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様式1(功労者用・記載例)" sheetId="6" r:id="rId1"/>
    <sheet name="様式1(功労者用) " sheetId="3" r:id="rId2"/>
    <sheet name="様式2(クラブ用・記載例)" sheetId="5" r:id="rId3"/>
    <sheet name="様式2(クラブ用)" sheetId="7" r:id="rId4"/>
    <sheet name="様式3(クラブ以外用・記載例)" sheetId="4" r:id="rId5"/>
    <sheet name="様式3(クラブ以外用)" sheetId="8" r:id="rId6"/>
  </sheets>
  <definedNames>
    <definedName name="_xlnm.Print_Area" localSheetId="1">'様式1(功労者用) '!$A$1:$R$51</definedName>
    <definedName name="_xlnm._FilterDatabase" localSheetId="4" hidden="1">'様式3(クラブ以外用・記載例)'!$A$3:$W$30</definedName>
    <definedName name="_xlnm.Print_Area" localSheetId="4">'様式3(クラブ以外用・記載例)'!$A$1:$AL$54</definedName>
    <definedName name="_xlnm._FilterDatabase" localSheetId="2" hidden="1">'様式2(クラブ用・記載例)'!$A$3:$W$53</definedName>
    <definedName name="_xlnm.Print_Area" localSheetId="2">'様式2(クラブ用・記載例)'!$A$1:$AL$53</definedName>
    <definedName name="_xlnm.Print_Area" localSheetId="0">'様式1(功労者用・記載例)'!$A$1:$AG$51</definedName>
    <definedName name="_xlnm._FilterDatabase" localSheetId="3" hidden="1">'様式2(クラブ用)'!$A$3:$W$53</definedName>
    <definedName name="_xlnm.Print_Area" localSheetId="3">'様式2(クラブ用)'!$A$1:$W$53</definedName>
    <definedName name="_xlnm._FilterDatabase" localSheetId="5" hidden="1">'様式3(クラブ以外用)'!$A$3:$W$30</definedName>
    <definedName name="_xlnm.Print_Area" localSheetId="5">'様式3(クラブ以外用)'!$A$1:$W$54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浜崎麗</author>
  </authors>
  <commentList>
    <comment ref="I30" authorId="0">
      <text>
        <r>
          <rPr>
            <b/>
            <sz val="11"/>
            <color indexed="81"/>
            <rFont val="MS P ゴシック"/>
          </rPr>
          <t>【基準を満たす表彰の記載がない場合】</t>
        </r>
        <r>
          <rPr>
            <b/>
            <sz val="9"/>
            <color indexed="81"/>
            <rFont val="MS P ゴシック"/>
          </rPr>
          <t xml:space="preserve">
</t>
        </r>
        <r>
          <rPr>
            <sz val="11"/>
            <color indexed="81"/>
            <rFont val="MS P ゴシック"/>
          </rPr>
          <t>・若手指導者ではないか確認する
・女性指導者ではないか確認する
・備考欄に表彰制度が未設置である旨を記載しているか確認する</t>
        </r>
      </text>
    </comment>
    <comment ref="Q28" authorId="0">
      <text>
        <r>
          <rPr>
            <b/>
            <sz val="11"/>
            <color indexed="81"/>
            <rFont val="MS P ゴシック"/>
          </rPr>
          <t xml:space="preserve">【指導期間基準】
</t>
        </r>
        <r>
          <rPr>
            <sz val="11"/>
            <color indexed="81"/>
            <rFont val="MS P ゴシック"/>
          </rPr>
          <t>・現在（表彰日：R7.10.13）まで引き続いて10年以上（※H27.10.14より前から）指導や企画・運営をしているか確認する</t>
        </r>
      </text>
    </comment>
    <comment ref="N6" authorId="0">
      <text>
        <r>
          <rPr>
            <b/>
            <sz val="11"/>
            <color indexed="81"/>
            <rFont val="MS P ゴシック"/>
          </rPr>
          <t xml:space="preserve">【年齢基準】
</t>
        </r>
        <r>
          <rPr>
            <sz val="11"/>
            <color indexed="81"/>
            <rFont val="MS P ゴシック"/>
          </rPr>
          <t>・40歳以上
※若手指導者（40歳以上60歳未満）及び女性指導者は推薦基準を満たす表彰の受賞は不要。</t>
        </r>
      </text>
    </comment>
  </commentList>
</comments>
</file>

<file path=xl/comments2.xml><?xml version="1.0" encoding="utf-8"?>
<comments xmlns="http://schemas.openxmlformats.org/spreadsheetml/2006/main">
  <authors>
    <author>浜崎麗</author>
  </authors>
  <commentList>
    <comment ref="M40" authorId="0">
      <text>
        <r>
          <rPr>
            <b/>
            <sz val="9"/>
            <color indexed="81"/>
            <rFont val="MS P ゴシック"/>
          </rPr>
          <t xml:space="preserve">【基準を満たす表彰の記載がない場合】
</t>
        </r>
        <r>
          <rPr>
            <sz val="9"/>
            <color indexed="81"/>
            <rFont val="MS P ゴシック"/>
          </rPr>
          <t>・備考欄に表彰制度が未設置である旨を記載しているか確認する</t>
        </r>
      </text>
    </comment>
    <comment ref="V10" authorId="0">
      <text>
        <r>
          <rPr>
            <b/>
            <sz val="9"/>
            <color indexed="81"/>
            <rFont val="MS P ゴシック"/>
          </rPr>
          <t xml:space="preserve">【活動状況基準】
クラブの活動と運営が，定期的，計画的，組織的に行われていること。
</t>
        </r>
        <r>
          <rPr>
            <sz val="9"/>
            <color indexed="81"/>
            <rFont val="MS P ゴシック"/>
          </rPr>
          <t>※満たしている場合は「○」と表示される</t>
        </r>
      </text>
    </comment>
    <comment ref="V9" authorId="0">
      <text>
        <r>
          <rPr>
            <b/>
            <sz val="9"/>
            <color indexed="81"/>
            <rFont val="MS P ゴシック"/>
          </rPr>
          <t xml:space="preserve">【設立年数基準】
・ 設立後，少なくとも５年以上経過しているか
</t>
        </r>
        <r>
          <rPr>
            <sz val="9"/>
            <color indexed="81"/>
            <rFont val="MS P ゴシック"/>
          </rPr>
          <t>※経過している場合は「○」と表示される</t>
        </r>
      </text>
    </comment>
    <comment ref="K8" authorId="0">
      <text>
        <r>
          <rPr>
            <b/>
            <sz val="9"/>
            <color indexed="81"/>
            <rFont val="MS P ゴシック"/>
          </rPr>
          <t>【会員数基準】
会員数が少なくとも10名以上いるか</t>
        </r>
        <r>
          <rPr>
            <sz val="9"/>
            <color indexed="81"/>
            <rFont val="MS P ゴシック"/>
          </rPr>
          <t xml:space="preserve">
※満たしている場合は「○」と表示される</t>
        </r>
      </text>
    </comment>
  </commentList>
</comments>
</file>

<file path=xl/comments3.xml><?xml version="1.0" encoding="utf-8"?>
<comments xmlns="http://schemas.openxmlformats.org/spreadsheetml/2006/main">
  <authors>
    <author>浜崎麗</author>
  </authors>
  <commentList>
    <comment ref="M42" authorId="0">
      <text>
        <r>
          <rPr>
            <b/>
            <sz val="9"/>
            <color indexed="81"/>
            <rFont val="MS P ゴシック"/>
          </rPr>
          <t xml:space="preserve">【基準を満たす表彰の記載がない場合】
</t>
        </r>
        <r>
          <rPr>
            <sz val="9"/>
            <color indexed="81"/>
            <rFont val="MS P ゴシック"/>
          </rPr>
          <t>・備考欄に表彰制度が未設置である旨を記載しているか確認する</t>
        </r>
      </text>
    </comment>
    <comment ref="Q10" authorId="0">
      <text>
        <r>
          <rPr>
            <b/>
            <sz val="9"/>
            <color indexed="81"/>
            <rFont val="MS P ゴシック"/>
          </rPr>
          <t xml:space="preserve">【設立年数基準】
</t>
        </r>
        <r>
          <rPr>
            <sz val="9"/>
            <color indexed="81"/>
            <rFont val="MS P ゴシック"/>
          </rPr>
          <t>・ 設立後，少なくとも５年以上経過しているか
※経過している場合は「○」と表示される</t>
        </r>
      </text>
    </comment>
  </commentList>
</comments>
</file>

<file path=xl/sharedStrings.xml><?xml version="1.0" encoding="utf-8"?>
<sst xmlns="http://schemas.openxmlformats.org/spreadsheetml/2006/main" xmlns:r="http://schemas.openxmlformats.org/officeDocument/2006/relationships" count="245" uniqueCount="245">
  <si>
    <t>男</t>
    <rPh sb="0" eb="1">
      <t>オトコ</t>
    </rPh>
    <phoneticPr fontId="19"/>
  </si>
  <si>
    <t>女性指導者</t>
    <rPh sb="0" eb="2">
      <t>じょせい</t>
    </rPh>
    <rPh sb="2" eb="5">
      <t>しどうしゃ</t>
    </rPh>
    <phoneticPr fontId="19" type="Hiragana"/>
  </si>
  <si>
    <t>○○県</t>
  </si>
  <si>
    <t>生涯スポーツ功労者候補推薦調書</t>
    <rPh sb="0" eb="2">
      <t>ショウガイ</t>
    </rPh>
    <rPh sb="6" eb="9">
      <t>コウロウシャ</t>
    </rPh>
    <rPh sb="9" eb="11">
      <t>コウホ</t>
    </rPh>
    <rPh sb="11" eb="13">
      <t>スイセン</t>
    </rPh>
    <rPh sb="13" eb="15">
      <t>チョウショ</t>
    </rPh>
    <phoneticPr fontId="19"/>
  </si>
  <si>
    <t>+0</t>
  </si>
  <si>
    <t>〔役職名〕欄に記載した役職から現在の役職に二重下線を引くこと。</t>
  </si>
  <si>
    <t>〔都道府県名〕欄には、候補者の現住所である都道府県名を記入すること。（市区町村名まで記載しない）</t>
    <rPh sb="1" eb="6">
      <t>トドウフケンメイ</t>
    </rPh>
    <rPh sb="7" eb="8">
      <t>ラン</t>
    </rPh>
    <rPh sb="11" eb="14">
      <t>コウホシャ</t>
    </rPh>
    <rPh sb="15" eb="18">
      <t>ゲンジュウショ</t>
    </rPh>
    <rPh sb="21" eb="25">
      <t>トドウフケン</t>
    </rPh>
    <rPh sb="25" eb="26">
      <t>メイ</t>
    </rPh>
    <rPh sb="27" eb="29">
      <t>キニュウ</t>
    </rPh>
    <rPh sb="35" eb="39">
      <t>シクチョウソン</t>
    </rPh>
    <rPh sb="39" eb="40">
      <t>メイ</t>
    </rPh>
    <rPh sb="42" eb="44">
      <t>キサイ</t>
    </rPh>
    <phoneticPr fontId="19"/>
  </si>
  <si>
    <t xml:space="preserve">本団体は、昭和50年から××県にて、○○団体を総括する団体として、選手の育成・強化だけでなく、県全体における○○の普及に携わり、××県の地域スポーツ振興に大きく貢献した。
同団体は、××県の協会は、××県の理念「地域との連携によるひとづくり・まちづくり」に基づき、××県、××県●●財団、××県スポーツ協会等と連携しながら、県内の、下は幼稚園、小学生から上は80歳以上男女の4,000人が所属し、○○の機会を創出・提供している。
特にシニア層を充実させ、オーバー40、50、60の定期戦を開催し、生涯スポーツの推進に取り組んでいるほか、××県から世界一の○○クラブを目指すため、性別・国籍に関係なくスポーツを楽しむ環境作りに貢献している。
○○錬成大会や▼▼イベントを企画、運営し、地域のスポーツ活動を盛り上げると同時に競技人口を増加させ、地域のスポーツ人口を大幅に増加させるなどの功績を挙げている。
</t>
    <rPh sb="100" eb="103">
      <t>バツバツケン</t>
    </rPh>
    <rPh sb="134" eb="136">
      <t>バツケン</t>
    </rPh>
    <rPh sb="137" eb="140">
      <t>バツバツケン</t>
    </rPh>
    <rPh sb="145" eb="148">
      <t>バツバツケン</t>
    </rPh>
    <rPh sb="154" eb="155">
      <t>トウ</t>
    </rPh>
    <rPh sb="163" eb="164">
      <t>ケン</t>
    </rPh>
    <rPh sb="270" eb="273">
      <t>バツバツケン</t>
    </rPh>
    <phoneticPr fontId="19"/>
  </si>
  <si>
    <t>②</t>
  </si>
  <si>
    <t>行及び列の追加、幅の変更はしないこと。（記載が必要な箇所以外はロック済み）</t>
    <rPh sb="20" eb="22">
      <t>キサイ</t>
    </rPh>
    <rPh sb="23" eb="25">
      <t>ヒツヨウ</t>
    </rPh>
    <rPh sb="26" eb="28">
      <t>カショ</t>
    </rPh>
    <rPh sb="28" eb="30">
      <t>イガイ</t>
    </rPh>
    <rPh sb="34" eb="35">
      <t>ズ</t>
    </rPh>
    <phoneticPr fontId="19"/>
  </si>
  <si>
    <t>半月後　－　半月前</t>
    <rPh sb="0" eb="2">
      <t>ハンツキ</t>
    </rPh>
    <rPh sb="2" eb="3">
      <t>ゴ</t>
    </rPh>
    <rPh sb="6" eb="9">
      <t>ハンツキマエ</t>
    </rPh>
    <phoneticPr fontId="19"/>
  </si>
  <si>
    <t>標準　－　半月前</t>
    <rPh sb="0" eb="2">
      <t>ヒョウジュン</t>
    </rPh>
    <rPh sb="5" eb="8">
      <t>ハンツキマエ</t>
    </rPh>
    <phoneticPr fontId="19"/>
  </si>
  <si>
    <t>～推薦調書記載の仕方について～</t>
  </si>
  <si>
    <t>指導経歴</t>
    <rPh sb="0" eb="1">
      <t>ユビ</t>
    </rPh>
    <rPh sb="1" eb="3">
      <t>ケイレキ</t>
    </rPh>
    <phoneticPr fontId="19"/>
  </si>
  <si>
    <t>～</t>
  </si>
  <si>
    <t>推薦順位</t>
    <rPh sb="0" eb="2">
      <t>スイセン</t>
    </rPh>
    <rPh sb="2" eb="4">
      <t>ジュンイ</t>
    </rPh>
    <phoneticPr fontId="19"/>
  </si>
  <si>
    <t>+-</t>
  </si>
  <si>
    <t>都道府県名</t>
    <rPh sb="0" eb="4">
      <t>トドウフケン</t>
    </rPh>
    <rPh sb="4" eb="5">
      <t>メイ</t>
    </rPh>
    <phoneticPr fontId="19"/>
  </si>
  <si>
    <t>①</t>
  </si>
  <si>
    <t>黄色網掛けセル</t>
  </si>
  <si>
    <t>現住所</t>
    <rPh sb="0" eb="3">
      <t>ゲンジュウショ</t>
    </rPh>
    <phoneticPr fontId="19"/>
  </si>
  <si>
    <t>は推薦基準を満たしているか確認するポイントである。</t>
  </si>
  <si>
    <t>基本情報</t>
    <rPh sb="0" eb="4">
      <t>きほんじょうほう</t>
    </rPh>
    <phoneticPr fontId="19" type="Hiragana"/>
  </si>
  <si>
    <t>N月</t>
    <rPh sb="1" eb="2">
      <t>ツキ</t>
    </rPh>
    <phoneticPr fontId="19"/>
  </si>
  <si>
    <t>現在までの継続した指導期間とその年数</t>
    <rPh sb="0" eb="2">
      <t>ゲンザイ</t>
    </rPh>
    <rPh sb="5" eb="7">
      <t>ケイゾク</t>
    </rPh>
    <rPh sb="9" eb="13">
      <t>シドウキカン</t>
    </rPh>
    <rPh sb="16" eb="18">
      <t>ネンスウ</t>
    </rPh>
    <phoneticPr fontId="19"/>
  </si>
  <si>
    <t>至　　　年　月　日</t>
    <rPh sb="0" eb="1">
      <t>シ</t>
    </rPh>
    <rPh sb="4" eb="5">
      <t>トシ</t>
    </rPh>
    <rPh sb="6" eb="7">
      <t>ツキ</t>
    </rPh>
    <rPh sb="8" eb="9">
      <t>ヒ</t>
    </rPh>
    <phoneticPr fontId="19"/>
  </si>
  <si>
    <t>年齢</t>
  </si>
  <si>
    <t>③</t>
  </si>
  <si>
    <t>また、受賞した生涯スポーツに関する表彰は、推薦基準を満たすものから、可能な限り記載し、</t>
    <rPh sb="21" eb="25">
      <t>スイセンキジュン</t>
    </rPh>
    <rPh sb="26" eb="27">
      <t>ミ</t>
    </rPh>
    <phoneticPr fontId="19"/>
  </si>
  <si>
    <t>スポーツ振興へ貢献していることがわかるよう具体的に記載し、他のクラブの範となっていることが、わかるように</t>
    <rPh sb="4" eb="6">
      <t>シンコウ</t>
    </rPh>
    <rPh sb="7" eb="9">
      <t>コウケン</t>
    </rPh>
    <rPh sb="21" eb="24">
      <t>グタイテキ</t>
    </rPh>
    <rPh sb="25" eb="27">
      <t>キサイ</t>
    </rPh>
    <rPh sb="29" eb="30">
      <t>タ</t>
    </rPh>
    <rPh sb="35" eb="36">
      <t>ハン</t>
    </rPh>
    <phoneticPr fontId="19"/>
  </si>
  <si>
    <t>カーソルを合わせると表示されるメモを参照し、推薦基準を満たしているか確認すること。</t>
    <rPh sb="22" eb="26">
      <t>スイセンキジュン</t>
    </rPh>
    <rPh sb="27" eb="28">
      <t>ミ</t>
    </rPh>
    <rPh sb="34" eb="36">
      <t>カクニン</t>
    </rPh>
    <phoneticPr fontId="19"/>
  </si>
  <si>
    <t>氏名</t>
    <rPh sb="0" eb="1">
      <t>シ</t>
    </rPh>
    <rPh sb="1" eb="2">
      <t>メイ</t>
    </rPh>
    <phoneticPr fontId="19"/>
  </si>
  <si>
    <t>その他、候補者が個人として受賞した生涯スポーツに係る表彰を〔その他の表彰名〕欄に記載すること。</t>
    <rPh sb="4" eb="7">
      <t>コウホシャ</t>
    </rPh>
    <rPh sb="8" eb="10">
      <t>コジン</t>
    </rPh>
    <rPh sb="13" eb="15">
      <t>ジュショウ</t>
    </rPh>
    <rPh sb="17" eb="19">
      <t>ショウガイ</t>
    </rPh>
    <rPh sb="24" eb="25">
      <t>カカ</t>
    </rPh>
    <rPh sb="26" eb="28">
      <t>ヒョウショウ</t>
    </rPh>
    <phoneticPr fontId="19"/>
  </si>
  <si>
    <t>○○県スポーツ指導者表彰</t>
    <rPh sb="0" eb="3">
      <t>マルマルケン</t>
    </rPh>
    <rPh sb="7" eb="10">
      <t>シドウシャ</t>
    </rPh>
    <rPh sb="10" eb="12">
      <t>ヒョウショウ</t>
    </rPh>
    <phoneticPr fontId="19"/>
  </si>
  <si>
    <t>○○スポーツクラブ　理事</t>
    <rPh sb="10" eb="12">
      <t>リジ</t>
    </rPh>
    <phoneticPr fontId="19"/>
  </si>
  <si>
    <t>生年月日</t>
    <rPh sb="0" eb="4">
      <t>セイネンガッピ</t>
    </rPh>
    <phoneticPr fontId="19"/>
  </si>
  <si>
    <t>記入例において朱書きとなっている部分のみ記載すること。他は数式等が入力されているため、編集しないこと。</t>
    <rPh sb="0" eb="3">
      <t>キニュウレイ</t>
    </rPh>
    <rPh sb="7" eb="9">
      <t>シュガ</t>
    </rPh>
    <rPh sb="16" eb="18">
      <t>ブブン</t>
    </rPh>
    <rPh sb="20" eb="22">
      <t>キサイ</t>
    </rPh>
    <rPh sb="27" eb="28">
      <t>ホカ</t>
    </rPh>
    <rPh sb="29" eb="31">
      <t>スウシキ</t>
    </rPh>
    <rPh sb="31" eb="32">
      <t>トウ</t>
    </rPh>
    <rPh sb="33" eb="35">
      <t>ニュウリョク</t>
    </rPh>
    <rPh sb="43" eb="45">
      <t>ヘンシュウ</t>
    </rPh>
    <phoneticPr fontId="19"/>
  </si>
  <si>
    <t>自が半月後</t>
    <rPh sb="0" eb="1">
      <t>ジ</t>
    </rPh>
    <rPh sb="2" eb="5">
      <t>ハンツキゴ</t>
    </rPh>
    <phoneticPr fontId="19"/>
  </si>
  <si>
    <t>○○県スポーツ団体表彰</t>
    <rPh sb="0" eb="3">
      <t>マルマルケン</t>
    </rPh>
    <rPh sb="7" eb="9">
      <t>ダンタイ</t>
    </rPh>
    <rPh sb="9" eb="11">
      <t>ヒョウショウ</t>
    </rPh>
    <phoneticPr fontId="19"/>
  </si>
  <si>
    <t>年齢</t>
    <rPh sb="0" eb="2">
      <t>ネンレイ</t>
    </rPh>
    <phoneticPr fontId="19"/>
  </si>
  <si>
    <t>〔生涯スポーツ振興への貢献内容〕欄は、クラブの生涯スポーツ振興に関する功績ついて、クラブの活動が地域の</t>
    <rPh sb="1" eb="3">
      <t>ショウガイ</t>
    </rPh>
    <rPh sb="7" eb="9">
      <t>シンコウ</t>
    </rPh>
    <rPh sb="11" eb="15">
      <t>コウケンナイヨウ</t>
    </rPh>
    <rPh sb="23" eb="25">
      <t>ショウガイ</t>
    </rPh>
    <rPh sb="29" eb="31">
      <t>シンコウ</t>
    </rPh>
    <rPh sb="32" eb="33">
      <t>カン</t>
    </rPh>
    <rPh sb="35" eb="37">
      <t>コウセキ</t>
    </rPh>
    <rPh sb="45" eb="47">
      <t>カツドウ</t>
    </rPh>
    <rPh sb="48" eb="50">
      <t>チイキ</t>
    </rPh>
    <phoneticPr fontId="19"/>
  </si>
  <si>
    <t>ふりがな</t>
  </si>
  <si>
    <t>住所</t>
    <rPh sb="0" eb="2">
      <t>じゅうしょ</t>
    </rPh>
    <phoneticPr fontId="19" type="Hiragana"/>
  </si>
  <si>
    <t>月末</t>
    <rPh sb="0" eb="2">
      <t>ゲツマツ</t>
    </rPh>
    <phoneticPr fontId="19"/>
  </si>
  <si>
    <t>前年度
決算状況</t>
    <rPh sb="1" eb="3">
      <t>ネンド</t>
    </rPh>
    <rPh sb="4" eb="6">
      <t>ケッサン</t>
    </rPh>
    <rPh sb="6" eb="8">
      <t>ジョウキョウ</t>
    </rPh>
    <phoneticPr fontId="19"/>
  </si>
  <si>
    <t>○○県××市△△町</t>
    <rPh sb="2" eb="3">
      <t>ケン</t>
    </rPh>
    <rPh sb="5" eb="6">
      <t>シ</t>
    </rPh>
    <rPh sb="8" eb="9">
      <t>チョウ</t>
    </rPh>
    <phoneticPr fontId="19"/>
  </si>
  <si>
    <t>表彰制度なし</t>
    <rPh sb="0" eb="2">
      <t>ひょうしょう</t>
    </rPh>
    <rPh sb="2" eb="4">
      <t>せいど</t>
    </rPh>
    <phoneticPr fontId="19" type="Hiragana"/>
  </si>
  <si>
    <t>平成</t>
    <rPh sb="0" eb="2">
      <t>ヘイセイ</t>
    </rPh>
    <phoneticPr fontId="19"/>
  </si>
  <si>
    <t>性別</t>
    <rPh sb="0" eb="2">
      <t>セイベツ</t>
    </rPh>
    <phoneticPr fontId="19"/>
  </si>
  <si>
    <t xml:space="preserve"> 姓と名の間は全角で1マスあけること。また、旧字等がある場合は、該当文字に○で印をつけること。</t>
    <rPh sb="1" eb="2">
      <t>セイ</t>
    </rPh>
    <rPh sb="3" eb="4">
      <t>メイ</t>
    </rPh>
    <rPh sb="5" eb="6">
      <t>アイダ</t>
    </rPh>
    <rPh sb="7" eb="9">
      <t>ゼンカク</t>
    </rPh>
    <phoneticPr fontId="19"/>
  </si>
  <si>
    <t>〔表彰者〕は以下のリストから選択すること。</t>
    <rPh sb="1" eb="4">
      <t>ヒョウショウシャ</t>
    </rPh>
    <rPh sb="6" eb="8">
      <t>イカ</t>
    </rPh>
    <rPh sb="14" eb="16">
      <t>センタク</t>
    </rPh>
    <phoneticPr fontId="19"/>
  </si>
  <si>
    <t>○○県◇◇協会　副会長</t>
    <rPh sb="2" eb="3">
      <t>ケン</t>
    </rPh>
    <rPh sb="5" eb="7">
      <t>キョウカイ</t>
    </rPh>
    <rPh sb="8" eb="11">
      <t>フクカイチョウ</t>
    </rPh>
    <phoneticPr fontId="19"/>
  </si>
  <si>
    <t>～生涯スポーツ功労者候補推薦調書記載の仕方について～</t>
    <rPh sb="1" eb="3">
      <t>ショウガイ</t>
    </rPh>
    <rPh sb="7" eb="10">
      <t>コウロウシャ</t>
    </rPh>
    <rPh sb="10" eb="12">
      <t>コウホ</t>
    </rPh>
    <phoneticPr fontId="19"/>
  </si>
  <si>
    <t>活動状況</t>
    <rPh sb="0" eb="2">
      <t>カツドウ</t>
    </rPh>
    <rPh sb="2" eb="4">
      <t>ジョウキョウ</t>
    </rPh>
    <phoneticPr fontId="19"/>
  </si>
  <si>
    <t>自　　　年　月　日</t>
    <rPh sb="0" eb="1">
      <t>ジ</t>
    </rPh>
    <rPh sb="4" eb="5">
      <t>トシ</t>
    </rPh>
    <rPh sb="6" eb="7">
      <t>ツキ</t>
    </rPh>
    <rPh sb="8" eb="9">
      <t>ヒ</t>
    </rPh>
    <phoneticPr fontId="19"/>
  </si>
  <si>
    <t>令和</t>
    <rPh sb="0" eb="2">
      <t>レイワ</t>
    </rPh>
    <phoneticPr fontId="19"/>
  </si>
  <si>
    <t>自が半月後、至が半月前</t>
    <rPh sb="0" eb="1">
      <t>ジ</t>
    </rPh>
    <rPh sb="2" eb="5">
      <t>ハンツキゴ</t>
    </rPh>
    <phoneticPr fontId="19"/>
  </si>
  <si>
    <t>至</t>
    <rPh sb="0" eb="1">
      <t>イタ</t>
    </rPh>
    <phoneticPr fontId="19"/>
  </si>
  <si>
    <t>○○スポーツクラブ　指導者</t>
    <rPh sb="10" eb="13">
      <t>シドウシャ</t>
    </rPh>
    <phoneticPr fontId="19"/>
  </si>
  <si>
    <t>役職名</t>
    <rPh sb="0" eb="3">
      <t>ヤクショクメイ</t>
    </rPh>
    <phoneticPr fontId="19"/>
  </si>
  <si>
    <t>○○県生涯スポーツ団体表彰</t>
    <rPh sb="0" eb="3">
      <t>マルマルケン</t>
    </rPh>
    <rPh sb="3" eb="5">
      <t>ショウガイ</t>
    </rPh>
    <rPh sb="9" eb="11">
      <t>ダンタイ</t>
    </rPh>
    <rPh sb="11" eb="13">
      <t>ヒョウショウ</t>
    </rPh>
    <phoneticPr fontId="19"/>
  </si>
  <si>
    <t>在職期間</t>
    <rPh sb="0" eb="2">
      <t>ザイショク</t>
    </rPh>
    <rPh sb="2" eb="4">
      <t>キカン</t>
    </rPh>
    <phoneticPr fontId="19"/>
  </si>
  <si>
    <t>在職年月数</t>
    <rPh sb="0" eb="2">
      <t>ザイショク</t>
    </rPh>
    <rPh sb="2" eb="4">
      <t>ネンゲツ</t>
    </rPh>
    <rPh sb="4" eb="5">
      <t>スウ</t>
    </rPh>
    <phoneticPr fontId="19"/>
  </si>
  <si>
    <t>N年月日</t>
    <rPh sb="1" eb="4">
      <t>ネンガッピ</t>
    </rPh>
    <phoneticPr fontId="19"/>
  </si>
  <si>
    <t>標準　－　標準</t>
    <rPh sb="0" eb="1">
      <t>シルベ</t>
    </rPh>
    <rPh sb="1" eb="2">
      <t>ジュン</t>
    </rPh>
    <rPh sb="5" eb="7">
      <t>ヒョウジュン</t>
    </rPh>
    <phoneticPr fontId="19"/>
  </si>
  <si>
    <t>クラブ名</t>
    <rPh sb="3" eb="4">
      <t>メイ</t>
    </rPh>
    <phoneticPr fontId="19"/>
  </si>
  <si>
    <t>半月後　－　標準</t>
    <rPh sb="0" eb="2">
      <t>ハンツキ</t>
    </rPh>
    <rPh sb="2" eb="3">
      <t>ゴ</t>
    </rPh>
    <rPh sb="6" eb="8">
      <t>ヒョウジュン</t>
    </rPh>
    <phoneticPr fontId="19"/>
  </si>
  <si>
    <t>至の日付</t>
    <rPh sb="0" eb="1">
      <t>イタル</t>
    </rPh>
    <rPh sb="2" eb="4">
      <t>ヒヅケ</t>
    </rPh>
    <phoneticPr fontId="19"/>
  </si>
  <si>
    <t>標準</t>
    <rPh sb="0" eb="2">
      <t>ヒョウジュン</t>
    </rPh>
    <phoneticPr fontId="19"/>
  </si>
  <si>
    <t>月</t>
  </si>
  <si>
    <t>当月日数</t>
    <rPh sb="0" eb="2">
      <t>トウゲツ</t>
    </rPh>
    <rPh sb="2" eb="4">
      <t>ニッスウ</t>
    </rPh>
    <phoneticPr fontId="19"/>
  </si>
  <si>
    <t>半月後</t>
    <rPh sb="0" eb="2">
      <t>ハンツキ</t>
    </rPh>
    <rPh sb="2" eb="3">
      <t>ゴ</t>
    </rPh>
    <phoneticPr fontId="19"/>
  </si>
  <si>
    <t>女</t>
    <rPh sb="0" eb="1">
      <t>オンナ</t>
    </rPh>
    <phoneticPr fontId="19"/>
  </si>
  <si>
    <t>元号</t>
    <rPh sb="0" eb="2">
      <t>ゲンゴウ</t>
    </rPh>
    <phoneticPr fontId="19"/>
  </si>
  <si>
    <t>半月前</t>
    <rPh sb="0" eb="2">
      <t>ハンツキ</t>
    </rPh>
    <rPh sb="2" eb="3">
      <t>マエ</t>
    </rPh>
    <phoneticPr fontId="19"/>
  </si>
  <si>
    <t>年</t>
    <rPh sb="0" eb="1">
      <t>ネン</t>
    </rPh>
    <phoneticPr fontId="19"/>
  </si>
  <si>
    <t>県 障害者スポーツ協会会長</t>
    <rPh sb="2" eb="5">
      <t>しょうがいしゃ</t>
    </rPh>
    <rPh sb="9" eb="11">
      <t>きょうかい</t>
    </rPh>
    <rPh sb="11" eb="13">
      <t>かいちょう</t>
    </rPh>
    <phoneticPr fontId="19" type="Hiragana"/>
  </si>
  <si>
    <t>実日数</t>
    <rPh sb="0" eb="1">
      <t>ジツ</t>
    </rPh>
    <rPh sb="1" eb="3">
      <t>ニッスウ</t>
    </rPh>
    <phoneticPr fontId="19"/>
  </si>
  <si>
    <t>ばつばつけんまるまるきょうかい</t>
  </si>
  <si>
    <t>〔推薦順位〕欄は、スポーツ庁に推薦する際に順位を記載すること。</t>
    <rPh sb="1" eb="3">
      <t>スイセン</t>
    </rPh>
    <rPh sb="3" eb="5">
      <t>ジュンイ</t>
    </rPh>
    <rPh sb="6" eb="7">
      <t>ラン</t>
    </rPh>
    <rPh sb="13" eb="14">
      <t>チョウ</t>
    </rPh>
    <rPh sb="15" eb="17">
      <t>スイセン</t>
    </rPh>
    <rPh sb="19" eb="20">
      <t>サイ</t>
    </rPh>
    <rPh sb="21" eb="23">
      <t>ジュンイ</t>
    </rPh>
    <rPh sb="24" eb="26">
      <t>キサイ</t>
    </rPh>
    <phoneticPr fontId="19"/>
  </si>
  <si>
    <t>自</t>
    <rPh sb="0" eb="1">
      <t>ジ</t>
    </rPh>
    <phoneticPr fontId="19"/>
  </si>
  <si>
    <t>通常</t>
    <rPh sb="0" eb="2">
      <t>ツウジョウ</t>
    </rPh>
    <phoneticPr fontId="19"/>
  </si>
  <si>
    <r>
      <t>〔氏名〕欄の</t>
    </r>
    <r>
      <rPr>
        <b/>
        <u/>
        <sz val="10"/>
        <color indexed="8"/>
        <rFont val="ＭＳ 明朝"/>
      </rPr>
      <t>字画は正確に</t>
    </r>
    <r>
      <rPr>
        <sz val="10"/>
        <color indexed="8"/>
        <rFont val="ＭＳ 明朝"/>
      </rPr>
      <t>記載すること。受賞決定後に誤りが発覚した場合、受賞は取り消しとする。</t>
    </r>
  </si>
  <si>
    <t>0-</t>
  </si>
  <si>
    <t>その他、候補団体が受賞した生涯スポーツに係る表彰を〔その他の表彰名〕欄に記載すること。</t>
    <rPh sb="4" eb="6">
      <t>コウホ</t>
    </rPh>
    <rPh sb="6" eb="8">
      <t>ダンタイ</t>
    </rPh>
    <rPh sb="9" eb="11">
      <t>ジュショウ</t>
    </rPh>
    <rPh sb="13" eb="15">
      <t>ショウガイ</t>
    </rPh>
    <rPh sb="20" eb="21">
      <t>カカ</t>
    </rPh>
    <rPh sb="22" eb="24">
      <t>ヒョウショウ</t>
    </rPh>
    <phoneticPr fontId="19"/>
  </si>
  <si>
    <t>○をつけた旧字等は〔旧字〕欄に拡大して入力したり、画像を貼り付けたりして、わかりやすく示すこと。</t>
    <rPh sb="5" eb="8">
      <t>キュウジトウ</t>
    </rPh>
    <rPh sb="28" eb="29">
      <t>ハ</t>
    </rPh>
    <rPh sb="30" eb="31">
      <t>ツ</t>
    </rPh>
    <rPh sb="43" eb="44">
      <t>シメ</t>
    </rPh>
    <phoneticPr fontId="19"/>
  </si>
  <si>
    <t>〔ふりがな〕欄も、 姓と名の間は全角で1マスあけ、正確に記載すること。</t>
    <rPh sb="6" eb="7">
      <t>ラン</t>
    </rPh>
    <rPh sb="25" eb="27">
      <t>セイカク</t>
    </rPh>
    <rPh sb="28" eb="30">
      <t>キサイ</t>
    </rPh>
    <phoneticPr fontId="19"/>
  </si>
  <si>
    <t>〔受賞歴〕欄は、〔推薦基準を満たす表彰名〕に推薦基準を満たすものを1つ選択して記載し、〔表彰者〕は以下のリストから選択すること。なお、○がついていない選択肢は使用しないこと。</t>
    <rPh sb="1" eb="3">
      <t>ジュショウ</t>
    </rPh>
    <rPh sb="3" eb="4">
      <t>レキ</t>
    </rPh>
    <rPh sb="5" eb="6">
      <t>ラン</t>
    </rPh>
    <rPh sb="9" eb="13">
      <t>スイセンキジュン</t>
    </rPh>
    <rPh sb="14" eb="15">
      <t>ミ</t>
    </rPh>
    <rPh sb="17" eb="19">
      <t>ヒョウショウ</t>
    </rPh>
    <rPh sb="19" eb="20">
      <t>メイ</t>
    </rPh>
    <rPh sb="22" eb="26">
      <t>スイセンキジュン</t>
    </rPh>
    <rPh sb="27" eb="28">
      <t>ミワクフソクバアイビコウランキニュウ</t>
    </rPh>
    <rPh sb="35" eb="37">
      <t>センタク</t>
    </rPh>
    <rPh sb="39" eb="41">
      <t>キサイ</t>
    </rPh>
    <phoneticPr fontId="19"/>
  </si>
  <si>
    <t>至が半月前</t>
    <rPh sb="0" eb="1">
      <t>シ</t>
    </rPh>
    <rPh sb="2" eb="4">
      <t>ハンツキ</t>
    </rPh>
    <rPh sb="4" eb="5">
      <t>マエ</t>
    </rPh>
    <phoneticPr fontId="19"/>
  </si>
  <si>
    <t>④</t>
  </si>
  <si>
    <t>期間を記載すること。期間を記入するときは「2019/4/1」または「H31.4.1」の形で記入すること。</t>
    <rPh sb="3" eb="5">
      <t>キサイ</t>
    </rPh>
    <rPh sb="10" eb="12">
      <t>キカン</t>
    </rPh>
    <rPh sb="13" eb="15">
      <t>キニュウ</t>
    </rPh>
    <rPh sb="43" eb="44">
      <t>カタチ</t>
    </rPh>
    <rPh sb="45" eb="47">
      <t>キニュウ</t>
    </rPh>
    <phoneticPr fontId="19"/>
  </si>
  <si>
    <t>⑤</t>
  </si>
  <si>
    <t>受賞決定後に誤りが発覚した場合、受賞は取り消しとする。</t>
  </si>
  <si>
    <t>元号リスト</t>
    <rPh sb="0" eb="2">
      <t>ゲンゴウ</t>
    </rPh>
    <phoneticPr fontId="19"/>
  </si>
  <si>
    <t>○○スポーツクラブ　理事長</t>
    <rPh sb="10" eb="13">
      <t>リジチョウ</t>
    </rPh>
    <phoneticPr fontId="19"/>
  </si>
  <si>
    <t>JSPO</t>
  </si>
  <si>
    <t>〔住所〕欄は、都道府県名から番地の前までの住所を記載すること。</t>
  </si>
  <si>
    <t>回</t>
    <rPh sb="0" eb="1">
      <t>カイ</t>
    </rPh>
    <phoneticPr fontId="19"/>
  </si>
  <si>
    <t>スポーツ功労者表彰</t>
    <rPh sb="4" eb="7">
      <t>コウロウシャ</t>
    </rPh>
    <phoneticPr fontId="19"/>
  </si>
  <si>
    <t>昭和</t>
    <rPh sb="0" eb="2">
      <t>ショウワ</t>
    </rPh>
    <phoneticPr fontId="19"/>
  </si>
  <si>
    <t>⑥</t>
  </si>
  <si>
    <t>代表者</t>
    <rPh sb="0" eb="3">
      <t>ダイヒョウシャ</t>
    </rPh>
    <phoneticPr fontId="19"/>
  </si>
  <si>
    <t>〔指導経歴〕欄は、スポーツの指導や地域スポーツの振興にかかる企画等に携わっているのであれば、</t>
    <rPh sb="3" eb="5">
      <t>ケイレキ</t>
    </rPh>
    <phoneticPr fontId="19"/>
  </si>
  <si>
    <t>その他の表彰名</t>
    <rPh sb="2" eb="3">
      <t>ホカ</t>
    </rPh>
    <rPh sb="4" eb="6">
      <t>ヒョウショウ</t>
    </rPh>
    <rPh sb="6" eb="7">
      <t>メイ</t>
    </rPh>
    <phoneticPr fontId="19"/>
  </si>
  <si>
    <t>大正</t>
    <rPh sb="0" eb="2">
      <t>タイショウ</t>
    </rPh>
    <phoneticPr fontId="19"/>
  </si>
  <si>
    <t>○○県◇◇協会　理事</t>
    <rPh sb="2" eb="3">
      <t>ケン</t>
    </rPh>
    <rPh sb="5" eb="7">
      <t>キョウカイ</t>
    </rPh>
    <rPh sb="8" eb="10">
      <t>リジ</t>
    </rPh>
    <phoneticPr fontId="19"/>
  </si>
  <si>
    <t>理事等の役職についていない時期も含めて、上から時系列順で記載すること。</t>
  </si>
  <si>
    <t>明治</t>
    <rPh sb="0" eb="2">
      <t>メイジ</t>
    </rPh>
    <phoneticPr fontId="19"/>
  </si>
  <si>
    <t>記入例の〔指導経歴〕2、3段目のように同じ役職でも、指導等をしていない期間があれば、</t>
    <rPh sb="5" eb="7">
      <t>シドウ</t>
    </rPh>
    <rPh sb="7" eb="9">
      <t>ケイレキ</t>
    </rPh>
    <rPh sb="13" eb="15">
      <t>ダンメ</t>
    </rPh>
    <rPh sb="19" eb="20">
      <t>オナ</t>
    </rPh>
    <rPh sb="21" eb="23">
      <t>ヤクショク</t>
    </rPh>
    <rPh sb="26" eb="28">
      <t>シドウ</t>
    </rPh>
    <rPh sb="28" eb="29">
      <t>トウ</t>
    </rPh>
    <rPh sb="35" eb="37">
      <t>キカン</t>
    </rPh>
    <phoneticPr fontId="19"/>
  </si>
  <si>
    <t>○○県◇◇協会　専務理事</t>
    <rPh sb="2" eb="3">
      <t>ケン</t>
    </rPh>
    <rPh sb="5" eb="7">
      <t>キョウカイ</t>
    </rPh>
    <rPh sb="8" eb="10">
      <t>センム</t>
    </rPh>
    <rPh sb="10" eb="12">
      <t>リジ</t>
    </rPh>
    <phoneticPr fontId="19"/>
  </si>
  <si>
    <t>濵 邦夫氏は、平成7年4月から○○スポーツクラブの指導員として活動を始め、子ども向けのニュースポーツ教室や子どもから高齢者を対象としたニュースポーツの体験イベントを企画・運営し、ニュースポーツの普及に尽力するなど多世代のスポーツ振興に貢献した。また、同クラブの理事となってからは、地域住民がいつでも利用できるジムや多世代が参加できる卓球場・ゴルフ場を開設し、さらに「脳トレ」「貯筋運動」教室などを新設し、地域の高齢者の運動習慣を整えることに貢献した。新設クラブの運営に関する課題の解決に向けて市のクラブ全体で協議を行い、課題の明確化や新規クラブの創設に繋げることで、総合型クラブの普及・発展に貢献した。また、○○県◇◇協会の役員となってからは、○○県◇◇交流大会や○○県◇◇錬成大会の実施等に尽力し、県内の◇◇競技人口拡大や振興に貢献した。</t>
    <rPh sb="2" eb="4">
      <t>クニオ</t>
    </rPh>
    <rPh sb="4" eb="5">
      <t>シ</t>
    </rPh>
    <rPh sb="7" eb="9">
      <t>ヘイセイ</t>
    </rPh>
    <rPh sb="10" eb="11">
      <t>ネン</t>
    </rPh>
    <rPh sb="12" eb="13">
      <t>ガツ</t>
    </rPh>
    <rPh sb="25" eb="28">
      <t>シドウイン</t>
    </rPh>
    <rPh sb="31" eb="33">
      <t>カツドウ</t>
    </rPh>
    <rPh sb="34" eb="35">
      <t>ハジ</t>
    </rPh>
    <rPh sb="37" eb="38">
      <t>コ</t>
    </rPh>
    <rPh sb="40" eb="41">
      <t>ム</t>
    </rPh>
    <rPh sb="50" eb="52">
      <t>キョウシツ</t>
    </rPh>
    <rPh sb="53" eb="54">
      <t>コ</t>
    </rPh>
    <rPh sb="58" eb="61">
      <t>コウレイシャ</t>
    </rPh>
    <rPh sb="62" eb="64">
      <t>タイショウ</t>
    </rPh>
    <rPh sb="75" eb="77">
      <t>タイケン</t>
    </rPh>
    <rPh sb="82" eb="84">
      <t>キカク</t>
    </rPh>
    <rPh sb="85" eb="87">
      <t>ウンエイ</t>
    </rPh>
    <rPh sb="97" eb="99">
      <t>フキュウ</t>
    </rPh>
    <rPh sb="100" eb="102">
      <t>ジンリョク</t>
    </rPh>
    <rPh sb="106" eb="109">
      <t>タセダイ</t>
    </rPh>
    <rPh sb="114" eb="116">
      <t>シンコウ</t>
    </rPh>
    <rPh sb="117" eb="119">
      <t>コウケン</t>
    </rPh>
    <rPh sb="125" eb="126">
      <t>ドウ</t>
    </rPh>
    <rPh sb="130" eb="132">
      <t>リジ</t>
    </rPh>
    <rPh sb="149" eb="151">
      <t>リヨウ</t>
    </rPh>
    <rPh sb="157" eb="160">
      <t>タセダイ</t>
    </rPh>
    <rPh sb="161" eb="163">
      <t>サンカ</t>
    </rPh>
    <rPh sb="166" eb="169">
      <t>タッキュウジョウ</t>
    </rPh>
    <rPh sb="173" eb="174">
      <t>ジョウ</t>
    </rPh>
    <rPh sb="175" eb="177">
      <t>カイセツ</t>
    </rPh>
    <rPh sb="183" eb="184">
      <t>ノウ</t>
    </rPh>
    <rPh sb="193" eb="195">
      <t>キョウシツ</t>
    </rPh>
    <rPh sb="198" eb="200">
      <t>シンセツ</t>
    </rPh>
    <rPh sb="202" eb="204">
      <t>チイキ</t>
    </rPh>
    <rPh sb="205" eb="208">
      <t>コウレイシャ</t>
    </rPh>
    <rPh sb="209" eb="213">
      <t>ウンドウシュウカン</t>
    </rPh>
    <rPh sb="214" eb="215">
      <t>トトノ</t>
    </rPh>
    <rPh sb="220" eb="222">
      <t>コウケン</t>
    </rPh>
    <phoneticPr fontId="19"/>
  </si>
  <si>
    <t>分けて記載すること。</t>
  </si>
  <si>
    <t>現在、役職に複数就いている場合や役職に就いていない場合は、主要なもの1つに二重下線を引くこと。</t>
  </si>
  <si>
    <t>備考</t>
    <rPh sb="0" eb="2">
      <t>ビコウ</t>
    </rPh>
    <phoneticPr fontId="19"/>
  </si>
  <si>
    <t>〔現在まで継続した指導期間とその年数〕欄は、現在日(R7.10.13)を含め継続して10年以上指導を継続している</t>
    <rPh sb="1" eb="3">
      <t>ゲンザイ</t>
    </rPh>
    <rPh sb="5" eb="7">
      <t>ケイゾク</t>
    </rPh>
    <rPh sb="9" eb="13">
      <t>シドウキカン</t>
    </rPh>
    <rPh sb="16" eb="18">
      <t>ネンスウ</t>
    </rPh>
    <rPh sb="19" eb="20">
      <t>ラン</t>
    </rPh>
    <rPh sb="22" eb="25">
      <t>ゲンザイビ</t>
    </rPh>
    <rPh sb="36" eb="37">
      <t>フク</t>
    </rPh>
    <rPh sb="38" eb="40">
      <t>ケイゾク</t>
    </rPh>
    <rPh sb="44" eb="47">
      <t>ネンイジョウ</t>
    </rPh>
    <rPh sb="47" eb="49">
      <t>シドウ</t>
    </rPh>
    <rPh sb="50" eb="52">
      <t>ケイゾク</t>
    </rPh>
    <phoneticPr fontId="19"/>
  </si>
  <si>
    <t>○○県◇◇協会　顧問</t>
    <rPh sb="2" eb="3">
      <t>ケン</t>
    </rPh>
    <rPh sb="5" eb="7">
      <t>キョウカイ</t>
    </rPh>
    <rPh sb="8" eb="10">
      <t>コモン</t>
    </rPh>
    <phoneticPr fontId="19"/>
  </si>
  <si>
    <t>すぽーつ　じろう</t>
  </si>
  <si>
    <t>⑦</t>
  </si>
  <si>
    <t>全日本◇◇連盟　理事</t>
    <rPh sb="0" eb="3">
      <t>ゼンニホン</t>
    </rPh>
    <rPh sb="5" eb="7">
      <t>レンメイ</t>
    </rPh>
    <rPh sb="8" eb="10">
      <t>リジ</t>
    </rPh>
    <phoneticPr fontId="19"/>
  </si>
  <si>
    <t>表彰者リスト</t>
    <rPh sb="0" eb="3">
      <t>ヒョウショウシャ</t>
    </rPh>
    <phoneticPr fontId="19"/>
  </si>
  <si>
    <t>都道府県</t>
    <rPh sb="0" eb="4">
      <t>トドウフケン</t>
    </rPh>
    <phoneticPr fontId="19"/>
  </si>
  <si>
    <t>日レク</t>
    <rPh sb="0" eb="1">
      <t>ニチ</t>
    </rPh>
    <phoneticPr fontId="19"/>
  </si>
  <si>
    <t>県 教育長</t>
    <rPh sb="0" eb="1">
      <t>けん</t>
    </rPh>
    <rPh sb="2" eb="5">
      <t>きょういくちょう</t>
    </rPh>
    <phoneticPr fontId="19" type="Hiragana"/>
  </si>
  <si>
    <t>JPSA</t>
  </si>
  <si>
    <t>備考・使用する際の注意</t>
    <rPh sb="0" eb="2">
      <t>ビコウ</t>
    </rPh>
    <rPh sb="3" eb="5">
      <t>シヨウ</t>
    </rPh>
    <rPh sb="7" eb="8">
      <t>サイ</t>
    </rPh>
    <rPh sb="9" eb="11">
      <t>チュウイ</t>
    </rPh>
    <phoneticPr fontId="19"/>
  </si>
  <si>
    <t>総指導期間とその年数</t>
    <rPh sb="0" eb="1">
      <t>ソウ</t>
    </rPh>
    <rPh sb="1" eb="5">
      <t>シドウキカン</t>
    </rPh>
    <rPh sb="8" eb="10">
      <t>ネンスウ</t>
    </rPh>
    <phoneticPr fontId="19"/>
  </si>
  <si>
    <t>知事</t>
    <rPh sb="0" eb="2">
      <t>ちじ</t>
    </rPh>
    <phoneticPr fontId="19" type="Hiragana"/>
  </si>
  <si>
    <t>○</t>
  </si>
  <si>
    <t>：</t>
  </si>
  <si>
    <t>都、道、府の場合もこちらを使用</t>
    <rPh sb="0" eb="1">
      <t>ト</t>
    </rPh>
    <rPh sb="2" eb="3">
      <t>ドウ</t>
    </rPh>
    <rPh sb="4" eb="5">
      <t>フ</t>
    </rPh>
    <rPh sb="6" eb="8">
      <t>バアイ</t>
    </rPh>
    <rPh sb="13" eb="15">
      <t>シヨウ</t>
    </rPh>
    <phoneticPr fontId="19"/>
  </si>
  <si>
    <t>受賞歴</t>
  </si>
  <si>
    <t>推薦基準を満たす表彰名</t>
    <rPh sb="0" eb="2">
      <t>スイセン</t>
    </rPh>
    <rPh sb="2" eb="4">
      <t>キジュン</t>
    </rPh>
    <rPh sb="5" eb="6">
      <t>ミ</t>
    </rPh>
    <rPh sb="8" eb="10">
      <t>ヒョウショウ</t>
    </rPh>
    <rPh sb="10" eb="11">
      <t>ナ</t>
    </rPh>
    <phoneticPr fontId="19"/>
  </si>
  <si>
    <t>表彰者</t>
    <rPh sb="0" eb="3">
      <t>ヒョウショウシャ</t>
    </rPh>
    <phoneticPr fontId="19"/>
  </si>
  <si>
    <t>受賞年月</t>
    <rPh sb="0" eb="4">
      <t>ジュショウネンガツ</t>
    </rPh>
    <phoneticPr fontId="19"/>
  </si>
  <si>
    <t>県 体育・スポーツ協会会長</t>
    <rPh sb="0" eb="1">
      <t>けん</t>
    </rPh>
    <rPh sb="2" eb="4">
      <t>たいいく</t>
    </rPh>
    <rPh sb="9" eb="11">
      <t>きょうかい</t>
    </rPh>
    <rPh sb="11" eb="13">
      <t>かいちょう</t>
    </rPh>
    <phoneticPr fontId="19" type="Hiragana"/>
  </si>
  <si>
    <t>○○県生涯スポーツ功労者表彰</t>
    <rPh sb="0" eb="3">
      <t>マルマルケン</t>
    </rPh>
    <rPh sb="3" eb="5">
      <t>ショウガイ</t>
    </rPh>
    <rPh sb="9" eb="12">
      <t>コウロウシャ</t>
    </rPh>
    <rPh sb="12" eb="14">
      <t>ヒョウショウ</t>
    </rPh>
    <phoneticPr fontId="19"/>
  </si>
  <si>
    <t>◆</t>
  </si>
  <si>
    <t>月</t>
    <rPh sb="0" eb="1">
      <t>ゲツ</t>
    </rPh>
    <phoneticPr fontId="19"/>
  </si>
  <si>
    <t>構成人員数</t>
    <rPh sb="0" eb="2">
      <t>コウセイ</t>
    </rPh>
    <rPh sb="2" eb="4">
      <t>ジンイン</t>
    </rPh>
    <rPh sb="4" eb="5">
      <t>スウ</t>
    </rPh>
    <phoneticPr fontId="19"/>
  </si>
  <si>
    <t>県 スポーツ少年団本部長</t>
    <rPh sb="0" eb="1">
      <t>けん</t>
    </rPh>
    <rPh sb="6" eb="9">
      <t>しょうねんだん</t>
    </rPh>
    <rPh sb="9" eb="12">
      <t>ほんぶちょう</t>
    </rPh>
    <phoneticPr fontId="19" type="Hiragana"/>
  </si>
  <si>
    <t>その他の表彰名</t>
    <rPh sb="2" eb="3">
      <t>タ</t>
    </rPh>
    <rPh sb="4" eb="6">
      <t>ヒョウショウ</t>
    </rPh>
    <rPh sb="6" eb="7">
      <t>ナ</t>
    </rPh>
    <phoneticPr fontId="19"/>
  </si>
  <si>
    <t>県 レクリエーション協会会長</t>
    <rPh sb="0" eb="1">
      <t>けん</t>
    </rPh>
    <rPh sb="10" eb="12">
      <t>きょうかい</t>
    </rPh>
    <rPh sb="12" eb="14">
      <t>かいちょう</t>
    </rPh>
    <phoneticPr fontId="19" type="Hiragana"/>
  </si>
  <si>
    <t>○○県教育長</t>
    <rPh sb="2" eb="3">
      <t>ケン</t>
    </rPh>
    <rPh sb="3" eb="6">
      <t>キョウイクチョウ</t>
    </rPh>
    <phoneticPr fontId="19"/>
  </si>
  <si>
    <t>重複することのないよう留意すること。重複していないことを確認したら、※部分に○をつけること。</t>
  </si>
  <si>
    <t>△</t>
  </si>
  <si>
    <t>少年団関係者の推薦に使用</t>
    <rPh sb="0" eb="3">
      <t>ショウネンダン</t>
    </rPh>
    <rPh sb="3" eb="6">
      <t>カンケイシャ</t>
    </rPh>
    <rPh sb="7" eb="9">
      <t>スイセン</t>
    </rPh>
    <rPh sb="10" eb="12">
      <t>シヨウ</t>
    </rPh>
    <phoneticPr fontId="19"/>
  </si>
  <si>
    <t>◇◇協会功労者表彰</t>
    <rPh sb="2" eb="4">
      <t>キョウカイ</t>
    </rPh>
    <rPh sb="4" eb="7">
      <t>コウロウシャ</t>
    </rPh>
    <rPh sb="7" eb="9">
      <t>ヒョウショウ</t>
    </rPh>
    <phoneticPr fontId="19"/>
  </si>
  <si>
    <t>○○県◇◇協会会長</t>
    <rPh sb="0" eb="3">
      <t>マルマルケン</t>
    </rPh>
    <rPh sb="5" eb="7">
      <t>キョウカイ</t>
    </rPh>
    <rPh sb="7" eb="9">
      <t>カイチョウ</t>
    </rPh>
    <phoneticPr fontId="19"/>
  </si>
  <si>
    <t>受賞歴がない女性の場合に使用</t>
    <rPh sb="0" eb="3">
      <t>ジュショウレキ</t>
    </rPh>
    <rPh sb="6" eb="8">
      <t>ジョセイ</t>
    </rPh>
    <rPh sb="9" eb="11">
      <t>バアイ</t>
    </rPh>
    <rPh sb="12" eb="14">
      <t>シヨウ</t>
    </rPh>
    <phoneticPr fontId="19"/>
  </si>
  <si>
    <t>○○県スポーツ協会</t>
    <rPh sb="2" eb="3">
      <t>ケン</t>
    </rPh>
    <rPh sb="7" eb="9">
      <t>キョウカイ</t>
    </rPh>
    <phoneticPr fontId="19"/>
  </si>
  <si>
    <t>若手指導者</t>
    <rPh sb="0" eb="2">
      <t>わかて</t>
    </rPh>
    <rPh sb="2" eb="5">
      <t>しどうしゃ</t>
    </rPh>
    <phoneticPr fontId="19" type="Hiragana"/>
  </si>
  <si>
    <t>受賞歴がない若手の場合に使用</t>
    <rPh sb="0" eb="3">
      <t>ジュショウレキ</t>
    </rPh>
    <rPh sb="6" eb="8">
      <t>ワカテ</t>
    </rPh>
    <rPh sb="9" eb="11">
      <t>バアイ</t>
    </rPh>
    <rPh sb="12" eb="14">
      <t>シヨウ</t>
    </rPh>
    <phoneticPr fontId="19"/>
  </si>
  <si>
    <t>日本スポーツ協会</t>
    <rPh sb="0" eb="2">
      <t>ニホン</t>
    </rPh>
    <rPh sb="6" eb="8">
      <t>キョウカイ</t>
    </rPh>
    <phoneticPr fontId="19"/>
  </si>
  <si>
    <t>制度設置の検討状況を備考欄に記載</t>
    <rPh sb="0" eb="2">
      <t>セイド</t>
    </rPh>
    <rPh sb="2" eb="4">
      <t>セッチ</t>
    </rPh>
    <rPh sb="5" eb="9">
      <t>ケントウジョウキョウ</t>
    </rPh>
    <rPh sb="10" eb="13">
      <t>ビコウラン</t>
    </rPh>
    <rPh sb="14" eb="16">
      <t>キサイ</t>
    </rPh>
    <phoneticPr fontId="19"/>
  </si>
  <si>
    <t>生涯スポーツの振興に係る主要な功績</t>
    <rPh sb="0" eb="2">
      <t>ショウガイ</t>
    </rPh>
    <rPh sb="7" eb="9">
      <t>シンコウ</t>
    </rPh>
    <rPh sb="10" eb="11">
      <t>カカ</t>
    </rPh>
    <phoneticPr fontId="19"/>
  </si>
  <si>
    <t>前年度
活動実績</t>
    <rPh sb="1" eb="3">
      <t>ネンド</t>
    </rPh>
    <rPh sb="4" eb="6">
      <t>カツドウ</t>
    </rPh>
    <rPh sb="6" eb="8">
      <t>ジッセキ</t>
    </rPh>
    <phoneticPr fontId="19"/>
  </si>
  <si>
    <t>その他の都道府県レベル表彰</t>
    <rPh sb="2" eb="3">
      <t>た</t>
    </rPh>
    <rPh sb="4" eb="8">
      <t>とどうふけん</t>
    </rPh>
    <rPh sb="11" eb="13">
      <t>ひょうしょう</t>
    </rPh>
    <phoneticPr fontId="19" type="Hiragana"/>
  </si>
  <si>
    <t>スポーツ庁と事前協議のうえ使用</t>
  </si>
  <si>
    <t>旧字欄</t>
    <rPh sb="0" eb="2">
      <t>キュウジ</t>
    </rPh>
    <rPh sb="2" eb="3">
      <t>ラン</t>
    </rPh>
    <phoneticPr fontId="19"/>
  </si>
  <si>
    <t>―</t>
  </si>
  <si>
    <t>少年団関係者以外の推薦に使用</t>
    <rPh sb="0" eb="3">
      <t>ショウネンダン</t>
    </rPh>
    <rPh sb="3" eb="6">
      <t>カンケイシャ</t>
    </rPh>
    <rPh sb="6" eb="8">
      <t>イガイ</t>
    </rPh>
    <rPh sb="9" eb="11">
      <t>スイセン</t>
    </rPh>
    <rPh sb="12" eb="14">
      <t>シヨウ</t>
    </rPh>
    <phoneticPr fontId="19"/>
  </si>
  <si>
    <t>日本スポーツ少年団</t>
    <rPh sb="0" eb="2">
      <t>にほん</t>
    </rPh>
    <rPh sb="6" eb="9">
      <t>しょうねんだん</t>
    </rPh>
    <phoneticPr fontId="19" type="Hiragana"/>
  </si>
  <si>
    <t>日本レクリエーション協会</t>
    <rPh sb="0" eb="2">
      <t>にほん</t>
    </rPh>
    <rPh sb="10" eb="12">
      <t>きょうかい</t>
    </rPh>
    <phoneticPr fontId="19" type="Hiragana"/>
  </si>
  <si>
    <t>⑧</t>
  </si>
  <si>
    <t>〔生涯スポーツの振興に係る主要な功績〕欄は、指導開始から現在までの指導内容を、生涯スポーツ振興に貢献したことがわかるよう詳細に記入すること。</t>
    <rPh sb="1" eb="3">
      <t>ショウガイ</t>
    </rPh>
    <rPh sb="8" eb="10">
      <t>シンコウ</t>
    </rPh>
    <rPh sb="11" eb="12">
      <t>カカ</t>
    </rPh>
    <rPh sb="19" eb="20">
      <t>ラン</t>
    </rPh>
    <rPh sb="39" eb="41">
      <t>ショウガイ</t>
    </rPh>
    <phoneticPr fontId="19"/>
  </si>
  <si>
    <t>⑨</t>
  </si>
  <si>
    <t>〔備考〕欄は、推薦基準に関する特段の事情や、その他の特記事項を記載すること。</t>
    <rPh sb="1" eb="3">
      <t>ビコウ</t>
    </rPh>
    <rPh sb="4" eb="5">
      <t>ラン</t>
    </rPh>
    <rPh sb="7" eb="9">
      <t>スイセン</t>
    </rPh>
    <rPh sb="9" eb="11">
      <t>キジュン</t>
    </rPh>
    <rPh sb="12" eb="13">
      <t>カカ</t>
    </rPh>
    <rPh sb="15" eb="17">
      <t>トクダン</t>
    </rPh>
    <rPh sb="18" eb="20">
      <t>ジジョウ</t>
    </rPh>
    <rPh sb="24" eb="25">
      <t>ホカ</t>
    </rPh>
    <rPh sb="26" eb="30">
      <t>トッキジコウ</t>
    </rPh>
    <rPh sb="31" eb="33">
      <t>キサイ</t>
    </rPh>
    <phoneticPr fontId="19"/>
  </si>
  <si>
    <t>（例：「○○を表彰する制度が未設置であったため、都道府県レベルの受賞経験なしで推薦したい。表彰制度の設置は、昨年度から検討を始めており、令和８年度から表彰を実施する見込みである。」など）</t>
    <rPh sb="7" eb="9">
      <t>ヒョウショウ</t>
    </rPh>
    <rPh sb="39" eb="41">
      <t>スイセン</t>
    </rPh>
    <rPh sb="45" eb="49">
      <t>ヒョウショウセイド</t>
    </rPh>
    <rPh sb="50" eb="52">
      <t>セッチ</t>
    </rPh>
    <rPh sb="54" eb="57">
      <t>サクネンド</t>
    </rPh>
    <rPh sb="59" eb="61">
      <t>ケントウ</t>
    </rPh>
    <rPh sb="62" eb="63">
      <t>ハジ</t>
    </rPh>
    <rPh sb="68" eb="70">
      <t>レイワ</t>
    </rPh>
    <rPh sb="71" eb="73">
      <t>ネンド</t>
    </rPh>
    <rPh sb="75" eb="77">
      <t>ヒョウショウ</t>
    </rPh>
    <rPh sb="78" eb="80">
      <t>ジッシ</t>
    </rPh>
    <rPh sb="82" eb="84">
      <t>ミコ</t>
    </rPh>
    <phoneticPr fontId="19"/>
  </si>
  <si>
    <r>
      <t>〔氏名〕欄の</t>
    </r>
    <r>
      <rPr>
        <b/>
        <u/>
        <sz val="10"/>
        <color auto="1"/>
        <rFont val="ＭＳ 明朝"/>
      </rPr>
      <t>字画は正確に</t>
    </r>
    <r>
      <rPr>
        <sz val="10"/>
        <color auto="1"/>
        <rFont val="ＭＳ 明朝"/>
      </rPr>
      <t>記載すること。受賞決定後に誤りが発覚した場合、受賞は取り消しとする。</t>
    </r>
  </si>
  <si>
    <t>令和</t>
    <rPh sb="0" eb="2">
      <t>レイワ</t>
    </rPh>
    <phoneticPr fontId="2"/>
  </si>
  <si>
    <t>平成</t>
    <rPh sb="0" eb="2">
      <t>ヘイセイ</t>
    </rPh>
    <phoneticPr fontId="2"/>
  </si>
  <si>
    <t>〔受賞歴〕欄は、〔推薦基準を満たす表彰名〕に推薦基準を満たすものを1つ選択して記載し、</t>
    <rPh sb="1" eb="3">
      <t>ジュショウ</t>
    </rPh>
    <rPh sb="3" eb="4">
      <t>レキ</t>
    </rPh>
    <rPh sb="5" eb="6">
      <t>ラン</t>
    </rPh>
    <rPh sb="9" eb="13">
      <t>スイセンキジュン</t>
    </rPh>
    <rPh sb="14" eb="15">
      <t>ミ</t>
    </rPh>
    <rPh sb="17" eb="19">
      <t>ヒョウショウ</t>
    </rPh>
    <rPh sb="19" eb="20">
      <t>メイ</t>
    </rPh>
    <rPh sb="22" eb="26">
      <t>スイセンキジュン</t>
    </rPh>
    <rPh sb="27" eb="28">
      <t>ミワクフソクバアイビコウランキニュウ</t>
    </rPh>
    <rPh sb="35" eb="37">
      <t>センタク</t>
    </rPh>
    <rPh sb="39" eb="41">
      <t>キサイ</t>
    </rPh>
    <phoneticPr fontId="19"/>
  </si>
  <si>
    <t>昭和</t>
    <rPh sb="0" eb="2">
      <t>ショウワ</t>
    </rPh>
    <phoneticPr fontId="2"/>
  </si>
  <si>
    <t>記入すること。また、単にクラブの競技成績を重視したものとならないようにすること。</t>
    <rPh sb="0" eb="2">
      <t>キニュウ</t>
    </rPh>
    <rPh sb="10" eb="11">
      <t>タン</t>
    </rPh>
    <rPh sb="16" eb="18">
      <t>キョウギ</t>
    </rPh>
    <rPh sb="18" eb="20">
      <t>セイセキ</t>
    </rPh>
    <rPh sb="21" eb="23">
      <t>ジュウシ</t>
    </rPh>
    <phoneticPr fontId="19"/>
  </si>
  <si>
    <t>大正</t>
    <rPh sb="0" eb="2">
      <t>タイショウ</t>
    </rPh>
    <phoneticPr fontId="2"/>
  </si>
  <si>
    <t>明治</t>
    <rPh sb="0" eb="2">
      <t>メイジ</t>
    </rPh>
    <phoneticPr fontId="2"/>
  </si>
  <si>
    <t>まるまるすぽーつくらぶ</t>
  </si>
  <si>
    <t>生涯スポーツ優良団体推薦調書（スポーツクラブ）</t>
    <rPh sb="0" eb="2">
      <t>ショウガイ</t>
    </rPh>
    <rPh sb="6" eb="8">
      <t>ユウリョウ</t>
    </rPh>
    <rPh sb="8" eb="10">
      <t>ダンタイ</t>
    </rPh>
    <rPh sb="10" eb="11">
      <t>スイ</t>
    </rPh>
    <rPh sb="11" eb="12">
      <t>ススム</t>
    </rPh>
    <rPh sb="12" eb="13">
      <t>チョウ</t>
    </rPh>
    <rPh sb="13" eb="14">
      <t>ショ</t>
    </rPh>
    <phoneticPr fontId="19"/>
  </si>
  <si>
    <t>××県</t>
    <rPh sb="2" eb="3">
      <t>ケン</t>
    </rPh>
    <phoneticPr fontId="19"/>
  </si>
  <si>
    <t>左記の記入例において朱書きとなっている部分のみ記載すること。</t>
    <rPh sb="0" eb="2">
      <t>サキ</t>
    </rPh>
    <rPh sb="3" eb="6">
      <t>キニュウレイ</t>
    </rPh>
    <rPh sb="10" eb="12">
      <t>シュガ</t>
    </rPh>
    <rPh sb="19" eb="21">
      <t>ブブン</t>
    </rPh>
    <rPh sb="23" eb="25">
      <t>キサイ</t>
    </rPh>
    <phoneticPr fontId="19"/>
  </si>
  <si>
    <t>基本情報</t>
  </si>
  <si>
    <t>○○Sportクラブ</t>
  </si>
  <si>
    <t>スポーツ　次郎</t>
    <rPh sb="5" eb="7">
      <t>ジロウ</t>
    </rPh>
    <phoneticPr fontId="19"/>
  </si>
  <si>
    <t>総会員数</t>
    <rPh sb="0" eb="1">
      <t>ソウ</t>
    </rPh>
    <rPh sb="1" eb="4">
      <t>カイインスウ</t>
    </rPh>
    <phoneticPr fontId="19"/>
  </si>
  <si>
    <t>名</t>
    <rPh sb="0" eb="1">
      <t>メイ</t>
    </rPh>
    <phoneticPr fontId="19"/>
  </si>
  <si>
    <t>会員数</t>
    <rPh sb="0" eb="3">
      <t>カイインスウ</t>
    </rPh>
    <phoneticPr fontId="19"/>
  </si>
  <si>
    <t>設立年月※3</t>
    <rPh sb="0" eb="2">
      <t>セツリツ</t>
    </rPh>
    <rPh sb="2" eb="4">
      <t>ネンゲツ</t>
    </rPh>
    <phoneticPr fontId="19"/>
  </si>
  <si>
    <t>設立年数</t>
    <rPh sb="0" eb="2">
      <t>セツリツ</t>
    </rPh>
    <rPh sb="2" eb="4">
      <t>ネンスウ</t>
    </rPh>
    <phoneticPr fontId="19"/>
  </si>
  <si>
    <t>〔都道府県名〕欄には、候補クラブの現住所である都道府県名を記入すること。（市区町村名まで記載しない）</t>
    <rPh sb="1" eb="6">
      <t>トドウフケンメイ</t>
    </rPh>
    <rPh sb="7" eb="8">
      <t>ラン</t>
    </rPh>
    <rPh sb="11" eb="13">
      <t>コウホ</t>
    </rPh>
    <rPh sb="17" eb="20">
      <t>ゲンジュウショ</t>
    </rPh>
    <rPh sb="23" eb="27">
      <t>トドウフケン</t>
    </rPh>
    <rPh sb="27" eb="28">
      <t>メイ</t>
    </rPh>
    <rPh sb="29" eb="31">
      <t>キニュウ</t>
    </rPh>
    <rPh sb="37" eb="41">
      <t>シクチョウソン</t>
    </rPh>
    <rPh sb="41" eb="42">
      <t>メイ</t>
    </rPh>
    <rPh sb="44" eb="46">
      <t>キサイ</t>
    </rPh>
    <phoneticPr fontId="19"/>
  </si>
  <si>
    <t>××県□□市○○町2丁目</t>
    <rPh sb="2" eb="3">
      <t>ケン</t>
    </rPh>
    <rPh sb="5" eb="6">
      <t>シ</t>
    </rPh>
    <rPh sb="8" eb="9">
      <t>チョウ</t>
    </rPh>
    <rPh sb="10" eb="12">
      <t>チョウメ</t>
    </rPh>
    <phoneticPr fontId="19"/>
  </si>
  <si>
    <t>また、受賞した生涯スポーツに関する表彰は、推薦基準を満たすものから、可能な限り記載し、枠が不足する場合は、〔備考欄〕に記入すること。入力にあたって、「叙勲」、「褒章」等、国の表彰において、主として生涯スポーツに関する功績により表彰を受けていないかどうか十分調査し、重複することのないよう留意すること。重複していないことを確認したら、※部分に○をつけること。</t>
    <rPh sb="21" eb="25">
      <t>スイセンキジュン</t>
    </rPh>
    <rPh sb="26" eb="27">
      <t>ミ</t>
    </rPh>
    <rPh sb="150" eb="152">
      <t>チョウフク</t>
    </rPh>
    <rPh sb="160" eb="162">
      <t>カクニン</t>
    </rPh>
    <rPh sb="167" eb="169">
      <t>ブブン</t>
    </rPh>
    <phoneticPr fontId="19"/>
  </si>
  <si>
    <t>活動年数</t>
    <rPh sb="0" eb="2">
      <t>カツドウ</t>
    </rPh>
    <rPh sb="2" eb="4">
      <t>ネンスウ</t>
    </rPh>
    <phoneticPr fontId="19"/>
  </si>
  <si>
    <t>前々年度
活動実績</t>
    <rPh sb="0" eb="2">
      <t>ゼンゼン</t>
    </rPh>
    <rPh sb="2" eb="4">
      <t>ネンド</t>
    </rPh>
    <rPh sb="5" eb="7">
      <t>カツドウ</t>
    </rPh>
    <rPh sb="7" eb="9">
      <t>ジッセキ</t>
    </rPh>
    <phoneticPr fontId="19"/>
  </si>
  <si>
    <t>年間活動回数</t>
  </si>
  <si>
    <t>延べ参加者数</t>
    <rPh sb="0" eb="1">
      <t>ノ</t>
    </rPh>
    <rPh sb="2" eb="5">
      <t>サンカシャ</t>
    </rPh>
    <rPh sb="5" eb="6">
      <t>スウ</t>
    </rPh>
    <phoneticPr fontId="19"/>
  </si>
  <si>
    <t>表彰において、主として生涯スポーツに関する功績により表彰を受けていないかどうか十分調査し、</t>
  </si>
  <si>
    <t>収入</t>
    <rPh sb="0" eb="2">
      <t>シュウニュウ</t>
    </rPh>
    <phoneticPr fontId="19"/>
  </si>
  <si>
    <t>前々年度
決算状況</t>
    <rPh sb="0" eb="2">
      <t>ゼンゼン</t>
    </rPh>
    <rPh sb="2" eb="4">
      <t>ネンド</t>
    </rPh>
    <rPh sb="5" eb="7">
      <t>ケッサン</t>
    </rPh>
    <rPh sb="7" eb="9">
      <t>ジョウキョウ</t>
    </rPh>
    <phoneticPr fontId="19"/>
  </si>
  <si>
    <t>知事</t>
    <rPh sb="0" eb="2">
      <t>チジ</t>
    </rPh>
    <phoneticPr fontId="19"/>
  </si>
  <si>
    <t>日常練習活動</t>
    <rPh sb="0" eb="2">
      <t>ニチジョウ</t>
    </rPh>
    <rPh sb="2" eb="4">
      <t>レンシュウ</t>
    </rPh>
    <rPh sb="4" eb="6">
      <t>カツドウ</t>
    </rPh>
    <phoneticPr fontId="19"/>
  </si>
  <si>
    <t>濵 邦夫</t>
    <rPh sb="0" eb="1">
      <t>ハマ</t>
    </rPh>
    <rPh sb="2" eb="4">
      <t>クニオ</t>
    </rPh>
    <phoneticPr fontId="19"/>
  </si>
  <si>
    <t>人</t>
    <rPh sb="0" eb="1">
      <t>ニン</t>
    </rPh>
    <phoneticPr fontId="19"/>
  </si>
  <si>
    <t>千円</t>
    <rPh sb="0" eb="1">
      <t>セン</t>
    </rPh>
    <rPh sb="1" eb="2">
      <t>エン</t>
    </rPh>
    <phoneticPr fontId="19"/>
  </si>
  <si>
    <t>〔代表者〕欄は、姓と名の間は全角で1マスあけること。また、旧字等がある場合、該当文字に○で印をつけること。</t>
    <rPh sb="1" eb="4">
      <t>ダイヒョウシャ</t>
    </rPh>
    <rPh sb="5" eb="6">
      <t>ラン</t>
    </rPh>
    <rPh sb="8" eb="9">
      <t>セイ</t>
    </rPh>
    <rPh sb="10" eb="11">
      <t>メイ</t>
    </rPh>
    <rPh sb="12" eb="13">
      <t>アイダ</t>
    </rPh>
    <rPh sb="14" eb="16">
      <t>ゼンカク</t>
    </rPh>
    <phoneticPr fontId="19"/>
  </si>
  <si>
    <t>××県○○協会</t>
    <rPh sb="5" eb="7">
      <t>キョウカイ</t>
    </rPh>
    <phoneticPr fontId="19"/>
  </si>
  <si>
    <t>対外行事への参加</t>
    <rPh sb="0" eb="2">
      <t>タイガイ</t>
    </rPh>
    <rPh sb="2" eb="4">
      <t>ギョウジ</t>
    </rPh>
    <rPh sb="6" eb="8">
      <t>サンカ</t>
    </rPh>
    <phoneticPr fontId="19"/>
  </si>
  <si>
    <t>支出</t>
    <rPh sb="0" eb="2">
      <t>シシュツ</t>
    </rPh>
    <phoneticPr fontId="19"/>
  </si>
  <si>
    <t>団体</t>
    <rPh sb="0" eb="2">
      <t>ダンタイ</t>
    </rPh>
    <phoneticPr fontId="19"/>
  </si>
  <si>
    <t>主催事業</t>
    <rPh sb="0" eb="2">
      <t>シュサイ</t>
    </rPh>
    <rPh sb="2" eb="4">
      <t>ジギョウ</t>
    </rPh>
    <phoneticPr fontId="19"/>
  </si>
  <si>
    <t>繰越</t>
    <rPh sb="0" eb="2">
      <t>クリコシ</t>
    </rPh>
    <phoneticPr fontId="19"/>
  </si>
  <si>
    <t>千円</t>
    <rPh sb="0" eb="2">
      <t>センエン</t>
    </rPh>
    <phoneticPr fontId="19"/>
  </si>
  <si>
    <t>〔活動実績〕欄は、全ての欄を記入すること。</t>
    <rPh sb="1" eb="5">
      <t>カツドウジッセキ</t>
    </rPh>
    <rPh sb="9" eb="10">
      <t>スベ</t>
    </rPh>
    <rPh sb="12" eb="13">
      <t>ラン</t>
    </rPh>
    <rPh sb="14" eb="16">
      <t>キニュウ</t>
    </rPh>
    <phoneticPr fontId="19"/>
  </si>
  <si>
    <t>生涯スポーツ振興への貢献内容</t>
    <rPh sb="0" eb="2">
      <t>ショウガイ</t>
    </rPh>
    <rPh sb="6" eb="8">
      <t>シンコウ</t>
    </rPh>
    <rPh sb="10" eb="12">
      <t>コウケン</t>
    </rPh>
    <rPh sb="12" eb="14">
      <t>ナイヨウ</t>
    </rPh>
    <phoneticPr fontId="19"/>
  </si>
  <si>
    <t xml:space="preserve">本クラブは、平成2年から○○町にて、◇◇の活動を開始し、育成・強化だけでなく、□□市における◇◇の普及に携わり、××県の地域スポーツ振興に大きく貢献している。
同クラブは、日々の◇◇の練習を通して、心身の健全育成とともに基本的な礼儀・マナーの習得、自主性の育成、コミュニケーション能力の向上などクラブの会員である小学校低学年から高学年までの子供達が、これから社会で生活していく中で必要となる「生きる力」の育成に保護者、指導者、地域が一体となり取り組んでいる。県内の大会では、上位入賞並びに優勝をはたし春(3月)●●県、夏(7月)▼▼県での全国大会に参加し、全国の選手たちとの対戦により貴重な経験をすることができた。この様な活動を通して、◇◇の振興だけではなく地域の活性化にも繋がっている。
また、▽▽大会や▼▼イベントの企画、運営し、地域のスポーツ活動を盛り上げると同時にクラブの加入者の増加させ、地域のスポーツ人口を大幅に増加させるなどの功績を挙げている。
</t>
    <rPh sb="0" eb="1">
      <t>ホン</t>
    </rPh>
    <rPh sb="14" eb="15">
      <t>チョウ</t>
    </rPh>
    <rPh sb="21" eb="23">
      <t>カツドウ</t>
    </rPh>
    <rPh sb="369" eb="371">
      <t>チイキ</t>
    </rPh>
    <rPh sb="376" eb="378">
      <t>カツドウ</t>
    </rPh>
    <rPh sb="379" eb="380">
      <t>モ</t>
    </rPh>
    <rPh sb="381" eb="382">
      <t>ア</t>
    </rPh>
    <rPh sb="385" eb="387">
      <t>ドウジ</t>
    </rPh>
    <phoneticPr fontId="19"/>
  </si>
  <si>
    <t>表彰制度設置の検討状況を備考欄に記載。</t>
    <rPh sb="0" eb="2">
      <t>ヒョウショウ</t>
    </rPh>
    <rPh sb="2" eb="4">
      <t>セイド</t>
    </rPh>
    <rPh sb="4" eb="6">
      <t>セッチ</t>
    </rPh>
    <rPh sb="7" eb="11">
      <t>ケントウジョウキョウ</t>
    </rPh>
    <rPh sb="12" eb="15">
      <t>ビコウラン</t>
    </rPh>
    <rPh sb="16" eb="18">
      <t>キサイ</t>
    </rPh>
    <phoneticPr fontId="19"/>
  </si>
  <si>
    <t>その他、候補クラブが受賞した生涯スポーツに係る表彰を〔その他の表彰名〕欄に記載すること。</t>
    <rPh sb="4" eb="6">
      <t>コウホ</t>
    </rPh>
    <rPh sb="10" eb="12">
      <t>ジュショウ</t>
    </rPh>
    <rPh sb="14" eb="16">
      <t>ショウガイ</t>
    </rPh>
    <rPh sb="21" eb="22">
      <t>カカ</t>
    </rPh>
    <rPh sb="23" eb="25">
      <t>ヒョウショウ</t>
    </rPh>
    <phoneticPr fontId="19"/>
  </si>
  <si>
    <t>その際、クラブの代表者等が個人で受賞した表彰は記載しないこと。</t>
    <rPh sb="2" eb="3">
      <t>サイ</t>
    </rPh>
    <rPh sb="8" eb="11">
      <t>ダイヒョウシャ</t>
    </rPh>
    <rPh sb="11" eb="12">
      <t>トウ</t>
    </rPh>
    <rPh sb="13" eb="15">
      <t>コジン</t>
    </rPh>
    <rPh sb="16" eb="18">
      <t>ジュショウ</t>
    </rPh>
    <rPh sb="20" eb="22">
      <t>ヒョウショウ</t>
    </rPh>
    <rPh sb="23" eb="25">
      <t>キサイ</t>
    </rPh>
    <phoneticPr fontId="19"/>
  </si>
  <si>
    <t>枠が不足する場合は、〔備考欄〕に記入すること。入力にあたって、「叙勲」、「褒章」等、国の</t>
    <rPh sb="23" eb="25">
      <t>ニュウリョク</t>
    </rPh>
    <phoneticPr fontId="19"/>
  </si>
  <si>
    <t>推薦基準を満たす表彰名</t>
    <rPh sb="0" eb="2">
      <t>スイセン</t>
    </rPh>
    <rPh sb="2" eb="4">
      <t>キジュン</t>
    </rPh>
    <rPh sb="5" eb="6">
      <t>ミ</t>
    </rPh>
    <rPh sb="8" eb="10">
      <t>ヒョウショウ</t>
    </rPh>
    <rPh sb="10" eb="11">
      <t>メイ</t>
    </rPh>
    <phoneticPr fontId="19"/>
  </si>
  <si>
    <t>○○県生涯スポーツ優良団体表彰</t>
    <rPh sb="0" eb="3">
      <t>マルマルケン</t>
    </rPh>
    <rPh sb="3" eb="5">
      <t>ショウガイ</t>
    </rPh>
    <rPh sb="9" eb="13">
      <t>ユウリョウダンタイ</t>
    </rPh>
    <rPh sb="13" eb="15">
      <t>ヒョウショウ</t>
    </rPh>
    <phoneticPr fontId="19"/>
  </si>
  <si>
    <t>○○県スポーツクラブ表彰</t>
    <rPh sb="0" eb="3">
      <t>マルマルケン</t>
    </rPh>
    <rPh sb="10" eb="12">
      <t>ヒョウショウ</t>
    </rPh>
    <phoneticPr fontId="19"/>
  </si>
  <si>
    <t>教育長</t>
    <rPh sb="0" eb="3">
      <t>キョウイクチョウ</t>
    </rPh>
    <phoneticPr fontId="19"/>
  </si>
  <si>
    <t>◇◇協会表彰</t>
    <rPh sb="2" eb="4">
      <t>キョウカイ</t>
    </rPh>
    <rPh sb="4" eb="6">
      <t>ヒョウショウ</t>
    </rPh>
    <phoneticPr fontId="19"/>
  </si>
  <si>
    <t>スポーツ優良団体表彰</t>
    <rPh sb="4" eb="8">
      <t>ユウリョウダンタイ</t>
    </rPh>
    <phoneticPr fontId="19"/>
  </si>
  <si>
    <t>県スポーツ協会</t>
    <rPh sb="0" eb="1">
      <t>ケン</t>
    </rPh>
    <rPh sb="5" eb="7">
      <t>キョウカイ</t>
    </rPh>
    <phoneticPr fontId="19"/>
  </si>
  <si>
    <t>旧字等</t>
    <rPh sb="0" eb="2">
      <t>キュウジ</t>
    </rPh>
    <rPh sb="2" eb="3">
      <t>トウ</t>
    </rPh>
    <phoneticPr fontId="19"/>
  </si>
  <si>
    <t>生涯スポーツ優良団体推薦調書（スポーツクラブ以外）</t>
    <rPh sb="0" eb="2">
      <t>ショウガイ</t>
    </rPh>
    <rPh sb="6" eb="8">
      <t>ユウリョウ</t>
    </rPh>
    <rPh sb="8" eb="10">
      <t>ダンタイ</t>
    </rPh>
    <rPh sb="10" eb="11">
      <t>スイ</t>
    </rPh>
    <rPh sb="11" eb="12">
      <t>ススム</t>
    </rPh>
    <rPh sb="12" eb="13">
      <t>チョウ</t>
    </rPh>
    <rPh sb="13" eb="14">
      <t>ショ</t>
    </rPh>
    <rPh sb="22" eb="24">
      <t>イガイ</t>
    </rPh>
    <phoneticPr fontId="19"/>
  </si>
  <si>
    <t>基本情報</t>
    <rPh sb="0" eb="2">
      <t>キホン</t>
    </rPh>
    <rPh sb="2" eb="4">
      <t>ジョウホウ</t>
    </rPh>
    <phoneticPr fontId="19"/>
  </si>
  <si>
    <t>団体名</t>
    <rPh sb="0" eb="1">
      <t>ダン</t>
    </rPh>
    <rPh sb="1" eb="2">
      <t>カラダ</t>
    </rPh>
    <rPh sb="2" eb="3">
      <t>メイ</t>
    </rPh>
    <phoneticPr fontId="19"/>
  </si>
  <si>
    <t>スポーツ　三郎</t>
    <rPh sb="5" eb="7">
      <t>サブロウ</t>
    </rPh>
    <phoneticPr fontId="19"/>
  </si>
  <si>
    <t>すぽーつ　さぶろう</t>
  </si>
  <si>
    <t>構成団体数</t>
    <rPh sb="0" eb="2">
      <t>コウセイ</t>
    </rPh>
    <rPh sb="2" eb="4">
      <t>ダンタイ</t>
    </rPh>
    <rPh sb="4" eb="5">
      <t>スウ</t>
    </rPh>
    <phoneticPr fontId="19"/>
  </si>
  <si>
    <t>設立年月</t>
    <rPh sb="0" eb="2">
      <t>セツリツ</t>
    </rPh>
    <rPh sb="2" eb="3">
      <t>トシ</t>
    </rPh>
    <phoneticPr fontId="19"/>
  </si>
  <si>
    <t>〔都道府県名〕欄には、候補団体の現住所である都道府県名を記入すること。（市区町村名まで記載しない）</t>
    <rPh sb="1" eb="6">
      <t>トドウフケンメイ</t>
    </rPh>
    <rPh sb="7" eb="8">
      <t>ラン</t>
    </rPh>
    <rPh sb="11" eb="13">
      <t>コウホ</t>
    </rPh>
    <rPh sb="13" eb="15">
      <t>ダンタイ</t>
    </rPh>
    <rPh sb="16" eb="19">
      <t>ゲンジュウショ</t>
    </rPh>
    <rPh sb="22" eb="26">
      <t>トドウフケン</t>
    </rPh>
    <rPh sb="26" eb="27">
      <t>メイ</t>
    </rPh>
    <rPh sb="28" eb="30">
      <t>キニュウ</t>
    </rPh>
    <rPh sb="36" eb="40">
      <t>シクチョウソン</t>
    </rPh>
    <rPh sb="40" eb="41">
      <t>メイ</t>
    </rPh>
    <rPh sb="43" eb="45">
      <t>キサイ</t>
    </rPh>
    <phoneticPr fontId="19"/>
  </si>
  <si>
    <t>××県□□市○○町2丁目</t>
  </si>
  <si>
    <t>設立年数基準</t>
    <rPh sb="0" eb="4">
      <t>セツリツネンスウ</t>
    </rPh>
    <rPh sb="4" eb="6">
      <t>キジュン</t>
    </rPh>
    <phoneticPr fontId="19"/>
  </si>
  <si>
    <t>参加者数</t>
    <rPh sb="0" eb="3">
      <t>サンカシャ</t>
    </rPh>
    <rPh sb="3" eb="4">
      <t>スウ</t>
    </rPh>
    <phoneticPr fontId="19"/>
  </si>
  <si>
    <t>スポーツ教室開催</t>
    <rPh sb="4" eb="6">
      <t>キョウシツ</t>
    </rPh>
    <rPh sb="6" eb="8">
      <t>カイサイ</t>
    </rPh>
    <phoneticPr fontId="19"/>
  </si>
  <si>
    <t>〔生涯スポーツ振興への貢献内容〕欄は、その地域の住民の健康・体力を増進しその生活を明るく豊かに</t>
    <rPh sb="1" eb="3">
      <t>ショウガイ</t>
    </rPh>
    <rPh sb="7" eb="9">
      <t>シンコウ</t>
    </rPh>
    <rPh sb="11" eb="15">
      <t>コウケンナイヨウ</t>
    </rPh>
    <phoneticPr fontId="19"/>
  </si>
  <si>
    <t>するために貢献していることがわかるように記載すること。</t>
    <rPh sb="5" eb="7">
      <t>コウケン</t>
    </rPh>
    <rPh sb="20" eb="22">
      <t>キサイ</t>
    </rPh>
    <phoneticPr fontId="19"/>
  </si>
  <si>
    <t>その際、団体の代表者等が個人で受賞した表彰は記載しないこと。</t>
    <rPh sb="2" eb="3">
      <t>サイ</t>
    </rPh>
    <rPh sb="4" eb="6">
      <t>ダンタイ</t>
    </rPh>
    <rPh sb="7" eb="10">
      <t>ダイヒョウシャ</t>
    </rPh>
    <rPh sb="10" eb="11">
      <t>トウ</t>
    </rPh>
    <rPh sb="12" eb="14">
      <t>コジン</t>
    </rPh>
    <rPh sb="15" eb="17">
      <t>ジュショウ</t>
    </rPh>
    <rPh sb="19" eb="21">
      <t>ヒョウショウ</t>
    </rPh>
    <rPh sb="22" eb="24">
      <t>キサイ</t>
    </rPh>
    <phoneticPr fontId="19"/>
  </si>
  <si>
    <t>設立年月</t>
    <rPh sb="0" eb="2">
      <t>セツリツ</t>
    </rPh>
    <rPh sb="2" eb="4">
      <t>ネンゲツ</t>
    </rPh>
    <phoneticPr fontId="19"/>
  </si>
  <si>
    <t>はま　くにお</t>
  </si>
  <si>
    <t>※過去において主として生涯スポーツに関する功績により国の表彰を受けたものではない</t>
    <rPh sb="1" eb="3">
      <t>カコ</t>
    </rPh>
    <rPh sb="7" eb="8">
      <t>シュ</t>
    </rPh>
    <rPh sb="11" eb="13">
      <t>ショウガイ</t>
    </rPh>
    <rPh sb="18" eb="19">
      <t>カン</t>
    </rPh>
    <rPh sb="21" eb="23">
      <t>コウセキ</t>
    </rPh>
    <rPh sb="26" eb="27">
      <t>クニ</t>
    </rPh>
    <rPh sb="28" eb="30">
      <t>ヒョウショウ</t>
    </rPh>
    <rPh sb="31" eb="32">
      <t>ウ</t>
    </rPh>
    <phoneticPr fontId="2"/>
  </si>
  <si>
    <t>×</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</si>
</sst>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m/d;@"/>
    <numFmt numFmtId="177" formatCode="[$-411]ge\.m\.d;@"/>
    <numFmt numFmtId="178" formatCode="[$-411]ggge&quot;年&quot;m&quot;月&quot;;@"/>
  </numFmts>
  <fonts count="20">
    <font>
      <sz val="11"/>
      <color theme="1"/>
      <name val="游ゴシック"/>
      <family val="3"/>
      <scheme val="minor"/>
    </font>
    <font>
      <sz val="11"/>
      <color auto="1"/>
      <name val="ＭＳ Ｐゴシック"/>
      <family val="3"/>
    </font>
    <font>
      <sz val="6"/>
      <color auto="1"/>
      <name val="游ゴシック"/>
      <family val="3"/>
    </font>
    <font>
      <sz val="10"/>
      <color auto="1"/>
      <name val="ＭＳ 明朝"/>
      <family val="1"/>
    </font>
    <font>
      <sz val="8"/>
      <color auto="1"/>
      <name val="ＭＳ 明朝"/>
      <family val="1"/>
    </font>
    <font>
      <sz val="12"/>
      <color auto="1"/>
      <name val="ＭＳ 明朝"/>
      <family val="1"/>
    </font>
    <font>
      <sz val="10"/>
      <color rgb="FFFF0000"/>
      <name val="ＭＳ 明朝"/>
      <family val="1"/>
    </font>
    <font>
      <u val="double"/>
      <sz val="10"/>
      <color rgb="FFFF0000"/>
      <name val="ＭＳ 明朝"/>
      <family val="1"/>
    </font>
    <font>
      <sz val="22"/>
      <color auto="1"/>
      <name val="ＭＳ 明朝"/>
      <family val="1"/>
    </font>
    <font>
      <sz val="20"/>
      <color rgb="FFFF0000"/>
      <name val="ＭＳ 明朝"/>
      <family val="1"/>
    </font>
    <font>
      <b/>
      <sz val="11"/>
      <color rgb="FF000000"/>
      <name val="ＭＳ 明朝"/>
      <family val="1"/>
    </font>
    <font>
      <sz val="10"/>
      <color rgb="FF000000"/>
      <name val="ＭＳ 明朝"/>
      <family val="1"/>
    </font>
    <font>
      <b/>
      <sz val="11"/>
      <color auto="1"/>
      <name val="ＭＳ 明朝"/>
      <family val="1"/>
    </font>
    <font>
      <sz val="11"/>
      <color auto="1"/>
      <name val="ＭＳ 明朝"/>
      <family val="1"/>
    </font>
    <font>
      <sz val="9"/>
      <color auto="1"/>
      <name val="ＭＳ 明朝"/>
      <family val="1"/>
    </font>
    <font>
      <sz val="14"/>
      <color auto="1"/>
      <name val="ＭＳ 明朝"/>
      <family val="1"/>
    </font>
    <font>
      <sz val="20"/>
      <color auto="1"/>
      <name val="ＭＳ 明朝"/>
      <family val="1"/>
    </font>
    <font>
      <sz val="12"/>
      <color rgb="FFFF0000"/>
      <name val="ＭＳ 明朝"/>
      <family val="1"/>
    </font>
    <font>
      <sz val="7.5"/>
      <color auto="1"/>
      <name val="ＭＳ 明朝"/>
      <family val="1"/>
    </font>
    <font>
      <sz val="6"/>
      <color auto="1"/>
      <name val="ＭＳ Ｐゴシック"/>
      <family val="3"/>
    </font>
  </fonts>
  <fills count="13">
    <fill>
      <patternFill patternType="none"/>
    </fill>
    <fill>
      <patternFill patternType="gray125"/>
    </fill>
    <fill>
      <patternFill patternType="solid">
        <fgColor rgb="FFA6A6A6"/>
        <bgColor indexed="64"/>
      </patternFill>
    </fill>
    <fill>
      <patternFill patternType="solid">
        <fgColor rgb="FFDEDEDE"/>
        <bgColor indexed="64"/>
      </patternFill>
    </fill>
    <fill>
      <patternFill patternType="solid">
        <fgColor rgb="FFFFFF00"/>
        <bgColor indexed="64"/>
      </patternFill>
    </fill>
    <fill>
      <patternFill patternType="solid">
        <fgColor indexed="13"/>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theme="0" tint="-0.35"/>
        <bgColor indexed="64"/>
      </patternFill>
    </fill>
    <fill>
      <patternFill patternType="solid">
        <fgColor theme="6" tint="0.6"/>
        <bgColor indexed="64"/>
      </patternFill>
    </fill>
    <fill>
      <patternFill patternType="solid">
        <fgColor theme="0" tint="-0.25"/>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534">
    <xf numFmtId="0" fontId="0" fillId="0" borderId="0" xfId="0"/>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left" vertical="center"/>
    </xf>
    <xf numFmtId="0" fontId="5" fillId="0" borderId="0" xfId="1" applyFont="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textRotation="255"/>
    </xf>
    <xf numFmtId="0" fontId="3" fillId="2" borderId="2" xfId="1" applyFont="1" applyFill="1" applyBorder="1" applyAlignment="1">
      <alignment horizontal="center" vertical="center" textRotation="255" wrapText="1" shrinkToFit="1"/>
    </xf>
    <xf numFmtId="0" fontId="3" fillId="2" borderId="3" xfId="1" applyFont="1" applyFill="1" applyBorder="1" applyAlignment="1">
      <alignment horizontal="center" vertical="center" textRotation="255" wrapText="1" shrinkToFit="1"/>
    </xf>
    <xf numFmtId="0" fontId="3" fillId="2" borderId="4" xfId="1" applyFont="1" applyFill="1" applyBorder="1" applyAlignment="1">
      <alignment horizontal="center" vertical="center" textRotation="255" wrapText="1" shrinkToFit="1"/>
    </xf>
    <xf numFmtId="0" fontId="3" fillId="2" borderId="5" xfId="1" applyFont="1" applyFill="1" applyBorder="1" applyAlignment="1">
      <alignment horizontal="center" vertical="center" textRotation="255" wrapText="1"/>
    </xf>
    <xf numFmtId="0" fontId="3" fillId="2" borderId="6" xfId="1" applyFont="1" applyFill="1" applyBorder="1" applyAlignment="1">
      <alignment horizontal="center" vertical="center" textRotation="255" wrapText="1"/>
    </xf>
    <xf numFmtId="0" fontId="3" fillId="2" borderId="7" xfId="1" applyFont="1" applyFill="1" applyBorder="1" applyAlignment="1">
      <alignment horizontal="center" vertical="center" textRotation="255" wrapText="1"/>
    </xf>
    <xf numFmtId="0" fontId="3" fillId="2" borderId="2" xfId="1" applyFont="1" applyFill="1" applyBorder="1" applyAlignment="1">
      <alignment horizontal="center" vertical="center" textRotation="255" shrinkToFit="1"/>
    </xf>
    <xf numFmtId="0" fontId="3" fillId="2" borderId="3" xfId="1" applyFont="1" applyFill="1" applyBorder="1" applyAlignment="1">
      <alignment horizontal="center" vertical="center" textRotation="255" shrinkToFit="1"/>
    </xf>
    <xf numFmtId="0" fontId="3" fillId="2" borderId="4" xfId="1" applyFont="1" applyFill="1" applyBorder="1" applyAlignment="1">
      <alignment horizontal="center" vertical="center" textRotation="255" shrinkToFit="1"/>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4" xfId="1"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9" xfId="1" applyFont="1" applyFill="1" applyBorder="1" applyAlignment="1" applyProtection="1">
      <alignment horizontal="center" vertical="center"/>
      <protection locked="0"/>
    </xf>
    <xf numFmtId="176" fontId="6" fillId="0" borderId="5" xfId="1" applyNumberFormat="1" applyFont="1" applyBorder="1" applyAlignment="1" applyProtection="1">
      <alignment horizontal="left" vertical="center"/>
      <protection locked="0"/>
    </xf>
    <xf numFmtId="176" fontId="6" fillId="0" borderId="7" xfId="1" applyNumberFormat="1" applyFont="1" applyBorder="1" applyAlignment="1" applyProtection="1">
      <alignment horizontal="left" vertical="center"/>
      <protection locked="0"/>
    </xf>
    <xf numFmtId="176" fontId="7" fillId="0" borderId="5" xfId="1" applyNumberFormat="1" applyFont="1" applyBorder="1" applyAlignment="1" applyProtection="1">
      <alignment horizontal="left" vertical="center"/>
      <protection locked="0"/>
    </xf>
    <xf numFmtId="176" fontId="7" fillId="0" borderId="7" xfId="1" applyNumberFormat="1" applyFont="1" applyBorder="1" applyAlignment="1" applyProtection="1">
      <alignment horizontal="left" vertical="center"/>
      <protection locked="0"/>
    </xf>
    <xf numFmtId="176" fontId="3" fillId="2" borderId="1" xfId="1" applyNumberFormat="1" applyFont="1" applyFill="1" applyBorder="1" applyAlignment="1" applyProtection="1">
      <alignment horizontal="center" vertical="center"/>
      <protection locked="0"/>
    </xf>
    <xf numFmtId="177" fontId="3" fillId="3" borderId="5" xfId="1" applyNumberFormat="1" applyFont="1" applyFill="1" applyBorder="1" applyAlignment="1" applyProtection="1">
      <alignment horizontal="center" vertical="center"/>
      <protection locked="0"/>
    </xf>
    <xf numFmtId="176" fontId="3" fillId="2" borderId="10" xfId="1" applyNumberFormat="1" applyFont="1" applyFill="1" applyBorder="1" applyAlignment="1" applyProtection="1">
      <alignment horizontal="center" vertical="center"/>
      <protection locked="0"/>
    </xf>
    <xf numFmtId="176" fontId="6" fillId="0" borderId="10" xfId="1" applyNumberFormat="1" applyFont="1" applyBorder="1" applyAlignment="1" applyProtection="1">
      <alignment horizontal="left" vertical="center"/>
      <protection locked="0"/>
    </xf>
    <xf numFmtId="176" fontId="3" fillId="0" borderId="1" xfId="1" applyNumberFormat="1" applyFont="1" applyBorder="1" applyAlignment="1" applyProtection="1">
      <alignment horizontal="center" vertical="center"/>
      <protection locked="0"/>
    </xf>
    <xf numFmtId="178" fontId="6" fillId="0" borderId="6" xfId="1" applyNumberFormat="1" applyFont="1" applyBorder="1" applyAlignment="1">
      <alignment horizontal="left" vertical="top" wrapText="1"/>
    </xf>
    <xf numFmtId="178" fontId="6" fillId="0" borderId="7" xfId="1" applyNumberFormat="1" applyFont="1" applyBorder="1" applyAlignment="1">
      <alignment horizontal="left" vertical="top" wrapText="1"/>
    </xf>
    <xf numFmtId="0" fontId="8" fillId="0" borderId="5" xfId="1" applyFont="1" applyBorder="1" applyAlignment="1">
      <alignment horizontal="left" vertical="top"/>
    </xf>
    <xf numFmtId="0" fontId="8" fillId="0" borderId="6" xfId="1" applyFont="1" applyBorder="1" applyAlignment="1">
      <alignment horizontal="left" vertical="top"/>
    </xf>
    <xf numFmtId="0" fontId="8" fillId="0" borderId="7" xfId="1" applyFont="1" applyBorder="1" applyAlignment="1">
      <alignment horizontal="left" vertical="top"/>
    </xf>
    <xf numFmtId="0" fontId="3" fillId="2" borderId="11" xfId="1" applyFont="1" applyFill="1" applyBorder="1" applyAlignment="1">
      <alignment horizontal="center" vertical="center"/>
    </xf>
    <xf numFmtId="0" fontId="3" fillId="2" borderId="11" xfId="1" applyFont="1" applyFill="1" applyBorder="1" applyAlignment="1" applyProtection="1">
      <alignment horizontal="center" vertical="center"/>
      <protection locked="0"/>
    </xf>
    <xf numFmtId="176" fontId="6" fillId="0" borderId="12" xfId="1" applyNumberFormat="1" applyFont="1" applyBorder="1" applyAlignment="1" applyProtection="1">
      <alignment horizontal="left" vertical="center"/>
      <protection locked="0"/>
    </xf>
    <xf numFmtId="176" fontId="6" fillId="0" borderId="13" xfId="1" applyNumberFormat="1" applyFont="1" applyBorder="1" applyAlignment="1" applyProtection="1">
      <alignment horizontal="left" vertical="center"/>
      <protection locked="0"/>
    </xf>
    <xf numFmtId="176" fontId="7" fillId="0" borderId="12" xfId="1" applyNumberFormat="1" applyFont="1" applyBorder="1" applyAlignment="1" applyProtection="1">
      <alignment horizontal="left" vertical="center"/>
      <protection locked="0"/>
    </xf>
    <xf numFmtId="176" fontId="7" fillId="0" borderId="13" xfId="1" applyNumberFormat="1" applyFont="1" applyBorder="1" applyAlignment="1" applyProtection="1">
      <alignment horizontal="left" vertical="center"/>
      <protection locked="0"/>
    </xf>
    <xf numFmtId="176" fontId="3" fillId="2" borderId="8" xfId="1" applyNumberFormat="1" applyFont="1" applyFill="1" applyBorder="1" applyAlignment="1" applyProtection="1">
      <alignment horizontal="center" vertical="center"/>
      <protection locked="0"/>
    </xf>
    <xf numFmtId="177" fontId="3" fillId="3" borderId="12" xfId="1" applyNumberFormat="1" applyFont="1" applyFill="1" applyBorder="1" applyAlignment="1" applyProtection="1">
      <alignment horizontal="center" vertical="center"/>
      <protection locked="0"/>
    </xf>
    <xf numFmtId="176" fontId="3" fillId="0" borderId="8" xfId="1" applyNumberFormat="1" applyFont="1" applyBorder="1" applyAlignment="1" applyProtection="1">
      <alignment horizontal="center" vertical="center"/>
      <protection locked="0"/>
    </xf>
    <xf numFmtId="178" fontId="6" fillId="0" borderId="13" xfId="1" applyNumberFormat="1" applyFont="1" applyBorder="1" applyAlignment="1">
      <alignment horizontal="left" vertical="top" wrapText="1"/>
    </xf>
    <xf numFmtId="178" fontId="6" fillId="0" borderId="0" xfId="1" applyNumberFormat="1" applyFont="1" applyAlignment="1">
      <alignment horizontal="left" vertical="top" wrapText="1"/>
    </xf>
    <xf numFmtId="0" fontId="8" fillId="0" borderId="12" xfId="1" applyFont="1" applyBorder="1" applyAlignment="1">
      <alignment horizontal="left" vertical="top"/>
    </xf>
    <xf numFmtId="0" fontId="8" fillId="0" borderId="0" xfId="1" applyFont="1" applyAlignment="1">
      <alignment horizontal="left" vertical="top"/>
    </xf>
    <xf numFmtId="0" fontId="8" fillId="0" borderId="13" xfId="1" applyFont="1" applyBorder="1" applyAlignment="1">
      <alignment horizontal="left" vertical="top"/>
    </xf>
    <xf numFmtId="0" fontId="6" fillId="0" borderId="9" xfId="1" applyFont="1" applyBorder="1" applyAlignment="1" applyProtection="1">
      <alignment horizontal="left" vertical="center"/>
      <protection locked="0"/>
    </xf>
    <xf numFmtId="0" fontId="3" fillId="3" borderId="12" xfId="1" applyFont="1" applyFill="1" applyBorder="1" applyAlignment="1" applyProtection="1">
      <alignment horizontal="center" vertical="center"/>
      <protection locked="0"/>
    </xf>
    <xf numFmtId="0" fontId="6" fillId="0" borderId="1" xfId="1" applyFont="1" applyBorder="1" applyAlignment="1" applyProtection="1">
      <alignment horizontal="center" vertical="center" shrinkToFit="1"/>
      <protection locked="0"/>
    </xf>
    <xf numFmtId="0" fontId="6" fillId="0" borderId="14" xfId="1" applyFont="1" applyBorder="1" applyAlignment="1" applyProtection="1">
      <alignment horizontal="left" vertical="center"/>
      <protection locked="0"/>
    </xf>
    <xf numFmtId="0" fontId="6" fillId="0" borderId="8" xfId="1" applyFont="1" applyBorder="1" applyAlignment="1" applyProtection="1">
      <alignment horizontal="center" vertical="center" shrinkToFit="1"/>
      <protection locked="0"/>
    </xf>
    <xf numFmtId="0" fontId="3" fillId="3" borderId="12" xfId="1" applyFont="1" applyFill="1" applyBorder="1" applyAlignment="1">
      <alignment horizontal="center" vertical="center"/>
    </xf>
    <xf numFmtId="0" fontId="3" fillId="3" borderId="12" xfId="1" applyFont="1" applyFill="1" applyBorder="1" applyAlignment="1" applyProtection="1">
      <alignment horizontal="right" vertical="center"/>
      <protection locked="0"/>
    </xf>
    <xf numFmtId="0" fontId="3" fillId="3" borderId="8" xfId="1" applyFont="1" applyFill="1" applyBorder="1" applyAlignment="1" applyProtection="1">
      <alignment horizontal="left" vertical="center"/>
      <protection locked="0"/>
    </xf>
    <xf numFmtId="0" fontId="6" fillId="4" borderId="1" xfId="1" applyFont="1" applyFill="1" applyBorder="1" applyAlignment="1" applyProtection="1">
      <alignment horizontal="center" vertical="center"/>
      <protection locked="0"/>
    </xf>
    <xf numFmtId="0" fontId="6" fillId="0" borderId="15" xfId="1" applyFont="1" applyBorder="1" applyAlignment="1" applyProtection="1">
      <alignment horizontal="center" vertical="center" shrinkToFit="1"/>
      <protection locked="0"/>
    </xf>
    <xf numFmtId="0" fontId="6" fillId="0" borderId="16" xfId="1" applyFont="1" applyBorder="1" applyAlignment="1" applyProtection="1">
      <alignment horizontal="left" vertical="center"/>
      <protection locked="0"/>
    </xf>
    <xf numFmtId="0" fontId="3" fillId="2" borderId="15" xfId="1" applyFont="1" applyFill="1" applyBorder="1" applyAlignment="1">
      <alignment horizontal="center" vertical="center"/>
    </xf>
    <xf numFmtId="176" fontId="6" fillId="0" borderId="17" xfId="1" applyNumberFormat="1" applyFont="1" applyBorder="1" applyAlignment="1" applyProtection="1">
      <alignment horizontal="left" vertical="center"/>
      <protection locked="0"/>
    </xf>
    <xf numFmtId="176" fontId="6" fillId="0" borderId="18" xfId="1" applyNumberFormat="1" applyFont="1" applyBorder="1" applyAlignment="1" applyProtection="1">
      <alignment horizontal="left" vertical="center"/>
      <protection locked="0"/>
    </xf>
    <xf numFmtId="176" fontId="7" fillId="0" borderId="17" xfId="1" applyNumberFormat="1" applyFont="1" applyBorder="1" applyAlignment="1" applyProtection="1">
      <alignment horizontal="left" vertical="center"/>
      <protection locked="0"/>
    </xf>
    <xf numFmtId="176" fontId="7" fillId="0" borderId="18" xfId="1" applyNumberFormat="1" applyFont="1" applyBorder="1" applyAlignment="1" applyProtection="1">
      <alignment horizontal="left" vertical="center"/>
      <protection locked="0"/>
    </xf>
    <xf numFmtId="176" fontId="3" fillId="2" borderId="15" xfId="1" applyNumberFormat="1" applyFont="1" applyFill="1" applyBorder="1" applyAlignment="1" applyProtection="1">
      <alignment horizontal="center" vertical="center"/>
      <protection locked="0"/>
    </xf>
    <xf numFmtId="0" fontId="3" fillId="3" borderId="15" xfId="1" applyFont="1" applyFill="1" applyBorder="1" applyAlignment="1" applyProtection="1">
      <alignment horizontal="left" vertical="center"/>
      <protection locked="0"/>
    </xf>
    <xf numFmtId="0" fontId="6" fillId="4" borderId="8" xfId="1" applyFont="1" applyFill="1" applyBorder="1" applyAlignment="1" applyProtection="1">
      <alignment horizontal="center" vertical="center"/>
      <protection locked="0"/>
    </xf>
    <xf numFmtId="0" fontId="3" fillId="0" borderId="0" xfId="1" applyFont="1" applyAlignment="1">
      <alignment horizontal="center" vertical="center" shrinkToFit="1"/>
    </xf>
    <xf numFmtId="0" fontId="3" fillId="2" borderId="9" xfId="1" applyFont="1" applyFill="1" applyBorder="1" applyAlignment="1">
      <alignment horizontal="center" vertical="center" shrinkToFit="1"/>
    </xf>
    <xf numFmtId="0" fontId="3" fillId="0" borderId="1" xfId="1" applyFont="1" applyBorder="1" applyAlignment="1">
      <alignment horizontal="center" vertical="center"/>
    </xf>
    <xf numFmtId="177" fontId="3" fillId="0" borderId="7" xfId="1" applyNumberFormat="1" applyFont="1" applyBorder="1" applyAlignment="1" applyProtection="1">
      <alignment horizontal="center" vertical="center"/>
      <protection locked="0"/>
    </xf>
    <xf numFmtId="177" fontId="6" fillId="0" borderId="12" xfId="1" applyNumberFormat="1" applyFont="1" applyBorder="1" applyAlignment="1" applyProtection="1">
      <alignment horizontal="center" vertical="center"/>
      <protection locked="0"/>
    </xf>
    <xf numFmtId="0" fontId="3" fillId="2" borderId="14" xfId="1" applyFont="1" applyFill="1" applyBorder="1" applyAlignment="1">
      <alignment horizontal="center" vertical="center"/>
    </xf>
    <xf numFmtId="0" fontId="3" fillId="2" borderId="14" xfId="1" applyFont="1" applyFill="1" applyBorder="1" applyAlignment="1">
      <alignment horizontal="center" vertical="center" shrinkToFit="1"/>
    </xf>
    <xf numFmtId="177" fontId="6" fillId="0" borderId="8" xfId="1" applyNumberFormat="1" applyFont="1" applyBorder="1" applyAlignment="1" applyProtection="1">
      <alignment horizontal="center" vertical="center"/>
      <protection locked="0"/>
    </xf>
    <xf numFmtId="0" fontId="3" fillId="2" borderId="11" xfId="1" applyFont="1" applyFill="1" applyBorder="1" applyAlignment="1">
      <alignment horizontal="center" vertical="center" shrinkToFit="1"/>
    </xf>
    <xf numFmtId="176" fontId="3" fillId="3" borderId="12" xfId="1" applyNumberFormat="1" applyFont="1" applyFill="1" applyBorder="1" applyAlignment="1" applyProtection="1">
      <alignment horizontal="center" vertical="center"/>
      <protection locked="0"/>
    </xf>
    <xf numFmtId="0" fontId="6" fillId="4" borderId="15" xfId="1" applyFont="1" applyFill="1" applyBorder="1" applyAlignment="1" applyProtection="1">
      <alignment horizontal="center" vertical="center"/>
      <protection locked="0"/>
    </xf>
    <xf numFmtId="14" fontId="6" fillId="0" borderId="9" xfId="1" applyNumberFormat="1" applyFont="1" applyBorder="1" applyAlignment="1">
      <alignment horizontal="center" vertical="center"/>
    </xf>
    <xf numFmtId="0" fontId="3" fillId="4" borderId="1" xfId="1" applyFont="1" applyFill="1" applyBorder="1" applyAlignment="1">
      <alignment horizontal="center" vertical="center"/>
    </xf>
    <xf numFmtId="177" fontId="6" fillId="0" borderId="15" xfId="1" applyNumberFormat="1" applyFont="1" applyBorder="1" applyAlignment="1" applyProtection="1">
      <alignment horizontal="center" vertical="center"/>
      <protection locked="0"/>
    </xf>
    <xf numFmtId="177" fontId="3" fillId="3" borderId="8" xfId="1" applyNumberFormat="1" applyFont="1" applyFill="1" applyBorder="1" applyAlignment="1" applyProtection="1">
      <alignment horizontal="center" vertical="center"/>
      <protection locked="0"/>
    </xf>
    <xf numFmtId="177" fontId="3" fillId="2" borderId="8" xfId="1" applyNumberFormat="1" applyFont="1" applyFill="1" applyBorder="1" applyAlignment="1" applyProtection="1">
      <alignment horizontal="center" vertical="center"/>
      <protection locked="0"/>
    </xf>
    <xf numFmtId="177" fontId="6" fillId="0" borderId="8" xfId="1" applyNumberFormat="1" applyFont="1" applyBorder="1" applyAlignment="1" applyProtection="1">
      <alignment vertical="center"/>
      <protection locked="0"/>
    </xf>
    <xf numFmtId="0" fontId="6" fillId="0" borderId="14" xfId="1" applyFont="1" applyBorder="1" applyAlignment="1">
      <alignment horizontal="center" vertical="center"/>
    </xf>
    <xf numFmtId="0" fontId="3" fillId="4" borderId="19" xfId="1" applyFont="1" applyFill="1" applyBorder="1" applyAlignment="1">
      <alignment horizontal="center" vertical="center"/>
    </xf>
    <xf numFmtId="0" fontId="6" fillId="0" borderId="19" xfId="1" applyFont="1" applyBorder="1" applyAlignment="1" applyProtection="1">
      <alignment horizontal="center" vertical="center" shrinkToFit="1"/>
      <protection locked="0"/>
    </xf>
    <xf numFmtId="178" fontId="3" fillId="2" borderId="1" xfId="1" applyNumberFormat="1" applyFont="1" applyFill="1" applyBorder="1" applyAlignment="1">
      <alignment horizontal="center" vertical="center"/>
    </xf>
    <xf numFmtId="0" fontId="3" fillId="3" borderId="5" xfId="1" applyFont="1" applyFill="1" applyBorder="1" applyAlignment="1" applyProtection="1">
      <alignment horizontal="center" vertical="center"/>
      <protection locked="0"/>
    </xf>
    <xf numFmtId="0" fontId="3" fillId="3" borderId="7" xfId="1" applyFont="1" applyFill="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5" fillId="2" borderId="5" xfId="1" applyFont="1" applyFill="1" applyBorder="1" applyAlignment="1">
      <alignment horizontal="center" vertical="center" textRotation="255" shrinkToFit="1"/>
    </xf>
    <xf numFmtId="0" fontId="5" fillId="2" borderId="7" xfId="1" applyFont="1" applyFill="1" applyBorder="1" applyAlignment="1">
      <alignment horizontal="center" vertical="center" textRotation="255" shrinkToFit="1"/>
    </xf>
    <xf numFmtId="0" fontId="6" fillId="3" borderId="11" xfId="1" applyFont="1" applyFill="1" applyBorder="1" applyAlignment="1">
      <alignment horizontal="center" vertical="center"/>
    </xf>
    <xf numFmtId="0" fontId="6" fillId="3" borderId="11" xfId="1" applyFont="1" applyFill="1" applyBorder="1" applyAlignment="1" applyProtection="1">
      <alignment horizontal="center" vertical="center" shrinkToFit="1"/>
      <protection locked="0"/>
    </xf>
    <xf numFmtId="178" fontId="3" fillId="2" borderId="8" xfId="1" applyNumberFormat="1" applyFont="1" applyFill="1" applyBorder="1" applyAlignment="1">
      <alignment horizontal="center" vertical="center"/>
    </xf>
    <xf numFmtId="0" fontId="3" fillId="3" borderId="13" xfId="1" applyFont="1" applyFill="1" applyBorder="1" applyAlignment="1" applyProtection="1">
      <alignment horizontal="center" vertical="center"/>
      <protection locked="0"/>
    </xf>
    <xf numFmtId="0" fontId="3" fillId="3" borderId="0" xfId="1" applyFont="1" applyFill="1" applyAlignment="1">
      <alignment horizontal="center" vertical="center"/>
    </xf>
    <xf numFmtId="0" fontId="3" fillId="0" borderId="8" xfId="1" applyFont="1" applyBorder="1" applyAlignment="1">
      <alignment horizontal="center" vertical="center"/>
    </xf>
    <xf numFmtId="0" fontId="6" fillId="0" borderId="5" xfId="1" applyFont="1" applyBorder="1" applyAlignment="1">
      <alignment horizontal="center" vertical="center"/>
    </xf>
    <xf numFmtId="0" fontId="6" fillId="0" borderId="7" xfId="1" applyFont="1" applyBorder="1" applyAlignment="1">
      <alignment horizontal="center" vertical="center"/>
    </xf>
    <xf numFmtId="0" fontId="6" fillId="3" borderId="8" xfId="1" applyFont="1" applyFill="1" applyBorder="1" applyAlignment="1">
      <alignment horizontal="center" vertical="center"/>
    </xf>
    <xf numFmtId="0" fontId="6" fillId="3" borderId="8" xfId="1" applyFont="1" applyFill="1" applyBorder="1" applyAlignment="1" applyProtection="1">
      <alignment horizontal="center" vertical="center" shrinkToFit="1"/>
      <protection locked="0"/>
    </xf>
    <xf numFmtId="0" fontId="3" fillId="4" borderId="8" xfId="1" applyFont="1" applyFill="1" applyBorder="1" applyAlignment="1" applyProtection="1">
      <alignment vertical="center"/>
      <protection locked="0"/>
    </xf>
    <xf numFmtId="0" fontId="3" fillId="2" borderId="10" xfId="1" applyFont="1" applyFill="1" applyBorder="1" applyAlignment="1">
      <alignment horizontal="center" vertical="top"/>
    </xf>
    <xf numFmtId="0" fontId="9" fillId="0" borderId="10" xfId="1" applyFont="1" applyBorder="1" applyAlignment="1">
      <alignment horizontal="center" vertical="top"/>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6" xfId="1" applyFont="1" applyBorder="1" applyAlignment="1">
      <alignment horizontal="center" vertical="center"/>
    </xf>
    <xf numFmtId="0" fontId="6" fillId="3" borderId="15" xfId="1" applyFont="1" applyFill="1" applyBorder="1" applyAlignment="1">
      <alignment horizontal="center" vertical="center"/>
    </xf>
    <xf numFmtId="0" fontId="6" fillId="3" borderId="15" xfId="1" applyFont="1" applyFill="1" applyBorder="1" applyAlignment="1" applyProtection="1">
      <alignment horizontal="center" vertical="center" shrinkToFit="1"/>
      <protection locked="0"/>
    </xf>
    <xf numFmtId="178" fontId="3" fillId="2" borderId="15" xfId="1" applyNumberFormat="1" applyFont="1" applyFill="1" applyBorder="1" applyAlignment="1">
      <alignment horizontal="center" vertical="center"/>
    </xf>
    <xf numFmtId="0" fontId="3" fillId="3" borderId="17" xfId="1" applyFont="1" applyFill="1" applyBorder="1" applyAlignment="1" applyProtection="1">
      <alignment horizontal="center" vertical="center"/>
      <protection locked="0"/>
    </xf>
    <xf numFmtId="0" fontId="3" fillId="3" borderId="18" xfId="1" applyFont="1" applyFill="1" applyBorder="1" applyAlignment="1" applyProtection="1">
      <alignment horizontal="center" vertical="center"/>
      <protection locked="0"/>
    </xf>
    <xf numFmtId="0" fontId="3" fillId="4" borderId="15" xfId="1" applyFont="1" applyFill="1" applyBorder="1" applyAlignment="1" applyProtection="1">
      <alignment vertical="center"/>
      <protection locked="0"/>
    </xf>
    <xf numFmtId="177" fontId="3" fillId="2" borderId="15" xfId="1" applyNumberFormat="1" applyFont="1" applyFill="1" applyBorder="1" applyAlignment="1" applyProtection="1">
      <alignment horizontal="center" vertical="center"/>
      <protection locked="0"/>
    </xf>
    <xf numFmtId="0" fontId="3" fillId="0" borderId="15" xfId="1" applyFont="1" applyBorder="1" applyAlignment="1">
      <alignment horizontal="center" vertical="center"/>
    </xf>
    <xf numFmtId="0" fontId="6" fillId="4" borderId="10" xfId="1" applyFont="1" applyFill="1" applyBorder="1" applyAlignment="1">
      <alignment horizontal="center" vertical="center"/>
    </xf>
    <xf numFmtId="178" fontId="6" fillId="0" borderId="20" xfId="1" applyNumberFormat="1" applyFont="1" applyBorder="1" applyAlignment="1">
      <alignment horizontal="left" vertical="top" wrapText="1"/>
    </xf>
    <xf numFmtId="178" fontId="6" fillId="0" borderId="18" xfId="1" applyNumberFormat="1" applyFont="1" applyBorder="1" applyAlignment="1">
      <alignment horizontal="left" vertical="top" wrapText="1"/>
    </xf>
    <xf numFmtId="0" fontId="10" fillId="0" borderId="0" xfId="1" applyFont="1" applyAlignment="1">
      <alignment horizontal="left" vertical="center"/>
    </xf>
    <xf numFmtId="0" fontId="11" fillId="0" borderId="0" xfId="1" applyFont="1" applyAlignment="1">
      <alignment horizontal="right" vertical="center"/>
    </xf>
    <xf numFmtId="0" fontId="3" fillId="4" borderId="0" xfId="1" applyFont="1" applyFill="1" applyAlignment="1">
      <alignment horizontal="centerContinuous" vertical="center"/>
    </xf>
    <xf numFmtId="0" fontId="12" fillId="0" borderId="0" xfId="1" applyFont="1" applyAlignment="1">
      <alignment vertical="center"/>
    </xf>
    <xf numFmtId="0" fontId="11" fillId="0" borderId="0" xfId="1" applyFont="1" applyAlignment="1">
      <alignment vertical="center"/>
    </xf>
    <xf numFmtId="0" fontId="3" fillId="0" borderId="13" xfId="1" applyFont="1" applyBorder="1" applyAlignment="1">
      <alignment horizontal="left" vertical="top" wrapText="1"/>
    </xf>
    <xf numFmtId="0" fontId="3" fillId="0" borderId="0" xfId="1" applyFont="1" applyAlignment="1">
      <alignment horizontal="left" vertical="top" wrapText="1"/>
    </xf>
    <xf numFmtId="0" fontId="3" fillId="0" borderId="1" xfId="1" applyFont="1" applyBorder="1" applyAlignment="1" applyProtection="1">
      <alignment horizontal="left" vertical="center"/>
      <protection locked="0"/>
    </xf>
    <xf numFmtId="0" fontId="3" fillId="0" borderId="1" xfId="1" applyFont="1" applyBorder="1" applyAlignment="1">
      <alignment horizontal="left" vertical="center"/>
    </xf>
    <xf numFmtId="0" fontId="3" fillId="0" borderId="12" xfId="1" applyFont="1" applyBorder="1" applyAlignment="1">
      <alignment vertical="center"/>
    </xf>
    <xf numFmtId="0" fontId="12" fillId="0" borderId="0" xfId="1" applyFont="1" applyAlignment="1">
      <alignment horizontal="left" vertical="center"/>
    </xf>
    <xf numFmtId="0" fontId="3" fillId="0" borderId="0" xfId="1" applyFont="1" applyAlignment="1">
      <alignment horizontal="center" vertical="center"/>
    </xf>
    <xf numFmtId="0" fontId="3" fillId="0" borderId="8" xfId="1" applyFont="1" applyBorder="1" applyAlignment="1" applyProtection="1">
      <alignment horizontal="left" vertical="center"/>
      <protection locked="0"/>
    </xf>
    <xf numFmtId="0" fontId="3" fillId="0" borderId="8" xfId="1" applyFont="1" applyBorder="1" applyAlignment="1">
      <alignment horizontal="left" vertical="center"/>
    </xf>
    <xf numFmtId="0" fontId="3" fillId="0" borderId="15" xfId="1" applyFont="1" applyBorder="1" applyAlignment="1" applyProtection="1">
      <alignment horizontal="left" vertical="center"/>
      <protection locked="0"/>
    </xf>
    <xf numFmtId="0" fontId="3" fillId="0" borderId="15" xfId="1" applyFont="1" applyBorder="1" applyAlignment="1">
      <alignment horizontal="left" vertical="center"/>
    </xf>
    <xf numFmtId="0" fontId="3" fillId="0" borderId="10" xfId="1" applyFont="1" applyBorder="1" applyAlignment="1">
      <alignment horizontal="center" vertical="center"/>
    </xf>
    <xf numFmtId="0" fontId="3" fillId="0" borderId="1" xfId="1" applyFont="1" applyBorder="1" applyAlignment="1">
      <alignment vertical="center"/>
    </xf>
    <xf numFmtId="0" fontId="3" fillId="0" borderId="5" xfId="1" applyFont="1" applyBorder="1" applyAlignment="1">
      <alignment vertical="top"/>
    </xf>
    <xf numFmtId="0" fontId="3" fillId="0" borderId="6" xfId="1" applyFont="1" applyBorder="1" applyAlignment="1">
      <alignment vertical="top"/>
    </xf>
    <xf numFmtId="0" fontId="3" fillId="0" borderId="7" xfId="1" applyFont="1" applyBorder="1" applyAlignment="1">
      <alignment vertical="top"/>
    </xf>
    <xf numFmtId="0" fontId="3" fillId="0" borderId="8" xfId="1" applyFont="1" applyBorder="1" applyAlignment="1">
      <alignment vertical="center"/>
    </xf>
    <xf numFmtId="0" fontId="3" fillId="0" borderId="12" xfId="1" applyFont="1" applyBorder="1" applyAlignment="1">
      <alignment vertical="top"/>
    </xf>
    <xf numFmtId="0" fontId="3" fillId="0" borderId="0" xfId="1" applyFont="1" applyAlignment="1">
      <alignment vertical="top"/>
    </xf>
    <xf numFmtId="0" fontId="3" fillId="0" borderId="13" xfId="1" applyFont="1" applyBorder="1" applyAlignment="1">
      <alignment vertical="top"/>
    </xf>
    <xf numFmtId="0" fontId="3" fillId="0" borderId="15" xfId="1" applyFont="1" applyBorder="1" applyAlignment="1">
      <alignment vertical="center"/>
    </xf>
    <xf numFmtId="0" fontId="3" fillId="0" borderId="17" xfId="1" applyFont="1" applyBorder="1" applyAlignment="1">
      <alignment vertical="top"/>
    </xf>
    <xf numFmtId="0" fontId="3" fillId="0" borderId="20" xfId="1" applyFont="1" applyBorder="1" applyAlignment="1">
      <alignment vertical="top"/>
    </xf>
    <xf numFmtId="0" fontId="3" fillId="0" borderId="18" xfId="1" applyFont="1" applyBorder="1" applyAlignment="1">
      <alignment vertical="top"/>
    </xf>
    <xf numFmtId="0" fontId="3" fillId="0" borderId="0" xfId="1" applyFont="1" applyAlignment="1">
      <alignment horizontal="left" vertical="center" wrapText="1"/>
    </xf>
    <xf numFmtId="14" fontId="3" fillId="0" borderId="0" xfId="1" applyNumberFormat="1" applyFont="1" applyAlignment="1">
      <alignment horizontal="center" vertical="center"/>
    </xf>
    <xf numFmtId="49" fontId="5" fillId="5" borderId="10" xfId="1" applyNumberFormat="1" applyFont="1" applyFill="1" applyBorder="1" applyAlignment="1" applyProtection="1">
      <alignment vertical="center"/>
      <protection locked="0"/>
    </xf>
    <xf numFmtId="0" fontId="13" fillId="5" borderId="10" xfId="1" applyFont="1" applyFill="1" applyBorder="1" applyAlignment="1" applyProtection="1">
      <alignment vertical="center"/>
      <protection locked="0"/>
    </xf>
    <xf numFmtId="49" fontId="13" fillId="5" borderId="10" xfId="1" applyNumberFormat="1" applyFont="1" applyFill="1" applyBorder="1" applyAlignment="1" applyProtection="1">
      <alignment vertical="center"/>
      <protection locked="0"/>
    </xf>
    <xf numFmtId="0" fontId="5" fillId="0" borderId="10" xfId="1" applyFont="1" applyBorder="1" applyAlignment="1" applyProtection="1">
      <alignment vertical="center"/>
      <protection locked="0"/>
    </xf>
    <xf numFmtId="0" fontId="13" fillId="0" borderId="10" xfId="1" applyFont="1" applyBorder="1" applyAlignment="1" applyProtection="1">
      <alignment vertical="center"/>
      <protection locked="0"/>
    </xf>
    <xf numFmtId="49" fontId="5" fillId="0" borderId="10" xfId="1" applyNumberFormat="1" applyFont="1" applyBorder="1" applyAlignment="1" applyProtection="1">
      <alignment vertical="center"/>
      <protection locked="0"/>
    </xf>
    <xf numFmtId="0" fontId="13" fillId="0" borderId="0" xfId="1" applyFont="1" applyAlignment="1" applyProtection="1">
      <alignment vertical="center"/>
      <protection locked="0"/>
    </xf>
    <xf numFmtId="49" fontId="5" fillId="0" borderId="0" xfId="1" applyNumberFormat="1" applyFont="1" applyAlignment="1" applyProtection="1">
      <alignment vertical="center"/>
      <protection locked="0"/>
    </xf>
    <xf numFmtId="0" fontId="13" fillId="0" borderId="0" xfId="1" applyFont="1" applyProtection="1">
      <protection locked="0"/>
    </xf>
    <xf numFmtId="49" fontId="13" fillId="0" borderId="10" xfId="1" applyNumberFormat="1" applyFont="1" applyBorder="1" applyAlignment="1" applyProtection="1">
      <alignment vertical="center"/>
      <protection locked="0"/>
    </xf>
    <xf numFmtId="0" fontId="14" fillId="0" borderId="0" xfId="1" applyFont="1" applyProtection="1">
      <protection locked="0"/>
    </xf>
    <xf numFmtId="0" fontId="14" fillId="0" borderId="0" xfId="1" applyFont="1" applyAlignment="1" applyProtection="1">
      <alignment vertical="center"/>
      <protection locked="0"/>
    </xf>
    <xf numFmtId="0" fontId="13" fillId="6" borderId="1" xfId="1" applyFont="1" applyFill="1" applyBorder="1" applyAlignment="1" applyProtection="1">
      <alignment horizontal="left" vertical="center"/>
      <protection locked="0"/>
    </xf>
    <xf numFmtId="0" fontId="15" fillId="0" borderId="13" xfId="1" applyFont="1" applyBorder="1" applyAlignment="1" applyProtection="1">
      <alignment horizontal="center" vertical="center"/>
      <protection locked="0"/>
    </xf>
    <xf numFmtId="0" fontId="15" fillId="0" borderId="8" xfId="1" applyFont="1" applyBorder="1" applyAlignment="1" applyProtection="1">
      <alignment horizontal="center" vertical="center"/>
      <protection locked="0"/>
    </xf>
    <xf numFmtId="0" fontId="13" fillId="6" borderId="8" xfId="1" applyFont="1" applyFill="1" applyBorder="1" applyAlignment="1" applyProtection="1">
      <alignment horizontal="center" vertical="center"/>
      <protection locked="0"/>
    </xf>
    <xf numFmtId="0" fontId="15" fillId="0" borderId="18" xfId="1" applyFont="1" applyBorder="1" applyAlignment="1" applyProtection="1">
      <alignment horizontal="center" vertical="center"/>
      <protection locked="0"/>
    </xf>
    <xf numFmtId="0" fontId="15" fillId="0" borderId="15" xfId="1" applyFont="1" applyBorder="1" applyAlignment="1" applyProtection="1">
      <alignment horizontal="center" vertical="center"/>
      <protection locked="0"/>
    </xf>
    <xf numFmtId="0" fontId="15" fillId="0" borderId="6" xfId="1" applyFont="1" applyBorder="1" applyAlignment="1" applyProtection="1">
      <alignment vertical="center"/>
      <protection locked="0"/>
    </xf>
    <xf numFmtId="0" fontId="15" fillId="0" borderId="7" xfId="1" applyFont="1" applyBorder="1" applyAlignment="1" applyProtection="1">
      <alignment vertical="center"/>
      <protection locked="0"/>
    </xf>
    <xf numFmtId="0" fontId="15" fillId="0" borderId="13" xfId="1" applyFont="1" applyBorder="1" applyAlignment="1" applyProtection="1">
      <alignment vertical="center"/>
      <protection locked="0"/>
    </xf>
    <xf numFmtId="0" fontId="15" fillId="0" borderId="0" xfId="1" applyFont="1" applyAlignment="1" applyProtection="1">
      <alignment vertical="center"/>
      <protection locked="0"/>
    </xf>
    <xf numFmtId="0" fontId="13" fillId="6" borderId="15" xfId="1" applyFont="1" applyFill="1" applyBorder="1" applyAlignment="1" applyProtection="1">
      <alignment horizontal="center" vertical="center"/>
      <protection locked="0"/>
    </xf>
    <xf numFmtId="0" fontId="15" fillId="0" borderId="20" xfId="1" applyFont="1" applyBorder="1" applyAlignment="1" applyProtection="1">
      <alignment vertical="center"/>
      <protection locked="0"/>
    </xf>
    <xf numFmtId="0" fontId="15" fillId="0" borderId="18" xfId="1" applyFont="1" applyBorder="1" applyAlignment="1" applyProtection="1">
      <alignment vertical="center"/>
      <protection locked="0"/>
    </xf>
    <xf numFmtId="0" fontId="13" fillId="7" borderId="1" xfId="1" applyFont="1" applyFill="1" applyBorder="1" applyAlignment="1" applyProtection="1">
      <alignment horizontal="left" vertical="center"/>
      <protection locked="0"/>
    </xf>
    <xf numFmtId="0" fontId="13" fillId="7" borderId="8" xfId="1" applyFont="1" applyFill="1" applyBorder="1" applyAlignment="1" applyProtection="1">
      <alignment horizontal="center" vertical="center"/>
      <protection locked="0"/>
    </xf>
    <xf numFmtId="0" fontId="15" fillId="0" borderId="5" xfId="1" applyFont="1" applyBorder="1" applyAlignment="1" applyProtection="1">
      <alignment vertical="center"/>
      <protection locked="0"/>
    </xf>
    <xf numFmtId="0" fontId="15" fillId="0" borderId="12" xfId="1" applyFont="1" applyBorder="1" applyAlignment="1" applyProtection="1">
      <alignment vertical="center"/>
      <protection locked="0"/>
    </xf>
    <xf numFmtId="0" fontId="13" fillId="7" borderId="15" xfId="1" applyFont="1" applyFill="1" applyBorder="1" applyAlignment="1" applyProtection="1">
      <alignment horizontal="center" vertical="center"/>
      <protection locked="0"/>
    </xf>
    <xf numFmtId="0" fontId="15" fillId="0" borderId="17" xfId="1" applyFont="1" applyBorder="1" applyAlignment="1" applyProtection="1">
      <alignment vertical="center"/>
      <protection locked="0"/>
    </xf>
    <xf numFmtId="0" fontId="13" fillId="8" borderId="1" xfId="1" applyFont="1" applyFill="1" applyBorder="1" applyAlignment="1" applyProtection="1">
      <alignment horizontal="left" vertical="center"/>
      <protection locked="0"/>
    </xf>
    <xf numFmtId="0" fontId="13" fillId="8" borderId="8" xfId="1" applyFont="1" applyFill="1" applyBorder="1" applyAlignment="1" applyProtection="1">
      <alignment horizontal="center" vertical="center"/>
      <protection locked="0"/>
    </xf>
    <xf numFmtId="0" fontId="13" fillId="8" borderId="15" xfId="1" applyFont="1" applyFill="1" applyBorder="1" applyAlignment="1" applyProtection="1">
      <alignment horizontal="center" vertical="center"/>
      <protection locked="0"/>
    </xf>
    <xf numFmtId="0" fontId="13" fillId="9" borderId="1" xfId="1" applyFont="1" applyFill="1" applyBorder="1" applyAlignment="1" applyProtection="1">
      <alignment horizontal="left" vertical="center"/>
      <protection locked="0"/>
    </xf>
    <xf numFmtId="0" fontId="13" fillId="9" borderId="8" xfId="1" applyFont="1" applyFill="1" applyBorder="1" applyAlignment="1" applyProtection="1">
      <alignment horizontal="center" vertical="center"/>
      <protection locked="0"/>
    </xf>
    <xf numFmtId="0" fontId="13" fillId="9" borderId="15" xfId="1" applyFont="1" applyFill="1" applyBorder="1" applyAlignment="1" applyProtection="1">
      <alignment horizontal="center" vertical="center"/>
      <protection locked="0"/>
    </xf>
    <xf numFmtId="57" fontId="5" fillId="0" borderId="0" xfId="1" applyNumberFormat="1" applyFont="1" applyAlignment="1" applyProtection="1">
      <alignment vertical="center"/>
      <protection locked="0"/>
    </xf>
    <xf numFmtId="57" fontId="13" fillId="6" borderId="0" xfId="1" applyNumberFormat="1" applyFont="1" applyFill="1" applyAlignment="1" applyProtection="1">
      <alignment vertical="center"/>
      <protection locked="0"/>
    </xf>
    <xf numFmtId="57" fontId="13" fillId="0" borderId="0" xfId="1" applyNumberFormat="1" applyFont="1" applyAlignment="1" applyProtection="1">
      <alignment vertical="center"/>
      <protection locked="0"/>
    </xf>
    <xf numFmtId="57" fontId="13" fillId="5" borderId="0" xfId="1" applyNumberFormat="1" applyFont="1" applyFill="1" applyAlignment="1" applyProtection="1">
      <alignment vertical="center"/>
      <protection locked="0"/>
    </xf>
    <xf numFmtId="57" fontId="13" fillId="7" borderId="0" xfId="1" applyNumberFormat="1" applyFont="1" applyFill="1" applyAlignment="1" applyProtection="1">
      <alignment vertical="center"/>
      <protection locked="0"/>
    </xf>
    <xf numFmtId="0" fontId="13" fillId="0" borderId="7" xfId="1" applyFont="1" applyBorder="1" applyAlignment="1" applyProtection="1">
      <alignment vertical="center"/>
      <protection locked="0"/>
    </xf>
    <xf numFmtId="0" fontId="13" fillId="0" borderId="13" xfId="1" applyFont="1" applyBorder="1" applyAlignment="1" applyProtection="1">
      <alignment vertical="center"/>
      <protection locked="0"/>
    </xf>
    <xf numFmtId="57" fontId="13" fillId="0" borderId="0" xfId="1" applyNumberFormat="1" applyFont="1" applyProtection="1">
      <protection locked="0"/>
    </xf>
    <xf numFmtId="0" fontId="13" fillId="0" borderId="18" xfId="1" applyFont="1" applyBorder="1" applyAlignment="1" applyProtection="1">
      <alignment vertical="center"/>
      <protection locked="0"/>
    </xf>
    <xf numFmtId="0" fontId="3" fillId="10" borderId="1" xfId="1" applyFont="1" applyFill="1" applyBorder="1" applyAlignment="1">
      <alignment horizontal="center" vertical="center"/>
    </xf>
    <xf numFmtId="0" fontId="3" fillId="10" borderId="1" xfId="1" applyFont="1" applyFill="1" applyBorder="1" applyAlignment="1">
      <alignment horizontal="center" vertical="center" textRotation="255"/>
    </xf>
    <xf numFmtId="0" fontId="3" fillId="10" borderId="2" xfId="1" applyFont="1" applyFill="1" applyBorder="1" applyAlignment="1">
      <alignment horizontal="center" vertical="center" textRotation="255" wrapText="1" shrinkToFit="1"/>
    </xf>
    <xf numFmtId="0" fontId="3" fillId="10" borderId="3" xfId="1" applyFont="1" applyFill="1" applyBorder="1" applyAlignment="1">
      <alignment horizontal="center" vertical="center" textRotation="255" wrapText="1" shrinkToFit="1"/>
    </xf>
    <xf numFmtId="0" fontId="3" fillId="10" borderId="4" xfId="1" applyFont="1" applyFill="1" applyBorder="1" applyAlignment="1">
      <alignment horizontal="center" vertical="center" textRotation="255" wrapText="1" shrinkToFit="1"/>
    </xf>
    <xf numFmtId="0" fontId="3" fillId="10" borderId="5" xfId="1" applyFont="1" applyFill="1" applyBorder="1" applyAlignment="1">
      <alignment horizontal="center" vertical="center" textRotation="255" wrapText="1"/>
    </xf>
    <xf numFmtId="0" fontId="3" fillId="10" borderId="6" xfId="1" applyFont="1" applyFill="1" applyBorder="1" applyAlignment="1">
      <alignment horizontal="center" vertical="center" textRotation="255" wrapText="1"/>
    </xf>
    <xf numFmtId="0" fontId="3" fillId="10" borderId="7" xfId="1" applyFont="1" applyFill="1" applyBorder="1" applyAlignment="1">
      <alignment horizontal="center" vertical="center" textRotation="255" wrapText="1"/>
    </xf>
    <xf numFmtId="0" fontId="3" fillId="10" borderId="2" xfId="1" applyFont="1" applyFill="1" applyBorder="1" applyAlignment="1">
      <alignment horizontal="center" vertical="center" textRotation="255" shrinkToFit="1"/>
    </xf>
    <xf numFmtId="0" fontId="3" fillId="10" borderId="3" xfId="1" applyFont="1" applyFill="1" applyBorder="1" applyAlignment="1">
      <alignment horizontal="center" vertical="center" textRotation="255" shrinkToFit="1"/>
    </xf>
    <xf numFmtId="0" fontId="3" fillId="10" borderId="4" xfId="1" applyFont="1" applyFill="1" applyBorder="1" applyAlignment="1">
      <alignment horizontal="center" vertical="center" textRotation="255" shrinkToFit="1"/>
    </xf>
    <xf numFmtId="0" fontId="3" fillId="10" borderId="2" xfId="1" applyFont="1" applyFill="1" applyBorder="1" applyAlignment="1">
      <alignment horizontal="center" vertical="center" textRotation="255" wrapText="1"/>
    </xf>
    <xf numFmtId="0" fontId="3" fillId="10" borderId="3" xfId="1" applyFont="1" applyFill="1" applyBorder="1" applyAlignment="1">
      <alignment horizontal="center" vertical="center" textRotation="255" wrapText="1"/>
    </xf>
    <xf numFmtId="0" fontId="3" fillId="10" borderId="4" xfId="1" applyFont="1" applyFill="1" applyBorder="1" applyAlignment="1">
      <alignment horizontal="center" vertical="center" textRotation="255" wrapText="1"/>
    </xf>
    <xf numFmtId="0" fontId="3" fillId="10" borderId="8" xfId="1" applyFont="1" applyFill="1" applyBorder="1" applyAlignment="1">
      <alignment horizontal="center" vertical="center"/>
    </xf>
    <xf numFmtId="0" fontId="3" fillId="10" borderId="9" xfId="1" applyFont="1" applyFill="1" applyBorder="1" applyAlignment="1">
      <alignment horizontal="center" vertical="center"/>
    </xf>
    <xf numFmtId="176" fontId="3" fillId="0" borderId="5" xfId="1" applyNumberFormat="1" applyFont="1" applyBorder="1" applyAlignment="1" applyProtection="1">
      <alignment horizontal="left" vertical="center"/>
      <protection locked="0"/>
    </xf>
    <xf numFmtId="176" fontId="3" fillId="0" borderId="7" xfId="1" applyNumberFormat="1" applyFont="1" applyBorder="1" applyAlignment="1" applyProtection="1">
      <alignment horizontal="left" vertical="center"/>
      <protection locked="0"/>
    </xf>
    <xf numFmtId="176" fontId="3" fillId="10" borderId="1" xfId="1" applyNumberFormat="1" applyFont="1" applyFill="1" applyBorder="1" applyAlignment="1">
      <alignment horizontal="center" vertical="center"/>
    </xf>
    <xf numFmtId="177" fontId="3" fillId="11" borderId="5" xfId="1" applyNumberFormat="1" applyFont="1" applyFill="1" applyBorder="1" applyAlignment="1">
      <alignment horizontal="center" vertical="center"/>
    </xf>
    <xf numFmtId="176" fontId="3" fillId="10" borderId="10" xfId="1" applyNumberFormat="1" applyFont="1" applyFill="1" applyBorder="1" applyAlignment="1">
      <alignment horizontal="center" vertical="center"/>
    </xf>
    <xf numFmtId="176" fontId="3" fillId="0" borderId="10" xfId="1" applyNumberFormat="1" applyFont="1" applyBorder="1" applyAlignment="1" applyProtection="1">
      <alignment horizontal="left" vertical="center"/>
      <protection locked="0"/>
    </xf>
    <xf numFmtId="176" fontId="3" fillId="0" borderId="1" xfId="1" applyNumberFormat="1" applyFont="1" applyBorder="1" applyAlignment="1">
      <alignment horizontal="center" vertical="center"/>
    </xf>
    <xf numFmtId="178" fontId="3" fillId="0" borderId="6" xfId="1" applyNumberFormat="1" applyFont="1" applyBorder="1" applyAlignment="1" applyProtection="1">
      <alignment horizontal="left" vertical="top" wrapText="1"/>
      <protection locked="0"/>
    </xf>
    <xf numFmtId="178" fontId="3" fillId="0" borderId="7" xfId="1" applyNumberFormat="1" applyFont="1" applyBorder="1" applyAlignment="1" applyProtection="1">
      <alignment horizontal="left" vertical="top" wrapText="1"/>
      <protection locked="0"/>
    </xf>
    <xf numFmtId="0" fontId="3" fillId="0" borderId="5" xfId="1" applyFont="1" applyBorder="1" applyAlignment="1" applyProtection="1">
      <alignment horizontal="left" vertical="top"/>
      <protection locked="0"/>
    </xf>
    <xf numFmtId="0" fontId="3" fillId="0" borderId="6" xfId="1" applyFont="1" applyBorder="1" applyAlignment="1" applyProtection="1">
      <alignment horizontal="left" vertical="top"/>
      <protection locked="0"/>
    </xf>
    <xf numFmtId="0" fontId="3" fillId="0" borderId="7" xfId="1" applyFont="1" applyBorder="1" applyAlignment="1" applyProtection="1">
      <alignment horizontal="left" vertical="top"/>
      <protection locked="0"/>
    </xf>
    <xf numFmtId="0" fontId="3" fillId="10" borderId="11" xfId="1" applyFont="1" applyFill="1" applyBorder="1" applyAlignment="1">
      <alignment horizontal="center" vertical="center"/>
    </xf>
    <xf numFmtId="176" fontId="3" fillId="0" borderId="12" xfId="1" applyNumberFormat="1" applyFont="1" applyBorder="1" applyAlignment="1" applyProtection="1">
      <alignment horizontal="left" vertical="center"/>
      <protection locked="0"/>
    </xf>
    <xf numFmtId="176" fontId="3" fillId="0" borderId="13" xfId="1" applyNumberFormat="1" applyFont="1" applyBorder="1" applyAlignment="1" applyProtection="1">
      <alignment horizontal="left" vertical="center"/>
      <protection locked="0"/>
    </xf>
    <xf numFmtId="176" fontId="3" fillId="10" borderId="8" xfId="1" applyNumberFormat="1" applyFont="1" applyFill="1" applyBorder="1" applyAlignment="1">
      <alignment horizontal="center" vertical="center"/>
    </xf>
    <xf numFmtId="177" fontId="3" fillId="11" borderId="12" xfId="1" applyNumberFormat="1" applyFont="1" applyFill="1" applyBorder="1" applyAlignment="1">
      <alignment horizontal="center" vertical="center"/>
    </xf>
    <xf numFmtId="176" fontId="3" fillId="0" borderId="8" xfId="1" applyNumberFormat="1" applyFont="1" applyBorder="1" applyAlignment="1">
      <alignment horizontal="center" vertical="center"/>
    </xf>
    <xf numFmtId="178" fontId="3" fillId="0" borderId="13" xfId="1" applyNumberFormat="1" applyFont="1" applyBorder="1" applyAlignment="1" applyProtection="1">
      <alignment horizontal="left" vertical="top" wrapText="1"/>
      <protection locked="0"/>
    </xf>
    <xf numFmtId="178" fontId="3" fillId="0" borderId="0" xfId="1" applyNumberFormat="1" applyFont="1" applyAlignment="1" applyProtection="1">
      <alignment horizontal="left" vertical="top" wrapText="1"/>
      <protection locked="0"/>
    </xf>
    <xf numFmtId="0" fontId="3" fillId="0" borderId="12" xfId="1" applyFont="1" applyBorder="1" applyAlignment="1" applyProtection="1">
      <alignment horizontal="left" vertical="top"/>
      <protection locked="0"/>
    </xf>
    <xf numFmtId="0" fontId="3" fillId="0" borderId="0" xfId="1" applyFont="1" applyAlignment="1" applyProtection="1">
      <alignment horizontal="left" vertical="top"/>
      <protection locked="0"/>
    </xf>
    <xf numFmtId="0" fontId="3" fillId="0" borderId="13" xfId="1" applyFont="1" applyBorder="1" applyAlignment="1" applyProtection="1">
      <alignment horizontal="left" vertical="top"/>
      <protection locked="0"/>
    </xf>
    <xf numFmtId="0" fontId="3" fillId="0" borderId="9" xfId="1" applyFont="1" applyBorder="1" applyAlignment="1" applyProtection="1">
      <alignment horizontal="left" vertical="center"/>
      <protection locked="0"/>
    </xf>
    <xf numFmtId="0" fontId="3" fillId="11" borderId="12" xfId="1" applyFont="1" applyFill="1" applyBorder="1" applyAlignment="1">
      <alignment horizontal="center" vertical="center"/>
    </xf>
    <xf numFmtId="0" fontId="3" fillId="0" borderId="1" xfId="1" applyFont="1" applyBorder="1" applyAlignment="1" applyProtection="1">
      <alignment horizontal="center" vertical="center" shrinkToFit="1"/>
      <protection locked="0"/>
    </xf>
    <xf numFmtId="0" fontId="3" fillId="0" borderId="14" xfId="1" applyFont="1" applyBorder="1" applyAlignment="1" applyProtection="1">
      <alignment horizontal="left" vertical="center"/>
      <protection locked="0"/>
    </xf>
    <xf numFmtId="0" fontId="3" fillId="0" borderId="8" xfId="1" applyFont="1" applyBorder="1" applyAlignment="1" applyProtection="1">
      <alignment horizontal="center" vertical="center" shrinkToFit="1"/>
      <protection locked="0"/>
    </xf>
    <xf numFmtId="0" fontId="3" fillId="11" borderId="12" xfId="1" applyFont="1" applyFill="1" applyBorder="1" applyAlignment="1">
      <alignment horizontal="right" vertical="center"/>
    </xf>
    <xf numFmtId="0" fontId="3" fillId="11" borderId="8" xfId="1" applyFont="1" applyFill="1" applyBorder="1" applyAlignment="1">
      <alignment horizontal="left" vertical="center"/>
    </xf>
    <xf numFmtId="0" fontId="3" fillId="0" borderId="1" xfId="1" applyFont="1" applyBorder="1" applyAlignment="1" applyProtection="1">
      <alignment horizontal="center" vertical="center"/>
      <protection locked="0"/>
    </xf>
    <xf numFmtId="0" fontId="3" fillId="0" borderId="15" xfId="1" applyFont="1" applyBorder="1" applyAlignment="1" applyProtection="1">
      <alignment horizontal="center" vertical="center" shrinkToFit="1"/>
      <protection locked="0"/>
    </xf>
    <xf numFmtId="0" fontId="3" fillId="0" borderId="16" xfId="1" applyFont="1" applyBorder="1" applyAlignment="1" applyProtection="1">
      <alignment horizontal="left" vertical="center"/>
      <protection locked="0"/>
    </xf>
    <xf numFmtId="0" fontId="3" fillId="10" borderId="15" xfId="1" applyFont="1" applyFill="1" applyBorder="1" applyAlignment="1">
      <alignment horizontal="center" vertical="center"/>
    </xf>
    <xf numFmtId="176" fontId="3" fillId="0" borderId="17" xfId="1" applyNumberFormat="1" applyFont="1" applyBorder="1" applyAlignment="1" applyProtection="1">
      <alignment horizontal="left" vertical="center"/>
      <protection locked="0"/>
    </xf>
    <xf numFmtId="176" fontId="3" fillId="0" borderId="18" xfId="1" applyNumberFormat="1" applyFont="1" applyBorder="1" applyAlignment="1" applyProtection="1">
      <alignment horizontal="left" vertical="center"/>
      <protection locked="0"/>
    </xf>
    <xf numFmtId="176" fontId="3" fillId="10" borderId="15" xfId="1" applyNumberFormat="1" applyFont="1" applyFill="1" applyBorder="1" applyAlignment="1">
      <alignment horizontal="center" vertical="center"/>
    </xf>
    <xf numFmtId="0" fontId="3" fillId="11" borderId="15" xfId="1" applyFont="1" applyFill="1" applyBorder="1" applyAlignment="1">
      <alignment horizontal="left" vertical="center"/>
    </xf>
    <xf numFmtId="0" fontId="3" fillId="0" borderId="8" xfId="1" applyFont="1" applyBorder="1" applyAlignment="1" applyProtection="1">
      <alignment horizontal="center" vertical="center"/>
      <protection locked="0"/>
    </xf>
    <xf numFmtId="0" fontId="3" fillId="10" borderId="9" xfId="1" applyFont="1" applyFill="1" applyBorder="1" applyAlignment="1">
      <alignment horizontal="center" vertical="center" shrinkToFit="1"/>
    </xf>
    <xf numFmtId="177" fontId="3" fillId="0" borderId="7" xfId="1" applyNumberFormat="1" applyFont="1" applyBorder="1" applyAlignment="1">
      <alignment horizontal="center" vertical="center"/>
    </xf>
    <xf numFmtId="177" fontId="3" fillId="0" borderId="12" xfId="1" applyNumberFormat="1" applyFont="1" applyBorder="1" applyAlignment="1" applyProtection="1">
      <alignment horizontal="center" vertical="center"/>
      <protection locked="0"/>
    </xf>
    <xf numFmtId="0" fontId="3" fillId="10" borderId="14" xfId="1" applyFont="1" applyFill="1" applyBorder="1" applyAlignment="1">
      <alignment horizontal="center" vertical="center"/>
    </xf>
    <xf numFmtId="0" fontId="3" fillId="10" borderId="14" xfId="1" applyFont="1" applyFill="1" applyBorder="1" applyAlignment="1">
      <alignment horizontal="center" vertical="center" shrinkToFit="1"/>
    </xf>
    <xf numFmtId="177" fontId="3" fillId="0" borderId="8" xfId="1" applyNumberFormat="1" applyFont="1" applyBorder="1" applyAlignment="1" applyProtection="1">
      <alignment horizontal="center" vertical="center"/>
      <protection locked="0"/>
    </xf>
    <xf numFmtId="0" fontId="3" fillId="10" borderId="11" xfId="1" applyFont="1" applyFill="1" applyBorder="1" applyAlignment="1">
      <alignment horizontal="center" vertical="center" shrinkToFit="1"/>
    </xf>
    <xf numFmtId="176" fontId="3" fillId="11" borderId="12" xfId="1" applyNumberFormat="1" applyFont="1" applyFill="1" applyBorder="1" applyAlignment="1">
      <alignment horizontal="center" vertical="center"/>
    </xf>
    <xf numFmtId="0" fontId="3" fillId="0" borderId="15" xfId="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center"/>
      <protection locked="0"/>
    </xf>
    <xf numFmtId="0" fontId="3" fillId="11" borderId="1" xfId="1" applyFont="1" applyFill="1" applyBorder="1" applyAlignment="1">
      <alignment horizontal="center" vertical="center"/>
    </xf>
    <xf numFmtId="177" fontId="3" fillId="0" borderId="15" xfId="1" applyNumberFormat="1" applyFont="1" applyBorder="1" applyAlignment="1" applyProtection="1">
      <alignment horizontal="center" vertical="center"/>
      <protection locked="0"/>
    </xf>
    <xf numFmtId="177" fontId="3" fillId="11" borderId="8" xfId="1" applyNumberFormat="1" applyFont="1" applyFill="1" applyBorder="1" applyAlignment="1">
      <alignment horizontal="center" vertical="center"/>
    </xf>
    <xf numFmtId="177" fontId="3" fillId="10" borderId="8" xfId="1" applyNumberFormat="1" applyFont="1" applyFill="1" applyBorder="1" applyAlignment="1">
      <alignment horizontal="center" vertical="center"/>
    </xf>
    <xf numFmtId="177" fontId="3" fillId="0" borderId="8" xfId="1" applyNumberFormat="1" applyFont="1" applyBorder="1" applyAlignment="1" applyProtection="1">
      <alignment vertical="center"/>
      <protection locked="0"/>
    </xf>
    <xf numFmtId="0" fontId="3" fillId="0" borderId="14" xfId="1" applyFont="1" applyBorder="1" applyAlignment="1" applyProtection="1">
      <alignment horizontal="center" vertical="center"/>
      <protection locked="0"/>
    </xf>
    <xf numFmtId="0" fontId="3" fillId="11" borderId="19" xfId="1" applyFont="1" applyFill="1" applyBorder="1" applyAlignment="1">
      <alignment horizontal="center" vertical="center"/>
    </xf>
    <xf numFmtId="0" fontId="3" fillId="0" borderId="19" xfId="1" applyFont="1" applyBorder="1" applyAlignment="1" applyProtection="1">
      <alignment horizontal="center" vertical="center" shrinkToFit="1"/>
      <protection locked="0"/>
    </xf>
    <xf numFmtId="178" fontId="3" fillId="10" borderId="1" xfId="1" applyNumberFormat="1" applyFont="1" applyFill="1" applyBorder="1" applyAlignment="1">
      <alignment horizontal="center" vertical="center"/>
    </xf>
    <xf numFmtId="0" fontId="3" fillId="11" borderId="5" xfId="1" applyFont="1" applyFill="1" applyBorder="1" applyAlignment="1">
      <alignment horizontal="center" vertical="center"/>
    </xf>
    <xf numFmtId="0" fontId="3" fillId="11" borderId="7" xfId="1" applyFont="1" applyFill="1" applyBorder="1" applyAlignment="1">
      <alignment horizontal="center" vertical="center"/>
    </xf>
    <xf numFmtId="0" fontId="5" fillId="10" borderId="5" xfId="1" applyFont="1" applyFill="1" applyBorder="1" applyAlignment="1">
      <alignment horizontal="center" vertical="center" textRotation="255" shrinkToFit="1"/>
    </xf>
    <xf numFmtId="0" fontId="5" fillId="10" borderId="7" xfId="1" applyFont="1" applyFill="1" applyBorder="1" applyAlignment="1">
      <alignment horizontal="center" vertical="center" textRotation="255" shrinkToFit="1"/>
    </xf>
    <xf numFmtId="0" fontId="3" fillId="11" borderId="11" xfId="1" applyFont="1" applyFill="1" applyBorder="1" applyAlignment="1">
      <alignment horizontal="center" vertical="center"/>
    </xf>
    <xf numFmtId="0" fontId="3" fillId="11" borderId="11" xfId="1" applyFont="1" applyFill="1" applyBorder="1" applyAlignment="1">
      <alignment horizontal="center" vertical="center" shrinkToFit="1"/>
    </xf>
    <xf numFmtId="178" fontId="3" fillId="10" borderId="8" xfId="1" applyNumberFormat="1" applyFont="1" applyFill="1" applyBorder="1" applyAlignment="1">
      <alignment horizontal="center" vertical="center"/>
    </xf>
    <xf numFmtId="0" fontId="3" fillId="11" borderId="13" xfId="1" applyFont="1" applyFill="1" applyBorder="1" applyAlignment="1">
      <alignment horizontal="center" vertical="center"/>
    </xf>
    <xf numFmtId="0" fontId="3" fillId="11" borderId="0" xfId="1" applyFont="1" applyFill="1" applyAlignment="1">
      <alignment horizontal="center" vertical="center"/>
    </xf>
    <xf numFmtId="0" fontId="3" fillId="0" borderId="5" xfId="1" applyFont="1" applyBorder="1" applyAlignment="1" applyProtection="1">
      <alignment horizontal="center" vertical="center"/>
      <protection locked="0"/>
    </xf>
    <xf numFmtId="0" fontId="3" fillId="0" borderId="7" xfId="1" applyFont="1" applyBorder="1" applyAlignment="1" applyProtection="1">
      <alignment horizontal="center" vertical="center"/>
      <protection locked="0"/>
    </xf>
    <xf numFmtId="0" fontId="3" fillId="11" borderId="8" xfId="1" applyFont="1" applyFill="1" applyBorder="1" applyAlignment="1">
      <alignment horizontal="center" vertical="center"/>
    </xf>
    <xf numFmtId="0" fontId="3" fillId="11" borderId="8" xfId="1" applyFont="1" applyFill="1" applyBorder="1" applyAlignment="1">
      <alignment horizontal="center" vertical="center" shrinkToFit="1"/>
    </xf>
    <xf numFmtId="0" fontId="3" fillId="11" borderId="8" xfId="1" applyFont="1" applyFill="1" applyBorder="1" applyAlignment="1">
      <alignment vertical="center"/>
    </xf>
    <xf numFmtId="0" fontId="3" fillId="10" borderId="10" xfId="1" applyFont="1" applyFill="1" applyBorder="1" applyAlignment="1">
      <alignment horizontal="center" vertical="top"/>
    </xf>
    <xf numFmtId="0" fontId="16" fillId="0" borderId="10" xfId="1" applyFont="1" applyBorder="1" applyAlignment="1" applyProtection="1">
      <alignment horizontal="center" vertical="top"/>
      <protection locked="0"/>
    </xf>
    <xf numFmtId="0" fontId="3" fillId="0" borderId="17"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0" borderId="16" xfId="1" applyFont="1" applyBorder="1" applyAlignment="1" applyProtection="1">
      <alignment horizontal="center" vertical="center"/>
      <protection locked="0"/>
    </xf>
    <xf numFmtId="0" fontId="3" fillId="11" borderId="15" xfId="1" applyFont="1" applyFill="1" applyBorder="1" applyAlignment="1">
      <alignment horizontal="center" vertical="center"/>
    </xf>
    <xf numFmtId="0" fontId="3" fillId="11" borderId="15" xfId="1" applyFont="1" applyFill="1" applyBorder="1" applyAlignment="1">
      <alignment horizontal="center" vertical="center" shrinkToFit="1"/>
    </xf>
    <xf numFmtId="178" fontId="3" fillId="10" borderId="15" xfId="1" applyNumberFormat="1" applyFont="1" applyFill="1" applyBorder="1" applyAlignment="1">
      <alignment horizontal="center" vertical="center"/>
    </xf>
    <xf numFmtId="0" fontId="3" fillId="11" borderId="17" xfId="1" applyFont="1" applyFill="1" applyBorder="1" applyAlignment="1">
      <alignment horizontal="center" vertical="center"/>
    </xf>
    <xf numFmtId="0" fontId="3" fillId="11" borderId="18" xfId="1" applyFont="1" applyFill="1" applyBorder="1" applyAlignment="1">
      <alignment horizontal="center" vertical="center"/>
    </xf>
    <xf numFmtId="0" fontId="3" fillId="11" borderId="15" xfId="1" applyFont="1" applyFill="1" applyBorder="1" applyAlignment="1">
      <alignment vertical="center"/>
    </xf>
    <xf numFmtId="177" fontId="3" fillId="10" borderId="15" xfId="1" applyNumberFormat="1" applyFont="1" applyFill="1" applyBorder="1" applyAlignment="1">
      <alignment horizontal="center" vertical="center"/>
    </xf>
    <xf numFmtId="0" fontId="3" fillId="0" borderId="10" xfId="1" applyFont="1" applyBorder="1" applyAlignment="1" applyProtection="1">
      <alignment horizontal="center" vertical="center"/>
      <protection locked="0"/>
    </xf>
    <xf numFmtId="178" fontId="3" fillId="0" borderId="20" xfId="1" applyNumberFormat="1" applyFont="1" applyBorder="1" applyAlignment="1" applyProtection="1">
      <alignment horizontal="left" vertical="top" wrapText="1"/>
      <protection locked="0"/>
    </xf>
    <xf numFmtId="178" fontId="3" fillId="0" borderId="18" xfId="1" applyNumberFormat="1" applyFont="1" applyBorder="1" applyAlignment="1" applyProtection="1">
      <alignment horizontal="left" vertical="top" wrapText="1"/>
      <protection locked="0"/>
    </xf>
    <xf numFmtId="49" fontId="5" fillId="0" borderId="10" xfId="1" applyNumberFormat="1" applyFont="1" applyBorder="1" applyAlignment="1">
      <alignment vertical="center"/>
    </xf>
    <xf numFmtId="0" fontId="13" fillId="0" borderId="10" xfId="1" applyFont="1" applyBorder="1" applyAlignment="1">
      <alignment vertical="center"/>
    </xf>
    <xf numFmtId="49" fontId="13" fillId="0" borderId="10" xfId="1" applyNumberFormat="1" applyFont="1" applyBorder="1" applyAlignment="1">
      <alignment vertical="center"/>
    </xf>
    <xf numFmtId="0" fontId="5" fillId="0" borderId="10" xfId="1" applyFont="1" applyBorder="1" applyAlignment="1">
      <alignment vertical="center"/>
    </xf>
    <xf numFmtId="0" fontId="13" fillId="0" borderId="0" xfId="1" applyFont="1" applyAlignment="1">
      <alignment vertical="center"/>
    </xf>
    <xf numFmtId="49" fontId="5" fillId="0" borderId="0" xfId="1" applyNumberFormat="1" applyFont="1" applyAlignment="1">
      <alignment vertical="center"/>
    </xf>
    <xf numFmtId="0" fontId="13" fillId="0" borderId="0" xfId="1" applyFont="1"/>
    <xf numFmtId="0" fontId="14" fillId="0" borderId="0" xfId="1" applyFont="1"/>
    <xf numFmtId="0" fontId="14" fillId="0" borderId="0" xfId="1" applyFont="1" applyAlignment="1">
      <alignment vertical="center"/>
    </xf>
    <xf numFmtId="0" fontId="13" fillId="0" borderId="1" xfId="1" applyFont="1" applyBorder="1" applyAlignment="1">
      <alignment horizontal="left" vertical="center"/>
    </xf>
    <xf numFmtId="0" fontId="15" fillId="0" borderId="13" xfId="1" applyFont="1" applyBorder="1" applyAlignment="1">
      <alignment horizontal="center" vertical="center"/>
    </xf>
    <xf numFmtId="0" fontId="15" fillId="0" borderId="8" xfId="1" applyFont="1" applyBorder="1" applyAlignment="1">
      <alignment horizontal="center" vertical="center"/>
    </xf>
    <xf numFmtId="0" fontId="13" fillId="0" borderId="8" xfId="1" applyFont="1" applyBorder="1" applyAlignment="1">
      <alignment horizontal="center" vertical="center"/>
    </xf>
    <xf numFmtId="0" fontId="15" fillId="0" borderId="18" xfId="1" applyFont="1" applyBorder="1" applyAlignment="1">
      <alignment horizontal="center" vertical="center"/>
    </xf>
    <xf numFmtId="0" fontId="15" fillId="0" borderId="15" xfId="1" applyFont="1" applyBorder="1" applyAlignment="1">
      <alignment horizontal="center" vertical="center"/>
    </xf>
    <xf numFmtId="0" fontId="15" fillId="0" borderId="6" xfId="1" applyFont="1" applyBorder="1" applyAlignment="1">
      <alignment vertical="center"/>
    </xf>
    <xf numFmtId="0" fontId="15" fillId="0" borderId="7" xfId="1" applyFont="1" applyBorder="1" applyAlignment="1">
      <alignment vertical="center"/>
    </xf>
    <xf numFmtId="0" fontId="15" fillId="0" borderId="13" xfId="1" applyFont="1" applyBorder="1" applyAlignment="1">
      <alignment vertical="center"/>
    </xf>
    <xf numFmtId="0" fontId="15" fillId="0" borderId="0" xfId="1" applyFont="1" applyAlignment="1">
      <alignment vertical="center"/>
    </xf>
    <xf numFmtId="0" fontId="13" fillId="0" borderId="15" xfId="1" applyFont="1" applyBorder="1" applyAlignment="1">
      <alignment horizontal="center" vertical="center"/>
    </xf>
    <xf numFmtId="0" fontId="15" fillId="0" borderId="20" xfId="1" applyFont="1" applyBorder="1" applyAlignment="1">
      <alignment vertical="center"/>
    </xf>
    <xf numFmtId="0" fontId="15" fillId="0" borderId="18" xfId="1" applyFont="1" applyBorder="1" applyAlignment="1">
      <alignment vertical="center"/>
    </xf>
    <xf numFmtId="0" fontId="15" fillId="0" borderId="5" xfId="1" applyFont="1" applyBorder="1" applyAlignment="1">
      <alignment vertical="center"/>
    </xf>
    <xf numFmtId="0" fontId="15" fillId="0" borderId="12" xfId="1" applyFont="1" applyBorder="1" applyAlignment="1">
      <alignment vertical="center"/>
    </xf>
    <xf numFmtId="0" fontId="15" fillId="0" borderId="17" xfId="1" applyFont="1" applyBorder="1" applyAlignment="1">
      <alignment vertical="center"/>
    </xf>
    <xf numFmtId="57" fontId="5" fillId="0" borderId="0" xfId="1" applyNumberFormat="1" applyFont="1" applyAlignment="1">
      <alignment vertical="center"/>
    </xf>
    <xf numFmtId="57" fontId="13" fillId="0" borderId="0" xfId="1" applyNumberFormat="1" applyFont="1" applyAlignment="1">
      <alignment vertical="center"/>
    </xf>
    <xf numFmtId="0" fontId="13" fillId="0" borderId="7" xfId="1" applyFont="1" applyBorder="1" applyAlignment="1">
      <alignment vertical="center"/>
    </xf>
    <xf numFmtId="0" fontId="13" fillId="0" borderId="13" xfId="1" applyFont="1" applyBorder="1" applyAlignment="1">
      <alignment vertical="center"/>
    </xf>
    <xf numFmtId="57" fontId="13" fillId="0" borderId="0" xfId="1" applyNumberFormat="1" applyFont="1"/>
    <xf numFmtId="0" fontId="13" fillId="0" borderId="18" xfId="1" applyFont="1" applyBorder="1" applyAlignment="1">
      <alignment vertical="center"/>
    </xf>
    <xf numFmtId="14" fontId="3" fillId="0" borderId="0" xfId="1" applyNumberFormat="1" applyFont="1" applyAlignment="1">
      <alignment vertical="center"/>
    </xf>
    <xf numFmtId="0" fontId="3" fillId="2" borderId="2" xfId="1" applyFont="1" applyFill="1" applyBorder="1" applyAlignment="1">
      <alignment horizontal="center" vertical="center" textRotation="255"/>
    </xf>
    <xf numFmtId="0" fontId="3" fillId="2" borderId="3" xfId="1" applyFont="1" applyFill="1" applyBorder="1" applyAlignment="1">
      <alignment horizontal="center" vertical="center" textRotation="255"/>
    </xf>
    <xf numFmtId="0" fontId="3" fillId="2" borderId="4" xfId="1" applyFont="1" applyFill="1" applyBorder="1" applyAlignment="1">
      <alignment horizontal="center" vertical="center" textRotation="255"/>
    </xf>
    <xf numFmtId="0" fontId="3" fillId="2" borderId="5" xfId="1" applyFont="1" applyFill="1" applyBorder="1" applyAlignment="1">
      <alignment horizontal="center" vertical="center" textRotation="255" wrapText="1" shrinkToFit="1"/>
    </xf>
    <xf numFmtId="0" fontId="3" fillId="2" borderId="6" xfId="1" applyFont="1" applyFill="1" applyBorder="1" applyAlignment="1">
      <alignment horizontal="center" vertical="center" textRotation="255" wrapText="1" shrinkToFit="1"/>
    </xf>
    <xf numFmtId="0" fontId="3" fillId="2" borderId="7" xfId="1" applyFont="1" applyFill="1" applyBorder="1" applyAlignment="1">
      <alignment horizontal="center" vertical="center" textRotation="255" wrapText="1" shrinkToFit="1"/>
    </xf>
    <xf numFmtId="0" fontId="3" fillId="2" borderId="17" xfId="1" applyFont="1" applyFill="1" applyBorder="1" applyAlignment="1">
      <alignment horizontal="center" vertical="center" textRotation="255" wrapText="1" shrinkToFit="1"/>
    </xf>
    <xf numFmtId="0" fontId="3" fillId="2" borderId="20" xfId="1" applyFont="1" applyFill="1" applyBorder="1" applyAlignment="1">
      <alignment horizontal="center" vertical="center" textRotation="255" wrapText="1" shrinkToFit="1"/>
    </xf>
    <xf numFmtId="0" fontId="3" fillId="2" borderId="18" xfId="1" applyFont="1" applyFill="1" applyBorder="1" applyAlignment="1">
      <alignment horizontal="center" vertical="center" textRotation="255" wrapText="1" shrinkToFit="1"/>
    </xf>
    <xf numFmtId="0" fontId="3" fillId="2" borderId="17"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12" xfId="1" applyFont="1" applyFill="1" applyBorder="1" applyAlignment="1">
      <alignment horizontal="center" vertical="center" textRotation="255" wrapText="1"/>
    </xf>
    <xf numFmtId="0" fontId="3" fillId="2" borderId="0" xfId="1" applyFont="1" applyFill="1" applyAlignment="1">
      <alignment horizontal="center" vertical="center" textRotation="255" wrapText="1"/>
    </xf>
    <xf numFmtId="0" fontId="3" fillId="2" borderId="13" xfId="1" applyFont="1" applyFill="1" applyBorder="1" applyAlignment="1">
      <alignment horizontal="center" vertical="center" textRotation="255" wrapTex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protection locked="0"/>
    </xf>
    <xf numFmtId="0" fontId="6" fillId="0" borderId="7" xfId="1" applyFont="1" applyBorder="1" applyAlignment="1" applyProtection="1">
      <alignment horizontal="left" vertical="top"/>
      <protection locked="0"/>
    </xf>
    <xf numFmtId="176" fontId="6" fillId="0" borderId="1" xfId="1" applyNumberFormat="1" applyFont="1" applyBorder="1" applyAlignment="1" applyProtection="1">
      <alignment horizontal="left" vertical="center"/>
      <protection locked="0"/>
    </xf>
    <xf numFmtId="176" fontId="3" fillId="0" borderId="1" xfId="1" applyNumberFormat="1" applyFont="1" applyBorder="1" applyAlignment="1" applyProtection="1">
      <alignment vertical="center"/>
      <protection locked="0"/>
    </xf>
    <xf numFmtId="0" fontId="3" fillId="0" borderId="5" xfId="1" applyFont="1" applyBorder="1" applyAlignment="1" applyProtection="1">
      <alignment vertical="center"/>
      <protection locked="0"/>
    </xf>
    <xf numFmtId="0" fontId="3" fillId="0" borderId="6" xfId="1" applyFont="1" applyBorder="1" applyAlignment="1" applyProtection="1">
      <alignment vertical="center"/>
      <protection locked="0"/>
    </xf>
    <xf numFmtId="0" fontId="3" fillId="0" borderId="7" xfId="1" applyFont="1" applyBorder="1" applyAlignment="1" applyProtection="1">
      <alignment vertical="center"/>
      <protection locked="0"/>
    </xf>
    <xf numFmtId="0" fontId="3" fillId="2" borderId="1" xfId="1" applyFont="1" applyFill="1" applyBorder="1" applyAlignment="1">
      <alignment horizontal="center" vertical="center" textRotation="255" wrapText="1"/>
    </xf>
    <xf numFmtId="0" fontId="3" fillId="2" borderId="10" xfId="1" applyFont="1" applyFill="1" applyBorder="1" applyAlignment="1">
      <alignment horizontal="center" vertical="center"/>
    </xf>
    <xf numFmtId="0" fontId="6" fillId="0" borderId="12" xfId="1" applyFont="1" applyBorder="1" applyAlignment="1" applyProtection="1">
      <alignment horizontal="left" vertical="top"/>
      <protection locked="0"/>
    </xf>
    <xf numFmtId="0" fontId="6" fillId="0" borderId="0" xfId="1" applyFont="1" applyAlignment="1" applyProtection="1">
      <alignment horizontal="left" vertical="top"/>
      <protection locked="0"/>
    </xf>
    <xf numFmtId="0" fontId="6" fillId="0" borderId="13" xfId="1" applyFont="1" applyBorder="1" applyAlignment="1" applyProtection="1">
      <alignment horizontal="left" vertical="top"/>
      <protection locked="0"/>
    </xf>
    <xf numFmtId="176" fontId="6" fillId="0" borderId="8" xfId="1" applyNumberFormat="1" applyFont="1" applyBorder="1" applyAlignment="1" applyProtection="1">
      <alignment horizontal="left" vertical="center"/>
      <protection locked="0"/>
    </xf>
    <xf numFmtId="176" fontId="3" fillId="0" borderId="8" xfId="1" applyNumberFormat="1" applyFont="1" applyBorder="1" applyAlignment="1" applyProtection="1">
      <alignment vertical="center"/>
      <protection locked="0"/>
    </xf>
    <xf numFmtId="0" fontId="3" fillId="0" borderId="12" xfId="1" applyFont="1" applyBorder="1" applyAlignment="1" applyProtection="1">
      <alignment vertical="center"/>
      <protection locked="0"/>
    </xf>
    <xf numFmtId="0" fontId="3" fillId="0" borderId="0" xfId="1" applyFont="1" applyAlignment="1" applyProtection="1">
      <alignment vertical="center"/>
      <protection locked="0"/>
    </xf>
    <xf numFmtId="0" fontId="3" fillId="0" borderId="13" xfId="1" applyFont="1" applyBorder="1" applyAlignment="1" applyProtection="1">
      <alignment vertical="center"/>
      <protection locked="0"/>
    </xf>
    <xf numFmtId="0" fontId="6" fillId="0" borderId="9" xfId="1" applyFont="1" applyBorder="1" applyAlignment="1" applyProtection="1">
      <alignment horizontal="center" vertical="center" shrinkToFit="1"/>
      <protection locked="0"/>
    </xf>
    <xf numFmtId="0" fontId="6" fillId="0" borderId="1" xfId="1" applyFont="1" applyBorder="1" applyAlignment="1" applyProtection="1">
      <alignment horizontal="left" vertical="center"/>
      <protection locked="0"/>
    </xf>
    <xf numFmtId="0" fontId="6" fillId="0" borderId="10" xfId="1" applyFont="1" applyBorder="1" applyAlignment="1" applyProtection="1">
      <alignment horizontal="center" vertical="center"/>
      <protection locked="0"/>
    </xf>
    <xf numFmtId="0" fontId="6" fillId="0" borderId="1" xfId="1" applyFont="1" applyBorder="1" applyAlignment="1">
      <alignment horizontal="left" vertical="center"/>
    </xf>
    <xf numFmtId="0" fontId="3" fillId="2" borderId="8" xfId="1" applyFont="1" applyFill="1" applyBorder="1" applyAlignment="1">
      <alignment horizontal="center" vertical="center" textRotation="255" wrapText="1"/>
    </xf>
    <xf numFmtId="0" fontId="13" fillId="2" borderId="10" xfId="1" applyFont="1" applyFill="1" applyBorder="1" applyAlignment="1">
      <alignment horizontal="center" vertical="center"/>
    </xf>
    <xf numFmtId="0" fontId="6" fillId="0" borderId="14" xfId="1" applyFont="1" applyBorder="1" applyAlignment="1" applyProtection="1">
      <alignment horizontal="center" vertical="center" shrinkToFit="1"/>
      <protection locked="0"/>
    </xf>
    <xf numFmtId="0" fontId="6" fillId="0" borderId="8" xfId="1" applyFont="1" applyBorder="1" applyAlignment="1" applyProtection="1">
      <alignment horizontal="left" vertical="center"/>
      <protection locked="0"/>
    </xf>
    <xf numFmtId="0" fontId="6" fillId="0" borderId="8" xfId="1" applyFont="1" applyBorder="1" applyAlignment="1">
      <alignment horizontal="left" vertical="center"/>
    </xf>
    <xf numFmtId="0" fontId="6" fillId="0" borderId="1" xfId="1" applyFont="1" applyBorder="1" applyAlignment="1" applyProtection="1">
      <alignment horizontal="center" vertical="center"/>
      <protection locked="0"/>
    </xf>
    <xf numFmtId="0" fontId="3" fillId="2" borderId="15" xfId="1" applyFont="1" applyFill="1" applyBorder="1" applyAlignment="1">
      <alignment horizontal="center" vertical="center" textRotation="255" wrapText="1"/>
    </xf>
    <xf numFmtId="0" fontId="3" fillId="2" borderId="1" xfId="1" applyFont="1" applyFill="1" applyBorder="1" applyAlignment="1" applyProtection="1">
      <alignment horizontal="center" vertical="center"/>
      <protection locked="0"/>
    </xf>
    <xf numFmtId="0" fontId="6" fillId="0" borderId="16" xfId="1" applyFont="1" applyBorder="1" applyAlignment="1" applyProtection="1">
      <alignment horizontal="center" vertical="center" shrinkToFit="1"/>
      <protection locked="0"/>
    </xf>
    <xf numFmtId="0" fontId="3" fillId="2" borderId="15" xfId="1" applyFont="1" applyFill="1" applyBorder="1" applyAlignment="1" applyProtection="1">
      <alignment horizontal="center" vertical="center"/>
      <protection locked="0"/>
    </xf>
    <xf numFmtId="0" fontId="3" fillId="4" borderId="1" xfId="1" applyFont="1" applyFill="1" applyBorder="1" applyAlignment="1" applyProtection="1">
      <alignment horizontal="center" vertical="center"/>
      <protection locked="0"/>
    </xf>
    <xf numFmtId="0" fontId="3" fillId="2" borderId="2" xfId="1" applyFont="1" applyFill="1" applyBorder="1" applyAlignment="1">
      <alignment horizontal="center" vertical="center"/>
    </xf>
    <xf numFmtId="0" fontId="6" fillId="0" borderId="1" xfId="1" applyFont="1" applyBorder="1" applyAlignment="1">
      <alignment horizontal="center" vertical="center"/>
    </xf>
    <xf numFmtId="0" fontId="6" fillId="0" borderId="15" xfId="1" applyFont="1" applyBorder="1" applyAlignment="1" applyProtection="1">
      <alignment horizontal="left" vertical="center"/>
      <protection locked="0"/>
    </xf>
    <xf numFmtId="0" fontId="3" fillId="4" borderId="15" xfId="1" applyFont="1" applyFill="1" applyBorder="1" applyAlignment="1" applyProtection="1">
      <alignment horizontal="center" vertical="center"/>
      <protection locked="0"/>
    </xf>
    <xf numFmtId="0" fontId="6" fillId="0" borderId="8" xfId="1" applyFont="1" applyBorder="1" applyAlignment="1">
      <alignment horizontal="center" vertical="center"/>
    </xf>
    <xf numFmtId="176" fontId="6" fillId="0" borderId="15" xfId="1" applyNumberFormat="1" applyFont="1" applyBorder="1" applyAlignment="1" applyProtection="1">
      <alignment horizontal="left" vertical="center"/>
      <protection locked="0"/>
    </xf>
    <xf numFmtId="176" fontId="6" fillId="4" borderId="1" xfId="1" applyNumberFormat="1" applyFont="1" applyFill="1" applyBorder="1" applyAlignment="1" applyProtection="1">
      <alignment horizontal="left" vertical="center"/>
      <protection locked="0"/>
    </xf>
    <xf numFmtId="176" fontId="6" fillId="4" borderId="8" xfId="1" applyNumberFormat="1" applyFont="1" applyFill="1" applyBorder="1" applyAlignment="1" applyProtection="1">
      <alignment horizontal="left" vertical="center"/>
      <protection locked="0"/>
    </xf>
    <xf numFmtId="57" fontId="6" fillId="0" borderId="1" xfId="1" applyNumberFormat="1" applyFont="1" applyBorder="1" applyAlignment="1">
      <alignment horizontal="center" vertical="center"/>
    </xf>
    <xf numFmtId="0" fontId="3" fillId="0" borderId="21" xfId="1" applyFont="1" applyBorder="1" applyAlignment="1">
      <alignment horizontal="center" vertical="center"/>
    </xf>
    <xf numFmtId="57" fontId="6" fillId="0" borderId="8" xfId="1" applyNumberFormat="1" applyFont="1" applyBorder="1" applyAlignment="1">
      <alignment horizontal="center" vertical="center"/>
    </xf>
    <xf numFmtId="0" fontId="3" fillId="0" borderId="22" xfId="1" applyFont="1" applyBorder="1" applyAlignment="1">
      <alignment horizontal="center" vertical="center"/>
    </xf>
    <xf numFmtId="176" fontId="6" fillId="4" borderId="15" xfId="1" applyNumberFormat="1" applyFont="1" applyFill="1" applyBorder="1" applyAlignment="1" applyProtection="1">
      <alignment horizontal="left" vertical="center"/>
      <protection locked="0"/>
    </xf>
    <xf numFmtId="0" fontId="6" fillId="0" borderId="15" xfId="1" applyFont="1" applyBorder="1" applyAlignment="1">
      <alignment horizontal="left" vertical="center"/>
    </xf>
    <xf numFmtId="0" fontId="5" fillId="2" borderId="2" xfId="1" applyFont="1" applyFill="1" applyBorder="1" applyAlignment="1">
      <alignment horizontal="center" vertical="center" textRotation="255" shrinkToFit="1"/>
    </xf>
    <xf numFmtId="0" fontId="5" fillId="2" borderId="4" xfId="1" applyFont="1" applyFill="1" applyBorder="1" applyAlignment="1">
      <alignment horizontal="center" vertical="center" textRotation="255" shrinkToFit="1"/>
    </xf>
    <xf numFmtId="0" fontId="5" fillId="0" borderId="12" xfId="1" applyFont="1" applyBorder="1" applyAlignment="1">
      <alignment horizontal="center" vertical="center" textRotation="255" shrinkToFit="1"/>
    </xf>
    <xf numFmtId="57" fontId="6" fillId="0" borderId="15" xfId="1" applyNumberFormat="1" applyFont="1" applyBorder="1" applyAlignment="1">
      <alignment horizontal="center" vertical="center"/>
    </xf>
    <xf numFmtId="0" fontId="3" fillId="0" borderId="23" xfId="1" applyFont="1" applyBorder="1" applyAlignment="1">
      <alignment horizontal="center" vertical="center"/>
    </xf>
    <xf numFmtId="177" fontId="3" fillId="2" borderId="1" xfId="1" applyNumberFormat="1" applyFont="1" applyFill="1" applyBorder="1" applyAlignment="1" applyProtection="1">
      <alignment horizontal="center" vertical="center"/>
      <protection locked="0"/>
    </xf>
    <xf numFmtId="177" fontId="6" fillId="0" borderId="8" xfId="1" applyNumberFormat="1" applyFont="1" applyBorder="1" applyAlignment="1" applyProtection="1">
      <alignment horizontal="left" vertical="center"/>
      <protection locked="0"/>
    </xf>
    <xf numFmtId="0" fontId="17" fillId="0" borderId="5" xfId="1" applyFont="1" applyBorder="1" applyAlignment="1" applyProtection="1">
      <alignment horizontal="center" vertical="center"/>
      <protection locked="0"/>
    </xf>
    <xf numFmtId="0" fontId="17" fillId="0" borderId="7" xfId="1" applyFont="1" applyBorder="1" applyAlignment="1" applyProtection="1">
      <alignment horizontal="center" vertical="center"/>
      <protection locked="0"/>
    </xf>
    <xf numFmtId="0" fontId="5" fillId="0" borderId="12" xfId="1" applyFont="1" applyBorder="1" applyAlignment="1">
      <alignment horizontal="center" vertical="center"/>
    </xf>
    <xf numFmtId="0" fontId="6" fillId="0" borderId="8" xfId="1" applyFont="1" applyBorder="1" applyAlignment="1" applyProtection="1">
      <alignment horizontal="right" vertical="center"/>
      <protection locked="0"/>
    </xf>
    <xf numFmtId="0" fontId="6" fillId="0" borderId="13" xfId="1" applyFont="1" applyBorder="1" applyAlignment="1" applyProtection="1">
      <alignment horizontal="left" vertical="center"/>
      <protection locked="0"/>
    </xf>
    <xf numFmtId="0" fontId="17" fillId="0" borderId="17" xfId="1" applyFont="1" applyBorder="1" applyAlignment="1" applyProtection="1">
      <alignment horizontal="center" vertical="center"/>
      <protection locked="0"/>
    </xf>
    <xf numFmtId="0" fontId="17" fillId="0" borderId="18" xfId="1" applyFont="1" applyBorder="1" applyAlignment="1" applyProtection="1">
      <alignment horizontal="center" vertical="center"/>
      <protection locked="0"/>
    </xf>
    <xf numFmtId="0" fontId="3" fillId="0" borderId="13" xfId="1" applyFont="1" applyBorder="1" applyAlignment="1">
      <alignment horizontal="center" vertical="center"/>
    </xf>
    <xf numFmtId="0" fontId="3" fillId="2" borderId="8" xfId="1" applyFont="1" applyFill="1" applyBorder="1" applyAlignment="1" applyProtection="1">
      <alignment horizontal="center" vertical="center"/>
      <protection locked="0"/>
    </xf>
    <xf numFmtId="0" fontId="3" fillId="3" borderId="1" xfId="1" applyFont="1" applyFill="1" applyBorder="1" applyAlignment="1">
      <alignment vertical="center"/>
    </xf>
    <xf numFmtId="0" fontId="3" fillId="0" borderId="13" xfId="1" applyFont="1" applyBorder="1" applyAlignment="1" applyProtection="1">
      <alignment horizontal="center" vertical="center"/>
      <protection locked="0"/>
    </xf>
    <xf numFmtId="0" fontId="3" fillId="3" borderId="15" xfId="1" applyFont="1" applyFill="1" applyBorder="1" applyAlignment="1">
      <alignment vertical="center"/>
    </xf>
    <xf numFmtId="0" fontId="6" fillId="0" borderId="17" xfId="1" applyFont="1" applyBorder="1" applyAlignment="1" applyProtection="1">
      <alignment horizontal="left" vertical="top"/>
      <protection locked="0"/>
    </xf>
    <xf numFmtId="0" fontId="6" fillId="0" borderId="20" xfId="1" applyFont="1" applyBorder="1" applyAlignment="1" applyProtection="1">
      <alignment horizontal="left" vertical="top"/>
      <protection locked="0"/>
    </xf>
    <xf numFmtId="0" fontId="6" fillId="0" borderId="18" xfId="1" applyFont="1" applyBorder="1" applyAlignment="1" applyProtection="1">
      <alignment horizontal="left" vertical="top"/>
      <protection locked="0"/>
    </xf>
    <xf numFmtId="0" fontId="3" fillId="0" borderId="18" xfId="1" applyFont="1" applyBorder="1" applyAlignment="1">
      <alignment horizontal="center" vertical="center"/>
    </xf>
    <xf numFmtId="0" fontId="3" fillId="0" borderId="1" xfId="1" applyFont="1" applyBorder="1" applyAlignment="1" applyProtection="1">
      <alignment vertical="center"/>
      <protection locked="0"/>
    </xf>
    <xf numFmtId="0" fontId="3" fillId="0" borderId="8" xfId="1" applyFont="1" applyBorder="1" applyAlignment="1" applyProtection="1">
      <alignment vertical="center"/>
      <protection locked="0"/>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7" xfId="1" applyFont="1" applyBorder="1" applyAlignment="1">
      <alignment horizontal="left" vertical="center"/>
    </xf>
    <xf numFmtId="0" fontId="3" fillId="0" borderId="20" xfId="1" applyFont="1" applyBorder="1" applyAlignment="1">
      <alignment horizontal="left" vertical="center"/>
    </xf>
    <xf numFmtId="0" fontId="3" fillId="0" borderId="18" xfId="1" applyFont="1" applyBorder="1" applyAlignment="1">
      <alignment horizontal="left" vertical="center"/>
    </xf>
    <xf numFmtId="0" fontId="3" fillId="10" borderId="2" xfId="1" applyFont="1" applyFill="1" applyBorder="1" applyAlignment="1">
      <alignment horizontal="center" vertical="center" textRotation="255"/>
    </xf>
    <xf numFmtId="0" fontId="3" fillId="10" borderId="3" xfId="1" applyFont="1" applyFill="1" applyBorder="1" applyAlignment="1">
      <alignment horizontal="center" vertical="center" textRotation="255"/>
    </xf>
    <xf numFmtId="0" fontId="3" fillId="10" borderId="4" xfId="1" applyFont="1" applyFill="1" applyBorder="1" applyAlignment="1">
      <alignment horizontal="center" vertical="center" textRotation="255"/>
    </xf>
    <xf numFmtId="0" fontId="3" fillId="10" borderId="5" xfId="1" applyFont="1" applyFill="1" applyBorder="1" applyAlignment="1">
      <alignment horizontal="center" vertical="center" textRotation="255" wrapText="1" shrinkToFit="1"/>
    </xf>
    <xf numFmtId="0" fontId="3" fillId="10" borderId="6" xfId="1" applyFont="1" applyFill="1" applyBorder="1" applyAlignment="1">
      <alignment horizontal="center" vertical="center" textRotation="255" wrapText="1" shrinkToFit="1"/>
    </xf>
    <xf numFmtId="0" fontId="3" fillId="10" borderId="7" xfId="1" applyFont="1" applyFill="1" applyBorder="1" applyAlignment="1">
      <alignment horizontal="center" vertical="center" textRotation="255" wrapText="1" shrinkToFit="1"/>
    </xf>
    <xf numFmtId="0" fontId="3" fillId="10" borderId="17" xfId="1" applyFont="1" applyFill="1" applyBorder="1" applyAlignment="1">
      <alignment horizontal="center" vertical="center" textRotation="255" wrapText="1" shrinkToFit="1"/>
    </xf>
    <xf numFmtId="0" fontId="3" fillId="10" borderId="20" xfId="1" applyFont="1" applyFill="1" applyBorder="1" applyAlignment="1">
      <alignment horizontal="center" vertical="center" textRotation="255" wrapText="1" shrinkToFit="1"/>
    </xf>
    <xf numFmtId="0" fontId="3" fillId="10" borderId="18" xfId="1" applyFont="1" applyFill="1" applyBorder="1" applyAlignment="1">
      <alignment horizontal="center" vertical="center" textRotation="255" wrapText="1" shrinkToFit="1"/>
    </xf>
    <xf numFmtId="0" fontId="3" fillId="10" borderId="17" xfId="1" applyFont="1" applyFill="1" applyBorder="1" applyAlignment="1">
      <alignment horizontal="center" vertical="center" textRotation="255" wrapText="1"/>
    </xf>
    <xf numFmtId="0" fontId="3" fillId="10" borderId="20" xfId="1" applyFont="1" applyFill="1" applyBorder="1" applyAlignment="1">
      <alignment horizontal="center" vertical="center" textRotation="255" wrapText="1"/>
    </xf>
    <xf numFmtId="0" fontId="3" fillId="10" borderId="18" xfId="1" applyFont="1" applyFill="1" applyBorder="1" applyAlignment="1">
      <alignment horizontal="center" vertical="center" textRotation="255" wrapText="1"/>
    </xf>
    <xf numFmtId="0" fontId="3" fillId="10" borderId="12" xfId="1" applyFont="1" applyFill="1" applyBorder="1" applyAlignment="1">
      <alignment horizontal="center" vertical="center" textRotation="255" wrapText="1"/>
    </xf>
    <xf numFmtId="0" fontId="3" fillId="10" borderId="0" xfId="1" applyFont="1" applyFill="1" applyAlignment="1">
      <alignment horizontal="center" vertical="center" textRotation="255" wrapText="1"/>
    </xf>
    <xf numFmtId="0" fontId="3" fillId="10" borderId="13" xfId="1" applyFont="1" applyFill="1" applyBorder="1" applyAlignment="1">
      <alignment horizontal="center" vertical="center" textRotation="255" wrapText="1"/>
    </xf>
    <xf numFmtId="0" fontId="3" fillId="0" borderId="10" xfId="1" applyFont="1" applyBorder="1" applyAlignment="1" applyProtection="1">
      <alignment horizontal="left" vertical="top" wrapText="1"/>
      <protection locked="0"/>
    </xf>
    <xf numFmtId="0" fontId="3" fillId="0" borderId="10" xfId="1" applyFont="1" applyBorder="1" applyAlignment="1" applyProtection="1">
      <alignment horizontal="left" vertical="top"/>
      <protection locked="0"/>
    </xf>
    <xf numFmtId="176" fontId="3" fillId="0" borderId="1" xfId="1" applyNumberFormat="1" applyFont="1" applyBorder="1" applyAlignment="1" applyProtection="1">
      <alignment horizontal="left" vertical="center"/>
      <protection locked="0"/>
    </xf>
    <xf numFmtId="0" fontId="3" fillId="10" borderId="1" xfId="1" applyFont="1" applyFill="1" applyBorder="1" applyAlignment="1">
      <alignment horizontal="center" vertical="center" textRotation="255" wrapText="1"/>
    </xf>
    <xf numFmtId="0" fontId="3" fillId="10" borderId="10" xfId="1" applyFont="1" applyFill="1" applyBorder="1" applyAlignment="1">
      <alignment horizontal="center" vertical="center"/>
    </xf>
    <xf numFmtId="176" fontId="3" fillId="0" borderId="8" xfId="1" applyNumberFormat="1" applyFont="1" applyBorder="1" applyAlignment="1" applyProtection="1">
      <alignment horizontal="left" vertical="center"/>
      <protection locked="0"/>
    </xf>
    <xf numFmtId="0" fontId="3" fillId="0" borderId="9" xfId="1" applyFont="1" applyBorder="1" applyAlignment="1" applyProtection="1">
      <alignment horizontal="center" vertical="center" shrinkToFit="1"/>
      <protection locked="0"/>
    </xf>
    <xf numFmtId="0" fontId="13" fillId="10" borderId="10" xfId="1" applyFont="1" applyFill="1" applyBorder="1" applyAlignment="1">
      <alignment horizontal="center" vertical="center"/>
    </xf>
    <xf numFmtId="0" fontId="3" fillId="0" borderId="14" xfId="1" applyFont="1" applyBorder="1" applyAlignment="1" applyProtection="1">
      <alignment horizontal="center" vertical="center" shrinkToFit="1"/>
      <protection locked="0"/>
    </xf>
    <xf numFmtId="0" fontId="3" fillId="12" borderId="1" xfId="1" applyFont="1" applyFill="1" applyBorder="1" applyAlignment="1">
      <alignment horizontal="center" vertical="center"/>
    </xf>
    <xf numFmtId="0" fontId="3" fillId="0" borderId="16" xfId="1" applyFont="1" applyBorder="1" applyAlignment="1" applyProtection="1">
      <alignment horizontal="center" vertical="center" shrinkToFit="1"/>
      <protection locked="0"/>
    </xf>
    <xf numFmtId="0" fontId="3" fillId="12" borderId="15" xfId="1" applyFont="1" applyFill="1" applyBorder="1" applyAlignment="1">
      <alignment horizontal="center" vertical="center"/>
    </xf>
    <xf numFmtId="0" fontId="3" fillId="10" borderId="2" xfId="1" applyFont="1" applyFill="1" applyBorder="1" applyAlignment="1">
      <alignment horizontal="center" vertical="center"/>
    </xf>
    <xf numFmtId="176" fontId="3" fillId="0" borderId="15" xfId="1" applyNumberFormat="1" applyFont="1" applyBorder="1" applyAlignment="1" applyProtection="1">
      <alignment horizontal="left" vertical="center"/>
      <protection locked="0"/>
    </xf>
    <xf numFmtId="0" fontId="3" fillId="12" borderId="8" xfId="1" applyFont="1" applyFill="1" applyBorder="1" applyAlignment="1">
      <alignment horizontal="center" vertical="center"/>
    </xf>
    <xf numFmtId="57" fontId="3" fillId="0" borderId="1" xfId="1" applyNumberFormat="1" applyFont="1" applyBorder="1" applyAlignment="1" applyProtection="1">
      <alignment horizontal="center" vertical="center"/>
      <protection locked="0"/>
    </xf>
    <xf numFmtId="57" fontId="3" fillId="0" borderId="8" xfId="1" applyNumberFormat="1" applyFont="1" applyBorder="1" applyAlignment="1" applyProtection="1">
      <alignment horizontal="center" vertical="center"/>
      <protection locked="0"/>
    </xf>
    <xf numFmtId="0" fontId="5" fillId="10" borderId="2" xfId="1" applyFont="1" applyFill="1" applyBorder="1" applyAlignment="1">
      <alignment horizontal="center" vertical="center" textRotation="255" shrinkToFit="1"/>
    </xf>
    <xf numFmtId="0" fontId="5" fillId="10" borderId="4" xfId="1" applyFont="1" applyFill="1" applyBorder="1" applyAlignment="1">
      <alignment horizontal="center" vertical="center" textRotation="255" shrinkToFit="1"/>
    </xf>
    <xf numFmtId="57" fontId="3" fillId="0" borderId="15" xfId="1" applyNumberFormat="1" applyFont="1" applyBorder="1" applyAlignment="1" applyProtection="1">
      <alignment horizontal="center" vertical="center"/>
      <protection locked="0"/>
    </xf>
    <xf numFmtId="177" fontId="3" fillId="10" borderId="1" xfId="1" applyNumberFormat="1" applyFont="1" applyFill="1" applyBorder="1" applyAlignment="1">
      <alignment horizontal="center" vertical="center"/>
    </xf>
    <xf numFmtId="177" fontId="3" fillId="0" borderId="8" xfId="1" applyNumberFormat="1" applyFont="1" applyBorder="1" applyAlignment="1" applyProtection="1">
      <alignment horizontal="left" vertical="center"/>
      <protection locked="0"/>
    </xf>
    <xf numFmtId="0" fontId="3" fillId="0" borderId="17" xfId="1" applyFont="1" applyBorder="1" applyAlignment="1" applyProtection="1">
      <alignment horizontal="left" vertical="top"/>
      <protection locked="0"/>
    </xf>
    <xf numFmtId="0" fontId="3" fillId="0" borderId="20" xfId="1" applyFont="1" applyBorder="1" applyAlignment="1" applyProtection="1">
      <alignment horizontal="left" vertical="top"/>
      <protection locked="0"/>
    </xf>
    <xf numFmtId="0" fontId="3" fillId="0" borderId="18" xfId="1" applyFont="1" applyBorder="1" applyAlignment="1" applyProtection="1">
      <alignment horizontal="left" vertical="top"/>
      <protection locked="0"/>
    </xf>
    <xf numFmtId="0" fontId="5" fillId="0" borderId="5"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3" fillId="0" borderId="8" xfId="1" applyFont="1" applyBorder="1" applyAlignment="1" applyProtection="1">
      <alignment horizontal="right" vertical="center"/>
      <protection locked="0"/>
    </xf>
    <xf numFmtId="0" fontId="3" fillId="0" borderId="13" xfId="1" applyFont="1" applyBorder="1" applyAlignment="1" applyProtection="1">
      <alignment horizontal="right" vertical="center"/>
      <protection locked="0"/>
    </xf>
    <xf numFmtId="0" fontId="5" fillId="0" borderId="17" xfId="1" applyFont="1" applyBorder="1" applyAlignment="1" applyProtection="1">
      <alignment horizontal="center" vertical="center"/>
      <protection locked="0"/>
    </xf>
    <xf numFmtId="0" fontId="5" fillId="0" borderId="18" xfId="1" applyFont="1" applyBorder="1" applyAlignment="1" applyProtection="1">
      <alignment horizontal="center" vertical="center"/>
      <protection locked="0"/>
    </xf>
    <xf numFmtId="176" fontId="3" fillId="0" borderId="15" xfId="1" applyNumberFormat="1" applyFont="1" applyBorder="1" applyAlignment="1">
      <alignment horizontal="center" vertical="center"/>
    </xf>
    <xf numFmtId="0" fontId="3" fillId="11" borderId="1" xfId="1" applyFont="1" applyFill="1" applyBorder="1" applyAlignment="1">
      <alignment vertical="center"/>
    </xf>
    <xf numFmtId="0" fontId="3" fillId="0" borderId="0" xfId="1" applyFont="1" applyAlignment="1">
      <alignment horizontal="centerContinuous" vertical="center"/>
    </xf>
    <xf numFmtId="0" fontId="3" fillId="2" borderId="10" xfId="1" applyFont="1" applyFill="1" applyBorder="1" applyAlignment="1">
      <alignment horizontal="center" vertical="center" textRotation="255"/>
    </xf>
    <xf numFmtId="0" fontId="3" fillId="2" borderId="10" xfId="1" applyFont="1" applyFill="1" applyBorder="1" applyAlignment="1">
      <alignment horizontal="center" vertical="center" textRotation="255" wrapText="1"/>
    </xf>
    <xf numFmtId="0" fontId="6" fillId="0" borderId="5" xfId="1" applyFont="1" applyBorder="1" applyAlignment="1">
      <alignment horizontal="left" vertical="top" wrapText="1"/>
    </xf>
    <xf numFmtId="0" fontId="6" fillId="0" borderId="6" xfId="1" applyFont="1" applyBorder="1" applyAlignment="1">
      <alignment horizontal="left" vertical="top"/>
    </xf>
    <xf numFmtId="0" fontId="6" fillId="0" borderId="7" xfId="1" applyFont="1" applyBorder="1" applyAlignment="1">
      <alignment horizontal="left" vertical="top"/>
    </xf>
    <xf numFmtId="176" fontId="3" fillId="2" borderId="1" xfId="1" applyNumberFormat="1" applyFont="1" applyFill="1" applyBorder="1" applyAlignment="1">
      <alignment horizontal="center" vertical="center"/>
    </xf>
    <xf numFmtId="176" fontId="6" fillId="0" borderId="1" xfId="1" applyNumberFormat="1" applyFont="1" applyBorder="1" applyAlignment="1">
      <alignment horizontal="center" vertical="center"/>
    </xf>
    <xf numFmtId="176" fontId="3" fillId="0" borderId="1" xfId="1" applyNumberFormat="1" applyFont="1" applyBorder="1" applyAlignment="1">
      <alignment vertical="center"/>
    </xf>
    <xf numFmtId="0" fontId="3" fillId="0" borderId="5"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6" fillId="0" borderId="12" xfId="1" applyFont="1" applyBorder="1" applyAlignment="1">
      <alignment horizontal="left" vertical="top"/>
    </xf>
    <xf numFmtId="0" fontId="6" fillId="0" borderId="0" xfId="1" applyFont="1" applyAlignment="1">
      <alignment horizontal="left" vertical="top"/>
    </xf>
    <xf numFmtId="0" fontId="6" fillId="0" borderId="13" xfId="1" applyFont="1" applyBorder="1" applyAlignment="1">
      <alignment horizontal="left" vertical="top"/>
    </xf>
    <xf numFmtId="176" fontId="3" fillId="2" borderId="8" xfId="1" applyNumberFormat="1" applyFont="1" applyFill="1" applyBorder="1" applyAlignment="1">
      <alignment horizontal="center" vertical="center"/>
    </xf>
    <xf numFmtId="176" fontId="6" fillId="0" borderId="8" xfId="1" applyNumberFormat="1" applyFont="1" applyBorder="1" applyAlignment="1">
      <alignment horizontal="center" vertical="center"/>
    </xf>
    <xf numFmtId="176" fontId="3" fillId="0" borderId="8" xfId="1" applyNumberFormat="1" applyFont="1" applyBorder="1" applyAlignment="1">
      <alignment vertical="center"/>
    </xf>
    <xf numFmtId="0" fontId="3" fillId="0" borderId="13" xfId="1" applyFont="1" applyBorder="1" applyAlignment="1">
      <alignment vertical="center"/>
    </xf>
    <xf numFmtId="0" fontId="6" fillId="0" borderId="9" xfId="1" applyFont="1" applyBorder="1" applyAlignment="1">
      <alignment horizontal="center" vertical="center" shrinkToFit="1"/>
    </xf>
    <xf numFmtId="0" fontId="6" fillId="0" borderId="10" xfId="1" applyFont="1" applyBorder="1" applyAlignment="1">
      <alignment horizontal="center" vertical="center"/>
    </xf>
    <xf numFmtId="0" fontId="6" fillId="0" borderId="14"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15" xfId="1" applyFont="1" applyBorder="1" applyAlignment="1">
      <alignment horizontal="center" vertical="center"/>
    </xf>
    <xf numFmtId="178" fontId="3" fillId="0" borderId="15" xfId="1" applyNumberFormat="1" applyFont="1" applyBorder="1" applyAlignment="1">
      <alignment horizontal="center" vertical="center"/>
    </xf>
    <xf numFmtId="176" fontId="3" fillId="2" borderId="15" xfId="1" applyNumberFormat="1" applyFont="1" applyFill="1" applyBorder="1" applyAlignment="1">
      <alignment horizontal="center" vertical="center"/>
    </xf>
    <xf numFmtId="176" fontId="6" fillId="0" borderId="15" xfId="1" applyNumberFormat="1" applyFont="1" applyBorder="1" applyAlignment="1">
      <alignment horizontal="center" vertical="center"/>
    </xf>
    <xf numFmtId="176" fontId="6" fillId="4" borderId="1" xfId="1" applyNumberFormat="1" applyFont="1" applyFill="1" applyBorder="1" applyAlignment="1">
      <alignment horizontal="center" vertical="center"/>
    </xf>
    <xf numFmtId="176" fontId="6" fillId="4" borderId="8" xfId="1" applyNumberFormat="1" applyFont="1" applyFill="1" applyBorder="1" applyAlignment="1">
      <alignment horizontal="center" vertical="center"/>
    </xf>
    <xf numFmtId="0" fontId="3" fillId="0" borderId="24" xfId="1" applyFont="1" applyBorder="1" applyAlignment="1">
      <alignment horizontal="center" vertical="center"/>
    </xf>
    <xf numFmtId="0" fontId="3" fillId="3" borderId="1" xfId="1" applyFont="1" applyFill="1" applyBorder="1" applyAlignment="1">
      <alignment horizontal="center" vertical="center"/>
    </xf>
    <xf numFmtId="0" fontId="3" fillId="4" borderId="10" xfId="1" applyFont="1" applyFill="1" applyBorder="1" applyAlignment="1">
      <alignment horizontal="center" vertical="center"/>
    </xf>
    <xf numFmtId="0" fontId="3" fillId="3" borderId="8" xfId="1" applyFont="1" applyFill="1" applyBorder="1" applyAlignment="1">
      <alignment horizontal="center" vertical="center"/>
    </xf>
    <xf numFmtId="176" fontId="6" fillId="4" borderId="15" xfId="1" applyNumberFormat="1" applyFont="1" applyFill="1" applyBorder="1" applyAlignment="1">
      <alignment horizontal="center" vertical="center"/>
    </xf>
    <xf numFmtId="177" fontId="3" fillId="2" borderId="1" xfId="1" applyNumberFormat="1" applyFont="1" applyFill="1" applyBorder="1" applyAlignment="1">
      <alignment horizontal="center" vertical="center"/>
    </xf>
    <xf numFmtId="177" fontId="6" fillId="0" borderId="8" xfId="1" applyNumberFormat="1" applyFont="1" applyBorder="1" applyAlignment="1">
      <alignment vertical="center"/>
    </xf>
    <xf numFmtId="177" fontId="3" fillId="0" borderId="8" xfId="1" applyNumberFormat="1" applyFont="1" applyBorder="1" applyAlignment="1">
      <alignment vertic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177" fontId="3" fillId="2" borderId="8" xfId="1" applyNumberFormat="1" applyFont="1" applyFill="1" applyBorder="1" applyAlignment="1">
      <alignment horizontal="center" vertical="center"/>
    </xf>
    <xf numFmtId="0" fontId="6" fillId="0" borderId="13" xfId="1" applyFont="1" applyBorder="1" applyAlignment="1">
      <alignment horizontal="left"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3" fillId="3" borderId="15" xfId="1" applyFont="1" applyFill="1" applyBorder="1" applyAlignment="1">
      <alignment horizontal="center" vertical="center"/>
    </xf>
    <xf numFmtId="0" fontId="6" fillId="0" borderId="17" xfId="1" applyFont="1" applyBorder="1" applyAlignment="1">
      <alignment horizontal="left" vertical="top"/>
    </xf>
    <xf numFmtId="0" fontId="6" fillId="0" borderId="20" xfId="1" applyFont="1" applyBorder="1" applyAlignment="1">
      <alignment horizontal="left" vertical="top"/>
    </xf>
    <xf numFmtId="0" fontId="6" fillId="0" borderId="18" xfId="1" applyFont="1" applyBorder="1" applyAlignment="1">
      <alignment horizontal="left" vertical="top"/>
    </xf>
    <xf numFmtId="177" fontId="3" fillId="2" borderId="15" xfId="1" applyNumberFormat="1" applyFont="1" applyFill="1" applyBorder="1" applyAlignment="1">
      <alignment horizontal="center" vertical="center"/>
    </xf>
    <xf numFmtId="0" fontId="18" fillId="0" borderId="0" xfId="1" applyFont="1" applyAlignment="1">
      <alignment vertical="top" wrapText="1"/>
    </xf>
    <xf numFmtId="0" fontId="3" fillId="0" borderId="0" xfId="1" applyFont="1" applyAlignment="1">
      <alignment horizontal="center" vertical="top"/>
    </xf>
    <xf numFmtId="0" fontId="3" fillId="10" borderId="10" xfId="1" applyFont="1" applyFill="1" applyBorder="1" applyAlignment="1">
      <alignment horizontal="center" vertical="center" textRotation="255"/>
    </xf>
    <xf numFmtId="0" fontId="3" fillId="10" borderId="10" xfId="1" applyFont="1" applyFill="1" applyBorder="1" applyAlignment="1">
      <alignment horizontal="center" vertical="center" textRotation="255" wrapText="1"/>
    </xf>
    <xf numFmtId="0" fontId="3" fillId="0" borderId="5" xfId="1" applyFont="1" applyBorder="1" applyAlignment="1" applyProtection="1">
      <alignment horizontal="left" vertical="top" wrapText="1"/>
      <protection locked="0"/>
    </xf>
    <xf numFmtId="176" fontId="3" fillId="0" borderId="15" xfId="1" applyNumberFormat="1" applyFont="1" applyBorder="1" applyAlignment="1" applyProtection="1">
      <alignment horizontal="center" vertical="center"/>
      <protection locked="0"/>
    </xf>
    <xf numFmtId="0" fontId="3" fillId="11" borderId="10" xfId="1" applyFont="1" applyFill="1" applyBorder="1" applyAlignment="1">
      <alignment horizontal="center"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152400</xdr:colOff>
      <xdr:row>4</xdr:row>
      <xdr:rowOff>27305</xdr:rowOff>
    </xdr:from>
    <xdr:to xmlns:xdr="http://schemas.openxmlformats.org/drawingml/2006/spreadsheetDrawing">
      <xdr:col>4</xdr:col>
      <xdr:colOff>35560</xdr:colOff>
      <xdr:row>5</xdr:row>
      <xdr:rowOff>9525</xdr:rowOff>
    </xdr:to>
    <xdr:sp macro="" textlink="">
      <xdr:nvSpPr>
        <xdr:cNvPr id="2" name="楕円 1"/>
        <xdr:cNvSpPr/>
      </xdr:nvSpPr>
      <xdr:spPr>
        <a:xfrm>
          <a:off x="1181100" y="888365"/>
          <a:ext cx="226060" cy="19748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31</xdr:col>
      <xdr:colOff>240665</xdr:colOff>
      <xdr:row>9</xdr:row>
      <xdr:rowOff>153035</xdr:rowOff>
    </xdr:from>
    <xdr:to xmlns:xdr="http://schemas.openxmlformats.org/drawingml/2006/spreadsheetDrawing">
      <xdr:col>32</xdr:col>
      <xdr:colOff>70485</xdr:colOff>
      <xdr:row>10</xdr:row>
      <xdr:rowOff>134620</xdr:rowOff>
    </xdr:to>
    <xdr:sp macro="" textlink="">
      <xdr:nvSpPr>
        <xdr:cNvPr id="3" name="楕円 2"/>
        <xdr:cNvSpPr/>
      </xdr:nvSpPr>
      <xdr:spPr>
        <a:xfrm>
          <a:off x="12687300" y="2090420"/>
          <a:ext cx="225425" cy="1968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mlns:xdr="http://schemas.openxmlformats.org/drawingml/2006/spreadsheetDrawing">
      <xdr:col>16</xdr:col>
      <xdr:colOff>197485</xdr:colOff>
      <xdr:row>49</xdr:row>
      <xdr:rowOff>45085</xdr:rowOff>
    </xdr:from>
    <xdr:to xmlns:xdr="http://schemas.openxmlformats.org/drawingml/2006/spreadsheetDrawing">
      <xdr:col>17</xdr:col>
      <xdr:colOff>179070</xdr:colOff>
      <xdr:row>50</xdr:row>
      <xdr:rowOff>182880</xdr:rowOff>
    </xdr:to>
    <xdr:pic macro="">
      <xdr:nvPicPr>
        <xdr:cNvPr id="8" name="図 7"/>
        <xdr:cNvPicPr>
          <a:picLocks noChangeAspect="1"/>
        </xdr:cNvPicPr>
      </xdr:nvPicPr>
      <xdr:blipFill>
        <a:blip xmlns:r="http://schemas.openxmlformats.org/officeDocument/2006/relationships" r:embed="rId1"/>
        <a:stretch>
          <a:fillRect/>
        </a:stretch>
      </xdr:blipFill>
      <xdr:spPr>
        <a:xfrm>
          <a:off x="5736590" y="10499725"/>
          <a:ext cx="324485" cy="314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30</xdr:col>
      <xdr:colOff>322580</xdr:colOff>
      <xdr:row>9</xdr:row>
      <xdr:rowOff>179070</xdr:rowOff>
    </xdr:from>
    <xdr:to xmlns:xdr="http://schemas.openxmlformats.org/drawingml/2006/spreadsheetDrawing">
      <xdr:col>31</xdr:col>
      <xdr:colOff>152400</xdr:colOff>
      <xdr:row>10</xdr:row>
      <xdr:rowOff>161290</xdr:rowOff>
    </xdr:to>
    <xdr:sp macro="" textlink="">
      <xdr:nvSpPr>
        <xdr:cNvPr id="2" name="楕円 1"/>
        <xdr:cNvSpPr/>
      </xdr:nvSpPr>
      <xdr:spPr>
        <a:xfrm>
          <a:off x="12235815" y="2116455"/>
          <a:ext cx="225425" cy="19748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30</xdr:col>
      <xdr:colOff>269240</xdr:colOff>
      <xdr:row>9</xdr:row>
      <xdr:rowOff>197485</xdr:rowOff>
    </xdr:from>
    <xdr:to xmlns:xdr="http://schemas.openxmlformats.org/drawingml/2006/spreadsheetDrawing">
      <xdr:col>31</xdr:col>
      <xdr:colOff>98425</xdr:colOff>
      <xdr:row>10</xdr:row>
      <xdr:rowOff>179070</xdr:rowOff>
    </xdr:to>
    <xdr:sp macro="" textlink="">
      <xdr:nvSpPr>
        <xdr:cNvPr id="3" name="楕円 2"/>
        <xdr:cNvSpPr/>
      </xdr:nvSpPr>
      <xdr:spPr>
        <a:xfrm>
          <a:off x="12182475" y="2134870"/>
          <a:ext cx="224790" cy="1968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30</xdr:col>
      <xdr:colOff>321310</xdr:colOff>
      <xdr:row>9</xdr:row>
      <xdr:rowOff>170815</xdr:rowOff>
    </xdr:from>
    <xdr:to xmlns:xdr="http://schemas.openxmlformats.org/drawingml/2006/spreadsheetDrawing">
      <xdr:col>31</xdr:col>
      <xdr:colOff>151130</xdr:colOff>
      <xdr:row>10</xdr:row>
      <xdr:rowOff>153035</xdr:rowOff>
    </xdr:to>
    <xdr:sp macro="" textlink="">
      <xdr:nvSpPr>
        <xdr:cNvPr id="4" name="楕円 3"/>
        <xdr:cNvSpPr/>
      </xdr:nvSpPr>
      <xdr:spPr>
        <a:xfrm>
          <a:off x="12234545" y="2108200"/>
          <a:ext cx="225425" cy="19748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DO65"/>
  <sheetViews>
    <sheetView showGridLines="0" tabSelected="1" view="pageBreakPreview" topLeftCell="A33" zoomScaleSheetLayoutView="100" workbookViewId="0">
      <selection activeCell="A37" sqref="A37:A48"/>
    </sheetView>
  </sheetViews>
  <sheetFormatPr defaultColWidth="9.59765625" defaultRowHeight="20.100000000000001" customHeight="1"/>
  <cols>
    <col min="1" max="5" width="4.5" style="1" customWidth="1"/>
    <col min="6" max="6" width="5.19921875" style="1" customWidth="1"/>
    <col min="7" max="18" width="4.5" style="1" customWidth="1"/>
    <col min="19" max="19" width="2.69921875" style="2" customWidth="1"/>
    <col min="20" max="20" width="4.5" style="1" customWidth="1"/>
    <col min="21" max="21" width="4.5" style="3" customWidth="1"/>
    <col min="22" max="22" width="14" style="3" customWidth="1"/>
    <col min="23" max="26" width="7.5" style="3" customWidth="1"/>
    <col min="27" max="28" width="5.19921875" style="1" customWidth="1"/>
    <col min="29" max="32" width="5.19921875" style="4" customWidth="1"/>
    <col min="33" max="33" width="3.09765625" style="5" customWidth="1"/>
    <col min="34" max="36" width="4.5" style="5" customWidth="1"/>
    <col min="37" max="37" width="5.8984375" style="4" customWidth="1"/>
    <col min="38" max="40" width="5.8984375" style="4" hidden="1" customWidth="1"/>
    <col min="41" max="91" width="5.8984375" style="1" hidden="1" customWidth="1"/>
    <col min="92" max="92" width="10.09765625" style="1" hidden="1" customWidth="1"/>
    <col min="93" max="93" width="9.59765625" style="1" hidden="1" customWidth="1"/>
    <col min="94" max="16384" width="9.59765625" style="1"/>
  </cols>
  <sheetData>
    <row r="1" spans="1:119" ht="16.95" customHeight="1">
      <c r="A1" s="6" t="s">
        <v>3</v>
      </c>
      <c r="B1" s="6"/>
      <c r="C1" s="6"/>
      <c r="D1" s="6"/>
      <c r="E1" s="6"/>
      <c r="F1" s="6"/>
      <c r="G1" s="6"/>
      <c r="H1" s="6"/>
      <c r="I1" s="6"/>
      <c r="J1" s="6"/>
      <c r="K1" s="6"/>
      <c r="L1" s="6"/>
      <c r="M1" s="6"/>
      <c r="N1" s="6"/>
      <c r="O1" s="6"/>
      <c r="P1" s="6"/>
      <c r="Q1" s="6"/>
      <c r="R1" s="6"/>
      <c r="S1" s="124" t="s">
        <v>12</v>
      </c>
      <c r="AC1" s="1"/>
      <c r="AD1" s="1"/>
      <c r="AE1" s="1"/>
      <c r="AF1" s="1"/>
      <c r="AG1" s="3"/>
      <c r="AH1" s="3"/>
      <c r="AI1" s="3"/>
      <c r="AJ1" s="3"/>
      <c r="AR1" s="165"/>
      <c r="AS1" s="165"/>
      <c r="AT1" s="165"/>
      <c r="AU1" s="165"/>
      <c r="AV1" s="165"/>
      <c r="AW1" s="165"/>
      <c r="AX1" s="165"/>
      <c r="AY1" s="165"/>
      <c r="AZ1" s="165"/>
      <c r="BA1" s="165"/>
      <c r="BB1" s="165"/>
      <c r="BC1" s="165"/>
      <c r="BD1" s="165"/>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row>
    <row r="2" spans="1:119" ht="16.95" customHeight="1">
      <c r="A2" s="6"/>
      <c r="B2" s="6"/>
      <c r="C2" s="6"/>
      <c r="D2" s="6"/>
      <c r="E2" s="6"/>
      <c r="F2" s="6"/>
      <c r="G2" s="6"/>
      <c r="H2" s="6"/>
      <c r="I2" s="6"/>
      <c r="J2" s="6"/>
      <c r="K2" s="6"/>
      <c r="L2" s="6"/>
      <c r="M2" s="6"/>
      <c r="N2" s="6"/>
      <c r="O2" s="6"/>
      <c r="P2" s="95" t="s">
        <v>15</v>
      </c>
      <c r="Q2" s="103">
        <v>1</v>
      </c>
      <c r="R2" s="110"/>
      <c r="S2" s="125" t="s">
        <v>18</v>
      </c>
      <c r="T2" s="1" t="s">
        <v>9</v>
      </c>
      <c r="U2" s="1"/>
      <c r="V2" s="1"/>
      <c r="W2" s="1"/>
      <c r="X2" s="1"/>
      <c r="Y2" s="1"/>
      <c r="Z2" s="1"/>
      <c r="AA2" s="1"/>
      <c r="AB2" s="1"/>
      <c r="AC2" s="1"/>
      <c r="AD2" s="1"/>
      <c r="AE2" s="1"/>
      <c r="AF2" s="1"/>
      <c r="AG2" s="1"/>
      <c r="AH2" s="3"/>
      <c r="AI2" s="3"/>
      <c r="AJ2" s="3"/>
      <c r="AR2" s="165"/>
      <c r="AS2" s="165"/>
      <c r="AT2" s="165"/>
      <c r="AU2" s="165"/>
      <c r="AV2" s="165"/>
      <c r="AW2" s="165"/>
      <c r="AX2" s="165"/>
      <c r="AY2" s="165"/>
      <c r="AZ2" s="165"/>
      <c r="BA2" s="165"/>
      <c r="BB2" s="165"/>
      <c r="BC2" s="165"/>
      <c r="BD2" s="165"/>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row>
    <row r="3" spans="1:119" ht="16.95" customHeight="1">
      <c r="A3" s="7" t="s">
        <v>17</v>
      </c>
      <c r="B3" s="21"/>
      <c r="C3" s="21"/>
      <c r="D3" s="21"/>
      <c r="E3" s="54" t="s">
        <v>2</v>
      </c>
      <c r="F3" s="56"/>
      <c r="G3" s="56"/>
      <c r="H3" s="56"/>
      <c r="I3" s="56"/>
      <c r="J3" s="61"/>
      <c r="K3" s="71"/>
      <c r="L3" s="71"/>
      <c r="M3" s="71"/>
      <c r="N3" s="71"/>
      <c r="O3" s="71"/>
      <c r="P3" s="96"/>
      <c r="Q3" s="104"/>
      <c r="R3" s="111"/>
      <c r="S3" s="125" t="s">
        <v>8</v>
      </c>
      <c r="T3" s="126" t="s">
        <v>19</v>
      </c>
      <c r="U3" s="126"/>
      <c r="V3" s="126"/>
      <c r="W3" s="3" t="s">
        <v>21</v>
      </c>
      <c r="X3" s="3"/>
      <c r="Y3" s="3"/>
      <c r="Z3" s="3"/>
      <c r="AA3" s="3"/>
      <c r="AB3" s="3"/>
      <c r="AC3" s="3"/>
      <c r="AD3" s="3"/>
      <c r="AE3" s="3"/>
      <c r="AF3" s="3"/>
      <c r="AG3" s="3"/>
      <c r="AH3" s="3"/>
      <c r="AI3" s="3"/>
      <c r="AJ3" s="3"/>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row>
    <row r="4" spans="1:119" ht="16.95" customHeight="1">
      <c r="T4" s="1" t="s">
        <v>30</v>
      </c>
      <c r="U4" s="1"/>
      <c r="V4" s="1"/>
      <c r="W4" s="1"/>
      <c r="X4" s="1"/>
      <c r="Y4" s="1"/>
      <c r="Z4" s="1"/>
      <c r="AA4" s="1"/>
      <c r="AB4" s="1"/>
      <c r="AC4" s="1"/>
      <c r="AD4" s="1"/>
      <c r="AE4" s="1"/>
      <c r="AF4" s="1"/>
      <c r="AG4" s="1"/>
      <c r="AH4" s="3"/>
      <c r="AI4" s="3"/>
      <c r="AJ4" s="3"/>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row>
    <row r="5" spans="1:119" ht="16.95" customHeight="1">
      <c r="A5" s="8" t="s">
        <v>22</v>
      </c>
      <c r="B5" s="22" t="s">
        <v>31</v>
      </c>
      <c r="C5" s="38"/>
      <c r="D5" s="52" t="s">
        <v>200</v>
      </c>
      <c r="E5" s="55"/>
      <c r="F5" s="55"/>
      <c r="G5" s="55"/>
      <c r="H5" s="55"/>
      <c r="I5" s="55"/>
      <c r="J5" s="62"/>
      <c r="K5" s="22" t="s">
        <v>35</v>
      </c>
      <c r="L5" s="76"/>
      <c r="M5" s="38"/>
      <c r="N5" s="82">
        <v>23593</v>
      </c>
      <c r="O5" s="88"/>
      <c r="P5" s="88"/>
      <c r="Q5" s="88"/>
      <c r="R5" s="112"/>
      <c r="S5" s="2" t="s">
        <v>27</v>
      </c>
      <c r="T5" s="1" t="s">
        <v>36</v>
      </c>
      <c r="U5" s="1"/>
      <c r="V5" s="1"/>
      <c r="W5" s="1"/>
      <c r="X5" s="1"/>
      <c r="Y5" s="1"/>
      <c r="Z5" s="1"/>
      <c r="AA5" s="1"/>
      <c r="AB5" s="1"/>
      <c r="AC5" s="1"/>
      <c r="AD5" s="1"/>
      <c r="AE5" s="1"/>
      <c r="AF5" s="1"/>
      <c r="AG5" s="1"/>
      <c r="AH5" s="3"/>
      <c r="AI5" s="3"/>
      <c r="AJ5" s="3"/>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row>
    <row r="6" spans="1:119" ht="16.95" customHeight="1">
      <c r="A6" s="8"/>
      <c r="B6" s="22" t="s">
        <v>41</v>
      </c>
      <c r="C6" s="38"/>
      <c r="D6" s="52" t="s">
        <v>242</v>
      </c>
      <c r="E6" s="55"/>
      <c r="F6" s="55"/>
      <c r="G6" s="55"/>
      <c r="H6" s="55"/>
      <c r="I6" s="55"/>
      <c r="J6" s="62"/>
      <c r="K6" s="22" t="s">
        <v>39</v>
      </c>
      <c r="L6" s="76"/>
      <c r="M6" s="38"/>
      <c r="N6" s="83">
        <f>DATEDIF(N5,AM8,"y")</f>
        <v>61</v>
      </c>
      <c r="O6" s="89"/>
      <c r="P6" s="97" t="str">
        <f>IF(N6&lt;=60,"若手指導者","")</f>
        <v/>
      </c>
      <c r="Q6" s="105"/>
      <c r="R6" s="113"/>
      <c r="AC6" s="1"/>
      <c r="AD6" s="1"/>
      <c r="AE6" s="1"/>
      <c r="AF6" s="1"/>
      <c r="AG6" s="3"/>
      <c r="AH6" s="3"/>
      <c r="AI6" s="3"/>
      <c r="AJ6" s="3"/>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row>
    <row r="7" spans="1:119" ht="16.95" customHeight="1">
      <c r="A7" s="8"/>
      <c r="B7" s="23" t="s">
        <v>42</v>
      </c>
      <c r="C7" s="39"/>
      <c r="D7" s="52" t="s">
        <v>45</v>
      </c>
      <c r="E7" s="55"/>
      <c r="F7" s="55"/>
      <c r="G7" s="55"/>
      <c r="H7" s="55"/>
      <c r="I7" s="55"/>
      <c r="J7" s="62"/>
      <c r="K7" s="72" t="s">
        <v>48</v>
      </c>
      <c r="L7" s="77"/>
      <c r="M7" s="79"/>
      <c r="N7" s="54" t="s">
        <v>0</v>
      </c>
      <c r="O7" s="90"/>
      <c r="P7" s="98" t="str">
        <f>IF(N7=AM10,"女性指導者","")</f>
        <v/>
      </c>
      <c r="Q7" s="106"/>
      <c r="R7" s="114"/>
      <c r="S7" s="124" t="s">
        <v>52</v>
      </c>
      <c r="T7" s="127"/>
      <c r="U7" s="134"/>
      <c r="V7" s="134"/>
      <c r="W7" s="134"/>
      <c r="X7" s="134"/>
      <c r="Y7" s="134"/>
      <c r="Z7" s="134"/>
      <c r="AA7" s="127"/>
      <c r="AB7" s="127"/>
      <c r="AC7" s="1"/>
      <c r="AD7" s="1"/>
      <c r="AE7" s="1"/>
      <c r="AF7" s="1"/>
      <c r="AG7" s="3"/>
      <c r="AH7" s="3"/>
      <c r="AI7" s="3"/>
      <c r="AJ7" s="3"/>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89" t="s">
        <v>54</v>
      </c>
      <c r="CA7" s="190"/>
      <c r="CB7" s="190"/>
      <c r="CC7" s="190"/>
      <c r="CD7" s="190"/>
      <c r="CE7" s="190"/>
      <c r="CF7" s="191"/>
      <c r="CG7" s="180" t="s">
        <v>25</v>
      </c>
      <c r="CH7" s="181"/>
      <c r="CI7" s="181"/>
      <c r="CJ7" s="181"/>
      <c r="CK7" s="181"/>
      <c r="CL7" s="184"/>
      <c r="CM7" s="161"/>
      <c r="CN7" s="161"/>
      <c r="CO7" s="161"/>
      <c r="CP7" s="161"/>
      <c r="CQ7" s="161"/>
    </row>
    <row r="8" spans="1:119" ht="16.95" customHeight="1">
      <c r="A8" s="9" t="s">
        <v>13</v>
      </c>
      <c r="B8" s="21" t="s">
        <v>59</v>
      </c>
      <c r="C8" s="21"/>
      <c r="D8" s="21"/>
      <c r="E8" s="21"/>
      <c r="F8" s="21"/>
      <c r="G8" s="21"/>
      <c r="H8" s="21"/>
      <c r="I8" s="21"/>
      <c r="J8" s="63"/>
      <c r="K8" s="7" t="s">
        <v>61</v>
      </c>
      <c r="L8" s="21"/>
      <c r="M8" s="21"/>
      <c r="N8" s="63"/>
      <c r="O8" s="91" t="s">
        <v>62</v>
      </c>
      <c r="P8" s="99"/>
      <c r="Q8" s="99"/>
      <c r="R8" s="115"/>
      <c r="S8" s="125" t="s">
        <v>18</v>
      </c>
      <c r="T8" s="1" t="s">
        <v>6</v>
      </c>
      <c r="U8" s="1"/>
      <c r="V8" s="1"/>
      <c r="W8" s="1"/>
      <c r="X8" s="1"/>
      <c r="Y8" s="1"/>
      <c r="Z8" s="1"/>
      <c r="AA8" s="1"/>
      <c r="AB8" s="1"/>
      <c r="AC8" s="1"/>
      <c r="AD8" s="1"/>
      <c r="AE8" s="1"/>
      <c r="AF8" s="1"/>
      <c r="AG8" s="1"/>
      <c r="AH8" s="3"/>
      <c r="AI8" s="3"/>
      <c r="AJ8" s="3"/>
      <c r="AM8" s="154">
        <v>45943</v>
      </c>
      <c r="AR8" s="167" t="s">
        <v>64</v>
      </c>
      <c r="AS8" s="170"/>
      <c r="AT8" s="170"/>
      <c r="AU8" s="170"/>
      <c r="AV8" s="170"/>
      <c r="AW8" s="177"/>
      <c r="AX8" s="180" t="s">
        <v>11</v>
      </c>
      <c r="AY8" s="181"/>
      <c r="AZ8" s="181"/>
      <c r="BA8" s="181"/>
      <c r="BB8" s="181"/>
      <c r="BC8" s="184"/>
      <c r="BD8" s="186" t="s">
        <v>66</v>
      </c>
      <c r="BE8" s="187"/>
      <c r="BF8" s="187"/>
      <c r="BG8" s="187"/>
      <c r="BH8" s="187"/>
      <c r="BI8" s="188"/>
      <c r="BJ8" s="189" t="s">
        <v>10</v>
      </c>
      <c r="BK8" s="190"/>
      <c r="BL8" s="190"/>
      <c r="BM8" s="190"/>
      <c r="BN8" s="190"/>
      <c r="BO8" s="191"/>
      <c r="BP8" s="161"/>
      <c r="BQ8" s="161" t="s">
        <v>67</v>
      </c>
      <c r="BR8" s="161"/>
      <c r="BS8" s="161" t="s">
        <v>68</v>
      </c>
      <c r="BT8" s="161" t="s">
        <v>71</v>
      </c>
      <c r="BU8" s="161"/>
      <c r="BV8" s="161" t="s">
        <v>68</v>
      </c>
      <c r="BW8" s="161" t="s">
        <v>74</v>
      </c>
      <c r="BX8" s="161"/>
      <c r="BY8" s="161"/>
      <c r="BZ8" s="197" t="s">
        <v>75</v>
      </c>
      <c r="CA8" s="198" t="s">
        <v>23</v>
      </c>
      <c r="CB8" s="198" t="s">
        <v>63</v>
      </c>
      <c r="CC8" s="198"/>
      <c r="CD8" s="198" t="s">
        <v>43</v>
      </c>
      <c r="CE8" s="198" t="s">
        <v>70</v>
      </c>
      <c r="CF8" s="200" t="s">
        <v>77</v>
      </c>
      <c r="CG8" s="197" t="s">
        <v>75</v>
      </c>
      <c r="CH8" s="198" t="s">
        <v>23</v>
      </c>
      <c r="CI8" s="198" t="s">
        <v>63</v>
      </c>
      <c r="CJ8" s="198" t="s">
        <v>43</v>
      </c>
      <c r="CK8" s="198" t="s">
        <v>70</v>
      </c>
      <c r="CL8" s="200" t="s">
        <v>77</v>
      </c>
      <c r="CM8" s="161"/>
      <c r="CN8" s="161"/>
      <c r="CO8" s="161"/>
      <c r="CP8" s="161"/>
      <c r="CQ8" s="161"/>
    </row>
    <row r="9" spans="1:119" ht="16.95" customHeight="1">
      <c r="A9" s="10"/>
      <c r="B9" s="24" t="s">
        <v>58</v>
      </c>
      <c r="C9" s="40"/>
      <c r="D9" s="40"/>
      <c r="E9" s="40"/>
      <c r="F9" s="40"/>
      <c r="G9" s="40"/>
      <c r="H9" s="40"/>
      <c r="I9" s="40"/>
      <c r="J9" s="64"/>
      <c r="K9" s="73" t="s">
        <v>80</v>
      </c>
      <c r="L9" s="78">
        <v>34790</v>
      </c>
      <c r="M9" s="78"/>
      <c r="N9" s="84"/>
      <c r="O9" s="92">
        <f>IF($L9&lt;&gt;"",IF($AN9="0-",AX9,IF($AN9="+0",BD9,IF($AN9="+-",BJ9,AR9))),"")</f>
        <v>5</v>
      </c>
      <c r="P9" s="53" t="s">
        <v>75</v>
      </c>
      <c r="Q9" s="53">
        <f>IF($L10&lt;&gt;"",IF($AN9="0-",AY9,IF($AN9="+0",BE9,IF($AN9="+-",BK9,AS9))),"")</f>
        <v>0</v>
      </c>
      <c r="R9" s="116" t="s">
        <v>69</v>
      </c>
      <c r="S9" s="125" t="s">
        <v>8</v>
      </c>
      <c r="T9" s="1" t="s">
        <v>79</v>
      </c>
      <c r="U9" s="135"/>
      <c r="V9" s="135"/>
      <c r="W9" s="135"/>
      <c r="AC9" s="1"/>
      <c r="AD9" s="1"/>
      <c r="AE9" s="1"/>
      <c r="AF9" s="1"/>
      <c r="AG9" s="3"/>
      <c r="AH9" s="3"/>
      <c r="AI9" s="3"/>
      <c r="AJ9" s="3"/>
      <c r="AM9" s="1" t="s">
        <v>0</v>
      </c>
      <c r="AN9" s="155"/>
      <c r="AO9" s="158" t="str">
        <f>IF(AN9&lt;&gt;"",VLOOKUP(AN9,$AP$9:$AQ$12,2),"")</f>
        <v/>
      </c>
      <c r="AP9" s="160"/>
      <c r="AQ9" s="164" t="s">
        <v>81</v>
      </c>
      <c r="AR9" s="168">
        <f>IF(AV9&gt;=12,DATEDIF(BS9,BV9,"y")+1,DATEDIF(BS9,BV9,"y"))</f>
        <v>5</v>
      </c>
      <c r="AS9" s="168">
        <f>IF(AV9&gt;=12,AV9-12,AV9)</f>
        <v>0</v>
      </c>
      <c r="AT9" s="171">
        <f>IF(AW9&lt;=15,"半",0)</f>
        <v>0</v>
      </c>
      <c r="AU9" s="173">
        <f>DATEDIF(BS9,BV9,"y")</f>
        <v>4</v>
      </c>
      <c r="AV9" s="176">
        <f>IF(AW9&gt;=16,DATEDIF(BS9,BV9,"ym")+1,DATEDIF(BS9,BV9,"ym"))</f>
        <v>12</v>
      </c>
      <c r="AW9" s="178">
        <f>DATEDIF(BS9,BV9,"md")</f>
        <v>30</v>
      </c>
      <c r="AX9" s="169">
        <f>IF(BB9&gt;=12,DATEDIF(BS9,BW9,"y")+1,DATEDIF(BS9,BW9,"y"))</f>
        <v>4</v>
      </c>
      <c r="AY9" s="169">
        <f>IF(BB9&gt;=12,BB9-12,BB9)</f>
        <v>11</v>
      </c>
      <c r="AZ9" s="172" t="str">
        <f>IF(BC9&lt;=15,"半",0)</f>
        <v>半</v>
      </c>
      <c r="BA9" s="182">
        <f>DATEDIF(BS9,BW9,"y")</f>
        <v>4</v>
      </c>
      <c r="BB9" s="183">
        <f>IF(BC9&gt;=16,DATEDIF(BS9,BW9,"ym")+1,DATEDIF(BS9,BW9,"ym"))</f>
        <v>11</v>
      </c>
      <c r="BC9" s="185">
        <f>DATEDIF(BS9,BW9,"md")</f>
        <v>14</v>
      </c>
      <c r="BD9" s="169">
        <f>IF(BH9&gt;=12,DATEDIF(BT9,BV9,"y")+1,DATEDIF(BT9,BV9,"y"))</f>
        <v>4</v>
      </c>
      <c r="BE9" s="169">
        <f>IF(BH9&gt;=12,BH9-12,BH9)</f>
        <v>11</v>
      </c>
      <c r="BF9" s="172" t="str">
        <f>IF(BI9&lt;=15,"半",0)</f>
        <v>半</v>
      </c>
      <c r="BG9" s="182">
        <f>DATEDIF(BT9,BV9,"y")</f>
        <v>4</v>
      </c>
      <c r="BH9" s="183">
        <f>IF(BI9&gt;=16,DATEDIF(BT9,BV9,"ym")+1,DATEDIF(BT9,BV9,"ym"))</f>
        <v>11</v>
      </c>
      <c r="BI9" s="183">
        <f>DATEDIF(BT9,BV9,"md")</f>
        <v>15</v>
      </c>
      <c r="BJ9" s="169">
        <f>IF(BN9&gt;=12,DATEDIF(BT9,BW9,"y")+1,DATEDIF(BT9,BW9,"y"))</f>
        <v>4</v>
      </c>
      <c r="BK9" s="169">
        <f>IF(BN9&gt;=12,BN9-12,BN9)</f>
        <v>11</v>
      </c>
      <c r="BL9" s="172">
        <f>IF(BO9&lt;=15,"半",0)</f>
        <v>0</v>
      </c>
      <c r="BM9" s="182">
        <f>DATEDIF(BT9,BW9,"y")</f>
        <v>4</v>
      </c>
      <c r="BN9" s="183">
        <f>IF(BO9&gt;=16,DATEDIF(BT9,BW9,"ym")+1,DATEDIF(BT9,BW9,"ym"))</f>
        <v>11</v>
      </c>
      <c r="BO9" s="185">
        <f>DATEDIF(BT9,BW9,"md")</f>
        <v>28</v>
      </c>
      <c r="BP9" s="176"/>
      <c r="BQ9" s="192">
        <f>IF(L10="現在",$AM$8,L10)</f>
        <v>36616</v>
      </c>
      <c r="BR9" s="163">
        <v>0</v>
      </c>
      <c r="BS9" s="193">
        <f>IF(DAY(L9)&lt;=15,L9-DAY(L9)+1,L9-DAY(L9)+16)</f>
        <v>34790</v>
      </c>
      <c r="BT9" s="193">
        <f>IF(DAY(BS9)=1,BS9+15,CC9)</f>
        <v>34805</v>
      </c>
      <c r="BU9" s="194"/>
      <c r="BV9" s="195">
        <f>IF(CL9&gt;=16,CJ9,IF(L10="現在",$AM$8-CL9+15,L10-CL9+15))</f>
        <v>36616</v>
      </c>
      <c r="BW9" s="196">
        <f>IF(DAY(BV9)=15,BV9-DAY(BV9),BV9-DAY(BV9)+15)</f>
        <v>36600</v>
      </c>
      <c r="BX9" s="194"/>
      <c r="BY9" s="194"/>
      <c r="BZ9" s="163">
        <f>YEAR(J9)</f>
        <v>1900</v>
      </c>
      <c r="CA9" s="163">
        <f>MONTH(J9)+1</f>
        <v>2</v>
      </c>
      <c r="CB9" s="199" t="str">
        <f>CONCATENATE(BZ9,"/",CA9,"/",1)</f>
        <v>1900/2/1</v>
      </c>
      <c r="CC9" s="199">
        <f>CB9+1-1</f>
        <v>32</v>
      </c>
      <c r="CD9" s="199">
        <f>CB9-1</f>
        <v>31</v>
      </c>
      <c r="CE9" s="163">
        <f>DAY(CD9)</f>
        <v>31</v>
      </c>
      <c r="CF9" s="163">
        <f>DAY(J9)</f>
        <v>0</v>
      </c>
      <c r="CG9" s="163">
        <f>YEAR(BQ9)</f>
        <v>2000</v>
      </c>
      <c r="CH9" s="163">
        <f>IF(MONTH(BQ9)=12,MONTH(BQ9)-12+1,MONTH(BQ9)+1)</f>
        <v>4</v>
      </c>
      <c r="CI9" s="199" t="str">
        <f>IF(CH9=1,CONCATENATE(CG9+1,"/",CH9,"/",1),CONCATENATE(CG9,"/",CH9,"/",1))</f>
        <v>2000/4/1</v>
      </c>
      <c r="CJ9" s="199">
        <f>CI9-1</f>
        <v>36616</v>
      </c>
      <c r="CK9" s="163">
        <f>DAY(CJ9)</f>
        <v>31</v>
      </c>
      <c r="CL9" s="163">
        <f>DAY(BQ9)</f>
        <v>31</v>
      </c>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row>
    <row r="10" spans="1:119" ht="16.95" customHeight="1">
      <c r="A10" s="10"/>
      <c r="B10" s="25"/>
      <c r="C10" s="41"/>
      <c r="D10" s="41"/>
      <c r="E10" s="41"/>
      <c r="F10" s="41"/>
      <c r="G10" s="41"/>
      <c r="H10" s="41"/>
      <c r="I10" s="41"/>
      <c r="J10" s="65"/>
      <c r="K10" s="74" t="s">
        <v>57</v>
      </c>
      <c r="L10" s="78">
        <v>36616</v>
      </c>
      <c r="M10" s="78"/>
      <c r="N10" s="84"/>
      <c r="O10" s="93"/>
      <c r="P10" s="100"/>
      <c r="Q10" s="100"/>
      <c r="R10" s="117"/>
      <c r="S10" s="2" t="s">
        <v>27</v>
      </c>
      <c r="T10" s="128" t="s">
        <v>82</v>
      </c>
      <c r="U10" s="128"/>
      <c r="V10" s="128"/>
      <c r="W10" s="128"/>
      <c r="X10" s="128"/>
      <c r="Y10" s="128"/>
      <c r="Z10" s="128"/>
      <c r="AA10" s="128"/>
      <c r="AB10" s="128"/>
      <c r="AC10" s="128"/>
      <c r="AD10" s="128"/>
      <c r="AE10" s="128"/>
      <c r="AF10" s="128"/>
      <c r="AG10" s="128"/>
      <c r="AH10" s="3"/>
      <c r="AI10" s="3"/>
      <c r="AJ10" s="3"/>
      <c r="AM10" s="1" t="s">
        <v>72</v>
      </c>
      <c r="AN10" s="156"/>
      <c r="AO10" s="159"/>
      <c r="AP10" s="160" t="s">
        <v>16</v>
      </c>
      <c r="AQ10" s="160" t="s">
        <v>56</v>
      </c>
      <c r="AR10" s="168"/>
      <c r="AS10" s="168"/>
      <c r="AT10" s="171"/>
      <c r="AU10" s="173"/>
      <c r="AV10" s="176"/>
      <c r="AW10" s="178"/>
      <c r="AX10" s="169"/>
      <c r="AY10" s="169"/>
      <c r="AZ10" s="172"/>
      <c r="BA10" s="173"/>
      <c r="BB10" s="176"/>
      <c r="BC10" s="178"/>
      <c r="BD10" s="169"/>
      <c r="BE10" s="169"/>
      <c r="BF10" s="172"/>
      <c r="BG10" s="173"/>
      <c r="BH10" s="176"/>
      <c r="BI10" s="176"/>
      <c r="BJ10" s="169"/>
      <c r="BK10" s="169"/>
      <c r="BL10" s="172"/>
      <c r="BM10" s="173"/>
      <c r="BN10" s="176"/>
      <c r="BO10" s="178"/>
      <c r="BP10" s="176"/>
      <c r="BQ10" s="192"/>
      <c r="BR10" s="163"/>
      <c r="BS10" s="193"/>
      <c r="BT10" s="193"/>
      <c r="BU10" s="194"/>
      <c r="BV10" s="195"/>
      <c r="BW10" s="196"/>
      <c r="BX10" s="194"/>
      <c r="BY10" s="194"/>
      <c r="BZ10" s="163"/>
      <c r="CA10" s="163"/>
      <c r="CB10" s="199"/>
      <c r="CC10" s="199"/>
      <c r="CD10" s="199"/>
      <c r="CE10" s="163"/>
      <c r="CF10" s="163"/>
      <c r="CG10" s="163"/>
      <c r="CH10" s="163"/>
      <c r="CI10" s="199"/>
      <c r="CJ10" s="199"/>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3"/>
      <c r="DN10" s="163"/>
      <c r="DO10" s="163"/>
    </row>
    <row r="11" spans="1:119" ht="15" customHeight="1">
      <c r="A11" s="10"/>
      <c r="B11" s="24" t="s">
        <v>34</v>
      </c>
      <c r="C11" s="40"/>
      <c r="D11" s="40"/>
      <c r="E11" s="40"/>
      <c r="F11" s="40"/>
      <c r="G11" s="40"/>
      <c r="H11" s="40"/>
      <c r="I11" s="40"/>
      <c r="J11" s="64"/>
      <c r="K11" s="73" t="s">
        <v>80</v>
      </c>
      <c r="L11" s="78">
        <v>36617</v>
      </c>
      <c r="M11" s="78"/>
      <c r="N11" s="84"/>
      <c r="O11" s="92">
        <f>IF($L11&lt;&gt;"",IF($AN11="0-",AX11,IF($AN11="+0",BD11,IF($AN11="+-",BJ11,AR11))),"")</f>
        <v>2</v>
      </c>
      <c r="P11" s="53" t="s">
        <v>75</v>
      </c>
      <c r="Q11" s="53">
        <f>IF($L12&lt;&gt;"",IF($AN11="0-",AY11,IF($AN11="+0",BE11,IF($AN11="+-",BK11,AS11))),"")</f>
        <v>4</v>
      </c>
      <c r="R11" s="116" t="s">
        <v>69</v>
      </c>
      <c r="T11" s="1" t="s">
        <v>49</v>
      </c>
      <c r="U11" s="1"/>
      <c r="V11" s="1"/>
      <c r="W11" s="1"/>
      <c r="X11" s="1"/>
      <c r="Y11" s="1"/>
      <c r="Z11" s="1"/>
      <c r="AA11" s="1"/>
      <c r="AB11" s="1"/>
      <c r="AC11" s="1"/>
      <c r="AD11" s="1"/>
      <c r="AE11" s="1"/>
      <c r="AF11" s="1"/>
      <c r="AG11" s="1"/>
      <c r="AH11" s="153"/>
      <c r="AI11" s="153"/>
      <c r="AJ11" s="153"/>
      <c r="AN11" s="155"/>
      <c r="AO11" s="158" t="str">
        <f>IF(AN11&lt;&gt;"",VLOOKUP(AN11,$AP$9:$AQ$12,2),"")</f>
        <v/>
      </c>
      <c r="AP11" s="160" t="s">
        <v>4</v>
      </c>
      <c r="AQ11" s="160" t="s">
        <v>37</v>
      </c>
      <c r="AR11" s="169">
        <f>IF(AV11&gt;=12,DATEDIF(BS11,BV11,"y")+1,DATEDIF(BS11,BV11,"y"))</f>
        <v>2</v>
      </c>
      <c r="AS11" s="169">
        <f>IF(AV11&gt;=12,AV11-12,AV11)</f>
        <v>4</v>
      </c>
      <c r="AT11" s="172">
        <f>IF(AW11&lt;=15,"半",0)</f>
        <v>0</v>
      </c>
      <c r="AU11" s="173">
        <f>DATEDIF(BS11,BV11,"y")</f>
        <v>2</v>
      </c>
      <c r="AV11" s="176">
        <f>IF(AW11&gt;=16,DATEDIF(BS11,BV11,"ym")+1,DATEDIF(BS11,BV11,"ym"))</f>
        <v>4</v>
      </c>
      <c r="AW11" s="178">
        <f>DATEDIF(BS11,BV11,"md")</f>
        <v>30</v>
      </c>
      <c r="AX11" s="169">
        <f>IF(BB11&gt;=12,DATEDIF(BS11,BW11,"y")+1,DATEDIF(BS11,BW11,"y"))</f>
        <v>2</v>
      </c>
      <c r="AY11" s="169">
        <f>IF(BB11&gt;=12,BB11-12,BB11)</f>
        <v>3</v>
      </c>
      <c r="AZ11" s="172" t="str">
        <f>IF(BC11&lt;=15,"半",0)</f>
        <v>半</v>
      </c>
      <c r="BA11" s="173">
        <f>DATEDIF(BS11,BW11,"y")</f>
        <v>2</v>
      </c>
      <c r="BB11" s="176">
        <f>IF(BC11&gt;=16,DATEDIF(BS11,BW11,"ym")+1,DATEDIF(BS11,BW11,"ym"))</f>
        <v>3</v>
      </c>
      <c r="BC11" s="178">
        <f>DATEDIF(BS11,BW11,"md")</f>
        <v>14</v>
      </c>
      <c r="BD11" s="169">
        <f>IF(BH11&gt;=12,DATEDIF(BT11,BV11,"y")+1,DATEDIF(BT11,BV11,"y"))</f>
        <v>2</v>
      </c>
      <c r="BE11" s="169">
        <f>IF(BH11&gt;=12,BH11-12,BH11)</f>
        <v>3</v>
      </c>
      <c r="BF11" s="172" t="str">
        <f>IF(BI11&lt;=15,"半",0)</f>
        <v>半</v>
      </c>
      <c r="BG11" s="173">
        <f>DATEDIF(BT11,BV11,"y")</f>
        <v>2</v>
      </c>
      <c r="BH11" s="176">
        <f>IF(BI11&gt;=16,DATEDIF(BT11,BV11,"ym")+1,DATEDIF(BT11,BV11,"ym"))</f>
        <v>3</v>
      </c>
      <c r="BI11" s="176">
        <f>DATEDIF(BT11,BV11,"md")</f>
        <v>15</v>
      </c>
      <c r="BJ11" s="169">
        <f>IF(BN11&gt;=12,DATEDIF(BT11,BW11,"y")+1,DATEDIF(BT11,BW11,"y"))</f>
        <v>2</v>
      </c>
      <c r="BK11" s="169">
        <f>IF(BN11&gt;=12,BN11-12,BN11)</f>
        <v>3</v>
      </c>
      <c r="BL11" s="172">
        <f>IF(BO11&lt;=15,"半",0)</f>
        <v>0</v>
      </c>
      <c r="BM11" s="173">
        <f>DATEDIF(BT11,BW11,"y")</f>
        <v>2</v>
      </c>
      <c r="BN11" s="176">
        <f>IF(BO11&gt;=16,DATEDIF(BT11,BW11,"ym")+1,DATEDIF(BT11,BW11,"ym"))</f>
        <v>3</v>
      </c>
      <c r="BO11" s="178">
        <f>DATEDIF(BT11,BW11,"md")</f>
        <v>29</v>
      </c>
      <c r="BP11" s="176"/>
      <c r="BQ11" s="192">
        <f>IF(L12="現在",$AM$8,L12)</f>
        <v>37468</v>
      </c>
      <c r="BR11" s="176">
        <v>1</v>
      </c>
      <c r="BS11" s="193">
        <f>IF(DAY(L11)&lt;=15,L11-DAY(L11)+1,L11-DAY(L11)+16)</f>
        <v>36617</v>
      </c>
      <c r="BT11" s="193">
        <f>IF(DAY(BS11)=1,BS11+15,CC11)</f>
        <v>36632</v>
      </c>
      <c r="BU11" s="194"/>
      <c r="BV11" s="195">
        <f>IF(CL11&gt;=16,CJ11,IF(L12="現在",$AM$8-CL11+15,L12-CL11+15))</f>
        <v>37468</v>
      </c>
      <c r="BW11" s="196">
        <f>IF(DAY(BV11)=15,BV11-DAY(BV11),BV11-DAY(BV11)+15)</f>
        <v>37452</v>
      </c>
      <c r="BX11" s="194"/>
      <c r="BY11" s="194"/>
      <c r="BZ11" s="163">
        <f>YEAR(J11)</f>
        <v>1900</v>
      </c>
      <c r="CA11" s="163">
        <f>MONTH(J11)+1</f>
        <v>2</v>
      </c>
      <c r="CB11" s="199" t="str">
        <f>CONCATENATE(BZ11,"/",CA11,"/",1)</f>
        <v>1900/2/1</v>
      </c>
      <c r="CC11" s="199">
        <f>CB11+1-1</f>
        <v>32</v>
      </c>
      <c r="CD11" s="199">
        <f>CB11-1</f>
        <v>31</v>
      </c>
      <c r="CE11" s="163">
        <f>DAY(CD11)</f>
        <v>31</v>
      </c>
      <c r="CF11" s="163">
        <f>DAY(J11)</f>
        <v>0</v>
      </c>
      <c r="CG11" s="163">
        <f>YEAR(BQ11)</f>
        <v>2002</v>
      </c>
      <c r="CH11" s="163">
        <f>IF(MONTH(BQ11)=12,MONTH(BQ11)-12+1,MONTH(BQ11)+1)</f>
        <v>8</v>
      </c>
      <c r="CI11" s="199" t="str">
        <f>IF(CH11=1,CONCATENATE(CG11+1,"/",CH11,"/",1),CONCATENATE(CG11,"/",CH11,"/",1))</f>
        <v>2002/8/1</v>
      </c>
      <c r="CJ11" s="199">
        <f>CI11-1</f>
        <v>37468</v>
      </c>
      <c r="CK11" s="163">
        <f>DAY(CJ11)</f>
        <v>31</v>
      </c>
      <c r="CL11" s="163">
        <f>DAY(BQ11)</f>
        <v>31</v>
      </c>
      <c r="CM11" s="163"/>
      <c r="CN11" s="163"/>
      <c r="CO11" s="163"/>
      <c r="CP11" s="163"/>
      <c r="CQ11" s="163"/>
      <c r="CR11" s="163"/>
      <c r="CS11" s="163"/>
      <c r="CT11" s="163"/>
      <c r="CU11" s="163"/>
      <c r="CV11" s="163"/>
      <c r="CW11" s="163"/>
      <c r="CX11" s="163"/>
      <c r="CY11" s="163"/>
      <c r="CZ11" s="163"/>
      <c r="DA11" s="163"/>
      <c r="DB11" s="163"/>
      <c r="DC11" s="163"/>
      <c r="DD11" s="163"/>
      <c r="DE11" s="163"/>
      <c r="DF11" s="163"/>
      <c r="DG11" s="163"/>
      <c r="DH11" s="163"/>
      <c r="DI11" s="163"/>
      <c r="DJ11" s="163"/>
      <c r="DK11" s="163"/>
      <c r="DL11" s="163"/>
      <c r="DM11" s="163"/>
      <c r="DN11" s="163"/>
      <c r="DO11" s="163"/>
    </row>
    <row r="12" spans="1:119" ht="16.95" customHeight="1">
      <c r="A12" s="10"/>
      <c r="B12" s="25"/>
      <c r="C12" s="41"/>
      <c r="D12" s="41"/>
      <c r="E12" s="41"/>
      <c r="F12" s="41"/>
      <c r="G12" s="41"/>
      <c r="H12" s="41"/>
      <c r="I12" s="41"/>
      <c r="J12" s="65"/>
      <c r="K12" s="74" t="s">
        <v>57</v>
      </c>
      <c r="L12" s="78">
        <v>37468</v>
      </c>
      <c r="M12" s="78"/>
      <c r="N12" s="84"/>
      <c r="O12" s="93"/>
      <c r="P12" s="100"/>
      <c r="Q12" s="100"/>
      <c r="R12" s="117"/>
      <c r="T12" s="1" t="s">
        <v>85</v>
      </c>
      <c r="U12" s="1"/>
      <c r="V12" s="1"/>
      <c r="W12" s="1"/>
      <c r="X12" s="1"/>
      <c r="Y12" s="1"/>
      <c r="Z12" s="1"/>
      <c r="AA12" s="1"/>
      <c r="AB12" s="1"/>
      <c r="AC12" s="1"/>
      <c r="AD12" s="1"/>
      <c r="AE12" s="1"/>
      <c r="AF12" s="1"/>
      <c r="AG12" s="1"/>
      <c r="AH12" s="153"/>
      <c r="AI12" s="153"/>
      <c r="AJ12" s="153"/>
      <c r="AM12" s="4" t="s">
        <v>73</v>
      </c>
      <c r="AN12" s="157"/>
      <c r="AO12" s="159"/>
      <c r="AP12" s="160" t="s">
        <v>83</v>
      </c>
      <c r="AQ12" s="160" t="s">
        <v>88</v>
      </c>
      <c r="AR12" s="169"/>
      <c r="AS12" s="169"/>
      <c r="AT12" s="172"/>
      <c r="AU12" s="173"/>
      <c r="AV12" s="176"/>
      <c r="AW12" s="178"/>
      <c r="AX12" s="169"/>
      <c r="AY12" s="169"/>
      <c r="AZ12" s="172"/>
      <c r="BA12" s="173"/>
      <c r="BB12" s="176"/>
      <c r="BC12" s="178"/>
      <c r="BD12" s="169"/>
      <c r="BE12" s="169"/>
      <c r="BF12" s="172"/>
      <c r="BG12" s="173"/>
      <c r="BH12" s="176"/>
      <c r="BI12" s="176"/>
      <c r="BJ12" s="169"/>
      <c r="BK12" s="169"/>
      <c r="BL12" s="172"/>
      <c r="BM12" s="173"/>
      <c r="BN12" s="176"/>
      <c r="BO12" s="178"/>
      <c r="BP12" s="176"/>
      <c r="BQ12" s="192"/>
      <c r="BR12" s="176"/>
      <c r="BS12" s="193"/>
      <c r="BT12" s="193"/>
      <c r="BU12" s="194"/>
      <c r="BV12" s="195"/>
      <c r="BW12" s="196"/>
      <c r="BX12" s="194"/>
      <c r="BY12" s="194"/>
      <c r="BZ12" s="163"/>
      <c r="CA12" s="163"/>
      <c r="CB12" s="199"/>
      <c r="CC12" s="199"/>
      <c r="CD12" s="199"/>
      <c r="CE12" s="163"/>
      <c r="CF12" s="163"/>
      <c r="CG12" s="163"/>
      <c r="CH12" s="163"/>
      <c r="CI12" s="199"/>
      <c r="CJ12" s="199"/>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row>
    <row r="13" spans="1:119" ht="16.95" customHeight="1">
      <c r="A13" s="10"/>
      <c r="B13" s="24" t="s">
        <v>34</v>
      </c>
      <c r="C13" s="40"/>
      <c r="D13" s="40"/>
      <c r="E13" s="40"/>
      <c r="F13" s="40"/>
      <c r="G13" s="40"/>
      <c r="H13" s="40"/>
      <c r="I13" s="40"/>
      <c r="J13" s="64"/>
      <c r="K13" s="73" t="s">
        <v>80</v>
      </c>
      <c r="L13" s="78">
        <v>42278</v>
      </c>
      <c r="M13" s="78"/>
      <c r="N13" s="84"/>
      <c r="O13" s="92">
        <f>IF($L13&lt;&gt;"",IF($AN13="0-",AX13,IF($AN13="+0",BD13,IF($AN13="+-",BJ13,AR13))),"")</f>
        <v>4</v>
      </c>
      <c r="P13" s="53" t="s">
        <v>75</v>
      </c>
      <c r="Q13" s="53">
        <f>IF($L14&lt;&gt;"",IF($AN13="0-",AY13,IF($AN13="+0",BE13,IF($AN13="+-",BK13,AS13))),"")</f>
        <v>0</v>
      </c>
      <c r="R13" s="116" t="s">
        <v>69</v>
      </c>
      <c r="S13" s="2" t="s">
        <v>89</v>
      </c>
      <c r="T13" s="1" t="s">
        <v>86</v>
      </c>
      <c r="AC13" s="1"/>
      <c r="AD13" s="1"/>
      <c r="AE13" s="1"/>
      <c r="AF13" s="1"/>
      <c r="AG13" s="3"/>
      <c r="AH13" s="3"/>
      <c r="AI13" s="3"/>
      <c r="AJ13" s="3"/>
      <c r="AM13" s="4" t="s">
        <v>55</v>
      </c>
      <c r="AN13" s="155"/>
      <c r="AO13" s="158" t="str">
        <f>IF(AN13&lt;&gt;"",VLOOKUP(AN13,$AP$9:$AQ$12,2),"")</f>
        <v/>
      </c>
      <c r="AP13" s="161"/>
      <c r="AQ13" s="161"/>
      <c r="AR13" s="169">
        <f>IF(AV13&gt;=12,DATEDIF(BS13,BV13,"y")+1,DATEDIF(BS13,BV13,"y"))</f>
        <v>4</v>
      </c>
      <c r="AS13" s="169">
        <f>IF(AV13&gt;=12,AV13-12,AV13)</f>
        <v>0</v>
      </c>
      <c r="AT13" s="172">
        <f>IF(AW13&lt;=15,"半",0)</f>
        <v>0</v>
      </c>
      <c r="AU13" s="173">
        <f>DATEDIF(BS13,BV13,"y")</f>
        <v>3</v>
      </c>
      <c r="AV13" s="176">
        <f>IF(AW13&gt;=16,DATEDIF(BS13,BV13,"ym")+1,DATEDIF(BS13,BV13,"ym"))</f>
        <v>12</v>
      </c>
      <c r="AW13" s="178">
        <f>DATEDIF(BS13,BV13,"md")</f>
        <v>29</v>
      </c>
      <c r="AX13" s="169">
        <f>IF(BB13&gt;=12,DATEDIF(BS13,BW13,"y")+1,DATEDIF(BS13,BW13,"y"))</f>
        <v>3</v>
      </c>
      <c r="AY13" s="169">
        <f>IF(BB13&gt;=12,BB13-12,BB13)</f>
        <v>11</v>
      </c>
      <c r="AZ13" s="172" t="str">
        <f>IF(BC13&lt;=15,"半",0)</f>
        <v>半</v>
      </c>
      <c r="BA13" s="173">
        <f>DATEDIF(BS13,BW13,"y")</f>
        <v>3</v>
      </c>
      <c r="BB13" s="176">
        <f>IF(BC13&gt;=16,DATEDIF(BS13,BW13,"ym")+1,DATEDIF(BS13,BW13,"ym"))</f>
        <v>11</v>
      </c>
      <c r="BC13" s="178">
        <f>DATEDIF(BS13,BW13,"md")</f>
        <v>14</v>
      </c>
      <c r="BD13" s="169">
        <f>IF(BH13&gt;=12,DATEDIF(BT13,BV13,"y")+1,DATEDIF(BT13,BV13,"y"))</f>
        <v>3</v>
      </c>
      <c r="BE13" s="169">
        <f>IF(BH13&gt;=12,BH13-12,BH13)</f>
        <v>11</v>
      </c>
      <c r="BF13" s="172" t="str">
        <f>IF(BI13&lt;=15,"半",0)</f>
        <v>半</v>
      </c>
      <c r="BG13" s="173">
        <f>DATEDIF(BT13,BV13,"y")</f>
        <v>3</v>
      </c>
      <c r="BH13" s="176">
        <f>IF(BI13&gt;=16,DATEDIF(BT13,BV13,"ym")+1,DATEDIF(BT13,BV13,"ym"))</f>
        <v>11</v>
      </c>
      <c r="BI13" s="176">
        <f>DATEDIF(BT13,BV13,"md")</f>
        <v>14</v>
      </c>
      <c r="BJ13" s="169">
        <f>IF(BN13&gt;=12,DATEDIF(BT13,BW13,"y")+1,DATEDIF(BT13,BW13,"y"))</f>
        <v>3</v>
      </c>
      <c r="BK13" s="169">
        <f>IF(BN13&gt;=12,BN13-12,BN13)</f>
        <v>11</v>
      </c>
      <c r="BL13" s="172">
        <f>IF(BO13&lt;=15,"半",0)</f>
        <v>0</v>
      </c>
      <c r="BM13" s="173">
        <f>DATEDIF(BT13,BW13,"y")</f>
        <v>3</v>
      </c>
      <c r="BN13" s="176">
        <f>IF(BO13&gt;=16,DATEDIF(BT13,BW13,"ym")+1,DATEDIF(BT13,BW13,"ym"))</f>
        <v>11</v>
      </c>
      <c r="BO13" s="178">
        <f>DATEDIF(BT13,BW13,"md")</f>
        <v>30</v>
      </c>
      <c r="BP13" s="176"/>
      <c r="BQ13" s="192">
        <f>IF(L14="現在",$AM$8,L14)</f>
        <v>43738</v>
      </c>
      <c r="BR13" s="176">
        <v>2</v>
      </c>
      <c r="BS13" s="193">
        <f>IF(DAY(L13)&lt;=15,L13-DAY(L13)+1,L13-DAY(L13)+16)</f>
        <v>42278</v>
      </c>
      <c r="BT13" s="193">
        <f>IF(DAY(BS13)=1,BS13+15,CC13)</f>
        <v>42293</v>
      </c>
      <c r="BU13" s="194"/>
      <c r="BV13" s="195">
        <f>IF(CL13&gt;=16,CJ13,IF(L14="現在",$AM$8-CL13+15,L14-CL13+15))</f>
        <v>43738</v>
      </c>
      <c r="BW13" s="196">
        <f>IF(DAY(BV13)=15,BV13-DAY(BV13),BV13-DAY(BV13)+15)</f>
        <v>43723</v>
      </c>
      <c r="BX13" s="194"/>
      <c r="BY13" s="194"/>
      <c r="BZ13" s="163">
        <f>YEAR(J13)</f>
        <v>1900</v>
      </c>
      <c r="CA13" s="163">
        <f>MONTH(J13)+1</f>
        <v>2</v>
      </c>
      <c r="CB13" s="199" t="str">
        <f>CONCATENATE(BZ13,"/",CA13,"/",1)</f>
        <v>1900/2/1</v>
      </c>
      <c r="CC13" s="199">
        <f>CB13+1-1</f>
        <v>32</v>
      </c>
      <c r="CD13" s="199">
        <f>CB13-1</f>
        <v>31</v>
      </c>
      <c r="CE13" s="163">
        <f>DAY(CD13)</f>
        <v>31</v>
      </c>
      <c r="CF13" s="163">
        <f>DAY(J13)</f>
        <v>0</v>
      </c>
      <c r="CG13" s="163">
        <f>YEAR(BQ13)</f>
        <v>2019</v>
      </c>
      <c r="CH13" s="163">
        <f>IF(MONTH(BQ13)=12,MONTH(BQ13)-12+1,MONTH(BQ13)+1)</f>
        <v>10</v>
      </c>
      <c r="CI13" s="199" t="str">
        <f>IF(CH13=1,CONCATENATE(CG13+1,"/",CH13,"/",1),CONCATENATE(CG13,"/",CH13,"/",1))</f>
        <v>2019/10/1</v>
      </c>
      <c r="CJ13" s="199">
        <f>CI13-1</f>
        <v>43738</v>
      </c>
      <c r="CK13" s="163">
        <f>DAY(CJ13)</f>
        <v>30</v>
      </c>
      <c r="CL13" s="163">
        <f>DAY(BQ13)</f>
        <v>30</v>
      </c>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row>
    <row r="14" spans="1:119" ht="16.95" customHeight="1">
      <c r="A14" s="10"/>
      <c r="B14" s="25"/>
      <c r="C14" s="41"/>
      <c r="D14" s="41"/>
      <c r="E14" s="41"/>
      <c r="F14" s="41"/>
      <c r="G14" s="41"/>
      <c r="H14" s="41"/>
      <c r="I14" s="41"/>
      <c r="J14" s="65"/>
      <c r="K14" s="74" t="s">
        <v>57</v>
      </c>
      <c r="L14" s="78">
        <v>43738</v>
      </c>
      <c r="M14" s="78"/>
      <c r="N14" s="84"/>
      <c r="O14" s="93"/>
      <c r="P14" s="100"/>
      <c r="Q14" s="100"/>
      <c r="R14" s="117"/>
      <c r="T14" s="1" t="s">
        <v>92</v>
      </c>
      <c r="AC14" s="1"/>
      <c r="AD14" s="1"/>
      <c r="AE14" s="1"/>
      <c r="AF14" s="1"/>
      <c r="AG14" s="3"/>
      <c r="AH14" s="3"/>
      <c r="AI14" s="3"/>
      <c r="AJ14" s="3"/>
      <c r="AM14" s="4" t="s">
        <v>47</v>
      </c>
      <c r="AN14" s="156"/>
      <c r="AO14" s="159"/>
      <c r="AP14" s="162"/>
      <c r="AQ14" s="162"/>
      <c r="AR14" s="169"/>
      <c r="AS14" s="169"/>
      <c r="AT14" s="172"/>
      <c r="AU14" s="173"/>
      <c r="AV14" s="176"/>
      <c r="AW14" s="178"/>
      <c r="AX14" s="169"/>
      <c r="AY14" s="169"/>
      <c r="AZ14" s="172"/>
      <c r="BA14" s="173"/>
      <c r="BB14" s="176"/>
      <c r="BC14" s="178"/>
      <c r="BD14" s="169"/>
      <c r="BE14" s="169"/>
      <c r="BF14" s="172"/>
      <c r="BG14" s="173"/>
      <c r="BH14" s="176"/>
      <c r="BI14" s="176"/>
      <c r="BJ14" s="169"/>
      <c r="BK14" s="169"/>
      <c r="BL14" s="172"/>
      <c r="BM14" s="173"/>
      <c r="BN14" s="176"/>
      <c r="BO14" s="178"/>
      <c r="BP14" s="176"/>
      <c r="BQ14" s="192"/>
      <c r="BR14" s="176"/>
      <c r="BS14" s="193"/>
      <c r="BT14" s="193"/>
      <c r="BU14" s="194"/>
      <c r="BV14" s="195"/>
      <c r="BW14" s="196"/>
      <c r="BX14" s="194"/>
      <c r="BY14" s="194"/>
      <c r="BZ14" s="163"/>
      <c r="CA14" s="163"/>
      <c r="CB14" s="199"/>
      <c r="CC14" s="199"/>
      <c r="CD14" s="199"/>
      <c r="CE14" s="163"/>
      <c r="CF14" s="163"/>
      <c r="CG14" s="163"/>
      <c r="CH14" s="163"/>
      <c r="CI14" s="199"/>
      <c r="CJ14" s="199"/>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row>
    <row r="15" spans="1:119" ht="16.95" customHeight="1">
      <c r="A15" s="10"/>
      <c r="B15" s="24" t="s">
        <v>94</v>
      </c>
      <c r="C15" s="40"/>
      <c r="D15" s="40"/>
      <c r="E15" s="40"/>
      <c r="F15" s="40"/>
      <c r="G15" s="40"/>
      <c r="H15" s="40"/>
      <c r="I15" s="40"/>
      <c r="J15" s="64"/>
      <c r="K15" s="73" t="s">
        <v>80</v>
      </c>
      <c r="L15" s="78">
        <v>43739</v>
      </c>
      <c r="M15" s="78"/>
      <c r="N15" s="84"/>
      <c r="O15" s="92">
        <f>IF($L15&lt;&gt;"",IF($AN15="0-",AX15,IF($AN15="+0",BD15,IF($AN15="+-",BJ15,AR15))),"")</f>
        <v>4</v>
      </c>
      <c r="P15" s="53" t="s">
        <v>75</v>
      </c>
      <c r="Q15" s="53">
        <f>IF($L16&lt;&gt;"",IF($AN15="0-",AY15,IF($AN15="+0",BE15,IF($AN15="+-",BK15,AS15))),"")</f>
        <v>0</v>
      </c>
      <c r="R15" s="116" t="s">
        <v>69</v>
      </c>
      <c r="S15" s="2" t="s">
        <v>91</v>
      </c>
      <c r="T15" s="1" t="s">
        <v>96</v>
      </c>
      <c r="AC15" s="1"/>
      <c r="AD15" s="1"/>
      <c r="AE15" s="1"/>
      <c r="AF15" s="1"/>
      <c r="AG15" s="3"/>
      <c r="AH15" s="3"/>
      <c r="AI15" s="3"/>
      <c r="AJ15" s="3"/>
      <c r="AM15" s="4" t="s">
        <v>99</v>
      </c>
      <c r="AN15" s="155"/>
      <c r="AO15" s="158" t="str">
        <f>IF(AN15&lt;&gt;"",VLOOKUP(AN15,$AP$9:$AQ$12,2),"")</f>
        <v/>
      </c>
      <c r="AP15" s="161"/>
      <c r="AQ15" s="161"/>
      <c r="AR15" s="169">
        <f>IF(AV15&gt;=12,DATEDIF(BS15,BV15,"y")+1,DATEDIF(BS15,BV15,"y"))</f>
        <v>4</v>
      </c>
      <c r="AS15" s="169">
        <f>IF(AV15&gt;=12,AV15-12,AV15)</f>
        <v>0</v>
      </c>
      <c r="AT15" s="172">
        <f>IF(AW15&lt;=15,"半",0)</f>
        <v>0</v>
      </c>
      <c r="AU15" s="174">
        <f>DATEDIF(BS15,BV15,"y")</f>
        <v>3</v>
      </c>
      <c r="AV15" s="175">
        <f>IF(AW15&gt;=16,DATEDIF(BS15,BV15,"ym")+1,DATEDIF(BS15,BV15,"ym"))</f>
        <v>12</v>
      </c>
      <c r="AW15" s="179">
        <f>DATEDIF(BS15,BV15,"md")</f>
        <v>29</v>
      </c>
      <c r="AX15" s="169">
        <f>IF(BB15&gt;=12,DATEDIF(BS15,BW15,"y")+1,DATEDIF(BS15,BW15,"y"))</f>
        <v>3</v>
      </c>
      <c r="AY15" s="169">
        <f>IF(BB15&gt;=12,BB15-12,BB15)</f>
        <v>11</v>
      </c>
      <c r="AZ15" s="172" t="str">
        <f>IF(BC15&lt;=15,"半",0)</f>
        <v>半</v>
      </c>
      <c r="BA15" s="174">
        <f>DATEDIF(BS15,BW15,"y")</f>
        <v>3</v>
      </c>
      <c r="BB15" s="175">
        <f>IF(BC15&gt;=16,DATEDIF(BS15,BW15,"ym")+1,DATEDIF(BS15,BW15,"ym"))</f>
        <v>11</v>
      </c>
      <c r="BC15" s="179">
        <f>DATEDIF(BS15,BW15,"md")</f>
        <v>14</v>
      </c>
      <c r="BD15" s="169">
        <f>IF(BH15&gt;=12,DATEDIF(BT15,BV15,"y")+1,DATEDIF(BT15,BV15,"y"))</f>
        <v>3</v>
      </c>
      <c r="BE15" s="169">
        <f>IF(BH15&gt;=12,BH15-12,BH15)</f>
        <v>11</v>
      </c>
      <c r="BF15" s="172" t="str">
        <f>IF(BI15&lt;=15,"半",0)</f>
        <v>半</v>
      </c>
      <c r="BG15" s="174">
        <f>DATEDIF(BT15,BV15,"y")</f>
        <v>3</v>
      </c>
      <c r="BH15" s="175">
        <f>IF(BI15&gt;=16,DATEDIF(BT15,BV15,"ym")+1,DATEDIF(BT15,BV15,"ym"))</f>
        <v>11</v>
      </c>
      <c r="BI15" s="175">
        <f>DATEDIF(BT15,BV15,"md")</f>
        <v>14</v>
      </c>
      <c r="BJ15" s="169">
        <f>IF(BN15&gt;=12,DATEDIF(BT15,BW15,"y")+1,DATEDIF(BT15,BW15,"y"))</f>
        <v>3</v>
      </c>
      <c r="BK15" s="169">
        <f>IF(BN15&gt;=12,BN15-12,BN15)</f>
        <v>11</v>
      </c>
      <c r="BL15" s="172">
        <f>IF(BO15&lt;=15,"半",0)</f>
        <v>0</v>
      </c>
      <c r="BM15" s="174">
        <f>DATEDIF(BT15,BW15,"y")</f>
        <v>3</v>
      </c>
      <c r="BN15" s="175">
        <f>IF(BO15&gt;=16,DATEDIF(BT15,BW15,"ym")+1,DATEDIF(BT15,BW15,"ym"))</f>
        <v>11</v>
      </c>
      <c r="BO15" s="179">
        <f>DATEDIF(BT15,BW15,"md")</f>
        <v>30</v>
      </c>
      <c r="BP15" s="176"/>
      <c r="BQ15" s="192">
        <f>IF(L16="現在",$AM$8,L16)</f>
        <v>45199</v>
      </c>
      <c r="BR15" s="176">
        <v>0</v>
      </c>
      <c r="BS15" s="193">
        <f>IF(DAY(L15)&lt;=15,L15-DAY(L15)+1,L15-DAY(L15)+16)</f>
        <v>43739</v>
      </c>
      <c r="BT15" s="193">
        <f>IF(DAY(BS15)=1,BS15+15,CC15)</f>
        <v>43754</v>
      </c>
      <c r="BU15" s="194"/>
      <c r="BV15" s="195">
        <f>IF(CL15&gt;=16,CJ15,IF(L16="現在",$AM$8-CL15+15,L16-CL15+15))</f>
        <v>45199</v>
      </c>
      <c r="BW15" s="196">
        <f>IF(DAY(BV15)=15,BV15-DAY(BV15),BV15-DAY(BV15)+15)</f>
        <v>45184</v>
      </c>
      <c r="BX15" s="194"/>
      <c r="BY15" s="194"/>
      <c r="BZ15" s="163">
        <f>YEAR(J15)</f>
        <v>1900</v>
      </c>
      <c r="CA15" s="163">
        <f>MONTH(J15)+1</f>
        <v>2</v>
      </c>
      <c r="CB15" s="199" t="str">
        <f>CONCATENATE(BZ15,"/",CA15,"/",1)</f>
        <v>1900/2/1</v>
      </c>
      <c r="CC15" s="199">
        <f>CB15+1-1</f>
        <v>32</v>
      </c>
      <c r="CD15" s="199">
        <f>CB15-1</f>
        <v>31</v>
      </c>
      <c r="CE15" s="163">
        <f>DAY(CD15)</f>
        <v>31</v>
      </c>
      <c r="CF15" s="163">
        <f>DAY(J15)</f>
        <v>0</v>
      </c>
      <c r="CG15" s="163">
        <f>YEAR(BQ15)</f>
        <v>2023</v>
      </c>
      <c r="CH15" s="163">
        <f>IF(MONTH(BQ15)=12,MONTH(BQ15)-12+1,MONTH(BQ15)+1)</f>
        <v>10</v>
      </c>
      <c r="CI15" s="199" t="str">
        <f>IF(CH15=1,CONCATENATE(CG15+1,"/",CH15,"/",1),CONCATENATE(CG15,"/",CH15,"/",1))</f>
        <v>2023/10/1</v>
      </c>
      <c r="CJ15" s="199">
        <f>CI15-1</f>
        <v>45199</v>
      </c>
      <c r="CK15" s="163">
        <f>DAY(CJ15)</f>
        <v>30</v>
      </c>
      <c r="CL15" s="163">
        <f>DAY(BQ15)</f>
        <v>30</v>
      </c>
      <c r="CM15" s="163"/>
      <c r="CN15" s="163"/>
      <c r="CO15" s="163"/>
      <c r="CP15" s="163"/>
      <c r="CQ15" s="163"/>
      <c r="CR15" s="163"/>
      <c r="CS15" s="163"/>
      <c r="CT15" s="163"/>
      <c r="CU15" s="163"/>
      <c r="CV15" s="163"/>
      <c r="CW15" s="163"/>
      <c r="CX15" s="163"/>
      <c r="CY15" s="163"/>
      <c r="CZ15" s="163"/>
      <c r="DA15" s="163"/>
      <c r="DB15" s="163"/>
      <c r="DC15" s="163"/>
      <c r="DD15" s="163"/>
      <c r="DE15" s="163"/>
      <c r="DF15" s="163"/>
      <c r="DG15" s="163"/>
      <c r="DH15" s="163"/>
      <c r="DI15" s="163"/>
      <c r="DJ15" s="163"/>
      <c r="DK15" s="163"/>
      <c r="DL15" s="163"/>
      <c r="DM15" s="163"/>
      <c r="DN15" s="163"/>
      <c r="DO15" s="163"/>
    </row>
    <row r="16" spans="1:119" ht="16.95" customHeight="1">
      <c r="A16" s="10"/>
      <c r="B16" s="25"/>
      <c r="C16" s="41"/>
      <c r="D16" s="41"/>
      <c r="E16" s="41"/>
      <c r="F16" s="41"/>
      <c r="G16" s="41"/>
      <c r="H16" s="41"/>
      <c r="I16" s="41"/>
      <c r="J16" s="65"/>
      <c r="K16" s="74" t="s">
        <v>57</v>
      </c>
      <c r="L16" s="78">
        <v>45199</v>
      </c>
      <c r="M16" s="78"/>
      <c r="N16" s="84"/>
      <c r="O16" s="93"/>
      <c r="P16" s="100"/>
      <c r="Q16" s="100"/>
      <c r="R16" s="117"/>
      <c r="S16" s="2" t="s">
        <v>100</v>
      </c>
      <c r="T16" s="1" t="s">
        <v>102</v>
      </c>
      <c r="U16" s="1"/>
      <c r="V16" s="1"/>
      <c r="W16" s="1"/>
      <c r="X16" s="1"/>
      <c r="Y16" s="1"/>
      <c r="Z16" s="1"/>
      <c r="AA16" s="1"/>
      <c r="AB16" s="1"/>
      <c r="AC16" s="1"/>
      <c r="AD16" s="1"/>
      <c r="AE16" s="1"/>
      <c r="AF16" s="1"/>
      <c r="AG16" s="1"/>
      <c r="AH16" s="3"/>
      <c r="AI16" s="3"/>
      <c r="AJ16" s="3"/>
      <c r="AM16" s="4" t="s">
        <v>104</v>
      </c>
      <c r="AN16" s="156"/>
      <c r="AO16" s="159"/>
      <c r="AP16" s="162"/>
      <c r="AQ16" s="162"/>
      <c r="AR16" s="168"/>
      <c r="AS16" s="168"/>
      <c r="AT16" s="171"/>
      <c r="AU16" s="173"/>
      <c r="AV16" s="176"/>
      <c r="AW16" s="178"/>
      <c r="AX16" s="169"/>
      <c r="AY16" s="169"/>
      <c r="AZ16" s="172"/>
      <c r="BA16" s="173"/>
      <c r="BB16" s="176"/>
      <c r="BC16" s="178"/>
      <c r="BD16" s="169"/>
      <c r="BE16" s="169"/>
      <c r="BF16" s="172"/>
      <c r="BG16" s="173"/>
      <c r="BH16" s="176"/>
      <c r="BI16" s="176"/>
      <c r="BJ16" s="169"/>
      <c r="BK16" s="169"/>
      <c r="BL16" s="172"/>
      <c r="BM16" s="173"/>
      <c r="BN16" s="176"/>
      <c r="BO16" s="178"/>
      <c r="BP16" s="176"/>
      <c r="BQ16" s="192"/>
      <c r="BR16" s="176"/>
      <c r="BS16" s="193"/>
      <c r="BT16" s="193"/>
      <c r="BU16" s="194"/>
      <c r="BV16" s="195"/>
      <c r="BW16" s="196"/>
      <c r="BX16" s="194"/>
      <c r="BY16" s="194"/>
      <c r="BZ16" s="163"/>
      <c r="CA16" s="163"/>
      <c r="CB16" s="199"/>
      <c r="CC16" s="199"/>
      <c r="CD16" s="199"/>
      <c r="CE16" s="163"/>
      <c r="CF16" s="163"/>
      <c r="CG16" s="163"/>
      <c r="CH16" s="163"/>
      <c r="CI16" s="199"/>
      <c r="CJ16" s="199"/>
      <c r="CK16" s="163"/>
      <c r="CL16" s="163"/>
      <c r="CM16" s="163"/>
      <c r="CN16" s="163"/>
      <c r="CO16" s="163"/>
      <c r="CP16" s="163"/>
      <c r="CQ16" s="163"/>
      <c r="CR16" s="163"/>
      <c r="CS16" s="163"/>
      <c r="CT16" s="163"/>
      <c r="CU16" s="163"/>
      <c r="CV16" s="163"/>
      <c r="CW16" s="163"/>
      <c r="CX16" s="163"/>
      <c r="CY16" s="163"/>
      <c r="CZ16" s="163"/>
      <c r="DA16" s="163"/>
      <c r="DB16" s="163"/>
      <c r="DC16" s="163"/>
      <c r="DD16" s="163"/>
      <c r="DE16" s="163"/>
      <c r="DF16" s="163"/>
      <c r="DG16" s="163"/>
      <c r="DH16" s="163"/>
      <c r="DI16" s="163"/>
      <c r="DJ16" s="163"/>
      <c r="DK16" s="163"/>
      <c r="DL16" s="163"/>
      <c r="DM16" s="163"/>
      <c r="DN16" s="163"/>
      <c r="DO16" s="163"/>
    </row>
    <row r="17" spans="1:119" ht="16.95" customHeight="1">
      <c r="A17" s="10"/>
      <c r="B17" s="24" t="s">
        <v>105</v>
      </c>
      <c r="C17" s="40"/>
      <c r="D17" s="40"/>
      <c r="E17" s="40"/>
      <c r="F17" s="40"/>
      <c r="G17" s="40"/>
      <c r="H17" s="40"/>
      <c r="I17" s="40"/>
      <c r="J17" s="64"/>
      <c r="K17" s="73" t="s">
        <v>80</v>
      </c>
      <c r="L17" s="78">
        <v>42095</v>
      </c>
      <c r="M17" s="78"/>
      <c r="N17" s="84"/>
      <c r="O17" s="92">
        <f>IF($L17&lt;&gt;"",IF($AN17="0-",AX17,IF($AN17="+0",BD17,IF($AN17="+-",BJ17,AR17))),"")</f>
        <v>2</v>
      </c>
      <c r="P17" s="53" t="s">
        <v>75</v>
      </c>
      <c r="Q17" s="53">
        <f>IF($L18&lt;&gt;"",IF($AN17="0-",AY17,IF($AN17="+0",BE17,IF($AN17="+-",BK17,AS17))),"")</f>
        <v>0</v>
      </c>
      <c r="R17" s="116" t="s">
        <v>69</v>
      </c>
      <c r="T17" s="3" t="s">
        <v>106</v>
      </c>
      <c r="AC17" s="1"/>
      <c r="AD17" s="1"/>
      <c r="AE17" s="1"/>
      <c r="AF17" s="1"/>
      <c r="AG17" s="3"/>
      <c r="AH17" s="3"/>
      <c r="AI17" s="3"/>
      <c r="AJ17" s="3"/>
      <c r="AL17" s="4" t="s">
        <v>127</v>
      </c>
      <c r="AM17" s="4" t="s">
        <v>107</v>
      </c>
      <c r="AN17" s="155"/>
      <c r="AO17" s="158" t="str">
        <f>IF(AN17&lt;&gt;"",VLOOKUP(AN17,$AP$9:$AQ$12,2),"")</f>
        <v/>
      </c>
      <c r="AP17" s="163"/>
      <c r="AQ17" s="163"/>
      <c r="AR17" s="168">
        <f>IF(AV17&gt;=12,DATEDIF(BS17,BV17,"y")+1,DATEDIF(BS17,BV17,"y"))</f>
        <v>2</v>
      </c>
      <c r="AS17" s="168">
        <f>IF(AV17&gt;=12,AV17-12,AV17)</f>
        <v>0</v>
      </c>
      <c r="AT17" s="171">
        <f>IF(AW17&lt;=15,"半",0)</f>
        <v>0</v>
      </c>
      <c r="AU17" s="173">
        <f>DATEDIF(BS17,BV17,"y")</f>
        <v>1</v>
      </c>
      <c r="AV17" s="176">
        <f>IF(AW17&gt;=16,DATEDIF(BS17,BV17,"ym")+1,DATEDIF(BS17,BV17,"ym"))</f>
        <v>12</v>
      </c>
      <c r="AW17" s="178">
        <f>DATEDIF(BS17,BV17,"md")</f>
        <v>30</v>
      </c>
      <c r="AX17" s="169">
        <f>IF(BB17&gt;=12,DATEDIF(BS17,BW17,"y")+1,DATEDIF(BS17,BW17,"y"))</f>
        <v>1</v>
      </c>
      <c r="AY17" s="169">
        <f>IF(BB17&gt;=12,BB17-12,BB17)</f>
        <v>11</v>
      </c>
      <c r="AZ17" s="172" t="str">
        <f>IF(BC17&lt;=15,"半",0)</f>
        <v>半</v>
      </c>
      <c r="BA17" s="182">
        <f>DATEDIF(BS17,BW17,"y")</f>
        <v>1</v>
      </c>
      <c r="BB17" s="183">
        <f>IF(BC17&gt;=16,DATEDIF(BS17,BW17,"ym")+1,DATEDIF(BS17,BW17,"ym"))</f>
        <v>11</v>
      </c>
      <c r="BC17" s="185">
        <f>DATEDIF(BS17,BW17,"md")</f>
        <v>14</v>
      </c>
      <c r="BD17" s="169">
        <f>IF(BH17&gt;=12,DATEDIF(BT17,BV17,"y")+1,DATEDIF(BT17,BV17,"y"))</f>
        <v>1</v>
      </c>
      <c r="BE17" s="169">
        <f>IF(BH17&gt;=12,BH17-12,BH17)</f>
        <v>11</v>
      </c>
      <c r="BF17" s="172" t="str">
        <f>IF(BI17&lt;=15,"半",0)</f>
        <v>半</v>
      </c>
      <c r="BG17" s="182">
        <f>DATEDIF(BT17,BV17,"y")</f>
        <v>1</v>
      </c>
      <c r="BH17" s="183">
        <f>IF(BI17&gt;=16,DATEDIF(BT17,BV17,"ym")+1,DATEDIF(BT17,BV17,"ym"))</f>
        <v>11</v>
      </c>
      <c r="BI17" s="183">
        <f>DATEDIF(BT17,BV17,"md")</f>
        <v>15</v>
      </c>
      <c r="BJ17" s="169">
        <f>IF(BN17&gt;=12,DATEDIF(BT17,BW17,"y")+1,DATEDIF(BT17,BW17,"y"))</f>
        <v>1</v>
      </c>
      <c r="BK17" s="169">
        <f>IF(BN17&gt;=12,BN17-12,BN17)</f>
        <v>11</v>
      </c>
      <c r="BL17" s="172">
        <f>IF(BO17&lt;=15,"半",0)</f>
        <v>0</v>
      </c>
      <c r="BM17" s="182">
        <f>DATEDIF(BT17,BW17,"y")</f>
        <v>1</v>
      </c>
      <c r="BN17" s="183">
        <f>IF(BO17&gt;=16,DATEDIF(BT17,BW17,"ym")+1,DATEDIF(BT17,BW17,"ym"))</f>
        <v>11</v>
      </c>
      <c r="BO17" s="185">
        <f>DATEDIF(BT17,BW17,"md")</f>
        <v>27</v>
      </c>
      <c r="BP17" s="176"/>
      <c r="BQ17" s="192">
        <f>IF(L18="現在",$AM$8,L18)</f>
        <v>42825</v>
      </c>
      <c r="BR17" s="163">
        <v>0</v>
      </c>
      <c r="BS17" s="193">
        <f>IF(DAY(L17)&lt;=15,L17-DAY(L17)+1,L17-DAY(L17)+16)</f>
        <v>42095</v>
      </c>
      <c r="BT17" s="193">
        <f>IF(DAY(BS17)=1,BS17+15,CC17)</f>
        <v>42110</v>
      </c>
      <c r="BU17" s="194"/>
      <c r="BV17" s="195">
        <f>IF(CL17&gt;=16,CJ17,IF(L18="現在",$AM$8-CL17+15,L18-CL17+15))</f>
        <v>42825</v>
      </c>
      <c r="BW17" s="196">
        <f>IF(DAY(BV17)=15,BV17-DAY(BV17),BV17-DAY(BV17)+15)</f>
        <v>42809</v>
      </c>
      <c r="BX17" s="194"/>
      <c r="BY17" s="194"/>
      <c r="BZ17" s="163">
        <f>YEAR(J17)</f>
        <v>1900</v>
      </c>
      <c r="CA17" s="163">
        <f>MONTH(J17)+1</f>
        <v>2</v>
      </c>
      <c r="CB17" s="199" t="str">
        <f>CONCATENATE(BZ17,"/",CA17,"/",1)</f>
        <v>1900/2/1</v>
      </c>
      <c r="CC17" s="199">
        <f>CB17+1-1</f>
        <v>32</v>
      </c>
      <c r="CD17" s="199">
        <f>CB17-1</f>
        <v>31</v>
      </c>
      <c r="CE17" s="163">
        <f>DAY(CD17)</f>
        <v>31</v>
      </c>
      <c r="CF17" s="163">
        <f>DAY(J17)</f>
        <v>0</v>
      </c>
      <c r="CG17" s="163">
        <f>YEAR(BQ17)</f>
        <v>2017</v>
      </c>
      <c r="CH17" s="163">
        <f>IF(MONTH(BQ17)=12,MONTH(BQ17)-12+1,MONTH(BQ17)+1)</f>
        <v>4</v>
      </c>
      <c r="CI17" s="199" t="str">
        <f>IF(CH17=1,CONCATENATE(CG17+1,"/",CH17,"/",1),CONCATENATE(CG17,"/",CH17,"/",1))</f>
        <v>2017/4/1</v>
      </c>
      <c r="CJ17" s="199">
        <f>CI17-1</f>
        <v>42825</v>
      </c>
      <c r="CK17" s="163">
        <f>DAY(CJ17)</f>
        <v>31</v>
      </c>
      <c r="CL17" s="163">
        <f>DAY(BQ17)</f>
        <v>31</v>
      </c>
      <c r="CM17" s="163"/>
      <c r="CN17" s="163"/>
      <c r="CO17" s="163"/>
      <c r="CP17" s="163"/>
      <c r="CQ17" s="163"/>
      <c r="CR17" s="163"/>
      <c r="CS17" s="163"/>
      <c r="CT17" s="163"/>
      <c r="CU17" s="163"/>
      <c r="CV17" s="163"/>
      <c r="CW17" s="163"/>
      <c r="CX17" s="163"/>
      <c r="CY17" s="163"/>
      <c r="CZ17" s="163"/>
      <c r="DA17" s="163"/>
      <c r="DB17" s="163"/>
      <c r="DC17" s="163"/>
      <c r="DD17" s="163"/>
      <c r="DE17" s="163"/>
      <c r="DF17" s="163"/>
      <c r="DG17" s="163"/>
      <c r="DH17" s="163"/>
      <c r="DI17" s="163"/>
      <c r="DJ17" s="163"/>
      <c r="DK17" s="163"/>
      <c r="DL17" s="163"/>
      <c r="DM17" s="163"/>
      <c r="DN17" s="163"/>
      <c r="DO17" s="163"/>
    </row>
    <row r="18" spans="1:119" ht="16.95" customHeight="1">
      <c r="A18" s="10"/>
      <c r="B18" s="25"/>
      <c r="C18" s="41"/>
      <c r="D18" s="41"/>
      <c r="E18" s="41"/>
      <c r="F18" s="41"/>
      <c r="G18" s="41"/>
      <c r="H18" s="41"/>
      <c r="I18" s="41"/>
      <c r="J18" s="65"/>
      <c r="K18" s="74" t="s">
        <v>57</v>
      </c>
      <c r="L18" s="78">
        <v>42825</v>
      </c>
      <c r="M18" s="78"/>
      <c r="N18" s="84"/>
      <c r="O18" s="93"/>
      <c r="P18" s="100"/>
      <c r="Q18" s="100"/>
      <c r="R18" s="117"/>
      <c r="T18" s="1" t="s">
        <v>108</v>
      </c>
      <c r="AC18" s="1"/>
      <c r="AD18" s="1"/>
      <c r="AE18" s="1"/>
      <c r="AF18" s="1"/>
      <c r="AG18" s="3"/>
      <c r="AH18" s="3"/>
      <c r="AI18" s="3"/>
      <c r="AJ18" s="3"/>
      <c r="AL18" s="4" t="s">
        <v>244</v>
      </c>
      <c r="AM18" s="5"/>
      <c r="AN18" s="156"/>
      <c r="AO18" s="159"/>
      <c r="AP18" s="163"/>
      <c r="AQ18" s="163"/>
      <c r="AR18" s="168"/>
      <c r="AS18" s="168"/>
      <c r="AT18" s="171"/>
      <c r="AU18" s="173"/>
      <c r="AV18" s="176"/>
      <c r="AW18" s="178"/>
      <c r="AX18" s="169"/>
      <c r="AY18" s="169"/>
      <c r="AZ18" s="172"/>
      <c r="BA18" s="173"/>
      <c r="BB18" s="176"/>
      <c r="BC18" s="178"/>
      <c r="BD18" s="169"/>
      <c r="BE18" s="169"/>
      <c r="BF18" s="172"/>
      <c r="BG18" s="173"/>
      <c r="BH18" s="176"/>
      <c r="BI18" s="176"/>
      <c r="BJ18" s="169"/>
      <c r="BK18" s="169"/>
      <c r="BL18" s="172"/>
      <c r="BM18" s="173"/>
      <c r="BN18" s="176"/>
      <c r="BO18" s="178"/>
      <c r="BP18" s="176"/>
      <c r="BQ18" s="192"/>
      <c r="BR18" s="163"/>
      <c r="BS18" s="193"/>
      <c r="BT18" s="193"/>
      <c r="BU18" s="194"/>
      <c r="BV18" s="195"/>
      <c r="BW18" s="196"/>
      <c r="BX18" s="194"/>
      <c r="BY18" s="194"/>
      <c r="BZ18" s="163"/>
      <c r="CA18" s="163"/>
      <c r="CB18" s="199"/>
      <c r="CC18" s="199"/>
      <c r="CD18" s="199"/>
      <c r="CE18" s="163"/>
      <c r="CF18" s="163"/>
      <c r="CG18" s="163"/>
      <c r="CH18" s="163"/>
      <c r="CI18" s="199"/>
      <c r="CJ18" s="199"/>
      <c r="CK18" s="163"/>
      <c r="CL18" s="163"/>
      <c r="CM18" s="163"/>
      <c r="CN18" s="163"/>
      <c r="CO18" s="163"/>
      <c r="CP18" s="163"/>
      <c r="CQ18" s="163"/>
      <c r="CR18" s="163"/>
      <c r="CS18" s="163"/>
      <c r="CT18" s="163"/>
      <c r="CU18" s="163"/>
      <c r="CV18" s="163"/>
      <c r="CW18" s="163"/>
      <c r="CX18" s="163"/>
      <c r="CY18" s="163"/>
      <c r="CZ18" s="163"/>
      <c r="DA18" s="163"/>
      <c r="DB18" s="163"/>
      <c r="DC18" s="163"/>
      <c r="DD18" s="163"/>
      <c r="DE18" s="163"/>
      <c r="DF18" s="163"/>
      <c r="DG18" s="163"/>
      <c r="DH18" s="163"/>
      <c r="DI18" s="163"/>
      <c r="DJ18" s="163"/>
      <c r="DK18" s="163"/>
      <c r="DL18" s="163"/>
      <c r="DM18" s="163"/>
      <c r="DN18" s="163"/>
      <c r="DO18" s="163"/>
    </row>
    <row r="19" spans="1:119" ht="16.95" customHeight="1">
      <c r="A19" s="10"/>
      <c r="B19" s="24" t="s">
        <v>109</v>
      </c>
      <c r="C19" s="40"/>
      <c r="D19" s="40"/>
      <c r="E19" s="40"/>
      <c r="F19" s="40"/>
      <c r="G19" s="40"/>
      <c r="H19" s="40"/>
      <c r="I19" s="40"/>
      <c r="J19" s="64"/>
      <c r="K19" s="73" t="s">
        <v>80</v>
      </c>
      <c r="L19" s="78">
        <v>42826</v>
      </c>
      <c r="M19" s="78"/>
      <c r="N19" s="84"/>
      <c r="O19" s="92">
        <f>IF($L19&lt;&gt;"",IF($AN19="0-",AX19,IF($AN19="+0",BD19,IF($AN19="+-",BJ19,AR19))),"")</f>
        <v>2</v>
      </c>
      <c r="P19" s="53" t="s">
        <v>75</v>
      </c>
      <c r="Q19" s="53">
        <f>IF($L20&lt;&gt;"",IF($AN19="0-",AY19,IF($AN19="+0",BE19,IF($AN19="+-",BK19,AS19))),"")</f>
        <v>6</v>
      </c>
      <c r="R19" s="116" t="s">
        <v>69</v>
      </c>
      <c r="T19" s="3" t="s">
        <v>111</v>
      </c>
      <c r="AC19" s="1"/>
      <c r="AD19" s="1"/>
      <c r="AE19" s="1"/>
      <c r="AF19" s="1"/>
      <c r="AG19" s="3"/>
      <c r="AH19" s="3"/>
      <c r="AI19" s="3"/>
      <c r="AJ19" s="3"/>
      <c r="AM19" s="5"/>
      <c r="AN19" s="155"/>
      <c r="AO19" s="158" t="str">
        <f>IF(AN19&lt;&gt;"",VLOOKUP(AN19,$AP$9:$AQ$12,2),"")</f>
        <v/>
      </c>
      <c r="AP19" s="163"/>
      <c r="AQ19" s="163"/>
      <c r="AR19" s="169">
        <f>IF(AV19&gt;=12,DATEDIF(BS19,BV19,"y")+1,DATEDIF(BS19,BV19,"y"))</f>
        <v>2</v>
      </c>
      <c r="AS19" s="169">
        <f>IF(AV19&gt;=12,AV19-12,AV19)</f>
        <v>6</v>
      </c>
      <c r="AT19" s="172">
        <f>IF(AW19&lt;=15,"半",0)</f>
        <v>0</v>
      </c>
      <c r="AU19" s="173">
        <f>DATEDIF(BS19,BV19,"y")</f>
        <v>2</v>
      </c>
      <c r="AV19" s="176">
        <f>IF(AW19&gt;=16,DATEDIF(BS19,BV19,"ym")+1,DATEDIF(BS19,BV19,"ym"))</f>
        <v>6</v>
      </c>
      <c r="AW19" s="178">
        <f>DATEDIF(BS19,BV19,"md")</f>
        <v>29</v>
      </c>
      <c r="AX19" s="169">
        <f>IF(BB19&gt;=12,DATEDIF(BS19,BW19,"y")+1,DATEDIF(BS19,BW19,"y"))</f>
        <v>2</v>
      </c>
      <c r="AY19" s="169">
        <f>IF(BB19&gt;=12,BB19-12,BB19)</f>
        <v>5</v>
      </c>
      <c r="AZ19" s="172" t="str">
        <f>IF(BC19&lt;=15,"半",0)</f>
        <v>半</v>
      </c>
      <c r="BA19" s="173">
        <f>DATEDIF(BS19,BW19,"y")</f>
        <v>2</v>
      </c>
      <c r="BB19" s="176">
        <f>IF(BC19&gt;=16,DATEDIF(BS19,BW19,"ym")+1,DATEDIF(BS19,BW19,"ym"))</f>
        <v>5</v>
      </c>
      <c r="BC19" s="178">
        <f>DATEDIF(BS19,BW19,"md")</f>
        <v>14</v>
      </c>
      <c r="BD19" s="169">
        <f>IF(BH19&gt;=12,DATEDIF(BT19,BV19,"y")+1,DATEDIF(BT19,BV19,"y"))</f>
        <v>2</v>
      </c>
      <c r="BE19" s="169">
        <f>IF(BH19&gt;=12,BH19-12,BH19)</f>
        <v>5</v>
      </c>
      <c r="BF19" s="172" t="str">
        <f>IF(BI19&lt;=15,"半",0)</f>
        <v>半</v>
      </c>
      <c r="BG19" s="173">
        <f>DATEDIF(BT19,BV19,"y")</f>
        <v>2</v>
      </c>
      <c r="BH19" s="176">
        <f>IF(BI19&gt;=16,DATEDIF(BT19,BV19,"ym")+1,DATEDIF(BT19,BV19,"ym"))</f>
        <v>5</v>
      </c>
      <c r="BI19" s="176">
        <f>DATEDIF(BT19,BV19,"md")</f>
        <v>14</v>
      </c>
      <c r="BJ19" s="169">
        <f>IF(BN19&gt;=12,DATEDIF(BT19,BW19,"y")+1,DATEDIF(BT19,BW19,"y"))</f>
        <v>2</v>
      </c>
      <c r="BK19" s="169">
        <f>IF(BN19&gt;=12,BN19-12,BN19)</f>
        <v>5</v>
      </c>
      <c r="BL19" s="172">
        <f>IF(BO19&lt;=15,"半",0)</f>
        <v>0</v>
      </c>
      <c r="BM19" s="173">
        <f>DATEDIF(BT19,BW19,"y")</f>
        <v>2</v>
      </c>
      <c r="BN19" s="176">
        <f>IF(BO19&gt;=16,DATEDIF(BT19,BW19,"ym")+1,DATEDIF(BT19,BW19,"ym"))</f>
        <v>5</v>
      </c>
      <c r="BO19" s="178">
        <f>DATEDIF(BT19,BW19,"md")</f>
        <v>30</v>
      </c>
      <c r="BP19" s="176"/>
      <c r="BQ19" s="192">
        <f>IF(L20="現在",$AM$8,L20)</f>
        <v>43738</v>
      </c>
      <c r="BR19" s="176">
        <v>1</v>
      </c>
      <c r="BS19" s="193">
        <f>IF(DAY(L19)&lt;=15,L19-DAY(L19)+1,L19-DAY(L19)+16)</f>
        <v>42826</v>
      </c>
      <c r="BT19" s="193">
        <f>IF(DAY(BS19)=1,BS19+15,CC19)</f>
        <v>42841</v>
      </c>
      <c r="BU19" s="194"/>
      <c r="BV19" s="195">
        <f>IF(CL19&gt;=16,CJ19,IF(L20="現在",$AM$8-CL19+15,L20-CL19+15))</f>
        <v>43738</v>
      </c>
      <c r="BW19" s="196">
        <f>IF(DAY(BV19)=15,BV19-DAY(BV19),BV19-DAY(BV19)+15)</f>
        <v>43723</v>
      </c>
      <c r="BX19" s="194"/>
      <c r="BY19" s="194"/>
      <c r="BZ19" s="163">
        <f>YEAR(J19)</f>
        <v>1900</v>
      </c>
      <c r="CA19" s="163">
        <f>MONTH(J19)+1</f>
        <v>2</v>
      </c>
      <c r="CB19" s="199" t="str">
        <f>CONCATENATE(BZ19,"/",CA19,"/",1)</f>
        <v>1900/2/1</v>
      </c>
      <c r="CC19" s="199">
        <f>CB19+1-1</f>
        <v>32</v>
      </c>
      <c r="CD19" s="199">
        <f>CB19-1</f>
        <v>31</v>
      </c>
      <c r="CE19" s="163">
        <f>DAY(CD19)</f>
        <v>31</v>
      </c>
      <c r="CF19" s="163">
        <f>DAY(J19)</f>
        <v>0</v>
      </c>
      <c r="CG19" s="163">
        <f>YEAR(BQ19)</f>
        <v>2019</v>
      </c>
      <c r="CH19" s="163">
        <f>IF(MONTH(BQ19)=12,MONTH(BQ19)-12+1,MONTH(BQ19)+1)</f>
        <v>10</v>
      </c>
      <c r="CI19" s="199" t="str">
        <f>IF(CH19=1,CONCATENATE(CG19+1,"/",CH19,"/",1),CONCATENATE(CG19,"/",CH19,"/",1))</f>
        <v>2019/10/1</v>
      </c>
      <c r="CJ19" s="199">
        <f>CI19-1</f>
        <v>43738</v>
      </c>
      <c r="CK19" s="163">
        <f>DAY(CJ19)</f>
        <v>30</v>
      </c>
      <c r="CL19" s="163">
        <f>DAY(BQ19)</f>
        <v>30</v>
      </c>
      <c r="CM19" s="163"/>
      <c r="CN19" s="163"/>
      <c r="CO19" s="163"/>
      <c r="CP19" s="163"/>
      <c r="CQ19" s="163"/>
      <c r="CR19" s="163"/>
      <c r="CS19" s="163"/>
      <c r="CT19" s="163"/>
      <c r="CU19" s="163"/>
      <c r="CV19" s="163"/>
      <c r="CW19" s="163"/>
      <c r="CX19" s="163"/>
      <c r="CY19" s="163"/>
      <c r="CZ19" s="163"/>
      <c r="DA19" s="163"/>
      <c r="DB19" s="163"/>
      <c r="DC19" s="163"/>
      <c r="DD19" s="163"/>
      <c r="DE19" s="163"/>
      <c r="DF19" s="163"/>
      <c r="DG19" s="163"/>
      <c r="DH19" s="163"/>
      <c r="DI19" s="163"/>
      <c r="DJ19" s="163"/>
      <c r="DK19" s="163"/>
      <c r="DL19" s="163"/>
      <c r="DM19" s="163"/>
      <c r="DN19" s="163"/>
      <c r="DO19" s="163"/>
    </row>
    <row r="20" spans="1:119" ht="16.95" customHeight="1">
      <c r="A20" s="10"/>
      <c r="B20" s="25"/>
      <c r="C20" s="41"/>
      <c r="D20" s="41"/>
      <c r="E20" s="41"/>
      <c r="F20" s="41"/>
      <c r="G20" s="41"/>
      <c r="H20" s="41"/>
      <c r="I20" s="41"/>
      <c r="J20" s="65"/>
      <c r="K20" s="74" t="s">
        <v>57</v>
      </c>
      <c r="L20" s="78">
        <v>43738</v>
      </c>
      <c r="M20" s="78"/>
      <c r="N20" s="84"/>
      <c r="O20" s="93"/>
      <c r="P20" s="100"/>
      <c r="Q20" s="100"/>
      <c r="R20" s="117"/>
      <c r="T20" s="1" t="s">
        <v>5</v>
      </c>
      <c r="AC20" s="1"/>
      <c r="AD20" s="1"/>
      <c r="AE20" s="1"/>
      <c r="AF20" s="1"/>
      <c r="AG20" s="3"/>
      <c r="AH20" s="3"/>
      <c r="AI20" s="3"/>
      <c r="AJ20" s="3"/>
      <c r="AM20" s="5"/>
      <c r="AN20" s="156"/>
      <c r="AO20" s="159"/>
      <c r="AP20" s="163"/>
      <c r="AQ20" s="163"/>
      <c r="AR20" s="169"/>
      <c r="AS20" s="169"/>
      <c r="AT20" s="172"/>
      <c r="AU20" s="173"/>
      <c r="AV20" s="176"/>
      <c r="AW20" s="178"/>
      <c r="AX20" s="169"/>
      <c r="AY20" s="169"/>
      <c r="AZ20" s="172"/>
      <c r="BA20" s="173"/>
      <c r="BB20" s="176"/>
      <c r="BC20" s="178"/>
      <c r="BD20" s="169"/>
      <c r="BE20" s="169"/>
      <c r="BF20" s="172"/>
      <c r="BG20" s="173"/>
      <c r="BH20" s="176"/>
      <c r="BI20" s="176"/>
      <c r="BJ20" s="169"/>
      <c r="BK20" s="169"/>
      <c r="BL20" s="172"/>
      <c r="BM20" s="173"/>
      <c r="BN20" s="176"/>
      <c r="BO20" s="178"/>
      <c r="BP20" s="176"/>
      <c r="BQ20" s="192"/>
      <c r="BR20" s="176"/>
      <c r="BS20" s="193"/>
      <c r="BT20" s="193"/>
      <c r="BU20" s="194"/>
      <c r="BV20" s="195"/>
      <c r="BW20" s="196"/>
      <c r="BX20" s="194"/>
      <c r="BY20" s="194"/>
      <c r="BZ20" s="163"/>
      <c r="CA20" s="163"/>
      <c r="CB20" s="199"/>
      <c r="CC20" s="199"/>
      <c r="CD20" s="199"/>
      <c r="CE20" s="163"/>
      <c r="CF20" s="163"/>
      <c r="CG20" s="163"/>
      <c r="CH20" s="163"/>
      <c r="CI20" s="199"/>
      <c r="CJ20" s="199"/>
      <c r="CK20" s="163"/>
      <c r="CL20" s="163"/>
      <c r="CM20" s="163"/>
      <c r="CN20" s="163"/>
      <c r="CO20" s="163"/>
      <c r="CP20" s="163"/>
      <c r="CQ20" s="163"/>
      <c r="CR20" s="163"/>
      <c r="CS20" s="163"/>
      <c r="CT20" s="163"/>
      <c r="CU20" s="163"/>
      <c r="CV20" s="163"/>
      <c r="CW20" s="163"/>
      <c r="CX20" s="163"/>
      <c r="CY20" s="163"/>
      <c r="CZ20" s="163"/>
      <c r="DA20" s="163"/>
      <c r="DB20" s="163"/>
      <c r="DC20" s="163"/>
      <c r="DD20" s="163"/>
      <c r="DE20" s="163"/>
      <c r="DF20" s="163"/>
      <c r="DG20" s="163"/>
      <c r="DH20" s="163"/>
      <c r="DI20" s="163"/>
      <c r="DJ20" s="163"/>
      <c r="DK20" s="163"/>
      <c r="DL20" s="163"/>
      <c r="DM20" s="163"/>
      <c r="DN20" s="163"/>
      <c r="DO20" s="163"/>
    </row>
    <row r="21" spans="1:119" ht="16.95" customHeight="1">
      <c r="A21" s="10"/>
      <c r="B21" s="24" t="s">
        <v>51</v>
      </c>
      <c r="C21" s="40"/>
      <c r="D21" s="40"/>
      <c r="E21" s="40"/>
      <c r="F21" s="40"/>
      <c r="G21" s="40"/>
      <c r="H21" s="40"/>
      <c r="I21" s="40"/>
      <c r="J21" s="64"/>
      <c r="K21" s="73" t="s">
        <v>80</v>
      </c>
      <c r="L21" s="78">
        <v>43739</v>
      </c>
      <c r="M21" s="78"/>
      <c r="N21" s="84"/>
      <c r="O21" s="92">
        <f>IF($L21&lt;&gt;"",IF($AN21="0-",AX21,IF($AN21="+0",BD21,IF($AN21="+-",BJ21,AR21))),"")</f>
        <v>2</v>
      </c>
      <c r="P21" s="53" t="s">
        <v>75</v>
      </c>
      <c r="Q21" s="53">
        <f>IF($L22&lt;&gt;"",IF($AN21="0-",AY21,IF($AN21="+0",BE21,IF($AN21="+-",BK21,AS21))),"")</f>
        <v>0</v>
      </c>
      <c r="R21" s="116" t="s">
        <v>69</v>
      </c>
      <c r="T21" s="3" t="s">
        <v>112</v>
      </c>
      <c r="U21" s="3"/>
      <c r="V21" s="3"/>
      <c r="W21" s="3"/>
      <c r="X21" s="3"/>
      <c r="Y21" s="3"/>
      <c r="Z21" s="3"/>
      <c r="AA21" s="3"/>
      <c r="AB21" s="3"/>
      <c r="AC21" s="3"/>
      <c r="AD21" s="3"/>
      <c r="AE21" s="3"/>
      <c r="AF21" s="3"/>
      <c r="AG21" s="3"/>
      <c r="AH21" s="3"/>
      <c r="AI21" s="3"/>
      <c r="AJ21" s="3"/>
      <c r="AM21" s="5"/>
      <c r="AN21" s="155"/>
      <c r="AO21" s="158" t="str">
        <f>IF(AN21&lt;&gt;"",VLOOKUP(AN21,$AP$9:$AQ$12,2),"")</f>
        <v/>
      </c>
      <c r="AP21" s="163"/>
      <c r="AQ21" s="163"/>
      <c r="AR21" s="169">
        <f>IF(AV21&gt;=12,DATEDIF(BS21,BV21,"y")+1,DATEDIF(BS21,BV21,"y"))</f>
        <v>2</v>
      </c>
      <c r="AS21" s="169">
        <f>IF(AV21&gt;=12,AV21-12,AV21)</f>
        <v>0</v>
      </c>
      <c r="AT21" s="172">
        <f>IF(AW21&lt;=15,"半",0)</f>
        <v>0</v>
      </c>
      <c r="AU21" s="173">
        <f>DATEDIF(BS21,BV21,"y")</f>
        <v>1</v>
      </c>
      <c r="AV21" s="176">
        <f>IF(AW21&gt;=16,DATEDIF(BS21,BV21,"ym")+1,DATEDIF(BS21,BV21,"ym"))</f>
        <v>12</v>
      </c>
      <c r="AW21" s="178">
        <f>DATEDIF(BS21,BV21,"md")</f>
        <v>29</v>
      </c>
      <c r="AX21" s="169">
        <f>IF(BB21&gt;=12,DATEDIF(BS21,BW21,"y")+1,DATEDIF(BS21,BW21,"y"))</f>
        <v>1</v>
      </c>
      <c r="AY21" s="169">
        <f>IF(BB21&gt;=12,BB21-12,BB21)</f>
        <v>11</v>
      </c>
      <c r="AZ21" s="172" t="str">
        <f>IF(BC21&lt;=15,"半",0)</f>
        <v>半</v>
      </c>
      <c r="BA21" s="173">
        <f>DATEDIF(BS21,BW21,"y")</f>
        <v>1</v>
      </c>
      <c r="BB21" s="176">
        <f>IF(BC21&gt;=16,DATEDIF(BS21,BW21,"ym")+1,DATEDIF(BS21,BW21,"ym"))</f>
        <v>11</v>
      </c>
      <c r="BC21" s="178">
        <f>DATEDIF(BS21,BW21,"md")</f>
        <v>14</v>
      </c>
      <c r="BD21" s="169">
        <f>IF(BH21&gt;=12,DATEDIF(BT21,BV21,"y")+1,DATEDIF(BT21,BV21,"y"))</f>
        <v>1</v>
      </c>
      <c r="BE21" s="169">
        <f>IF(BH21&gt;=12,BH21-12,BH21)</f>
        <v>11</v>
      </c>
      <c r="BF21" s="172" t="str">
        <f>IF(BI21&lt;=15,"半",0)</f>
        <v>半</v>
      </c>
      <c r="BG21" s="173">
        <f>DATEDIF(BT21,BV21,"y")</f>
        <v>1</v>
      </c>
      <c r="BH21" s="176">
        <f>IF(BI21&gt;=16,DATEDIF(BT21,BV21,"ym")+1,DATEDIF(BT21,BV21,"ym"))</f>
        <v>11</v>
      </c>
      <c r="BI21" s="176">
        <f>DATEDIF(BT21,BV21,"md")</f>
        <v>14</v>
      </c>
      <c r="BJ21" s="169">
        <f>IF(BN21&gt;=12,DATEDIF(BT21,BW21,"y")+1,DATEDIF(BT21,BW21,"y"))</f>
        <v>1</v>
      </c>
      <c r="BK21" s="169">
        <f>IF(BN21&gt;=12,BN21-12,BN21)</f>
        <v>11</v>
      </c>
      <c r="BL21" s="172">
        <f>IF(BO21&lt;=15,"半",0)</f>
        <v>0</v>
      </c>
      <c r="BM21" s="173">
        <f>DATEDIF(BT21,BW21,"y")</f>
        <v>1</v>
      </c>
      <c r="BN21" s="176">
        <f>IF(BO21&gt;=16,DATEDIF(BT21,BW21,"ym")+1,DATEDIF(BT21,BW21,"ym"))</f>
        <v>11</v>
      </c>
      <c r="BO21" s="178">
        <f>DATEDIF(BT21,BW21,"md")</f>
        <v>30</v>
      </c>
      <c r="BP21" s="176"/>
      <c r="BQ21" s="192">
        <f>IF(L22="現在",$AM$8,L22)</f>
        <v>44469</v>
      </c>
      <c r="BR21" s="176">
        <v>2</v>
      </c>
      <c r="BS21" s="193">
        <f>IF(DAY(L21)&lt;=15,L21-DAY(L21)+1,L21-DAY(L21)+16)</f>
        <v>43739</v>
      </c>
      <c r="BT21" s="193">
        <f>IF(DAY(BS21)=1,BS21+15,CC21)</f>
        <v>43754</v>
      </c>
      <c r="BU21" s="194"/>
      <c r="BV21" s="195">
        <f>IF(CL21&gt;=16,CJ21,IF(L22="現在",$AM$8-CL21+15,L22-CL21+15))</f>
        <v>44469</v>
      </c>
      <c r="BW21" s="196">
        <f>IF(DAY(BV21)=15,BV21-DAY(BV21),BV21-DAY(BV21)+15)</f>
        <v>44454</v>
      </c>
      <c r="BX21" s="194"/>
      <c r="BY21" s="194"/>
      <c r="BZ21" s="163">
        <f>YEAR(J21)</f>
        <v>1900</v>
      </c>
      <c r="CA21" s="163">
        <f>MONTH(J21)+1</f>
        <v>2</v>
      </c>
      <c r="CB21" s="199" t="str">
        <f>CONCATENATE(BZ21,"/",CA21,"/",1)</f>
        <v>1900/2/1</v>
      </c>
      <c r="CC21" s="199">
        <f>CB21+1-1</f>
        <v>32</v>
      </c>
      <c r="CD21" s="199">
        <f>CB21-1</f>
        <v>31</v>
      </c>
      <c r="CE21" s="163">
        <f>DAY(CD21)</f>
        <v>31</v>
      </c>
      <c r="CF21" s="163">
        <f>DAY(J21)</f>
        <v>0</v>
      </c>
      <c r="CG21" s="163">
        <f>YEAR(BQ21)</f>
        <v>2021</v>
      </c>
      <c r="CH21" s="163">
        <f>IF(MONTH(BQ21)=12,MONTH(BQ21)-12+1,MONTH(BQ21)+1)</f>
        <v>10</v>
      </c>
      <c r="CI21" s="199" t="str">
        <f>IF(CH21=1,CONCATENATE(CG21+1,"/",CH21,"/",1),CONCATENATE(CG21,"/",CH21,"/",1))</f>
        <v>2021/10/1</v>
      </c>
      <c r="CJ21" s="199">
        <f>CI21-1</f>
        <v>44469</v>
      </c>
      <c r="CK21" s="163">
        <f>DAY(CJ21)</f>
        <v>30</v>
      </c>
      <c r="CL21" s="163">
        <f>DAY(BQ21)</f>
        <v>30</v>
      </c>
      <c r="CM21" s="163"/>
      <c r="CN21" s="163"/>
      <c r="CO21" s="163"/>
      <c r="CP21" s="163"/>
      <c r="CQ21" s="163"/>
      <c r="CR21" s="163"/>
      <c r="CS21" s="163"/>
      <c r="CT21" s="163"/>
      <c r="CU21" s="163"/>
      <c r="CV21" s="163"/>
      <c r="CW21" s="163"/>
      <c r="CX21" s="163"/>
      <c r="CY21" s="163"/>
      <c r="CZ21" s="163"/>
      <c r="DA21" s="163"/>
      <c r="DB21" s="163"/>
      <c r="DC21" s="163"/>
      <c r="DD21" s="163"/>
      <c r="DE21" s="163"/>
      <c r="DF21" s="163"/>
      <c r="DG21" s="163"/>
      <c r="DH21" s="163"/>
      <c r="DI21" s="163"/>
      <c r="DJ21" s="163"/>
      <c r="DK21" s="163"/>
      <c r="DL21" s="163"/>
      <c r="DM21" s="163"/>
      <c r="DN21" s="163"/>
      <c r="DO21" s="163"/>
    </row>
    <row r="22" spans="1:119" ht="16.95" customHeight="1">
      <c r="A22" s="10"/>
      <c r="B22" s="25"/>
      <c r="C22" s="41"/>
      <c r="D22" s="41"/>
      <c r="E22" s="41"/>
      <c r="F22" s="41"/>
      <c r="G22" s="41"/>
      <c r="H22" s="41"/>
      <c r="I22" s="41"/>
      <c r="J22" s="65"/>
      <c r="K22" s="74" t="s">
        <v>57</v>
      </c>
      <c r="L22" s="78">
        <v>44469</v>
      </c>
      <c r="M22" s="78"/>
      <c r="N22" s="84"/>
      <c r="O22" s="93"/>
      <c r="P22" s="100"/>
      <c r="Q22" s="100"/>
      <c r="R22" s="117"/>
      <c r="T22" s="1" t="s">
        <v>114</v>
      </c>
      <c r="U22" s="1"/>
      <c r="V22" s="1"/>
      <c r="W22" s="1"/>
      <c r="X22" s="1"/>
      <c r="Y22" s="1"/>
      <c r="Z22" s="1"/>
      <c r="AA22" s="1"/>
      <c r="AB22" s="1"/>
      <c r="AC22" s="1"/>
      <c r="AD22" s="1"/>
      <c r="AE22" s="1"/>
      <c r="AF22" s="1"/>
      <c r="AG22" s="1"/>
      <c r="AH22" s="3"/>
      <c r="AI22" s="3"/>
      <c r="AJ22" s="3"/>
      <c r="AM22" s="5"/>
      <c r="AN22" s="157"/>
      <c r="AO22" s="159"/>
      <c r="AP22" s="163"/>
      <c r="AQ22" s="163"/>
      <c r="AR22" s="169"/>
      <c r="AS22" s="169"/>
      <c r="AT22" s="172"/>
      <c r="AU22" s="173"/>
      <c r="AV22" s="176"/>
      <c r="AW22" s="178"/>
      <c r="AX22" s="169"/>
      <c r="AY22" s="169"/>
      <c r="AZ22" s="172"/>
      <c r="BA22" s="173"/>
      <c r="BB22" s="176"/>
      <c r="BC22" s="178"/>
      <c r="BD22" s="169"/>
      <c r="BE22" s="169"/>
      <c r="BF22" s="172"/>
      <c r="BG22" s="173"/>
      <c r="BH22" s="176"/>
      <c r="BI22" s="176"/>
      <c r="BJ22" s="169"/>
      <c r="BK22" s="169"/>
      <c r="BL22" s="172"/>
      <c r="BM22" s="173"/>
      <c r="BN22" s="176"/>
      <c r="BO22" s="178"/>
      <c r="BP22" s="176"/>
      <c r="BQ22" s="192"/>
      <c r="BR22" s="176"/>
      <c r="BS22" s="193"/>
      <c r="BT22" s="193"/>
      <c r="BU22" s="194"/>
      <c r="BV22" s="195"/>
      <c r="BW22" s="196"/>
      <c r="BX22" s="194"/>
      <c r="BY22" s="194"/>
      <c r="BZ22" s="163"/>
      <c r="CA22" s="163"/>
      <c r="CB22" s="199"/>
      <c r="CC22" s="199"/>
      <c r="CD22" s="199"/>
      <c r="CE22" s="163"/>
      <c r="CF22" s="163"/>
      <c r="CG22" s="163"/>
      <c r="CH22" s="163"/>
      <c r="CI22" s="199"/>
      <c r="CJ22" s="199"/>
      <c r="CK22" s="163"/>
      <c r="CL22" s="163"/>
      <c r="CM22" s="163"/>
      <c r="CN22" s="163"/>
      <c r="CO22" s="163"/>
      <c r="CP22" s="163"/>
      <c r="CQ22" s="163"/>
      <c r="CR22" s="163"/>
      <c r="CS22" s="163"/>
      <c r="CT22" s="163"/>
      <c r="CU22" s="163"/>
      <c r="CV22" s="163"/>
      <c r="CW22" s="163"/>
      <c r="CX22" s="163"/>
      <c r="CY22" s="163"/>
      <c r="CZ22" s="163"/>
      <c r="DA22" s="163"/>
      <c r="DB22" s="163"/>
      <c r="DC22" s="163"/>
      <c r="DD22" s="163"/>
      <c r="DE22" s="163"/>
      <c r="DF22" s="163"/>
      <c r="DG22" s="163"/>
      <c r="DH22" s="163"/>
      <c r="DI22" s="163"/>
      <c r="DJ22" s="163"/>
      <c r="DK22" s="163"/>
      <c r="DL22" s="163"/>
      <c r="DM22" s="163"/>
      <c r="DN22" s="163"/>
      <c r="DO22" s="163"/>
    </row>
    <row r="23" spans="1:119" ht="16.95" customHeight="1">
      <c r="A23" s="10"/>
      <c r="B23" s="24" t="s">
        <v>115</v>
      </c>
      <c r="C23" s="40"/>
      <c r="D23" s="40"/>
      <c r="E23" s="40"/>
      <c r="F23" s="40"/>
      <c r="G23" s="40"/>
      <c r="H23" s="40"/>
      <c r="I23" s="40"/>
      <c r="J23" s="64"/>
      <c r="K23" s="73" t="s">
        <v>80</v>
      </c>
      <c r="L23" s="78">
        <v>44470</v>
      </c>
      <c r="M23" s="78"/>
      <c r="N23" s="84"/>
      <c r="O23" s="92">
        <f>IF($L23&lt;&gt;"",IF($AN23="0-",AX23,IF($AN23="+0",BD23,IF($AN23="+-",BJ23,AR23))),"")</f>
        <v>4</v>
      </c>
      <c r="P23" s="53" t="s">
        <v>75</v>
      </c>
      <c r="Q23" s="53">
        <f>IF($L24&lt;&gt;"",IF($AN23="0-",AY23,IF($AN23="+0",BE23,IF($AN23="+-",BK23,AS23))),"")</f>
        <v>0</v>
      </c>
      <c r="R23" s="116" t="s">
        <v>69</v>
      </c>
      <c r="T23" s="1" t="s">
        <v>90</v>
      </c>
      <c r="U23" s="1"/>
      <c r="V23" s="1"/>
      <c r="W23" s="1"/>
      <c r="X23" s="1"/>
      <c r="Y23" s="1"/>
      <c r="Z23" s="1"/>
      <c r="AA23" s="1"/>
      <c r="AB23" s="1"/>
      <c r="AC23" s="1"/>
      <c r="AD23" s="1"/>
      <c r="AE23" s="1"/>
      <c r="AF23" s="1"/>
      <c r="AG23" s="1"/>
      <c r="AH23" s="3"/>
      <c r="AI23" s="3"/>
      <c r="AJ23" s="3"/>
      <c r="AM23" s="5"/>
      <c r="AN23" s="155"/>
      <c r="AO23" s="158" t="str">
        <f>IF(AN23&lt;&gt;"",VLOOKUP(AN23,$AP$9:$AQ$12,2),"")</f>
        <v/>
      </c>
      <c r="AP23" s="163"/>
      <c r="AQ23" s="163"/>
      <c r="AR23" s="169">
        <f>IF(AV23&gt;=12,DATEDIF(BS23,BV23,"y")+1,DATEDIF(BS23,BV23,"y"))</f>
        <v>4</v>
      </c>
      <c r="AS23" s="169">
        <f>IF(AV23&gt;=12,AV23-12,AV23)</f>
        <v>0</v>
      </c>
      <c r="AT23" s="172" t="str">
        <f>IF(AW23&lt;=15,"半",0)</f>
        <v>半</v>
      </c>
      <c r="AU23" s="174">
        <f>DATEDIF(BS23,BV23,"y")</f>
        <v>4</v>
      </c>
      <c r="AV23" s="175">
        <f>IF(AW23&gt;=16,DATEDIF(BS23,BV23,"ym")+1,DATEDIF(BS23,BV23,"ym"))</f>
        <v>0</v>
      </c>
      <c r="AW23" s="179">
        <f>DATEDIF(BS23,BV23,"md")</f>
        <v>14</v>
      </c>
      <c r="AX23" s="169">
        <f>IF(BB23&gt;=12,DATEDIF(BS23,BW23,"y")+1,DATEDIF(BS23,BW23,"y"))</f>
        <v>4</v>
      </c>
      <c r="AY23" s="169">
        <f>IF(BB23&gt;=12,BB23-12,BB23)</f>
        <v>0</v>
      </c>
      <c r="AZ23" s="172">
        <f>IF(BC23&lt;=15,"半",0)</f>
        <v>0</v>
      </c>
      <c r="BA23" s="174">
        <f>DATEDIF(BS23,BW23,"y")</f>
        <v>3</v>
      </c>
      <c r="BB23" s="175">
        <f>IF(BC23&gt;=16,DATEDIF(BS23,BW23,"ym")+1,DATEDIF(BS23,BW23,"ym"))</f>
        <v>12</v>
      </c>
      <c r="BC23" s="179">
        <f>DATEDIF(BS23,BW23,"md")</f>
        <v>29</v>
      </c>
      <c r="BD23" s="169">
        <f>IF(BH23&gt;=12,DATEDIF(BT23,BV23,"y")+1,DATEDIF(BT23,BV23,"y"))</f>
        <v>4</v>
      </c>
      <c r="BE23" s="169">
        <f>IF(BH23&gt;=12,BH23-12,BH23)</f>
        <v>0</v>
      </c>
      <c r="BF23" s="172">
        <f>IF(BI23&lt;=15,"半",0)</f>
        <v>0</v>
      </c>
      <c r="BG23" s="174">
        <f>DATEDIF(BT23,BV23,"y")</f>
        <v>3</v>
      </c>
      <c r="BH23" s="175">
        <f>IF(BI23&gt;=16,DATEDIF(BT23,BV23,"ym")+1,DATEDIF(BT23,BV23,"ym"))</f>
        <v>12</v>
      </c>
      <c r="BI23" s="175">
        <f>DATEDIF(BT23,BV23,"md")</f>
        <v>29</v>
      </c>
      <c r="BJ23" s="169">
        <f>IF(BN23&gt;=12,DATEDIF(BT23,BW23,"y")+1,DATEDIF(BT23,BW23,"y"))</f>
        <v>3</v>
      </c>
      <c r="BK23" s="169">
        <f>IF(BN23&gt;=12,BN23-12,BN23)</f>
        <v>11</v>
      </c>
      <c r="BL23" s="172" t="str">
        <f>IF(BO23&lt;=15,"半",0)</f>
        <v>半</v>
      </c>
      <c r="BM23" s="174">
        <f>DATEDIF(BT23,BW23,"y")</f>
        <v>3</v>
      </c>
      <c r="BN23" s="175">
        <f>IF(BO23&gt;=16,DATEDIF(BT23,BW23,"ym")+1,DATEDIF(BT23,BW23,"ym"))</f>
        <v>11</v>
      </c>
      <c r="BO23" s="179">
        <f>DATEDIF(BT23,BW23,"md")</f>
        <v>14</v>
      </c>
      <c r="BP23" s="176"/>
      <c r="BQ23" s="192">
        <f>IF(L24="現在",$AM$8,L24)</f>
        <v>45943</v>
      </c>
      <c r="BR23" s="176">
        <v>0</v>
      </c>
      <c r="BS23" s="193">
        <f>IF(DAY(L23)&lt;=15,L23-DAY(L23)+1,L23-DAY(L23)+16)</f>
        <v>44470</v>
      </c>
      <c r="BT23" s="193">
        <f>IF(DAY(BS23)=1,BS23+15,CC23)</f>
        <v>44485</v>
      </c>
      <c r="BU23" s="194"/>
      <c r="BV23" s="195">
        <f>IF(CL23&gt;=16,CJ23,IF(L24="現在",$AM$8-CL23+15,L24-CL23+15))</f>
        <v>45945</v>
      </c>
      <c r="BW23" s="196">
        <f>IF(DAY(BV23)=15,BV23-DAY(BV23),BV23-DAY(BV23)+15)</f>
        <v>45930</v>
      </c>
      <c r="BX23" s="194"/>
      <c r="BY23" s="194"/>
      <c r="BZ23" s="163">
        <f>YEAR(J23)</f>
        <v>1900</v>
      </c>
      <c r="CA23" s="163">
        <f>MONTH(J23)+1</f>
        <v>2</v>
      </c>
      <c r="CB23" s="199" t="str">
        <f>CONCATENATE(BZ23,"/",CA23,"/",1)</f>
        <v>1900/2/1</v>
      </c>
      <c r="CC23" s="199">
        <f>CB23+1-1</f>
        <v>32</v>
      </c>
      <c r="CD23" s="199">
        <f>CB23-1</f>
        <v>31</v>
      </c>
      <c r="CE23" s="163">
        <f>DAY(CD23)</f>
        <v>31</v>
      </c>
      <c r="CF23" s="163">
        <f>DAY(J23)</f>
        <v>0</v>
      </c>
      <c r="CG23" s="163">
        <f>YEAR(BQ23)</f>
        <v>2025</v>
      </c>
      <c r="CH23" s="163">
        <f>IF(MONTH(BQ23)=12,MONTH(BQ23)-12+1,MONTH(BQ23)+1)</f>
        <v>11</v>
      </c>
      <c r="CI23" s="199" t="str">
        <f>IF(CH23=1,CONCATENATE(CG23+1,"/",CH23,"/",1),CONCATENATE(CG23,"/",CH23,"/",1))</f>
        <v>2025/11/1</v>
      </c>
      <c r="CJ23" s="199">
        <f>CI23-1</f>
        <v>45961</v>
      </c>
      <c r="CK23" s="163">
        <f>DAY(CJ23)</f>
        <v>31</v>
      </c>
      <c r="CL23" s="163">
        <f>DAY(BQ23)</f>
        <v>13</v>
      </c>
      <c r="CM23" s="163"/>
      <c r="CN23" s="163"/>
      <c r="CO23" s="163"/>
      <c r="CP23" s="163"/>
      <c r="CQ23" s="163"/>
      <c r="CR23" s="163"/>
      <c r="CS23" s="163"/>
      <c r="CT23" s="163"/>
      <c r="CU23" s="163"/>
      <c r="CV23" s="163"/>
      <c r="CW23" s="163"/>
      <c r="CX23" s="163"/>
      <c r="CY23" s="163"/>
      <c r="CZ23" s="163"/>
      <c r="DA23" s="163"/>
      <c r="DB23" s="163"/>
      <c r="DC23" s="163"/>
      <c r="DD23" s="163"/>
      <c r="DE23" s="163"/>
      <c r="DF23" s="163"/>
      <c r="DG23" s="163"/>
      <c r="DH23" s="163"/>
      <c r="DI23" s="163"/>
      <c r="DJ23" s="163"/>
      <c r="DK23" s="163"/>
      <c r="DL23" s="163"/>
      <c r="DM23" s="163"/>
      <c r="DN23" s="163"/>
      <c r="DO23" s="163"/>
    </row>
    <row r="24" spans="1:119" ht="16.95" customHeight="1">
      <c r="A24" s="10"/>
      <c r="B24" s="25"/>
      <c r="C24" s="41"/>
      <c r="D24" s="41"/>
      <c r="E24" s="41"/>
      <c r="F24" s="41"/>
      <c r="G24" s="41"/>
      <c r="H24" s="41"/>
      <c r="I24" s="41"/>
      <c r="J24" s="65"/>
      <c r="K24" s="74" t="s">
        <v>57</v>
      </c>
      <c r="L24" s="78">
        <v>45943</v>
      </c>
      <c r="M24" s="78"/>
      <c r="N24" s="84"/>
      <c r="O24" s="93"/>
      <c r="P24" s="100"/>
      <c r="Q24" s="100"/>
      <c r="R24" s="117"/>
      <c r="S24" s="2" t="s">
        <v>117</v>
      </c>
      <c r="T24" s="130" t="s">
        <v>87</v>
      </c>
      <c r="U24" s="130"/>
      <c r="V24" s="130"/>
      <c r="W24" s="130"/>
      <c r="X24" s="130"/>
      <c r="Y24" s="130"/>
      <c r="Z24" s="130"/>
      <c r="AA24" s="130"/>
      <c r="AB24" s="130"/>
      <c r="AC24" s="130"/>
      <c r="AD24" s="130"/>
      <c r="AE24" s="130"/>
      <c r="AF24" s="130"/>
      <c r="AG24" s="3"/>
      <c r="AH24" s="3"/>
      <c r="AI24" s="3"/>
      <c r="AJ24" s="3"/>
      <c r="AM24" s="5"/>
      <c r="AN24" s="156"/>
      <c r="AO24" s="159"/>
      <c r="AP24" s="163"/>
      <c r="AQ24" s="163"/>
      <c r="AR24" s="169"/>
      <c r="AS24" s="169"/>
      <c r="AT24" s="172"/>
      <c r="AU24" s="173"/>
      <c r="AV24" s="176"/>
      <c r="AW24" s="178"/>
      <c r="AX24" s="169"/>
      <c r="AY24" s="169"/>
      <c r="AZ24" s="172"/>
      <c r="BA24" s="173"/>
      <c r="BB24" s="176"/>
      <c r="BC24" s="178"/>
      <c r="BD24" s="169"/>
      <c r="BE24" s="169"/>
      <c r="BF24" s="172"/>
      <c r="BG24" s="173"/>
      <c r="BH24" s="176"/>
      <c r="BI24" s="176"/>
      <c r="BJ24" s="169"/>
      <c r="BK24" s="169"/>
      <c r="BL24" s="172"/>
      <c r="BM24" s="173"/>
      <c r="BN24" s="176"/>
      <c r="BO24" s="178"/>
      <c r="BP24" s="176"/>
      <c r="BQ24" s="192"/>
      <c r="BR24" s="176"/>
      <c r="BS24" s="193"/>
      <c r="BT24" s="193"/>
      <c r="BU24" s="194"/>
      <c r="BV24" s="195"/>
      <c r="BW24" s="196"/>
      <c r="BX24" s="194"/>
      <c r="BY24" s="194"/>
      <c r="BZ24" s="163"/>
      <c r="CA24" s="163"/>
      <c r="CB24" s="199"/>
      <c r="CC24" s="199"/>
      <c r="CD24" s="199"/>
      <c r="CE24" s="163"/>
      <c r="CF24" s="163"/>
      <c r="CG24" s="163"/>
      <c r="CH24" s="163"/>
      <c r="CI24" s="199"/>
      <c r="CJ24" s="199"/>
      <c r="CK24" s="163"/>
      <c r="CL24" s="163"/>
      <c r="CM24" s="163"/>
      <c r="CN24" s="163"/>
      <c r="CO24" s="163"/>
      <c r="CP24" s="163"/>
      <c r="CQ24" s="163"/>
      <c r="CR24" s="163"/>
      <c r="CS24" s="163"/>
      <c r="CT24" s="163"/>
      <c r="CU24" s="163"/>
      <c r="CV24" s="163"/>
      <c r="CW24" s="163"/>
      <c r="CX24" s="163"/>
      <c r="CY24" s="163"/>
      <c r="CZ24" s="163"/>
      <c r="DA24" s="163"/>
      <c r="DB24" s="163"/>
      <c r="DC24" s="163"/>
      <c r="DD24" s="163"/>
      <c r="DE24" s="163"/>
      <c r="DF24" s="163"/>
      <c r="DG24" s="163"/>
      <c r="DH24" s="163"/>
      <c r="DI24" s="163"/>
      <c r="DJ24" s="163"/>
      <c r="DK24" s="163"/>
      <c r="DL24" s="163"/>
      <c r="DM24" s="163"/>
      <c r="DN24" s="163"/>
      <c r="DO24" s="163"/>
    </row>
    <row r="25" spans="1:119" ht="16.95" customHeight="1">
      <c r="A25" s="10"/>
      <c r="B25" s="26" t="s">
        <v>118</v>
      </c>
      <c r="C25" s="42"/>
      <c r="D25" s="42"/>
      <c r="E25" s="42"/>
      <c r="F25" s="42"/>
      <c r="G25" s="42"/>
      <c r="H25" s="42"/>
      <c r="I25" s="42"/>
      <c r="J25" s="66"/>
      <c r="K25" s="73" t="s">
        <v>80</v>
      </c>
      <c r="L25" s="78">
        <v>44652</v>
      </c>
      <c r="M25" s="78"/>
      <c r="N25" s="84"/>
      <c r="O25" s="92">
        <f>IF($L25&lt;&gt;"",IF($AN25="0-",AX25,IF($AN25="+0",BD25,IF($AN25="+-",BJ25,AR25))),"")</f>
        <v>3</v>
      </c>
      <c r="P25" s="53" t="s">
        <v>75</v>
      </c>
      <c r="Q25" s="53">
        <f>IF($L26&lt;&gt;"",IF($AN25="0-",AY25,IF($AN25="+0",BE25,IF($AN25="+-",BK25,AS25))),"")</f>
        <v>6</v>
      </c>
      <c r="R25" s="116" t="s">
        <v>69</v>
      </c>
      <c r="T25" s="129"/>
      <c r="U25" s="129"/>
      <c r="V25" s="129"/>
      <c r="W25" s="129"/>
      <c r="X25" s="129"/>
      <c r="Y25" s="129"/>
      <c r="Z25" s="129"/>
      <c r="AA25" s="129"/>
      <c r="AB25" s="129"/>
      <c r="AC25" s="129"/>
      <c r="AD25" s="129"/>
      <c r="AE25" s="129"/>
      <c r="AF25" s="129"/>
      <c r="AG25" s="3"/>
      <c r="AH25" s="3"/>
      <c r="AI25" s="3"/>
      <c r="AJ25" s="3"/>
      <c r="AN25" s="155"/>
      <c r="AO25" s="158" t="str">
        <f>IF(AN25&lt;&gt;"",VLOOKUP(AN25,$AP$9:$AQ$12,2),"")</f>
        <v/>
      </c>
      <c r="AP25" s="163"/>
      <c r="AQ25" s="163"/>
      <c r="AR25" s="169">
        <f>IF(AV25&gt;=12,DATEDIF(BS25,BV25,"y")+1,DATEDIF(BS25,BV25,"y"))</f>
        <v>3</v>
      </c>
      <c r="AS25" s="169">
        <f>IF(AV25&gt;=12,AV25-12,AV25)</f>
        <v>6</v>
      </c>
      <c r="AT25" s="172" t="str">
        <f>IF(AW25&lt;=15,"半",0)</f>
        <v>半</v>
      </c>
      <c r="AU25" s="173">
        <f>DATEDIF(BS25,BV25,"y")</f>
        <v>3</v>
      </c>
      <c r="AV25" s="176">
        <f>IF(AW25&gt;=16,DATEDIF(BS25,BV25,"ym")+1,DATEDIF(BS25,BV25,"ym"))</f>
        <v>6</v>
      </c>
      <c r="AW25" s="178">
        <f>DATEDIF(BS25,BV25,"md")</f>
        <v>14</v>
      </c>
      <c r="AX25" s="169">
        <f>IF(BB25&gt;=12,DATEDIF(BS25,BW25,"y")+1,DATEDIF(BS25,BW25,"y"))</f>
        <v>3</v>
      </c>
      <c r="AY25" s="169">
        <f>IF(BB25&gt;=12,BB25-12,BB25)</f>
        <v>6</v>
      </c>
      <c r="AZ25" s="172">
        <f>IF(BC25&lt;=15,"半",0)</f>
        <v>0</v>
      </c>
      <c r="BA25" s="173">
        <f>DATEDIF(BS25,BW25,"y")</f>
        <v>3</v>
      </c>
      <c r="BB25" s="176">
        <f>IF(BC25&gt;=16,DATEDIF(BS25,BW25,"ym")+1,DATEDIF(BS25,BW25,"ym"))</f>
        <v>6</v>
      </c>
      <c r="BC25" s="178">
        <f>DATEDIF(BS25,BW25,"md")</f>
        <v>29</v>
      </c>
      <c r="BD25" s="169">
        <f>IF(BH25&gt;=12,DATEDIF(BT25,BV25,"y")+1,DATEDIF(BT25,BV25,"y"))</f>
        <v>3</v>
      </c>
      <c r="BE25" s="169">
        <f>IF(BH25&gt;=12,BH25-12,BH25)</f>
        <v>6</v>
      </c>
      <c r="BF25" s="172">
        <f>IF(BI25&lt;=15,"半",0)</f>
        <v>0</v>
      </c>
      <c r="BG25" s="173">
        <f>DATEDIF(BT25,BV25,"y")</f>
        <v>3</v>
      </c>
      <c r="BH25" s="176">
        <f>IF(BI25&gt;=16,DATEDIF(BT25,BV25,"ym")+1,DATEDIF(BT25,BV25,"ym"))</f>
        <v>6</v>
      </c>
      <c r="BI25" s="176">
        <f>DATEDIF(BT25,BV25,"md")</f>
        <v>29</v>
      </c>
      <c r="BJ25" s="169">
        <f>IF(BN25&gt;=12,DATEDIF(BT25,BW25,"y")+1,DATEDIF(BT25,BW25,"y"))</f>
        <v>3</v>
      </c>
      <c r="BK25" s="169">
        <f>IF(BN25&gt;=12,BN25-12,BN25)</f>
        <v>5</v>
      </c>
      <c r="BL25" s="172" t="str">
        <f>IF(BO25&lt;=15,"半",0)</f>
        <v>半</v>
      </c>
      <c r="BM25" s="173">
        <f>DATEDIF(BT25,BW25,"y")</f>
        <v>3</v>
      </c>
      <c r="BN25" s="176">
        <f>IF(BO25&gt;=16,DATEDIF(BT25,BW25,"ym")+1,DATEDIF(BT25,BW25,"ym"))</f>
        <v>5</v>
      </c>
      <c r="BO25" s="178">
        <f>DATEDIF(BT25,BW25,"md")</f>
        <v>14</v>
      </c>
      <c r="BP25" s="176"/>
      <c r="BQ25" s="192">
        <f>IF(L26="現在",$AM$8,L26)</f>
        <v>45943</v>
      </c>
      <c r="BR25" s="176">
        <v>1</v>
      </c>
      <c r="BS25" s="193">
        <f>IF(DAY(L25)&lt;=15,L25-DAY(L25)+1,L25-DAY(L25)+16)</f>
        <v>44652</v>
      </c>
      <c r="BT25" s="193">
        <f>IF(DAY(BS25)=1,BS25+15,CC25)</f>
        <v>44667</v>
      </c>
      <c r="BU25" s="194"/>
      <c r="BV25" s="195">
        <f>IF(CL25&gt;=16,CJ25,IF(L26="現在",$AM$8-CL25+15,L26-CL25+15))</f>
        <v>45945</v>
      </c>
      <c r="BW25" s="196">
        <f>IF(DAY(BV25)=15,BV25-DAY(BV25),BV25-DAY(BV25)+15)</f>
        <v>45930</v>
      </c>
      <c r="BX25" s="194"/>
      <c r="BY25" s="194"/>
      <c r="BZ25" s="163">
        <f>YEAR(J25)</f>
        <v>1900</v>
      </c>
      <c r="CA25" s="163">
        <f>MONTH(J25)+1</f>
        <v>2</v>
      </c>
      <c r="CB25" s="199" t="str">
        <f>CONCATENATE(BZ25,"/",CA25,"/",1)</f>
        <v>1900/2/1</v>
      </c>
      <c r="CC25" s="199">
        <f>CB25+1-1</f>
        <v>32</v>
      </c>
      <c r="CD25" s="199">
        <f>CB25-1</f>
        <v>31</v>
      </c>
      <c r="CE25" s="163">
        <f>DAY(CD25)</f>
        <v>31</v>
      </c>
      <c r="CF25" s="163">
        <f>DAY(J25)</f>
        <v>0</v>
      </c>
      <c r="CG25" s="163">
        <f>YEAR(BQ25)</f>
        <v>2025</v>
      </c>
      <c r="CH25" s="163">
        <f>IF(MONTH(BQ25)=12,MONTH(BQ25)-12+1,MONTH(BQ25)+1)</f>
        <v>11</v>
      </c>
      <c r="CI25" s="199" t="str">
        <f>IF(CH25=1,CONCATENATE(CG25+1,"/",CH25,"/",1),CONCATENATE(CG25,"/",CH25,"/",1))</f>
        <v>2025/11/1</v>
      </c>
      <c r="CJ25" s="199">
        <f>CI25-1</f>
        <v>45961</v>
      </c>
      <c r="CK25" s="163">
        <f>DAY(CJ25)</f>
        <v>31</v>
      </c>
      <c r="CL25" s="163">
        <f>DAY(BQ25)</f>
        <v>13</v>
      </c>
      <c r="CM25" s="163"/>
      <c r="CN25" s="163"/>
      <c r="CO25" s="163"/>
      <c r="CP25" s="163"/>
      <c r="CQ25" s="163"/>
      <c r="CR25" s="163"/>
      <c r="CS25" s="163"/>
      <c r="CT25" s="163"/>
      <c r="CU25" s="163"/>
      <c r="CV25" s="163"/>
      <c r="CW25" s="163"/>
      <c r="CX25" s="163"/>
      <c r="CY25" s="163"/>
      <c r="CZ25" s="163"/>
      <c r="DA25" s="163"/>
      <c r="DB25" s="163"/>
      <c r="DC25" s="163"/>
      <c r="DD25" s="163"/>
      <c r="DE25" s="163"/>
      <c r="DF25" s="163"/>
      <c r="DG25" s="163"/>
      <c r="DH25" s="163"/>
      <c r="DI25" s="163"/>
      <c r="DJ25" s="163"/>
      <c r="DK25" s="163"/>
      <c r="DL25" s="163"/>
      <c r="DM25" s="163"/>
      <c r="DN25" s="163"/>
      <c r="DO25" s="163"/>
    </row>
    <row r="26" spans="1:119" ht="16.95" customHeight="1">
      <c r="A26" s="10"/>
      <c r="B26" s="27"/>
      <c r="C26" s="43"/>
      <c r="D26" s="43"/>
      <c r="E26" s="43"/>
      <c r="F26" s="43"/>
      <c r="G26" s="43"/>
      <c r="H26" s="43"/>
      <c r="I26" s="43"/>
      <c r="J26" s="67"/>
      <c r="K26" s="74" t="s">
        <v>57</v>
      </c>
      <c r="L26" s="78">
        <v>45943</v>
      </c>
      <c r="M26" s="78"/>
      <c r="N26" s="84"/>
      <c r="O26" s="93"/>
      <c r="P26" s="100"/>
      <c r="Q26" s="100"/>
      <c r="R26" s="117"/>
      <c r="T26" s="73" t="s">
        <v>119</v>
      </c>
      <c r="U26" s="102"/>
      <c r="V26" s="120"/>
      <c r="W26" s="140" t="s">
        <v>120</v>
      </c>
      <c r="X26" s="140" t="s">
        <v>95</v>
      </c>
      <c r="Y26" s="140" t="s">
        <v>121</v>
      </c>
      <c r="Z26" s="140" t="s">
        <v>123</v>
      </c>
      <c r="AA26" s="141" t="s">
        <v>124</v>
      </c>
      <c r="AB26" s="145"/>
      <c r="AC26" s="145"/>
      <c r="AD26" s="145"/>
      <c r="AE26" s="145"/>
      <c r="AF26" s="149"/>
      <c r="AG26" s="3"/>
      <c r="AH26" s="3"/>
      <c r="AI26" s="3"/>
      <c r="AJ26" s="3"/>
      <c r="AN26" s="156"/>
      <c r="AO26" s="159"/>
      <c r="AP26" s="163"/>
      <c r="AQ26" s="163"/>
      <c r="AR26" s="169"/>
      <c r="AS26" s="169"/>
      <c r="AT26" s="172"/>
      <c r="AU26" s="173"/>
      <c r="AV26" s="176"/>
      <c r="AW26" s="178"/>
      <c r="AX26" s="169"/>
      <c r="AY26" s="169"/>
      <c r="AZ26" s="172"/>
      <c r="BA26" s="173"/>
      <c r="BB26" s="176"/>
      <c r="BC26" s="178"/>
      <c r="BD26" s="169"/>
      <c r="BE26" s="169"/>
      <c r="BF26" s="172"/>
      <c r="BG26" s="173"/>
      <c r="BH26" s="176"/>
      <c r="BI26" s="176"/>
      <c r="BJ26" s="169"/>
      <c r="BK26" s="169"/>
      <c r="BL26" s="172"/>
      <c r="BM26" s="173"/>
      <c r="BN26" s="176"/>
      <c r="BO26" s="178"/>
      <c r="BP26" s="176"/>
      <c r="BQ26" s="192"/>
      <c r="BR26" s="176"/>
      <c r="BS26" s="193"/>
      <c r="BT26" s="193"/>
      <c r="BU26" s="194"/>
      <c r="BV26" s="196"/>
      <c r="BW26" s="196"/>
      <c r="BX26" s="194"/>
      <c r="BY26" s="194"/>
      <c r="BZ26" s="163"/>
      <c r="CA26" s="163"/>
      <c r="CB26" s="199"/>
      <c r="CC26" s="199"/>
      <c r="CD26" s="199"/>
      <c r="CE26" s="163"/>
      <c r="CF26" s="163"/>
      <c r="CG26" s="163"/>
      <c r="CH26" s="163"/>
      <c r="CI26" s="199"/>
      <c r="CJ26" s="199"/>
      <c r="CK26" s="163"/>
      <c r="CL26" s="163"/>
      <c r="CM26" s="163"/>
      <c r="CN26" s="163"/>
      <c r="CO26" s="163"/>
      <c r="CP26" s="163"/>
      <c r="CQ26" s="163"/>
      <c r="CR26" s="163"/>
      <c r="CS26" s="163"/>
      <c r="CT26" s="163"/>
      <c r="CU26" s="163"/>
      <c r="CV26" s="163"/>
      <c r="CW26" s="163"/>
      <c r="CX26" s="163"/>
      <c r="CY26" s="163"/>
      <c r="CZ26" s="163"/>
      <c r="DA26" s="163"/>
      <c r="DB26" s="163"/>
      <c r="DC26" s="163"/>
      <c r="DD26" s="163"/>
      <c r="DE26" s="163"/>
      <c r="DF26" s="163"/>
      <c r="DG26" s="163"/>
      <c r="DH26" s="163"/>
      <c r="DI26" s="163"/>
      <c r="DJ26" s="163"/>
      <c r="DK26" s="163"/>
      <c r="DL26" s="163"/>
      <c r="DM26" s="163"/>
      <c r="DN26" s="163"/>
      <c r="DO26" s="163"/>
    </row>
    <row r="27" spans="1:119" ht="13.2" customHeight="1">
      <c r="A27" s="10"/>
      <c r="B27" s="28" t="s">
        <v>125</v>
      </c>
      <c r="C27" s="44"/>
      <c r="D27" s="44"/>
      <c r="E27" s="44"/>
      <c r="F27" s="44"/>
      <c r="G27" s="44"/>
      <c r="H27" s="44"/>
      <c r="I27" s="44"/>
      <c r="J27" s="68"/>
      <c r="K27" s="44" t="s">
        <v>24</v>
      </c>
      <c r="L27" s="44"/>
      <c r="M27" s="44"/>
      <c r="N27" s="44"/>
      <c r="O27" s="44"/>
      <c r="P27" s="44"/>
      <c r="Q27" s="44"/>
      <c r="R27" s="68"/>
      <c r="T27" s="131" t="s">
        <v>126</v>
      </c>
      <c r="U27" s="136"/>
      <c r="V27" s="138"/>
      <c r="W27" s="140" t="s">
        <v>127</v>
      </c>
      <c r="X27" s="140"/>
      <c r="Y27" s="140"/>
      <c r="Z27" s="140" t="s">
        <v>127</v>
      </c>
      <c r="AA27" s="141"/>
      <c r="AB27" s="145"/>
      <c r="AC27" s="145"/>
      <c r="AD27" s="145"/>
      <c r="AE27" s="145"/>
      <c r="AF27" s="149"/>
      <c r="AG27" s="3"/>
      <c r="AH27" s="3"/>
      <c r="AI27" s="3"/>
      <c r="AJ27" s="3"/>
      <c r="AN27" s="155"/>
      <c r="AO27" s="158" t="str">
        <f>IF(AN27&lt;&gt;"",VLOOKUP(AN27,$AP$9:$AQ$12,2),"")</f>
        <v/>
      </c>
      <c r="AP27" s="163"/>
      <c r="AQ27" s="163"/>
      <c r="AR27" s="169">
        <f>IF(AV27&gt;=12,DATEDIF(BS27,BV27,"y")+1,DATEDIF(BS27,BV27,"y"))</f>
        <v>30</v>
      </c>
      <c r="AS27" s="169">
        <f>IF(AV27&gt;=12,AV27-12,AV27)</f>
        <v>6</v>
      </c>
      <c r="AT27" s="172" t="str">
        <f>IF(AW27&lt;=15,"半",0)</f>
        <v>半</v>
      </c>
      <c r="AU27" s="173">
        <f>DATEDIF(BS27,BV27,"y")</f>
        <v>30</v>
      </c>
      <c r="AV27" s="176">
        <f>IF(AW27&gt;=16,DATEDIF(BS27,BV27,"ym")+1,DATEDIF(BS27,BV27,"ym"))</f>
        <v>6</v>
      </c>
      <c r="AW27" s="178">
        <f>DATEDIF(BS27,BV27,"md")</f>
        <v>14</v>
      </c>
      <c r="AX27" s="169">
        <f>IF(BB27&gt;=12,DATEDIF(BS27,BW27,"y")+1,DATEDIF(BS27,BW27,"y"))</f>
        <v>30</v>
      </c>
      <c r="AY27" s="169">
        <f>IF(BB27&gt;=12,BB27-12,BB27)</f>
        <v>6</v>
      </c>
      <c r="AZ27" s="172">
        <f>IF(BC27&lt;=15,"半",0)</f>
        <v>0</v>
      </c>
      <c r="BA27" s="173">
        <f>DATEDIF(BS27,BW27,"y")</f>
        <v>30</v>
      </c>
      <c r="BB27" s="176">
        <f>IF(BC27&gt;=16,DATEDIF(BS27,BW27,"ym")+1,DATEDIF(BS27,BW27,"ym"))</f>
        <v>6</v>
      </c>
      <c r="BC27" s="178">
        <f>DATEDIF(BS27,BW27,"md")</f>
        <v>29</v>
      </c>
      <c r="BD27" s="169">
        <f>IF(BH27&gt;=12,DATEDIF(BT27,BV27,"y")+1,DATEDIF(BT27,BV27,"y"))</f>
        <v>30</v>
      </c>
      <c r="BE27" s="169">
        <f>IF(BH27&gt;=12,BH27-12,BH27)</f>
        <v>6</v>
      </c>
      <c r="BF27" s="172">
        <f>IF(BI27&lt;=15,"半",0)</f>
        <v>0</v>
      </c>
      <c r="BG27" s="173">
        <f>DATEDIF(BT27,BV27,"y")</f>
        <v>30</v>
      </c>
      <c r="BH27" s="176">
        <f>IF(BI27&gt;=16,DATEDIF(BT27,BV27,"ym")+1,DATEDIF(BT27,BV27,"ym"))</f>
        <v>6</v>
      </c>
      <c r="BI27" s="176">
        <f>DATEDIF(BT27,BV27,"md")</f>
        <v>29</v>
      </c>
      <c r="BJ27" s="169">
        <f>IF(BN27&gt;=12,DATEDIF(BT27,BW27,"y")+1,DATEDIF(BT27,BW27,"y"))</f>
        <v>30</v>
      </c>
      <c r="BK27" s="169">
        <f>IF(BN27&gt;=12,BN27-12,BN27)</f>
        <v>5</v>
      </c>
      <c r="BL27" s="172" t="str">
        <f>IF(BO27&lt;=15,"半",0)</f>
        <v>半</v>
      </c>
      <c r="BM27" s="173">
        <f>DATEDIF(BT27,BW27,"y")</f>
        <v>30</v>
      </c>
      <c r="BN27" s="176">
        <f>IF(BO27&gt;=16,DATEDIF(BT27,BW27,"ym")+1,DATEDIF(BT27,BW27,"ym"))</f>
        <v>5</v>
      </c>
      <c r="BO27" s="178">
        <f>DATEDIF(BT27,BW27,"md")</f>
        <v>14</v>
      </c>
      <c r="BP27" s="176"/>
      <c r="BQ27" s="192">
        <f>IF(E28="現在",$AM$8,E28)</f>
        <v>45943</v>
      </c>
      <c r="BR27" s="176">
        <v>2</v>
      </c>
      <c r="BS27" s="193">
        <f>IF(DAY(B28)&lt;=15,B28-DAY(B28)+1,B28-DAY(B28)+16)</f>
        <v>34790</v>
      </c>
      <c r="BT27" s="193">
        <f>IF(DAY(BS27)=1,BS27+15,CC27)</f>
        <v>34805</v>
      </c>
      <c r="BU27" s="194"/>
      <c r="BV27" s="195">
        <f>IF(CL27&gt;=16,CJ27,IF(E28="現在",$AM$8-CL27+15,E28-CL27+15))</f>
        <v>45945</v>
      </c>
      <c r="BW27" s="196">
        <f>IF(DAY(BV27)=15,BV27-DAY(BV27),BV27-DAY(BV27)+15)</f>
        <v>45930</v>
      </c>
      <c r="BX27" s="194"/>
      <c r="BY27" s="194"/>
      <c r="BZ27" s="163">
        <f>YEAR(J27)</f>
        <v>1900</v>
      </c>
      <c r="CA27" s="163">
        <f>MONTH(J27)+1</f>
        <v>2</v>
      </c>
      <c r="CB27" s="199" t="str">
        <f>CONCATENATE(BZ27,"/",CA27,"/",1)</f>
        <v>1900/2/1</v>
      </c>
      <c r="CC27" s="199">
        <f>CB27+1-1</f>
        <v>32</v>
      </c>
      <c r="CD27" s="199">
        <f>CB27-1</f>
        <v>31</v>
      </c>
      <c r="CE27" s="163">
        <f>DAY(CD27)</f>
        <v>31</v>
      </c>
      <c r="CF27" s="163">
        <f>DAY(J27)</f>
        <v>0</v>
      </c>
      <c r="CG27" s="163">
        <f>YEAR(BQ27)</f>
        <v>2025</v>
      </c>
      <c r="CH27" s="163">
        <f>IF(MONTH(BQ27)=12,MONTH(BQ27)-12+1,MONTH(BQ27)+1)</f>
        <v>11</v>
      </c>
      <c r="CI27" s="199" t="str">
        <f>IF(CH27=1,CONCATENATE(CG27+1,"/",CH27,"/",1),CONCATENATE(CG27,"/",CH27,"/",1))</f>
        <v>2025/11/1</v>
      </c>
      <c r="CJ27" s="199">
        <f>CI27-1</f>
        <v>45961</v>
      </c>
      <c r="CK27" s="163">
        <f>DAY(CJ27)</f>
        <v>31</v>
      </c>
      <c r="CL27" s="163">
        <f>DAY(BQ27)</f>
        <v>13</v>
      </c>
    </row>
    <row r="28" spans="1:119" ht="16.95" customHeight="1">
      <c r="A28" s="11"/>
      <c r="B28" s="29">
        <f>MIN(L9:N26)</f>
        <v>34790</v>
      </c>
      <c r="C28" s="45"/>
      <c r="D28" s="53" t="s">
        <v>14</v>
      </c>
      <c r="E28" s="45">
        <f>MAX(L9:N26)</f>
        <v>45943</v>
      </c>
      <c r="F28" s="45"/>
      <c r="G28" s="57" t="s">
        <v>128</v>
      </c>
      <c r="H28" s="58">
        <f>IF($B28&lt;&gt;"",IF($AN27="0-",AX27,IF($AN27="+0",BD27,IF($AN27="+-",BJ27,AR27))),"")</f>
        <v>30</v>
      </c>
      <c r="I28" s="59" t="s">
        <v>75</v>
      </c>
      <c r="J28" s="69"/>
      <c r="K28" s="75">
        <v>42278</v>
      </c>
      <c r="L28" s="75"/>
      <c r="M28" s="80" t="s">
        <v>14</v>
      </c>
      <c r="N28" s="85">
        <v>45943</v>
      </c>
      <c r="O28" s="85"/>
      <c r="P28" s="101" t="s">
        <v>128</v>
      </c>
      <c r="Q28" s="107">
        <f>IF($K28&lt;&gt;"",IF($AN29="0-",AX29,IF($AN29="+0",BD29,IF($AN29="+-",BJ29,AR29))),"")</f>
        <v>10</v>
      </c>
      <c r="R28" s="118" t="s">
        <v>75</v>
      </c>
      <c r="T28" s="131" t="s">
        <v>122</v>
      </c>
      <c r="U28" s="136"/>
      <c r="V28" s="138"/>
      <c r="W28" s="140" t="s">
        <v>127</v>
      </c>
      <c r="X28" s="140"/>
      <c r="Y28" s="140"/>
      <c r="Z28" s="140" t="s">
        <v>127</v>
      </c>
      <c r="AA28" s="142" t="s">
        <v>129</v>
      </c>
      <c r="AB28" s="146"/>
      <c r="AC28" s="146"/>
      <c r="AD28" s="146"/>
      <c r="AE28" s="146"/>
      <c r="AF28" s="150"/>
      <c r="AG28" s="3"/>
      <c r="AH28" s="3"/>
      <c r="AI28" s="3"/>
      <c r="AJ28" s="3"/>
      <c r="AN28" s="156"/>
      <c r="AO28" s="159"/>
      <c r="AP28" s="163"/>
      <c r="AQ28" s="163"/>
      <c r="AR28" s="169"/>
      <c r="AS28" s="169"/>
      <c r="AT28" s="172"/>
      <c r="AU28" s="173"/>
      <c r="AV28" s="176"/>
      <c r="AW28" s="178"/>
      <c r="AX28" s="169"/>
      <c r="AY28" s="169"/>
      <c r="AZ28" s="172"/>
      <c r="BA28" s="173"/>
      <c r="BB28" s="176"/>
      <c r="BC28" s="178"/>
      <c r="BD28" s="169"/>
      <c r="BE28" s="169"/>
      <c r="BF28" s="172"/>
      <c r="BG28" s="173"/>
      <c r="BH28" s="176"/>
      <c r="BI28" s="176"/>
      <c r="BJ28" s="169"/>
      <c r="BK28" s="169"/>
      <c r="BL28" s="172"/>
      <c r="BM28" s="173"/>
      <c r="BN28" s="176"/>
      <c r="BO28" s="178"/>
      <c r="BP28" s="176"/>
      <c r="BQ28" s="192"/>
      <c r="BR28" s="176"/>
      <c r="BS28" s="193"/>
      <c r="BT28" s="193"/>
      <c r="BU28" s="194"/>
      <c r="BV28" s="196"/>
      <c r="BW28" s="196"/>
      <c r="BX28" s="194"/>
      <c r="BY28" s="194"/>
      <c r="BZ28" s="163"/>
      <c r="CA28" s="163"/>
      <c r="CB28" s="199"/>
      <c r="CC28" s="199"/>
      <c r="CD28" s="199"/>
      <c r="CE28" s="163"/>
      <c r="CF28" s="163"/>
      <c r="CG28" s="163"/>
      <c r="CH28" s="163"/>
      <c r="CI28" s="199"/>
      <c r="CJ28" s="199"/>
      <c r="CK28" s="163"/>
      <c r="CL28" s="163"/>
    </row>
    <row r="29" spans="1:119" ht="16.95" customHeight="1">
      <c r="A29" s="12" t="s">
        <v>130</v>
      </c>
      <c r="B29" s="30" t="s">
        <v>131</v>
      </c>
      <c r="C29" s="30"/>
      <c r="D29" s="30"/>
      <c r="E29" s="30"/>
      <c r="F29" s="30"/>
      <c r="G29" s="30"/>
      <c r="H29" s="30"/>
      <c r="I29" s="30" t="s">
        <v>132</v>
      </c>
      <c r="J29" s="30"/>
      <c r="K29" s="30"/>
      <c r="L29" s="30"/>
      <c r="M29" s="30"/>
      <c r="N29" s="86" t="s">
        <v>133</v>
      </c>
      <c r="O29" s="86"/>
      <c r="P29" s="86"/>
      <c r="Q29" s="86"/>
      <c r="R29" s="119"/>
      <c r="T29" s="131" t="s">
        <v>134</v>
      </c>
      <c r="U29" s="136"/>
      <c r="V29" s="138"/>
      <c r="W29" s="140" t="s">
        <v>127</v>
      </c>
      <c r="X29" s="140"/>
      <c r="Y29" s="140"/>
      <c r="Z29" s="140"/>
      <c r="AA29" s="143"/>
      <c r="AB29" s="147"/>
      <c r="AC29" s="147"/>
      <c r="AD29" s="147"/>
      <c r="AE29" s="147"/>
      <c r="AF29" s="151"/>
      <c r="AG29" s="3"/>
      <c r="AH29" s="3"/>
      <c r="AI29" s="3"/>
      <c r="AJ29" s="3"/>
      <c r="AN29" s="155"/>
      <c r="AO29" s="158" t="str">
        <f>IF(AN29&lt;&gt;"",VLOOKUP(AN29,$AP$9:$AQ$12,2),"")</f>
        <v/>
      </c>
      <c r="AP29" s="163"/>
      <c r="AQ29" s="163"/>
      <c r="AR29" s="169">
        <f>IF(AV29&gt;=12,DATEDIF(BS29,BV29,"y")+1,DATEDIF(BS29,BV29,"y"))</f>
        <v>10</v>
      </c>
      <c r="AS29" s="169">
        <f>IF(AV29&gt;=12,AV29-12,AV29)</f>
        <v>0</v>
      </c>
      <c r="AT29" s="172" t="str">
        <f>IF(AW29&lt;=15,"半",0)</f>
        <v>半</v>
      </c>
      <c r="AU29" s="173">
        <f>DATEDIF(BS29,BV29,"y")</f>
        <v>10</v>
      </c>
      <c r="AV29" s="176">
        <f>IF(AW29&gt;=16,DATEDIF(BS29,BV29,"ym")+1,DATEDIF(BS29,BV29,"ym"))</f>
        <v>0</v>
      </c>
      <c r="AW29" s="178">
        <f>DATEDIF(BS29,BV29,"md")</f>
        <v>14</v>
      </c>
      <c r="AX29" s="169">
        <f>IF(BB29&gt;=12,DATEDIF(BS29,BW29,"y")+1,DATEDIF(BS29,BW29,"y"))</f>
        <v>10</v>
      </c>
      <c r="AY29" s="169">
        <f>IF(BB29&gt;=12,BB29-12,BB29)</f>
        <v>0</v>
      </c>
      <c r="AZ29" s="172">
        <f>IF(BC29&lt;=15,"半",0)</f>
        <v>0</v>
      </c>
      <c r="BA29" s="173">
        <f>DATEDIF(BS29,BW29,"y")</f>
        <v>9</v>
      </c>
      <c r="BB29" s="176">
        <f>IF(BC29&gt;=16,DATEDIF(BS29,BW29,"ym")+1,DATEDIF(BS29,BW29,"ym"))</f>
        <v>12</v>
      </c>
      <c r="BC29" s="178">
        <f>DATEDIF(BS29,BW29,"md")</f>
        <v>29</v>
      </c>
      <c r="BD29" s="169">
        <f>IF(BH29&gt;=12,DATEDIF(BT29,BV29,"y")+1,DATEDIF(BT29,BV29,"y"))</f>
        <v>10</v>
      </c>
      <c r="BE29" s="169">
        <f>IF(BH29&gt;=12,BH29-12,BH29)</f>
        <v>0</v>
      </c>
      <c r="BF29" s="172">
        <f>IF(BI29&lt;=15,"半",0)</f>
        <v>0</v>
      </c>
      <c r="BG29" s="173">
        <f>DATEDIF(BT29,BV29,"y")</f>
        <v>9</v>
      </c>
      <c r="BH29" s="176">
        <f>IF(BI29&gt;=16,DATEDIF(BT29,BV29,"ym")+1,DATEDIF(BT29,BV29,"ym"))</f>
        <v>12</v>
      </c>
      <c r="BI29" s="176">
        <f>DATEDIF(BT29,BV29,"md")</f>
        <v>29</v>
      </c>
      <c r="BJ29" s="169">
        <f>IF(BN29&gt;=12,DATEDIF(BT29,BW29,"y")+1,DATEDIF(BT29,BW29,"y"))</f>
        <v>9</v>
      </c>
      <c r="BK29" s="169">
        <f>IF(BN29&gt;=12,BN29-12,BN29)</f>
        <v>11</v>
      </c>
      <c r="BL29" s="172" t="str">
        <f>IF(BO29&lt;=15,"半",0)</f>
        <v>半</v>
      </c>
      <c r="BM29" s="173">
        <f>DATEDIF(BT29,BW29,"y")</f>
        <v>9</v>
      </c>
      <c r="BN29" s="176">
        <f>IF(BO29&gt;=16,DATEDIF(BT29,BW29,"ym")+1,DATEDIF(BT29,BW29,"ym"))</f>
        <v>11</v>
      </c>
      <c r="BO29" s="178">
        <f>DATEDIF(BT29,BW29,"md")</f>
        <v>14</v>
      </c>
      <c r="BP29" s="176"/>
      <c r="BQ29" s="192">
        <f>IF(N28="現在",$AM$8,N28)</f>
        <v>45943</v>
      </c>
      <c r="BR29" s="176">
        <v>3</v>
      </c>
      <c r="BS29" s="193">
        <f>IF(DAY(K28)&lt;=15,K28-DAY(K28)+1,K28-DAY(K28)+16)</f>
        <v>42278</v>
      </c>
      <c r="BT29" s="193">
        <f>IF(DAY(BS29)=1,BS29+15,CC29)</f>
        <v>42293</v>
      </c>
      <c r="BU29" s="194"/>
      <c r="BV29" s="195">
        <f>IF(CL29&gt;=16,CJ29,IF(N28="現在",$AM$8-CL29+15,N28-CL29+15))</f>
        <v>45945</v>
      </c>
      <c r="BW29" s="196">
        <f>IF(DAY(BV29)=15,BV29-DAY(BV29),BV29-DAY(BV29)+15)</f>
        <v>45930</v>
      </c>
      <c r="BX29" s="194"/>
      <c r="BY29" s="194"/>
      <c r="BZ29" s="163" t="e">
        <f>YEAR(I29)</f>
        <v>#VALUE!</v>
      </c>
      <c r="CA29" s="163" t="e">
        <f>MONTH(I29)+1</f>
        <v>#VALUE!</v>
      </c>
      <c r="CB29" s="199" t="e">
        <f>CONCATENATE(BZ29,"/",CA29,"/",1)</f>
        <v>#VALUE!</v>
      </c>
      <c r="CC29" s="199" t="e">
        <f>CB29+1-1</f>
        <v>#VALUE!</v>
      </c>
      <c r="CD29" s="199" t="e">
        <f>CB29-1</f>
        <v>#VALUE!</v>
      </c>
      <c r="CE29" s="163" t="e">
        <f>DAY(CD29)</f>
        <v>#VALUE!</v>
      </c>
      <c r="CF29" s="163" t="e">
        <f>DAY(I29)</f>
        <v>#VALUE!</v>
      </c>
      <c r="CG29" s="163">
        <f>YEAR(BQ29)</f>
        <v>2025</v>
      </c>
      <c r="CH29" s="163">
        <f>IF(MONTH(BQ29)=12,MONTH(BQ29)-12+1,MONTH(BQ29)+1)</f>
        <v>11</v>
      </c>
      <c r="CI29" s="199" t="str">
        <f>IF(CH29=1,CONCATENATE(CG29+1,"/",CH29,"/",1),CONCATENATE(CG29,"/",CH29,"/",1))</f>
        <v>2025/11/1</v>
      </c>
      <c r="CJ29" s="199">
        <f>CI29-1</f>
        <v>45961</v>
      </c>
      <c r="CK29" s="163">
        <f>DAY(CJ29)</f>
        <v>31</v>
      </c>
      <c r="CL29" s="163">
        <f>DAY(BQ29)</f>
        <v>13</v>
      </c>
    </row>
    <row r="30" spans="1:119" ht="16.95" customHeight="1">
      <c r="A30" s="13"/>
      <c r="B30" s="31" t="s">
        <v>135</v>
      </c>
      <c r="C30" s="31"/>
      <c r="D30" s="31"/>
      <c r="E30" s="31"/>
      <c r="F30" s="31"/>
      <c r="G30" s="31"/>
      <c r="H30" s="31"/>
      <c r="I30" s="60" t="s">
        <v>126</v>
      </c>
      <c r="J30" s="70"/>
      <c r="K30" s="70"/>
      <c r="L30" s="70"/>
      <c r="M30" s="81"/>
      <c r="N30" s="87" t="s">
        <v>55</v>
      </c>
      <c r="O30" s="94">
        <v>3</v>
      </c>
      <c r="P30" s="102" t="s">
        <v>75</v>
      </c>
      <c r="Q30" s="94" t="s">
        <v>136</v>
      </c>
      <c r="R30" s="120" t="s">
        <v>137</v>
      </c>
      <c r="T30" s="131" t="s">
        <v>139</v>
      </c>
      <c r="U30" s="136"/>
      <c r="V30" s="138"/>
      <c r="W30" s="140" t="s">
        <v>127</v>
      </c>
      <c r="X30" s="140"/>
      <c r="Y30" s="140"/>
      <c r="Z30" s="140"/>
      <c r="AA30" s="143"/>
      <c r="AB30" s="147"/>
      <c r="AC30" s="147"/>
      <c r="AD30" s="147"/>
      <c r="AE30" s="147"/>
      <c r="AF30" s="151"/>
      <c r="AG30" s="3"/>
      <c r="AH30" s="3"/>
      <c r="AI30" s="3"/>
      <c r="AJ30" s="3"/>
      <c r="AN30" s="156"/>
      <c r="AO30" s="159"/>
      <c r="AP30" s="163"/>
      <c r="AQ30" s="163"/>
      <c r="AR30" s="169"/>
      <c r="AS30" s="169"/>
      <c r="AT30" s="172"/>
      <c r="AU30" s="173"/>
      <c r="AV30" s="176"/>
      <c r="AW30" s="178"/>
      <c r="AX30" s="169"/>
      <c r="AY30" s="169"/>
      <c r="AZ30" s="172"/>
      <c r="BA30" s="173"/>
      <c r="BB30" s="176"/>
      <c r="BC30" s="178"/>
      <c r="BD30" s="169"/>
      <c r="BE30" s="169"/>
      <c r="BF30" s="172"/>
      <c r="BG30" s="173"/>
      <c r="BH30" s="176"/>
      <c r="BI30" s="176"/>
      <c r="BJ30" s="169"/>
      <c r="BK30" s="169"/>
      <c r="BL30" s="172"/>
      <c r="BM30" s="173"/>
      <c r="BN30" s="176"/>
      <c r="BO30" s="178"/>
      <c r="BP30" s="176"/>
      <c r="BQ30" s="192"/>
      <c r="BR30" s="176"/>
      <c r="BS30" s="193"/>
      <c r="BT30" s="193"/>
      <c r="BU30" s="194"/>
      <c r="BV30" s="196"/>
      <c r="BW30" s="196"/>
      <c r="BX30" s="194"/>
      <c r="BY30" s="194"/>
      <c r="BZ30" s="163"/>
      <c r="CA30" s="163"/>
      <c r="CB30" s="199"/>
      <c r="CC30" s="199"/>
      <c r="CD30" s="199"/>
      <c r="CE30" s="163"/>
      <c r="CF30" s="163"/>
      <c r="CG30" s="163"/>
      <c r="CH30" s="163"/>
      <c r="CI30" s="199"/>
      <c r="CJ30" s="199"/>
      <c r="CK30" s="163"/>
      <c r="CL30" s="163"/>
    </row>
    <row r="31" spans="1:119" ht="16.95" customHeight="1">
      <c r="A31" s="13"/>
      <c r="B31" s="30" t="s">
        <v>140</v>
      </c>
      <c r="C31" s="30"/>
      <c r="D31" s="30"/>
      <c r="E31" s="30"/>
      <c r="F31" s="30"/>
      <c r="G31" s="30"/>
      <c r="H31" s="30"/>
      <c r="I31" s="30" t="s">
        <v>132</v>
      </c>
      <c r="J31" s="30"/>
      <c r="K31" s="30"/>
      <c r="L31" s="30"/>
      <c r="M31" s="30"/>
      <c r="N31" s="86" t="s">
        <v>133</v>
      </c>
      <c r="O31" s="86"/>
      <c r="P31" s="86"/>
      <c r="Q31" s="86"/>
      <c r="R31" s="119"/>
      <c r="T31" s="131" t="s">
        <v>141</v>
      </c>
      <c r="U31" s="136"/>
      <c r="V31" s="138"/>
      <c r="W31" s="140" t="s">
        <v>127</v>
      </c>
      <c r="X31" s="140"/>
      <c r="Y31" s="140"/>
      <c r="Z31" s="140"/>
      <c r="AA31" s="143"/>
      <c r="AB31" s="147"/>
      <c r="AC31" s="147"/>
      <c r="AD31" s="147"/>
      <c r="AE31" s="147"/>
      <c r="AF31" s="151"/>
      <c r="AG31" s="3"/>
      <c r="AH31" s="3"/>
      <c r="AI31" s="3"/>
      <c r="AJ31" s="3"/>
    </row>
    <row r="32" spans="1:119" ht="16.95" customHeight="1">
      <c r="A32" s="13"/>
      <c r="B32" s="31" t="s">
        <v>33</v>
      </c>
      <c r="C32" s="31"/>
      <c r="D32" s="31"/>
      <c r="E32" s="31"/>
      <c r="F32" s="31"/>
      <c r="G32" s="31"/>
      <c r="H32" s="31"/>
      <c r="I32" s="31" t="s">
        <v>142</v>
      </c>
      <c r="J32" s="31"/>
      <c r="K32" s="31"/>
      <c r="L32" s="31"/>
      <c r="M32" s="31"/>
      <c r="N32" s="87" t="s">
        <v>47</v>
      </c>
      <c r="O32" s="94">
        <v>28</v>
      </c>
      <c r="P32" s="102" t="s">
        <v>75</v>
      </c>
      <c r="Q32" s="94" t="s">
        <v>144</v>
      </c>
      <c r="R32" s="120" t="s">
        <v>137</v>
      </c>
      <c r="T32" s="131" t="s">
        <v>76</v>
      </c>
      <c r="U32" s="136"/>
      <c r="V32" s="138"/>
      <c r="W32" s="140" t="s">
        <v>127</v>
      </c>
      <c r="X32" s="140"/>
      <c r="Y32" s="140"/>
      <c r="Z32" s="140" t="s">
        <v>127</v>
      </c>
      <c r="AA32" s="144"/>
      <c r="AB32" s="148"/>
      <c r="AC32" s="148"/>
      <c r="AD32" s="148"/>
      <c r="AE32" s="148"/>
      <c r="AF32" s="152"/>
      <c r="AG32" s="3"/>
      <c r="AH32" s="3"/>
      <c r="AI32" s="3"/>
      <c r="AJ32" s="3"/>
    </row>
    <row r="33" spans="1:36" ht="16.95" customHeight="1">
      <c r="A33" s="13"/>
      <c r="B33" s="31" t="s">
        <v>146</v>
      </c>
      <c r="C33" s="31"/>
      <c r="D33" s="31"/>
      <c r="E33" s="31"/>
      <c r="F33" s="31"/>
      <c r="G33" s="31"/>
      <c r="H33" s="31"/>
      <c r="I33" s="31" t="s">
        <v>147</v>
      </c>
      <c r="J33" s="31"/>
      <c r="K33" s="31"/>
      <c r="L33" s="31"/>
      <c r="M33" s="31"/>
      <c r="N33" s="87" t="s">
        <v>47</v>
      </c>
      <c r="O33" s="94">
        <v>29</v>
      </c>
      <c r="P33" s="102" t="s">
        <v>75</v>
      </c>
      <c r="Q33" s="94" t="s">
        <v>144</v>
      </c>
      <c r="R33" s="120" t="s">
        <v>137</v>
      </c>
      <c r="T33" s="131" t="s">
        <v>1</v>
      </c>
      <c r="U33" s="136"/>
      <c r="V33" s="138"/>
      <c r="W33" s="140" t="s">
        <v>127</v>
      </c>
      <c r="X33" s="140" t="s">
        <v>127</v>
      </c>
      <c r="Y33" s="140" t="s">
        <v>127</v>
      </c>
      <c r="Z33" s="140" t="s">
        <v>127</v>
      </c>
      <c r="AA33" s="141" t="s">
        <v>148</v>
      </c>
      <c r="AB33" s="145"/>
      <c r="AC33" s="145"/>
      <c r="AD33" s="145"/>
      <c r="AE33" s="145"/>
      <c r="AF33" s="149"/>
      <c r="AG33" s="3"/>
      <c r="AH33" s="3"/>
      <c r="AI33" s="3"/>
      <c r="AJ33" s="3"/>
    </row>
    <row r="34" spans="1:36" ht="17.399999999999999" customHeight="1">
      <c r="A34" s="13"/>
      <c r="B34" s="31" t="s">
        <v>98</v>
      </c>
      <c r="C34" s="31"/>
      <c r="D34" s="31"/>
      <c r="E34" s="31"/>
      <c r="F34" s="31"/>
      <c r="G34" s="31"/>
      <c r="H34" s="31"/>
      <c r="I34" s="31" t="s">
        <v>149</v>
      </c>
      <c r="J34" s="31"/>
      <c r="K34" s="31"/>
      <c r="L34" s="31"/>
      <c r="M34" s="31"/>
      <c r="N34" s="87" t="s">
        <v>47</v>
      </c>
      <c r="O34" s="94">
        <v>28</v>
      </c>
      <c r="P34" s="102" t="s">
        <v>75</v>
      </c>
      <c r="Q34" s="94" t="s">
        <v>136</v>
      </c>
      <c r="R34" s="120" t="s">
        <v>69</v>
      </c>
      <c r="T34" s="131" t="s">
        <v>150</v>
      </c>
      <c r="U34" s="136"/>
      <c r="V34" s="138"/>
      <c r="W34" s="140" t="s">
        <v>127</v>
      </c>
      <c r="X34" s="140" t="s">
        <v>127</v>
      </c>
      <c r="Y34" s="140" t="s">
        <v>127</v>
      </c>
      <c r="Z34" s="140" t="s">
        <v>127</v>
      </c>
      <c r="AA34" s="141" t="s">
        <v>151</v>
      </c>
      <c r="AB34" s="145"/>
      <c r="AC34" s="145"/>
      <c r="AD34" s="145"/>
      <c r="AE34" s="145"/>
      <c r="AF34" s="149"/>
      <c r="AG34" s="3"/>
      <c r="AH34" s="3"/>
      <c r="AI34" s="3"/>
      <c r="AJ34" s="3"/>
    </row>
    <row r="35" spans="1:36" ht="17.399999999999999" customHeight="1">
      <c r="A35" s="13"/>
      <c r="B35" s="31" t="s">
        <v>98</v>
      </c>
      <c r="C35" s="31"/>
      <c r="D35" s="31"/>
      <c r="E35" s="31"/>
      <c r="F35" s="31"/>
      <c r="G35" s="31"/>
      <c r="H35" s="31"/>
      <c r="I35" s="31" t="s">
        <v>152</v>
      </c>
      <c r="J35" s="31"/>
      <c r="K35" s="31"/>
      <c r="L35" s="31"/>
      <c r="M35" s="31"/>
      <c r="N35" s="87" t="s">
        <v>55</v>
      </c>
      <c r="O35" s="94">
        <v>3</v>
      </c>
      <c r="P35" s="102" t="s">
        <v>75</v>
      </c>
      <c r="Q35" s="94" t="s">
        <v>136</v>
      </c>
      <c r="R35" s="120" t="s">
        <v>69</v>
      </c>
      <c r="T35" s="131"/>
      <c r="U35" s="136"/>
      <c r="V35" s="138"/>
      <c r="W35" s="140"/>
      <c r="X35" s="140"/>
      <c r="Y35" s="140"/>
      <c r="Z35" s="140"/>
      <c r="AA35" s="141"/>
      <c r="AB35" s="145"/>
      <c r="AC35" s="145"/>
      <c r="AD35" s="145"/>
      <c r="AE35" s="145"/>
      <c r="AF35" s="149"/>
      <c r="AG35" s="3"/>
      <c r="AH35" s="3"/>
      <c r="AI35" s="3"/>
      <c r="AJ35" s="3"/>
    </row>
    <row r="36" spans="1:36" ht="16.95" customHeight="1">
      <c r="A36" s="14"/>
      <c r="B36" s="32" t="s">
        <v>243</v>
      </c>
      <c r="C36" s="46"/>
      <c r="D36" s="46"/>
      <c r="E36" s="46"/>
      <c r="F36" s="46"/>
      <c r="G36" s="46"/>
      <c r="H36" s="46"/>
      <c r="I36" s="46"/>
      <c r="J36" s="46"/>
      <c r="K36" s="46"/>
      <c r="L36" s="46"/>
      <c r="M36" s="46"/>
      <c r="N36" s="46"/>
      <c r="O36" s="46"/>
      <c r="P36" s="46"/>
      <c r="Q36" s="46"/>
      <c r="R36" s="121" t="s">
        <v>127</v>
      </c>
      <c r="T36" s="131" t="s">
        <v>46</v>
      </c>
      <c r="U36" s="136"/>
      <c r="V36" s="138"/>
      <c r="W36" s="140" t="s">
        <v>127</v>
      </c>
      <c r="X36" s="140"/>
      <c r="Y36" s="140"/>
      <c r="Z36" s="140"/>
      <c r="AA36" s="141" t="s">
        <v>153</v>
      </c>
      <c r="AB36" s="145"/>
      <c r="AC36" s="145"/>
      <c r="AD36" s="145"/>
      <c r="AE36" s="145"/>
      <c r="AF36" s="149"/>
      <c r="AI36" s="3"/>
      <c r="AJ36" s="3"/>
    </row>
    <row r="37" spans="1:36" ht="17.399999999999999" customHeight="1">
      <c r="A37" s="15" t="s">
        <v>154</v>
      </c>
      <c r="B37" s="33" t="s">
        <v>110</v>
      </c>
      <c r="C37" s="48"/>
      <c r="D37" s="48"/>
      <c r="E37" s="48"/>
      <c r="F37" s="48"/>
      <c r="G37" s="48"/>
      <c r="H37" s="48"/>
      <c r="I37" s="48"/>
      <c r="J37" s="48"/>
      <c r="K37" s="48"/>
      <c r="L37" s="48"/>
      <c r="M37" s="48"/>
      <c r="N37" s="48"/>
      <c r="O37" s="48"/>
      <c r="P37" s="48"/>
      <c r="Q37" s="48"/>
      <c r="R37" s="122"/>
      <c r="T37" s="131" t="s">
        <v>156</v>
      </c>
      <c r="U37" s="136"/>
      <c r="V37" s="138"/>
      <c r="W37" s="140" t="s">
        <v>127</v>
      </c>
      <c r="X37" s="140" t="s">
        <v>127</v>
      </c>
      <c r="Y37" s="140" t="s">
        <v>127</v>
      </c>
      <c r="Z37" s="140" t="s">
        <v>127</v>
      </c>
      <c r="AA37" s="141" t="s">
        <v>157</v>
      </c>
      <c r="AB37" s="145"/>
      <c r="AC37" s="145"/>
      <c r="AD37" s="145"/>
      <c r="AE37" s="145"/>
      <c r="AF37" s="149"/>
      <c r="AI37" s="3"/>
      <c r="AJ37" s="3"/>
    </row>
    <row r="38" spans="1:36" ht="16.95" customHeight="1">
      <c r="A38" s="16"/>
      <c r="B38" s="33"/>
      <c r="C38" s="48"/>
      <c r="D38" s="48"/>
      <c r="E38" s="48"/>
      <c r="F38" s="48"/>
      <c r="G38" s="48"/>
      <c r="H38" s="48"/>
      <c r="I38" s="48"/>
      <c r="J38" s="48"/>
      <c r="K38" s="48"/>
      <c r="L38" s="48"/>
      <c r="M38" s="48"/>
      <c r="N38" s="48"/>
      <c r="O38" s="48"/>
      <c r="P38" s="48"/>
      <c r="Q38" s="48"/>
      <c r="R38" s="122"/>
      <c r="T38" s="132" t="s">
        <v>159</v>
      </c>
      <c r="U38" s="137"/>
      <c r="V38" s="139"/>
      <c r="W38" s="140"/>
      <c r="X38" s="140" t="s">
        <v>127</v>
      </c>
      <c r="Y38" s="140"/>
      <c r="Z38" s="140"/>
      <c r="AA38" s="141" t="s">
        <v>160</v>
      </c>
      <c r="AB38" s="145"/>
      <c r="AC38" s="145"/>
      <c r="AD38" s="145"/>
      <c r="AE38" s="145"/>
      <c r="AF38" s="149"/>
      <c r="AI38" s="3"/>
      <c r="AJ38" s="3"/>
    </row>
    <row r="39" spans="1:36" ht="16.95" customHeight="1">
      <c r="A39" s="16"/>
      <c r="B39" s="33"/>
      <c r="C39" s="48"/>
      <c r="D39" s="48"/>
      <c r="E39" s="48"/>
      <c r="F39" s="48"/>
      <c r="G39" s="48"/>
      <c r="H39" s="48"/>
      <c r="I39" s="48"/>
      <c r="J39" s="48"/>
      <c r="K39" s="48"/>
      <c r="L39" s="48"/>
      <c r="M39" s="48"/>
      <c r="N39" s="48"/>
      <c r="O39" s="48"/>
      <c r="P39" s="48"/>
      <c r="Q39" s="48"/>
      <c r="R39" s="122"/>
      <c r="T39" s="131" t="s">
        <v>161</v>
      </c>
      <c r="U39" s="136"/>
      <c r="V39" s="138"/>
      <c r="W39" s="140"/>
      <c r="X39" s="140" t="s">
        <v>127</v>
      </c>
      <c r="Y39" s="140"/>
      <c r="Z39" s="140"/>
      <c r="AA39" s="141" t="s">
        <v>145</v>
      </c>
      <c r="AB39" s="145"/>
      <c r="AC39" s="145"/>
      <c r="AD39" s="145"/>
      <c r="AE39" s="145"/>
      <c r="AF39" s="149"/>
      <c r="AI39" s="3"/>
      <c r="AJ39" s="3"/>
    </row>
    <row r="40" spans="1:36" ht="16.95" customHeight="1">
      <c r="A40" s="16"/>
      <c r="B40" s="33"/>
      <c r="C40" s="48"/>
      <c r="D40" s="48"/>
      <c r="E40" s="48"/>
      <c r="F40" s="48"/>
      <c r="G40" s="48"/>
      <c r="H40" s="48"/>
      <c r="I40" s="48"/>
      <c r="J40" s="48"/>
      <c r="K40" s="48"/>
      <c r="L40" s="48"/>
      <c r="M40" s="48"/>
      <c r="N40" s="48"/>
      <c r="O40" s="48"/>
      <c r="P40" s="48"/>
      <c r="Q40" s="48"/>
      <c r="R40" s="122"/>
      <c r="T40" s="131" t="s">
        <v>162</v>
      </c>
      <c r="U40" s="136"/>
      <c r="V40" s="138"/>
      <c r="W40" s="140"/>
      <c r="X40" s="140"/>
      <c r="Y40" s="140" t="s">
        <v>127</v>
      </c>
      <c r="Z40" s="140"/>
      <c r="AA40" s="141"/>
      <c r="AB40" s="145"/>
      <c r="AC40" s="145"/>
      <c r="AD40" s="145"/>
      <c r="AE40" s="145"/>
      <c r="AF40" s="149"/>
      <c r="AI40" s="3"/>
      <c r="AJ40" s="3"/>
    </row>
    <row r="41" spans="1:36" ht="16.95" customHeight="1">
      <c r="A41" s="16"/>
      <c r="B41" s="33"/>
      <c r="C41" s="48"/>
      <c r="D41" s="48"/>
      <c r="E41" s="48"/>
      <c r="F41" s="48"/>
      <c r="G41" s="48"/>
      <c r="H41" s="48"/>
      <c r="I41" s="48"/>
      <c r="J41" s="48"/>
      <c r="K41" s="48"/>
      <c r="L41" s="48"/>
      <c r="M41" s="48"/>
      <c r="N41" s="48"/>
      <c r="O41" s="48"/>
      <c r="P41" s="48"/>
      <c r="Q41" s="48"/>
      <c r="R41" s="122"/>
      <c r="T41" s="133" t="s">
        <v>32</v>
      </c>
      <c r="U41" s="133"/>
      <c r="V41" s="133"/>
      <c r="W41" s="133"/>
      <c r="X41" s="133"/>
      <c r="Y41" s="133"/>
      <c r="Z41" s="133"/>
      <c r="AA41" s="133"/>
      <c r="AB41" s="133"/>
      <c r="AC41" s="133"/>
      <c r="AD41" s="133"/>
      <c r="AE41" s="133"/>
      <c r="AF41" s="133"/>
      <c r="AI41" s="3"/>
      <c r="AJ41" s="3"/>
    </row>
    <row r="42" spans="1:36" ht="16.95" customHeight="1">
      <c r="A42" s="16"/>
      <c r="B42" s="33"/>
      <c r="C42" s="48"/>
      <c r="D42" s="48"/>
      <c r="E42" s="48"/>
      <c r="F42" s="48"/>
      <c r="G42" s="48"/>
      <c r="H42" s="48"/>
      <c r="I42" s="48"/>
      <c r="J42" s="48"/>
      <c r="K42" s="48"/>
      <c r="L42" s="48"/>
      <c r="M42" s="48"/>
      <c r="N42" s="48"/>
      <c r="O42" s="48"/>
      <c r="P42" s="48"/>
      <c r="Q42" s="48"/>
      <c r="R42" s="122"/>
      <c r="T42" s="130" t="s">
        <v>190</v>
      </c>
      <c r="U42" s="130"/>
      <c r="V42" s="130"/>
      <c r="W42" s="130"/>
      <c r="X42" s="130"/>
      <c r="Y42" s="130"/>
      <c r="Z42" s="130"/>
      <c r="AA42" s="130"/>
      <c r="AB42" s="130"/>
      <c r="AC42" s="130"/>
      <c r="AD42" s="130"/>
      <c r="AE42" s="130"/>
      <c r="AF42" s="130"/>
      <c r="AG42" s="130"/>
      <c r="AI42" s="3"/>
      <c r="AJ42" s="3"/>
    </row>
    <row r="43" spans="1:36" ht="16.95" customHeight="1">
      <c r="A43" s="16"/>
      <c r="B43" s="33"/>
      <c r="C43" s="48"/>
      <c r="D43" s="48"/>
      <c r="E43" s="48"/>
      <c r="F43" s="48"/>
      <c r="G43" s="48"/>
      <c r="H43" s="48"/>
      <c r="I43" s="48"/>
      <c r="J43" s="48"/>
      <c r="K43" s="48"/>
      <c r="L43" s="48"/>
      <c r="M43" s="48"/>
      <c r="N43" s="48"/>
      <c r="O43" s="48"/>
      <c r="P43" s="48"/>
      <c r="Q43" s="48"/>
      <c r="R43" s="122"/>
      <c r="T43" s="130"/>
      <c r="U43" s="130"/>
      <c r="V43" s="130"/>
      <c r="W43" s="130"/>
      <c r="X43" s="130"/>
      <c r="Y43" s="130"/>
      <c r="Z43" s="130"/>
      <c r="AA43" s="130"/>
      <c r="AB43" s="130"/>
      <c r="AC43" s="130"/>
      <c r="AD43" s="130"/>
      <c r="AE43" s="130"/>
      <c r="AF43" s="130"/>
      <c r="AG43" s="130"/>
      <c r="AI43" s="3"/>
      <c r="AJ43" s="3"/>
    </row>
    <row r="44" spans="1:36" ht="16.95" customHeight="1">
      <c r="A44" s="16"/>
      <c r="B44" s="33"/>
      <c r="C44" s="48"/>
      <c r="D44" s="48"/>
      <c r="E44" s="48"/>
      <c r="F44" s="48"/>
      <c r="G44" s="48"/>
      <c r="H44" s="48"/>
      <c r="I44" s="48"/>
      <c r="J44" s="48"/>
      <c r="K44" s="48"/>
      <c r="L44" s="48"/>
      <c r="M44" s="48"/>
      <c r="N44" s="48"/>
      <c r="O44" s="48"/>
      <c r="P44" s="48"/>
      <c r="Q44" s="48"/>
      <c r="R44" s="122"/>
      <c r="S44" s="1"/>
      <c r="T44" s="130"/>
      <c r="U44" s="130"/>
      <c r="V44" s="130"/>
      <c r="W44" s="130"/>
      <c r="X44" s="130"/>
      <c r="Y44" s="130"/>
      <c r="Z44" s="130"/>
      <c r="AA44" s="130"/>
      <c r="AB44" s="130"/>
      <c r="AC44" s="130"/>
      <c r="AD44" s="130"/>
      <c r="AE44" s="130"/>
      <c r="AF44" s="130"/>
      <c r="AG44" s="130"/>
      <c r="AI44" s="3"/>
      <c r="AJ44" s="3"/>
    </row>
    <row r="45" spans="1:36" ht="16.95" customHeight="1">
      <c r="A45" s="16"/>
      <c r="B45" s="33"/>
      <c r="C45" s="48"/>
      <c r="D45" s="48"/>
      <c r="E45" s="48"/>
      <c r="F45" s="48"/>
      <c r="G45" s="48"/>
      <c r="H45" s="48"/>
      <c r="I45" s="48"/>
      <c r="J45" s="48"/>
      <c r="K45" s="48"/>
      <c r="L45" s="48"/>
      <c r="M45" s="48"/>
      <c r="N45" s="48"/>
      <c r="O45" s="48"/>
      <c r="P45" s="48"/>
      <c r="Q45" s="48"/>
      <c r="R45" s="122"/>
      <c r="S45" s="2" t="s">
        <v>163</v>
      </c>
      <c r="T45" s="130" t="s">
        <v>164</v>
      </c>
      <c r="U45" s="130"/>
      <c r="V45" s="130"/>
      <c r="W45" s="130"/>
      <c r="X45" s="130"/>
      <c r="Y45" s="130"/>
      <c r="Z45" s="130"/>
      <c r="AA45" s="130"/>
      <c r="AB45" s="130"/>
      <c r="AC45" s="130"/>
      <c r="AD45" s="130"/>
      <c r="AE45" s="130"/>
      <c r="AF45" s="130"/>
      <c r="AI45" s="3"/>
      <c r="AJ45" s="3"/>
    </row>
    <row r="46" spans="1:36" ht="16.95" customHeight="1">
      <c r="A46" s="16"/>
      <c r="B46" s="33"/>
      <c r="C46" s="48"/>
      <c r="D46" s="48"/>
      <c r="E46" s="48"/>
      <c r="F46" s="48"/>
      <c r="G46" s="48"/>
      <c r="H46" s="48"/>
      <c r="I46" s="48"/>
      <c r="J46" s="48"/>
      <c r="K46" s="48"/>
      <c r="L46" s="48"/>
      <c r="M46" s="48"/>
      <c r="N46" s="48"/>
      <c r="O46" s="48"/>
      <c r="P46" s="48"/>
      <c r="Q46" s="48"/>
      <c r="R46" s="122"/>
      <c r="T46" s="130"/>
      <c r="U46" s="130"/>
      <c r="V46" s="130"/>
      <c r="W46" s="130"/>
      <c r="X46" s="130"/>
      <c r="Y46" s="130"/>
      <c r="Z46" s="130"/>
      <c r="AA46" s="130"/>
      <c r="AB46" s="130"/>
      <c r="AC46" s="130"/>
      <c r="AD46" s="130"/>
      <c r="AE46" s="130"/>
      <c r="AF46" s="130"/>
      <c r="AI46" s="3"/>
      <c r="AJ46" s="3"/>
    </row>
    <row r="47" spans="1:36" ht="16.95" customHeight="1">
      <c r="A47" s="16"/>
      <c r="B47" s="33"/>
      <c r="C47" s="48"/>
      <c r="D47" s="48"/>
      <c r="E47" s="48"/>
      <c r="F47" s="48"/>
      <c r="G47" s="48"/>
      <c r="H47" s="48"/>
      <c r="I47" s="48"/>
      <c r="J47" s="48"/>
      <c r="K47" s="48"/>
      <c r="L47" s="48"/>
      <c r="M47" s="48"/>
      <c r="N47" s="48"/>
      <c r="O47" s="48"/>
      <c r="P47" s="48"/>
      <c r="Q47" s="48"/>
      <c r="R47" s="122"/>
      <c r="S47" s="2" t="s">
        <v>165</v>
      </c>
      <c r="T47" s="1" t="s">
        <v>166</v>
      </c>
      <c r="AG47" s="3"/>
      <c r="AI47" s="3"/>
      <c r="AJ47" s="3"/>
    </row>
    <row r="48" spans="1:36" ht="16.95" customHeight="1">
      <c r="A48" s="17"/>
      <c r="B48" s="34"/>
      <c r="C48" s="47"/>
      <c r="D48" s="47"/>
      <c r="E48" s="47"/>
      <c r="F48" s="47"/>
      <c r="G48" s="47"/>
      <c r="H48" s="47"/>
      <c r="I48" s="47"/>
      <c r="J48" s="47"/>
      <c r="K48" s="47"/>
      <c r="L48" s="47"/>
      <c r="M48" s="47"/>
      <c r="N48" s="47"/>
      <c r="O48" s="47"/>
      <c r="P48" s="47"/>
      <c r="Q48" s="47"/>
      <c r="R48" s="123"/>
      <c r="T48" s="130" t="s">
        <v>167</v>
      </c>
      <c r="U48" s="130"/>
      <c r="V48" s="130"/>
      <c r="W48" s="130"/>
      <c r="X48" s="130"/>
      <c r="Y48" s="130"/>
      <c r="Z48" s="130"/>
      <c r="AA48" s="130"/>
      <c r="AB48" s="130"/>
      <c r="AC48" s="130"/>
      <c r="AD48" s="130"/>
      <c r="AE48" s="130"/>
      <c r="AF48" s="130"/>
      <c r="AG48" s="130"/>
      <c r="AI48" s="3"/>
      <c r="AJ48" s="3"/>
    </row>
    <row r="49" spans="1:36" ht="13.95" customHeight="1">
      <c r="A49" s="18" t="s">
        <v>113</v>
      </c>
      <c r="B49" s="35"/>
      <c r="C49" s="49"/>
      <c r="D49" s="49"/>
      <c r="E49" s="49"/>
      <c r="F49" s="49"/>
      <c r="G49" s="49"/>
      <c r="H49" s="49"/>
      <c r="I49" s="49"/>
      <c r="J49" s="49"/>
      <c r="K49" s="49"/>
      <c r="L49" s="49"/>
      <c r="M49" s="49"/>
      <c r="N49" s="49"/>
      <c r="O49" s="49"/>
      <c r="P49" s="49"/>
      <c r="Q49" s="108" t="s">
        <v>158</v>
      </c>
      <c r="R49" s="108"/>
      <c r="T49" s="130"/>
      <c r="U49" s="130"/>
      <c r="V49" s="130"/>
      <c r="W49" s="130"/>
      <c r="X49" s="130"/>
      <c r="Y49" s="130"/>
      <c r="Z49" s="130"/>
      <c r="AA49" s="130"/>
      <c r="AB49" s="130"/>
      <c r="AC49" s="130"/>
      <c r="AD49" s="130"/>
      <c r="AE49" s="130"/>
      <c r="AF49" s="130"/>
      <c r="AG49" s="130"/>
      <c r="AH49" s="3"/>
      <c r="AI49" s="3"/>
      <c r="AJ49" s="3"/>
    </row>
    <row r="50" spans="1:36" ht="13.95" customHeight="1">
      <c r="A50" s="19"/>
      <c r="B50" s="36"/>
      <c r="C50" s="50"/>
      <c r="D50" s="50"/>
      <c r="E50" s="50"/>
      <c r="F50" s="50"/>
      <c r="G50" s="50"/>
      <c r="H50" s="50"/>
      <c r="I50" s="50"/>
      <c r="J50" s="50"/>
      <c r="K50" s="50"/>
      <c r="L50" s="50"/>
      <c r="M50" s="50"/>
      <c r="N50" s="50"/>
      <c r="O50" s="50"/>
      <c r="P50" s="50"/>
      <c r="Q50" s="109"/>
      <c r="R50" s="109"/>
      <c r="S50" s="1"/>
      <c r="U50" s="1"/>
      <c r="V50" s="1"/>
      <c r="W50" s="1"/>
      <c r="X50" s="1"/>
      <c r="Y50" s="1"/>
      <c r="Z50" s="1"/>
      <c r="AC50" s="1"/>
      <c r="AD50" s="1"/>
      <c r="AE50" s="1"/>
      <c r="AF50" s="1"/>
      <c r="AG50" s="1"/>
      <c r="AH50" s="3"/>
      <c r="AI50" s="3"/>
      <c r="AJ50" s="3"/>
    </row>
    <row r="51" spans="1:36" ht="16.95" customHeight="1">
      <c r="A51" s="20"/>
      <c r="B51" s="37"/>
      <c r="C51" s="51"/>
      <c r="D51" s="51"/>
      <c r="E51" s="51"/>
      <c r="F51" s="51"/>
      <c r="G51" s="51"/>
      <c r="H51" s="51"/>
      <c r="I51" s="51"/>
      <c r="J51" s="51"/>
      <c r="K51" s="51"/>
      <c r="L51" s="51"/>
      <c r="M51" s="51"/>
      <c r="N51" s="51"/>
      <c r="O51" s="51"/>
      <c r="P51" s="51"/>
      <c r="Q51" s="109"/>
      <c r="R51" s="109"/>
      <c r="S51" s="1"/>
      <c r="U51" s="1"/>
      <c r="V51" s="1"/>
      <c r="W51" s="1"/>
      <c r="X51" s="1"/>
      <c r="Y51" s="1"/>
      <c r="Z51" s="1"/>
      <c r="AC51" s="1"/>
      <c r="AD51" s="1"/>
      <c r="AE51" s="1"/>
      <c r="AF51" s="1"/>
      <c r="AG51" s="1"/>
      <c r="AH51" s="3"/>
      <c r="AI51" s="3"/>
      <c r="AJ51" s="3"/>
    </row>
    <row r="52" spans="1:36" ht="17.399999999999999" customHeight="1"/>
    <row r="53" spans="1:36" ht="17.399999999999999" customHeight="1">
      <c r="A53" s="2"/>
      <c r="S53" s="1"/>
      <c r="U53" s="1"/>
      <c r="V53" s="1"/>
      <c r="W53" s="1"/>
      <c r="X53" s="1"/>
      <c r="Y53" s="1"/>
      <c r="Z53" s="1"/>
      <c r="AC53" s="1"/>
      <c r="AD53" s="1"/>
      <c r="AE53" s="1"/>
      <c r="AF53" s="1"/>
      <c r="AG53" s="1"/>
    </row>
    <row r="54" spans="1:36" ht="17.399999999999999" customHeight="1">
      <c r="A54" s="4"/>
      <c r="S54" s="1"/>
      <c r="U54" s="1"/>
      <c r="V54" s="1"/>
      <c r="W54" s="1"/>
      <c r="X54" s="1"/>
      <c r="Y54" s="1"/>
      <c r="Z54" s="1"/>
      <c r="AC54" s="1"/>
      <c r="AD54" s="1"/>
      <c r="AE54" s="1"/>
      <c r="AF54" s="1"/>
      <c r="AG54" s="1"/>
    </row>
    <row r="55" spans="1:36" ht="17.399999999999999" customHeight="1">
      <c r="A55" s="2"/>
      <c r="S55" s="1"/>
      <c r="U55" s="1"/>
      <c r="V55" s="1"/>
      <c r="W55" s="1"/>
      <c r="X55" s="1"/>
      <c r="Y55" s="1"/>
      <c r="Z55" s="1"/>
      <c r="AC55" s="1"/>
      <c r="AD55" s="1"/>
      <c r="AE55" s="1"/>
      <c r="AF55" s="1"/>
      <c r="AG55" s="1"/>
    </row>
    <row r="56" spans="1:36" ht="17.399999999999999" customHeight="1">
      <c r="A56" s="2"/>
      <c r="S56" s="1"/>
      <c r="U56" s="1"/>
      <c r="V56" s="1"/>
      <c r="W56" s="1"/>
      <c r="X56" s="1"/>
      <c r="Y56" s="1"/>
      <c r="Z56" s="1"/>
      <c r="AC56" s="1"/>
      <c r="AD56" s="1"/>
      <c r="AE56" s="1"/>
      <c r="AF56" s="1"/>
      <c r="AG56" s="1"/>
    </row>
    <row r="57" spans="1:36" ht="17.399999999999999" customHeight="1">
      <c r="A57" s="2"/>
      <c r="S57" s="1"/>
      <c r="U57" s="1"/>
      <c r="V57" s="1"/>
      <c r="W57" s="1"/>
      <c r="X57" s="1"/>
      <c r="Y57" s="1"/>
      <c r="Z57" s="1"/>
      <c r="AC57" s="1"/>
      <c r="AD57" s="1"/>
      <c r="AE57" s="1"/>
      <c r="AF57" s="1"/>
      <c r="AG57" s="1"/>
    </row>
    <row r="58" spans="1:36" ht="17.399999999999999" customHeight="1"/>
    <row r="59" spans="1:36" ht="17.399999999999999" customHeight="1">
      <c r="A59" s="4"/>
    </row>
    <row r="60" spans="1:36" ht="17.399999999999999" customHeight="1"/>
    <row r="61" spans="1:36" ht="17.399999999999999" customHeight="1">
      <c r="A61" s="2"/>
      <c r="B61" s="3"/>
    </row>
    <row r="62" spans="1:36" ht="17.399999999999999" customHeight="1">
      <c r="A62" s="4"/>
    </row>
    <row r="63" spans="1:36" ht="17.399999999999999" customHeight="1"/>
    <row r="64" spans="1:36" ht="17.399999999999999" customHeight="1"/>
    <row r="65" spans="1:1" ht="17.399999999999999" customHeight="1">
      <c r="A65" s="2"/>
    </row>
    <row r="66" spans="1:1" ht="17.399999999999999" customHeight="1"/>
    <row r="67" spans="1:1" ht="17.399999999999999" customHeight="1"/>
    <row r="68" spans="1:1" ht="17.399999999999999" customHeight="1"/>
    <row r="69" spans="1:1" ht="17.399999999999999" customHeight="1"/>
    <row r="70" spans="1:1" ht="17.399999999999999" customHeight="1"/>
    <row r="71" spans="1:1" ht="17.399999999999999" customHeight="1"/>
    <row r="72" spans="1:1" ht="17.399999999999999" customHeight="1"/>
    <row r="73" spans="1:1" ht="17.399999999999999" customHeight="1"/>
    <row r="74" spans="1:1" ht="17.399999999999999" customHeight="1"/>
    <row r="75" spans="1:1" ht="17.399999999999999" customHeight="1"/>
    <row r="76" spans="1:1" ht="17.399999999999999" customHeight="1"/>
    <row r="77" spans="1:1" ht="17.399999999999999" customHeight="1"/>
    <row r="78" spans="1:1" ht="17.399999999999999" customHeight="1"/>
    <row r="79" spans="1:1" ht="17.399999999999999" customHeight="1"/>
    <row r="80" spans="1:1" ht="17.399999999999999" customHeight="1"/>
    <row r="81" ht="17.399999999999999" customHeight="1"/>
    <row r="82" ht="17.399999999999999" customHeight="1"/>
    <row r="83" ht="17.399999999999999" customHeight="1"/>
    <row r="84" ht="17.399999999999999" customHeight="1"/>
    <row r="85" ht="17.399999999999999" customHeight="1"/>
    <row r="86" ht="17.399999999999999" customHeight="1"/>
    <row r="87" ht="17.399999999999999" customHeight="1"/>
    <row r="88" ht="17.399999999999999" customHeight="1"/>
    <row r="89" ht="17.399999999999999" customHeight="1"/>
    <row r="90" ht="17.399999999999999" customHeight="1"/>
  </sheetData>
  <sheetProtection algorithmName="SHA-512" hashValue="oqfqmqVDar707bXsgaYlBmbzmqV4T+DAfv5t/H2XreyJaX4yG4N88dR0hgtieUp8Cn8fSOyHODu8VvbuCPy08g==" saltValue="IJfh/5rCz16JzbX8TBhKhw==" spinCount="100000" sheet="1" objects="1" scenarios="1" formatCells="0"/>
  <mergeCells count="181">
    <mergeCell ref="A1:R1"/>
    <mergeCell ref="T2:AG2"/>
    <mergeCell ref="A3:D3"/>
    <mergeCell ref="E3:J3"/>
    <mergeCell ref="W3:AG3"/>
    <mergeCell ref="T4:AG4"/>
    <mergeCell ref="B5:C5"/>
    <mergeCell ref="D5:J5"/>
    <mergeCell ref="K5:M5"/>
    <mergeCell ref="N5:R5"/>
    <mergeCell ref="T5:AG5"/>
    <mergeCell ref="B6:C6"/>
    <mergeCell ref="D6:J6"/>
    <mergeCell ref="K6:M6"/>
    <mergeCell ref="N6:O6"/>
    <mergeCell ref="P6:R6"/>
    <mergeCell ref="B7:C7"/>
    <mergeCell ref="D7:J7"/>
    <mergeCell ref="K7:M7"/>
    <mergeCell ref="N7:O7"/>
    <mergeCell ref="P7:R7"/>
    <mergeCell ref="B8:J8"/>
    <mergeCell ref="K8:N8"/>
    <mergeCell ref="O8:R8"/>
    <mergeCell ref="T8:AG8"/>
    <mergeCell ref="L9:N9"/>
    <mergeCell ref="L10:N10"/>
    <mergeCell ref="T10:AG10"/>
    <mergeCell ref="L11:N11"/>
    <mergeCell ref="T11:AG11"/>
    <mergeCell ref="L12:N12"/>
    <mergeCell ref="T12:AG12"/>
    <mergeCell ref="L13:N13"/>
    <mergeCell ref="L14:N14"/>
    <mergeCell ref="L15:N15"/>
    <mergeCell ref="L16:N16"/>
    <mergeCell ref="T16:AG16"/>
    <mergeCell ref="L17:N17"/>
    <mergeCell ref="L18:N18"/>
    <mergeCell ref="L19:N19"/>
    <mergeCell ref="L20:N20"/>
    <mergeCell ref="L21:N21"/>
    <mergeCell ref="T21:AG21"/>
    <mergeCell ref="L22:N22"/>
    <mergeCell ref="T22:AG22"/>
    <mergeCell ref="L23:N23"/>
    <mergeCell ref="T23:AG23"/>
    <mergeCell ref="L24:N24"/>
    <mergeCell ref="L25:N25"/>
    <mergeCell ref="L26:N26"/>
    <mergeCell ref="T26:V26"/>
    <mergeCell ref="AA26:AF26"/>
    <mergeCell ref="B27:J27"/>
    <mergeCell ref="K27:R27"/>
    <mergeCell ref="T27:V27"/>
    <mergeCell ref="AA27:AF27"/>
    <mergeCell ref="B28:C28"/>
    <mergeCell ref="E28:F28"/>
    <mergeCell ref="I28:J28"/>
    <mergeCell ref="K28:L28"/>
    <mergeCell ref="N28:O28"/>
    <mergeCell ref="T28:V28"/>
    <mergeCell ref="B29:H29"/>
    <mergeCell ref="I29:M29"/>
    <mergeCell ref="N29:R29"/>
    <mergeCell ref="T29:V29"/>
    <mergeCell ref="B30:H30"/>
    <mergeCell ref="I30:M30"/>
    <mergeCell ref="T30:V30"/>
    <mergeCell ref="B31:H31"/>
    <mergeCell ref="I31:M31"/>
    <mergeCell ref="N31:R31"/>
    <mergeCell ref="T31:V31"/>
    <mergeCell ref="B32:H32"/>
    <mergeCell ref="I32:M32"/>
    <mergeCell ref="T32:V32"/>
    <mergeCell ref="B33:H33"/>
    <mergeCell ref="I33:M33"/>
    <mergeCell ref="T33:V33"/>
    <mergeCell ref="AA33:AF33"/>
    <mergeCell ref="B34:H34"/>
    <mergeCell ref="I34:M34"/>
    <mergeCell ref="T34:V34"/>
    <mergeCell ref="AA34:AF34"/>
    <mergeCell ref="B35:H35"/>
    <mergeCell ref="I35:M35"/>
    <mergeCell ref="B36:Q36"/>
    <mergeCell ref="T36:V36"/>
    <mergeCell ref="AA36:AF36"/>
    <mergeCell ref="T37:V37"/>
    <mergeCell ref="AA37:AF37"/>
    <mergeCell ref="T38:V38"/>
    <mergeCell ref="AA38:AF38"/>
    <mergeCell ref="T39:V39"/>
    <mergeCell ref="AA39:AF39"/>
    <mergeCell ref="T40:V40"/>
    <mergeCell ref="AA40:AF40"/>
    <mergeCell ref="T41:AF41"/>
    <mergeCell ref="Q49:R49"/>
    <mergeCell ref="P2:P3"/>
    <mergeCell ref="Q2:R3"/>
    <mergeCell ref="A5:A7"/>
    <mergeCell ref="B9:J10"/>
    <mergeCell ref="O9:O10"/>
    <mergeCell ref="P9:P10"/>
    <mergeCell ref="Q9:Q10"/>
    <mergeCell ref="R9:R10"/>
    <mergeCell ref="AN9:AN10"/>
    <mergeCell ref="AO9:AO10"/>
    <mergeCell ref="B11:J12"/>
    <mergeCell ref="O11:O12"/>
    <mergeCell ref="P11:P12"/>
    <mergeCell ref="Q11:Q12"/>
    <mergeCell ref="R11:R12"/>
    <mergeCell ref="AN11:AN12"/>
    <mergeCell ref="AO11:AO12"/>
    <mergeCell ref="B13:J14"/>
    <mergeCell ref="O13:O14"/>
    <mergeCell ref="P13:P14"/>
    <mergeCell ref="Q13:Q14"/>
    <mergeCell ref="R13:R14"/>
    <mergeCell ref="AN13:AN14"/>
    <mergeCell ref="AO13:AO14"/>
    <mergeCell ref="B15:J16"/>
    <mergeCell ref="O15:O16"/>
    <mergeCell ref="P15:P16"/>
    <mergeCell ref="Q15:Q16"/>
    <mergeCell ref="R15:R16"/>
    <mergeCell ref="AN15:AN16"/>
    <mergeCell ref="AO15:AO16"/>
    <mergeCell ref="B17:J18"/>
    <mergeCell ref="O17:O18"/>
    <mergeCell ref="P17:P18"/>
    <mergeCell ref="Q17:Q18"/>
    <mergeCell ref="R17:R18"/>
    <mergeCell ref="AN17:AN18"/>
    <mergeCell ref="AO17:AO18"/>
    <mergeCell ref="B19:J20"/>
    <mergeCell ref="O19:O20"/>
    <mergeCell ref="P19:P20"/>
    <mergeCell ref="Q19:Q20"/>
    <mergeCell ref="R19:R20"/>
    <mergeCell ref="AN19:AN20"/>
    <mergeCell ref="AO19:AO20"/>
    <mergeCell ref="B21:J22"/>
    <mergeCell ref="O21:O22"/>
    <mergeCell ref="P21:P22"/>
    <mergeCell ref="Q21:Q22"/>
    <mergeCell ref="R21:R22"/>
    <mergeCell ref="AN21:AN22"/>
    <mergeCell ref="AO21:AO22"/>
    <mergeCell ref="B23:J24"/>
    <mergeCell ref="O23:O24"/>
    <mergeCell ref="P23:P24"/>
    <mergeCell ref="Q23:Q24"/>
    <mergeCell ref="R23:R24"/>
    <mergeCell ref="AN23:AN24"/>
    <mergeCell ref="AO23:AO24"/>
    <mergeCell ref="T24:AF25"/>
    <mergeCell ref="B25:J26"/>
    <mergeCell ref="O25:O26"/>
    <mergeCell ref="P25:P26"/>
    <mergeCell ref="Q25:Q26"/>
    <mergeCell ref="R25:R26"/>
    <mergeCell ref="AN25:AN26"/>
    <mergeCell ref="AO25:AO26"/>
    <mergeCell ref="AN27:AN28"/>
    <mergeCell ref="AO27:AO28"/>
    <mergeCell ref="AA28:AF32"/>
    <mergeCell ref="AN29:AN30"/>
    <mergeCell ref="AO29:AO30"/>
    <mergeCell ref="T42:AG44"/>
    <mergeCell ref="T45:AF46"/>
    <mergeCell ref="T48:AG49"/>
    <mergeCell ref="A49:A51"/>
    <mergeCell ref="B49:P51"/>
    <mergeCell ref="Q50:R51"/>
    <mergeCell ref="A8:A28"/>
    <mergeCell ref="A29:A36"/>
    <mergeCell ref="A37:A48"/>
    <mergeCell ref="B37:R48"/>
  </mergeCells>
  <phoneticPr fontId="2"/>
  <dataValidations count="5">
    <dataValidation type="list" allowBlank="1" showDropDown="0" showInputMessage="1" showErrorMessage="1" sqref="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JJ32:JJ36 TF32:TF36 ADB32:ADB36 AMX32:AMX36 AWT32:AWT36 BGP32:BGP36 BQL32:BQL36 CAH32:CAH36 CKD32:CKD36 CTZ32:CTZ36 DDV32:DDV36 DNR32:DNR36 DXN32:DXN36 EHJ32:EHJ36 ERF32:ERF36 FBB32:FBB36 FKX32:FKX36 FUT32:FUT36 GEP32:GEP36 GOL32:GOL36 GYH32:GYH36 HID32:HID36 HRZ32:HRZ36 IBV32:IBV36 ILR32:ILR36 IVN32:IVN36 JFJ32:JFJ36 JPF32:JPF36 JZB32:JZB36 KIX32:KIX36 KST32:KST36 LCP32:LCP36 LML32:LML36 LWH32:LWH36 MGD32:MGD36 MPZ32:MPZ36 MZV32:MZV36 NJR32:NJR36 NTN32:NTN36 ODJ32:ODJ36 ONF32:ONF36 OXB32:OXB36 PGX32:PGX36 PQT32:PQT36 QAP32:QAP36 QKL32:QKL36 QUH32:QUH36 RED32:RED36 RNZ32:RNZ36 RXV32:RXV36 SHR32:SHR36 SRN32:SRN36 TBJ32:TBJ36 TLF32:TLF36 TVB32:TVB36 UEX32:UEX36 UOT32:UOT36 UYP32:UYP36 VIL32:VIL36 VSH32:VSH36 WCD32:WCD36 WLZ32:WLZ36 WVV32:WVV36 N65568:N65571 JJ65568:JJ65571 TF65568:TF65571 ADB65568:ADB65571 AMX65568:AMX65571 AWT65568:AWT65571 BGP65568:BGP65571 BQL65568:BQL65571 CAH65568:CAH65571 CKD65568:CKD65571 CTZ65568:CTZ65571 DDV65568:DDV65571 DNR65568:DNR65571 DXN65568:DXN65571 EHJ65568:EHJ65571 ERF65568:ERF65571 FBB65568:FBB65571 FKX65568:FKX65571 FUT65568:FUT65571 GEP65568:GEP65571 GOL65568:GOL65571 GYH65568:GYH65571 HID65568:HID65571 HRZ65568:HRZ65571 IBV65568:IBV65571 ILR65568:ILR65571 IVN65568:IVN65571 JFJ65568:JFJ65571 JPF65568:JPF65571 JZB65568:JZB65571 KIX65568:KIX65571 KST65568:KST65571 LCP65568:LCP65571 LML65568:LML65571 LWH65568:LWH65571 MGD65568:MGD65571 MPZ65568:MPZ65571 MZV65568:MZV65571 NJR65568:NJR65571 NTN65568:NTN65571 ODJ65568:ODJ65571 ONF65568:ONF65571 OXB65568:OXB65571 PGX65568:PGX65571 PQT65568:PQT65571 QAP65568:QAP65571 QKL65568:QKL65571 QUH65568:QUH65571 RED65568:RED65571 RNZ65568:RNZ65571 RXV65568:RXV65571 SHR65568:SHR65571 SRN65568:SRN65571 TBJ65568:TBJ65571 TLF65568:TLF65571 TVB65568:TVB65571 UEX65568:UEX65571 UOT65568:UOT65571 UYP65568:UYP65571 VIL65568:VIL65571 VSH65568:VSH65571 WCD65568:WCD65571 WLZ65568:WLZ65571 WVV65568:WVV65571 N131104:N131107 JJ131104:JJ131107 TF131104:TF131107 ADB131104:ADB131107 AMX131104:AMX131107 AWT131104:AWT131107 BGP131104:BGP131107 BQL131104:BQL131107 CAH131104:CAH131107 CKD131104:CKD131107 CTZ131104:CTZ131107 DDV131104:DDV131107 DNR131104:DNR131107 DXN131104:DXN131107 EHJ131104:EHJ131107 ERF131104:ERF131107 FBB131104:FBB131107 FKX131104:FKX131107 FUT131104:FUT131107 GEP131104:GEP131107 GOL131104:GOL131107 GYH131104:GYH131107 HID131104:HID131107 HRZ131104:HRZ131107 IBV131104:IBV131107 ILR131104:ILR131107 IVN131104:IVN131107 JFJ131104:JFJ131107 JPF131104:JPF131107 JZB131104:JZB131107 KIX131104:KIX131107 KST131104:KST131107 LCP131104:LCP131107 LML131104:LML131107 LWH131104:LWH131107 MGD131104:MGD131107 MPZ131104:MPZ131107 MZV131104:MZV131107 NJR131104:NJR131107 NTN131104:NTN131107 ODJ131104:ODJ131107 ONF131104:ONF131107 OXB131104:OXB131107 PGX131104:PGX131107 PQT131104:PQT131107 QAP131104:QAP131107 QKL131104:QKL131107 QUH131104:QUH131107 RED131104:RED131107 RNZ131104:RNZ131107 RXV131104:RXV131107 SHR131104:SHR131107 SRN131104:SRN131107 TBJ131104:TBJ131107 TLF131104:TLF131107 TVB131104:TVB131107 UEX131104:UEX131107 UOT131104:UOT131107 UYP131104:UYP131107 VIL131104:VIL131107 VSH131104:VSH131107 WCD131104:WCD131107 WLZ131104:WLZ131107 WVV131104:WVV131107 N196640:N196643 JJ196640:JJ196643 TF196640:TF196643 ADB196640:ADB196643 AMX196640:AMX196643 AWT196640:AWT196643 BGP196640:BGP196643 BQL196640:BQL196643 CAH196640:CAH196643 CKD196640:CKD196643 CTZ196640:CTZ196643 DDV196640:DDV196643 DNR196640:DNR196643 DXN196640:DXN196643 EHJ196640:EHJ196643 ERF196640:ERF196643 FBB196640:FBB196643 FKX196640:FKX196643 FUT196640:FUT196643 GEP196640:GEP196643 GOL196640:GOL196643 GYH196640:GYH196643 HID196640:HID196643 HRZ196640:HRZ196643 IBV196640:IBV196643 ILR196640:ILR196643 IVN196640:IVN196643 JFJ196640:JFJ196643 JPF196640:JPF196643 JZB196640:JZB196643 KIX196640:KIX196643 KST196640:KST196643 LCP196640:LCP196643 LML196640:LML196643 LWH196640:LWH196643 MGD196640:MGD196643 MPZ196640:MPZ196643 MZV196640:MZV196643 NJR196640:NJR196643 NTN196640:NTN196643 ODJ196640:ODJ196643 ONF196640:ONF196643 OXB196640:OXB196643 PGX196640:PGX196643 PQT196640:PQT196643 QAP196640:QAP196643 QKL196640:QKL196643 QUH196640:QUH196643 RED196640:RED196643 RNZ196640:RNZ196643 RXV196640:RXV196643 SHR196640:SHR196643 SRN196640:SRN196643 TBJ196640:TBJ196643 TLF196640:TLF196643 TVB196640:TVB196643 UEX196640:UEX196643 UOT196640:UOT196643 UYP196640:UYP196643 VIL196640:VIL196643 VSH196640:VSH196643 WCD196640:WCD196643 WLZ196640:WLZ196643 WVV196640:WVV196643 N262176:N262179 JJ262176:JJ262179 TF262176:TF262179 ADB262176:ADB262179 AMX262176:AMX262179 AWT262176:AWT262179 BGP262176:BGP262179 BQL262176:BQL262179 CAH262176:CAH262179 CKD262176:CKD262179 CTZ262176:CTZ262179 DDV262176:DDV262179 DNR262176:DNR262179 DXN262176:DXN262179 EHJ262176:EHJ262179 ERF262176:ERF262179 FBB262176:FBB262179 FKX262176:FKX262179 FUT262176:FUT262179 GEP262176:GEP262179 GOL262176:GOL262179 GYH262176:GYH262179 HID262176:HID262179 HRZ262176:HRZ262179 IBV262176:IBV262179 ILR262176:ILR262179 IVN262176:IVN262179 JFJ262176:JFJ262179 JPF262176:JPF262179 JZB262176:JZB262179 KIX262176:KIX262179 KST262176:KST262179 LCP262176:LCP262179 LML262176:LML262179 LWH262176:LWH262179 MGD262176:MGD262179 MPZ262176:MPZ262179 MZV262176:MZV262179 NJR262176:NJR262179 NTN262176:NTN262179 ODJ262176:ODJ262179 ONF262176:ONF262179 OXB262176:OXB262179 PGX262176:PGX262179 PQT262176:PQT262179 QAP262176:QAP262179 QKL262176:QKL262179 QUH262176:QUH262179 RED262176:RED262179 RNZ262176:RNZ262179 RXV262176:RXV262179 SHR262176:SHR262179 SRN262176:SRN262179 TBJ262176:TBJ262179 TLF262176:TLF262179 TVB262176:TVB262179 UEX262176:UEX262179 UOT262176:UOT262179 UYP262176:UYP262179 VIL262176:VIL262179 VSH262176:VSH262179 WCD262176:WCD262179 WLZ262176:WLZ262179 WVV262176:WVV262179 N327712:N327715 JJ327712:JJ327715 TF327712:TF327715 ADB327712:ADB327715 AMX327712:AMX327715 AWT327712:AWT327715 BGP327712:BGP327715 BQL327712:BQL327715 CAH327712:CAH327715 CKD327712:CKD327715 CTZ327712:CTZ327715 DDV327712:DDV327715 DNR327712:DNR327715 DXN327712:DXN327715 EHJ327712:EHJ327715 ERF327712:ERF327715 FBB327712:FBB327715 FKX327712:FKX327715 FUT327712:FUT327715 GEP327712:GEP327715 GOL327712:GOL327715 GYH327712:GYH327715 HID327712:HID327715 HRZ327712:HRZ327715 IBV327712:IBV327715 ILR327712:ILR327715 IVN327712:IVN327715 JFJ327712:JFJ327715 JPF327712:JPF327715 JZB327712:JZB327715 KIX327712:KIX327715 KST327712:KST327715 LCP327712:LCP327715 LML327712:LML327715 LWH327712:LWH327715 MGD327712:MGD327715 MPZ327712:MPZ327715 MZV327712:MZV327715 NJR327712:NJR327715 NTN327712:NTN327715 ODJ327712:ODJ327715 ONF327712:ONF327715 OXB327712:OXB327715 PGX327712:PGX327715 PQT327712:PQT327715 QAP327712:QAP327715 QKL327712:QKL327715 QUH327712:QUH327715 RED327712:RED327715 RNZ327712:RNZ327715 RXV327712:RXV327715 SHR327712:SHR327715 SRN327712:SRN327715 TBJ327712:TBJ327715 TLF327712:TLF327715 TVB327712:TVB327715 UEX327712:UEX327715 UOT327712:UOT327715 UYP327712:UYP327715 VIL327712:VIL327715 VSH327712:VSH327715 WCD327712:WCD327715 WLZ327712:WLZ327715 WVV327712:WVV327715 N393248:N393251 JJ393248:JJ393251 TF393248:TF393251 ADB393248:ADB393251 AMX393248:AMX393251 AWT393248:AWT393251 BGP393248:BGP393251 BQL393248:BQL393251 CAH393248:CAH393251 CKD393248:CKD393251 CTZ393248:CTZ393251 DDV393248:DDV393251 DNR393248:DNR393251 DXN393248:DXN393251 EHJ393248:EHJ393251 ERF393248:ERF393251 FBB393248:FBB393251 FKX393248:FKX393251 FUT393248:FUT393251 GEP393248:GEP393251 GOL393248:GOL393251 GYH393248:GYH393251 HID393248:HID393251 HRZ393248:HRZ393251 IBV393248:IBV393251 ILR393248:ILR393251 IVN393248:IVN393251 JFJ393248:JFJ393251 JPF393248:JPF393251 JZB393248:JZB393251 KIX393248:KIX393251 KST393248:KST393251 LCP393248:LCP393251 LML393248:LML393251 LWH393248:LWH393251 MGD393248:MGD393251 MPZ393248:MPZ393251 MZV393248:MZV393251 NJR393248:NJR393251 NTN393248:NTN393251 ODJ393248:ODJ393251 ONF393248:ONF393251 OXB393248:OXB393251 PGX393248:PGX393251 PQT393248:PQT393251 QAP393248:QAP393251 QKL393248:QKL393251 QUH393248:QUH393251 RED393248:RED393251 RNZ393248:RNZ393251 RXV393248:RXV393251 SHR393248:SHR393251 SRN393248:SRN393251 TBJ393248:TBJ393251 TLF393248:TLF393251 TVB393248:TVB393251 UEX393248:UEX393251 UOT393248:UOT393251 UYP393248:UYP393251 VIL393248:VIL393251 VSH393248:VSH393251 WCD393248:WCD393251 WLZ393248:WLZ393251 WVV393248:WVV393251 N458784:N458787 JJ458784:JJ458787 TF458784:TF458787 ADB458784:ADB458787 AMX458784:AMX458787 AWT458784:AWT458787 BGP458784:BGP458787 BQL458784:BQL458787 CAH458784:CAH458787 CKD458784:CKD458787 CTZ458784:CTZ458787 DDV458784:DDV458787 DNR458784:DNR458787 DXN458784:DXN458787 EHJ458784:EHJ458787 ERF458784:ERF458787 FBB458784:FBB458787 FKX458784:FKX458787 FUT458784:FUT458787 GEP458784:GEP458787 GOL458784:GOL458787 GYH458784:GYH458787 HID458784:HID458787 HRZ458784:HRZ458787 IBV458784:IBV458787 ILR458784:ILR458787 IVN458784:IVN458787 JFJ458784:JFJ458787 JPF458784:JPF458787 JZB458784:JZB458787 KIX458784:KIX458787 KST458784:KST458787 LCP458784:LCP458787 LML458784:LML458787 LWH458784:LWH458787 MGD458784:MGD458787 MPZ458784:MPZ458787 MZV458784:MZV458787 NJR458784:NJR458787 NTN458784:NTN458787 ODJ458784:ODJ458787 ONF458784:ONF458787 OXB458784:OXB458787 PGX458784:PGX458787 PQT458784:PQT458787 QAP458784:QAP458787 QKL458784:QKL458787 QUH458784:QUH458787 RED458784:RED458787 RNZ458784:RNZ458787 RXV458784:RXV458787 SHR458784:SHR458787 SRN458784:SRN458787 TBJ458784:TBJ458787 TLF458784:TLF458787 TVB458784:TVB458787 UEX458784:UEX458787 UOT458784:UOT458787 UYP458784:UYP458787 VIL458784:VIL458787 VSH458784:VSH458787 WCD458784:WCD458787 WLZ458784:WLZ458787 WVV458784:WVV458787 N524320:N524323 JJ524320:JJ524323 TF524320:TF524323 ADB524320:ADB524323 AMX524320:AMX524323 AWT524320:AWT524323 BGP524320:BGP524323 BQL524320:BQL524323 CAH524320:CAH524323 CKD524320:CKD524323 CTZ524320:CTZ524323 DDV524320:DDV524323 DNR524320:DNR524323 DXN524320:DXN524323 EHJ524320:EHJ524323 ERF524320:ERF524323 FBB524320:FBB524323 FKX524320:FKX524323 FUT524320:FUT524323 GEP524320:GEP524323 GOL524320:GOL524323 GYH524320:GYH524323 HID524320:HID524323 HRZ524320:HRZ524323 IBV524320:IBV524323 ILR524320:ILR524323 IVN524320:IVN524323 JFJ524320:JFJ524323 JPF524320:JPF524323 JZB524320:JZB524323 KIX524320:KIX524323 KST524320:KST524323 LCP524320:LCP524323 LML524320:LML524323 LWH524320:LWH524323 MGD524320:MGD524323 MPZ524320:MPZ524323 MZV524320:MZV524323 NJR524320:NJR524323 NTN524320:NTN524323 ODJ524320:ODJ524323 ONF524320:ONF524323 OXB524320:OXB524323 PGX524320:PGX524323 PQT524320:PQT524323 QAP524320:QAP524323 QKL524320:QKL524323 QUH524320:QUH524323 RED524320:RED524323 RNZ524320:RNZ524323 RXV524320:RXV524323 SHR524320:SHR524323 SRN524320:SRN524323 TBJ524320:TBJ524323 TLF524320:TLF524323 TVB524320:TVB524323 UEX524320:UEX524323 UOT524320:UOT524323 UYP524320:UYP524323 VIL524320:VIL524323 VSH524320:VSH524323 WCD524320:WCD524323 WLZ524320:WLZ524323 WVV524320:WVV524323 N589856:N589859 JJ589856:JJ589859 TF589856:TF589859 ADB589856:ADB589859 AMX589856:AMX589859 AWT589856:AWT589859 BGP589856:BGP589859 BQL589856:BQL589859 CAH589856:CAH589859 CKD589856:CKD589859 CTZ589856:CTZ589859 DDV589856:DDV589859 DNR589856:DNR589859 DXN589856:DXN589859 EHJ589856:EHJ589859 ERF589856:ERF589859 FBB589856:FBB589859 FKX589856:FKX589859 FUT589856:FUT589859 GEP589856:GEP589859 GOL589856:GOL589859 GYH589856:GYH589859 HID589856:HID589859 HRZ589856:HRZ589859 IBV589856:IBV589859 ILR589856:ILR589859 IVN589856:IVN589859 JFJ589856:JFJ589859 JPF589856:JPF589859 JZB589856:JZB589859 KIX589856:KIX589859 KST589856:KST589859 LCP589856:LCP589859 LML589856:LML589859 LWH589856:LWH589859 MGD589856:MGD589859 MPZ589856:MPZ589859 MZV589856:MZV589859 NJR589856:NJR589859 NTN589856:NTN589859 ODJ589856:ODJ589859 ONF589856:ONF589859 OXB589856:OXB589859 PGX589856:PGX589859 PQT589856:PQT589859 QAP589856:QAP589859 QKL589856:QKL589859 QUH589856:QUH589859 RED589856:RED589859 RNZ589856:RNZ589859 RXV589856:RXV589859 SHR589856:SHR589859 SRN589856:SRN589859 TBJ589856:TBJ589859 TLF589856:TLF589859 TVB589856:TVB589859 UEX589856:UEX589859 UOT589856:UOT589859 UYP589856:UYP589859 VIL589856:VIL589859 VSH589856:VSH589859 WCD589856:WCD589859 WLZ589856:WLZ589859 WVV589856:WVV589859 N655392:N655395 JJ655392:JJ655395 TF655392:TF655395 ADB655392:ADB655395 AMX655392:AMX655395 AWT655392:AWT655395 BGP655392:BGP655395 BQL655392:BQL655395 CAH655392:CAH655395 CKD655392:CKD655395 CTZ655392:CTZ655395 DDV655392:DDV655395 DNR655392:DNR655395 DXN655392:DXN655395 EHJ655392:EHJ655395 ERF655392:ERF655395 FBB655392:FBB655395 FKX655392:FKX655395 FUT655392:FUT655395 GEP655392:GEP655395 GOL655392:GOL655395 GYH655392:GYH655395 HID655392:HID655395 HRZ655392:HRZ655395 IBV655392:IBV655395 ILR655392:ILR655395 IVN655392:IVN655395 JFJ655392:JFJ655395 JPF655392:JPF655395 JZB655392:JZB655395 KIX655392:KIX655395 KST655392:KST655395 LCP655392:LCP655395 LML655392:LML655395 LWH655392:LWH655395 MGD655392:MGD655395 MPZ655392:MPZ655395 MZV655392:MZV655395 NJR655392:NJR655395 NTN655392:NTN655395 ODJ655392:ODJ655395 ONF655392:ONF655395 OXB655392:OXB655395 PGX655392:PGX655395 PQT655392:PQT655395 QAP655392:QAP655395 QKL655392:QKL655395 QUH655392:QUH655395 RED655392:RED655395 RNZ655392:RNZ655395 RXV655392:RXV655395 SHR655392:SHR655395 SRN655392:SRN655395 TBJ655392:TBJ655395 TLF655392:TLF655395 TVB655392:TVB655395 UEX655392:UEX655395 UOT655392:UOT655395 UYP655392:UYP655395 VIL655392:VIL655395 VSH655392:VSH655395 WCD655392:WCD655395 WLZ655392:WLZ655395 WVV655392:WVV655395 N720928:N720931 JJ720928:JJ720931 TF720928:TF720931 ADB720928:ADB720931 AMX720928:AMX720931 AWT720928:AWT720931 BGP720928:BGP720931 BQL720928:BQL720931 CAH720928:CAH720931 CKD720928:CKD720931 CTZ720928:CTZ720931 DDV720928:DDV720931 DNR720928:DNR720931 DXN720928:DXN720931 EHJ720928:EHJ720931 ERF720928:ERF720931 FBB720928:FBB720931 FKX720928:FKX720931 FUT720928:FUT720931 GEP720928:GEP720931 GOL720928:GOL720931 GYH720928:GYH720931 HID720928:HID720931 HRZ720928:HRZ720931 IBV720928:IBV720931 ILR720928:ILR720931 IVN720928:IVN720931 JFJ720928:JFJ720931 JPF720928:JPF720931 JZB720928:JZB720931 KIX720928:KIX720931 KST720928:KST720931 LCP720928:LCP720931 LML720928:LML720931 LWH720928:LWH720931 MGD720928:MGD720931 MPZ720928:MPZ720931 MZV720928:MZV720931 NJR720928:NJR720931 NTN720928:NTN720931 ODJ720928:ODJ720931 ONF720928:ONF720931 OXB720928:OXB720931 PGX720928:PGX720931 PQT720928:PQT720931 QAP720928:QAP720931 QKL720928:QKL720931 QUH720928:QUH720931 RED720928:RED720931 RNZ720928:RNZ720931 RXV720928:RXV720931 SHR720928:SHR720931 SRN720928:SRN720931 TBJ720928:TBJ720931 TLF720928:TLF720931 TVB720928:TVB720931 UEX720928:UEX720931 UOT720928:UOT720931 UYP720928:UYP720931 VIL720928:VIL720931 VSH720928:VSH720931 WCD720928:WCD720931 WLZ720928:WLZ720931 WVV720928:WVV720931 N786464:N786467 JJ786464:JJ786467 TF786464:TF786467 ADB786464:ADB786467 AMX786464:AMX786467 AWT786464:AWT786467 BGP786464:BGP786467 BQL786464:BQL786467 CAH786464:CAH786467 CKD786464:CKD786467 CTZ786464:CTZ786467 DDV786464:DDV786467 DNR786464:DNR786467 DXN786464:DXN786467 EHJ786464:EHJ786467 ERF786464:ERF786467 FBB786464:FBB786467 FKX786464:FKX786467 FUT786464:FUT786467 GEP786464:GEP786467 GOL786464:GOL786467 GYH786464:GYH786467 HID786464:HID786467 HRZ786464:HRZ786467 IBV786464:IBV786467 ILR786464:ILR786467 IVN786464:IVN786467 JFJ786464:JFJ786467 JPF786464:JPF786467 JZB786464:JZB786467 KIX786464:KIX786467 KST786464:KST786467 LCP786464:LCP786467 LML786464:LML786467 LWH786464:LWH786467 MGD786464:MGD786467 MPZ786464:MPZ786467 MZV786464:MZV786467 NJR786464:NJR786467 NTN786464:NTN786467 ODJ786464:ODJ786467 ONF786464:ONF786467 OXB786464:OXB786467 PGX786464:PGX786467 PQT786464:PQT786467 QAP786464:QAP786467 QKL786464:QKL786467 QUH786464:QUH786467 RED786464:RED786467 RNZ786464:RNZ786467 RXV786464:RXV786467 SHR786464:SHR786467 SRN786464:SRN786467 TBJ786464:TBJ786467 TLF786464:TLF786467 TVB786464:TVB786467 UEX786464:UEX786467 UOT786464:UOT786467 UYP786464:UYP786467 VIL786464:VIL786467 VSH786464:VSH786467 WCD786464:WCD786467 WLZ786464:WLZ786467 WVV786464:WVV786467 N852000:N852003 JJ852000:JJ852003 TF852000:TF852003 ADB852000:ADB852003 AMX852000:AMX852003 AWT852000:AWT852003 BGP852000:BGP852003 BQL852000:BQL852003 CAH852000:CAH852003 CKD852000:CKD852003 CTZ852000:CTZ852003 DDV852000:DDV852003 DNR852000:DNR852003 DXN852000:DXN852003 EHJ852000:EHJ852003 ERF852000:ERF852003 FBB852000:FBB852003 FKX852000:FKX852003 FUT852000:FUT852003 GEP852000:GEP852003 GOL852000:GOL852003 GYH852000:GYH852003 HID852000:HID852003 HRZ852000:HRZ852003 IBV852000:IBV852003 ILR852000:ILR852003 IVN852000:IVN852003 JFJ852000:JFJ852003 JPF852000:JPF852003 JZB852000:JZB852003 KIX852000:KIX852003 KST852000:KST852003 LCP852000:LCP852003 LML852000:LML852003 LWH852000:LWH852003 MGD852000:MGD852003 MPZ852000:MPZ852003 MZV852000:MZV852003 NJR852000:NJR852003 NTN852000:NTN852003 ODJ852000:ODJ852003 ONF852000:ONF852003 OXB852000:OXB852003 PGX852000:PGX852003 PQT852000:PQT852003 QAP852000:QAP852003 QKL852000:QKL852003 QUH852000:QUH852003 RED852000:RED852003 RNZ852000:RNZ852003 RXV852000:RXV852003 SHR852000:SHR852003 SRN852000:SRN852003 TBJ852000:TBJ852003 TLF852000:TLF852003 TVB852000:TVB852003 UEX852000:UEX852003 UOT852000:UOT852003 UYP852000:UYP852003 VIL852000:VIL852003 VSH852000:VSH852003 WCD852000:WCD852003 WLZ852000:WLZ852003 WVV852000:WVV852003 N917536:N917539 JJ917536:JJ917539 TF917536:TF917539 ADB917536:ADB917539 AMX917536:AMX917539 AWT917536:AWT917539 BGP917536:BGP917539 BQL917536:BQL917539 CAH917536:CAH917539 CKD917536:CKD917539 CTZ917536:CTZ917539 DDV917536:DDV917539 DNR917536:DNR917539 DXN917536:DXN917539 EHJ917536:EHJ917539 ERF917536:ERF917539 FBB917536:FBB917539 FKX917536:FKX917539 FUT917536:FUT917539 GEP917536:GEP917539 GOL917536:GOL917539 GYH917536:GYH917539 HID917536:HID917539 HRZ917536:HRZ917539 IBV917536:IBV917539 ILR917536:ILR917539 IVN917536:IVN917539 JFJ917536:JFJ917539 JPF917536:JPF917539 JZB917536:JZB917539 KIX917536:KIX917539 KST917536:KST917539 LCP917536:LCP917539 LML917536:LML917539 LWH917536:LWH917539 MGD917536:MGD917539 MPZ917536:MPZ917539 MZV917536:MZV917539 NJR917536:NJR917539 NTN917536:NTN917539 ODJ917536:ODJ917539 ONF917536:ONF917539 OXB917536:OXB917539 PGX917536:PGX917539 PQT917536:PQT917539 QAP917536:QAP917539 QKL917536:QKL917539 QUH917536:QUH917539 RED917536:RED917539 RNZ917536:RNZ917539 RXV917536:RXV917539 SHR917536:SHR917539 SRN917536:SRN917539 TBJ917536:TBJ917539 TLF917536:TLF917539 TVB917536:TVB917539 UEX917536:UEX917539 UOT917536:UOT917539 UYP917536:UYP917539 VIL917536:VIL917539 VSH917536:VSH917539 WCD917536:WCD917539 WLZ917536:WLZ917539 WVV917536:WVV917539 N983072:N983075 JJ983072:JJ983075 TF983072:TF983075 ADB983072:ADB983075 AMX983072:AMX983075 AWT983072:AWT983075 BGP983072:BGP983075 BQL983072:BQL983075 CAH983072:CAH983075 CKD983072:CKD983075 CTZ983072:CTZ983075 DDV983072:DDV983075 DNR983072:DNR983075 DXN983072:DXN983075 EHJ983072:EHJ983075 ERF983072:ERF983075 FBB983072:FBB983075 FKX983072:FKX983075 FUT983072:FUT983075 GEP983072:GEP983075 GOL983072:GOL983075 GYH983072:GYH983075 HID983072:HID983075 HRZ983072:HRZ983075 IBV983072:IBV983075 ILR983072:ILR983075 IVN983072:IVN983075 JFJ983072:JFJ983075 JPF983072:JPF983075 JZB983072:JZB983075 KIX983072:KIX983075 KST983072:KST983075 LCP983072:LCP983075 LML983072:LML983075 LWH983072:LWH983075 MGD983072:MGD983075 MPZ983072:MPZ983075 MZV983072:MZV983075 NJR983072:NJR983075 NTN983072:NTN983075 ODJ983072:ODJ983075 ONF983072:ONF983075 OXB983072:OXB983075 PGX983072:PGX983075 PQT983072:PQT983075 QAP983072:QAP983075 QKL983072:QKL983075 QUH983072:QUH983075 RED983072:RED983075 RNZ983072:RNZ983075 RXV983072:RXV983075 SHR983072:SHR983075 SRN983072:SRN983075 TBJ983072:TBJ983075 TLF983072:TLF983075 TVB983072:TVB983075 UEX983072:UEX983075 UOT983072:UOT983075 UYP983072:UYP983075 VIL983072:VIL983075 VSH983072:VSH983075 WCD983072:WCD983075 WLZ983072:WLZ983075 WVV983072:WVV983075 N32:N35">
      <formula1>$AM$13:$AM$17</formula1>
    </dataValidation>
    <dataValidation type="list" allowBlank="1" showDropDown="0" showInputMessage="1" showErrorMessage="1" sqref="I30 WVQ983070 WLU983070 WBY983070 VSC983070 VIG983070 UYK983070 UOO983070 UES983070 TUW983070 TLA983070 TBE983070 SRI983070 SHM983070 RXQ983070 RNU983070 RDY983070 QUC983070 QKG983070 QAK983070 PQO983070 PGS983070 OWW983070 ONA983070 ODE983070 NTI983070 NJM983070 MZQ983070 MPU983070 MFY983070 LWC983070 LMG983070 LCK983070 KSO983070 KIS983070 JYW983070 JPA983070 JFE983070 IVI983070 ILM983070 IBQ983070 HRU983070 HHY983070 GYC983070 GOG983070 GEK983070 FUO983070 FKS983070 FAW983070 ERA983070 EHE983070 DXI983070 DNM983070 DDQ983070 CTU983070 CJY983070 CAC983070 BQG983070 BGK983070 AWO983070 AMS983070 ACW983070 TA983070 JE983070 I983070 WVQ917534 WLU917534 WBY917534 VSC917534 VIG917534 UYK917534 UOO917534 UES917534 TUW917534 TLA917534 TBE917534 SRI917534 SHM917534 RXQ917534 RNU917534 RDY917534 QUC917534 QKG917534 QAK917534 PQO917534 PGS917534 OWW917534 ONA917534 ODE917534 NTI917534 NJM917534 MZQ917534 MPU917534 MFY917534 LWC917534 LMG917534 LCK917534 KSO917534 KIS917534 JYW917534 JPA917534 JFE917534 IVI917534 ILM917534 IBQ917534 HRU917534 HHY917534 GYC917534 GOG917534 GEK917534 FUO917534 FKS917534 FAW917534 ERA917534 EHE917534 DXI917534 DNM917534 DDQ917534 CTU917534 CJY917534 CAC917534 BQG917534 BGK917534 AWO917534 AMS917534 ACW917534 TA917534 JE917534 I917534 WVQ851998 WLU851998 WBY851998 VSC851998 VIG851998 UYK851998 UOO851998 UES851998 TUW851998 TLA851998 TBE851998 SRI851998 SHM851998 RXQ851998 RNU851998 RDY851998 QUC851998 QKG851998 QAK851998 PQO851998 PGS851998 OWW851998 ONA851998 ODE851998 NTI851998 NJM851998 MZQ851998 MPU851998 MFY851998 LWC851998 LMG851998 LCK851998 KSO851998 KIS851998 JYW851998 JPA851998 JFE851998 IVI851998 ILM851998 IBQ851998 HRU851998 HHY851998 GYC851998 GOG851998 GEK851998 FUO851998 FKS851998 FAW851998 ERA851998 EHE851998 DXI851998 DNM851998 DDQ851998 CTU851998 CJY851998 CAC851998 BQG851998 BGK851998 AWO851998 AMS851998 ACW851998 TA851998 JE851998 I851998 WVQ786462 WLU786462 WBY786462 VSC786462 VIG786462 UYK786462 UOO786462 UES786462 TUW786462 TLA786462 TBE786462 SRI786462 SHM786462 RXQ786462 RNU786462 RDY786462 QUC786462 QKG786462 QAK786462 PQO786462 PGS786462 OWW786462 ONA786462 ODE786462 NTI786462 NJM786462 MZQ786462 MPU786462 MFY786462 LWC786462 LMG786462 LCK786462 KSO786462 KIS786462 JYW786462 JPA786462 JFE786462 IVI786462 ILM786462 IBQ786462 HRU786462 HHY786462 GYC786462 GOG786462 GEK786462 FUO786462 FKS786462 FAW786462 ERA786462 EHE786462 DXI786462 DNM786462 DDQ786462 CTU786462 CJY786462 CAC786462 BQG786462 BGK786462 AWO786462 AMS786462 ACW786462 TA786462 JE786462 I786462 WVQ720926 WLU720926 WBY720926 VSC720926 VIG720926 UYK720926 UOO720926 UES720926 TUW720926 TLA720926 TBE720926 SRI720926 SHM720926 RXQ720926 RNU720926 RDY720926 QUC720926 QKG720926 QAK720926 PQO720926 PGS720926 OWW720926 ONA720926 ODE720926 NTI720926 NJM720926 MZQ720926 MPU720926 MFY720926 LWC720926 LMG720926 LCK720926 KSO720926 KIS720926 JYW720926 JPA720926 JFE720926 IVI720926 ILM720926 IBQ720926 HRU720926 HHY720926 GYC720926 GOG720926 GEK720926 FUO720926 FKS720926 FAW720926 ERA720926 EHE720926 DXI720926 DNM720926 DDQ720926 CTU720926 CJY720926 CAC720926 BQG720926 BGK720926 AWO720926 AMS720926 ACW720926 TA720926 JE720926 I720926 WVQ655390 WLU655390 WBY655390 VSC655390 VIG655390 UYK655390 UOO655390 UES655390 TUW655390 TLA655390 TBE655390 SRI655390 SHM655390 RXQ655390 RNU655390 RDY655390 QUC655390 QKG655390 QAK655390 PQO655390 PGS655390 OWW655390 ONA655390 ODE655390 NTI655390 NJM655390 MZQ655390 MPU655390 MFY655390 LWC655390 LMG655390 LCK655390 KSO655390 KIS655390 JYW655390 JPA655390 JFE655390 IVI655390 ILM655390 IBQ655390 HRU655390 HHY655390 GYC655390 GOG655390 GEK655390 FUO655390 FKS655390 FAW655390 ERA655390 EHE655390 DXI655390 DNM655390 DDQ655390 CTU655390 CJY655390 CAC655390 BQG655390 BGK655390 AWO655390 AMS655390 ACW655390 TA655390 JE655390 I655390 WVQ589854 WLU589854 WBY589854 VSC589854 VIG589854 UYK589854 UOO589854 UES589854 TUW589854 TLA589854 TBE589854 SRI589854 SHM589854 RXQ589854 RNU589854 RDY589854 QUC589854 QKG589854 QAK589854 PQO589854 PGS589854 OWW589854 ONA589854 ODE589854 NTI589854 NJM589854 MZQ589854 MPU589854 MFY589854 LWC589854 LMG589854 LCK589854 KSO589854 KIS589854 JYW589854 JPA589854 JFE589854 IVI589854 ILM589854 IBQ589854 HRU589854 HHY589854 GYC589854 GOG589854 GEK589854 FUO589854 FKS589854 FAW589854 ERA589854 EHE589854 DXI589854 DNM589854 DDQ589854 CTU589854 CJY589854 CAC589854 BQG589854 BGK589854 AWO589854 AMS589854 ACW589854 TA589854 JE589854 I589854 WVQ524318 WLU524318 WBY524318 VSC524318 VIG524318 UYK524318 UOO524318 UES524318 TUW524318 TLA524318 TBE524318 SRI524318 SHM524318 RXQ524318 RNU524318 RDY524318 QUC524318 QKG524318 QAK524318 PQO524318 PGS524318 OWW524318 ONA524318 ODE524318 NTI524318 NJM524318 MZQ524318 MPU524318 MFY524318 LWC524318 LMG524318 LCK524318 KSO524318 KIS524318 JYW524318 JPA524318 JFE524318 IVI524318 ILM524318 IBQ524318 HRU524318 HHY524318 GYC524318 GOG524318 GEK524318 FUO524318 FKS524318 FAW524318 ERA524318 EHE524318 DXI524318 DNM524318 DDQ524318 CTU524318 CJY524318 CAC524318 BQG524318 BGK524318 AWO524318 AMS524318 ACW524318 TA524318 JE524318 I524318 WVQ458782 WLU458782 WBY458782 VSC458782 VIG458782 UYK458782 UOO458782 UES458782 TUW458782 TLA458782 TBE458782 SRI458782 SHM458782 RXQ458782 RNU458782 RDY458782 QUC458782 QKG458782 QAK458782 PQO458782 PGS458782 OWW458782 ONA458782 ODE458782 NTI458782 NJM458782 MZQ458782 MPU458782 MFY458782 LWC458782 LMG458782 LCK458782 KSO458782 KIS458782 JYW458782 JPA458782 JFE458782 IVI458782 ILM458782 IBQ458782 HRU458782 HHY458782 GYC458782 GOG458782 GEK458782 FUO458782 FKS458782 FAW458782 ERA458782 EHE458782 DXI458782 DNM458782 DDQ458782 CTU458782 CJY458782 CAC458782 BQG458782 BGK458782 AWO458782 AMS458782 ACW458782 TA458782 JE458782 I458782 WVQ393246 WLU393246 WBY393246 VSC393246 VIG393246 UYK393246 UOO393246 UES393246 TUW393246 TLA393246 TBE393246 SRI393246 SHM393246 RXQ393246 RNU393246 RDY393246 QUC393246 QKG393246 QAK393246 PQO393246 PGS393246 OWW393246 ONA393246 ODE393246 NTI393246 NJM393246 MZQ393246 MPU393246 MFY393246 LWC393246 LMG393246 LCK393246 KSO393246 KIS393246 JYW393246 JPA393246 JFE393246 IVI393246 ILM393246 IBQ393246 HRU393246 HHY393246 GYC393246 GOG393246 GEK393246 FUO393246 FKS393246 FAW393246 ERA393246 EHE393246 DXI393246 DNM393246 DDQ393246 CTU393246 CJY393246 CAC393246 BQG393246 BGK393246 AWO393246 AMS393246 ACW393246 TA393246 JE393246 I393246 WVQ327710 WLU327710 WBY327710 VSC327710 VIG327710 UYK327710 UOO327710 UES327710 TUW327710 TLA327710 TBE327710 SRI327710 SHM327710 RXQ327710 RNU327710 RDY327710 QUC327710 QKG327710 QAK327710 PQO327710 PGS327710 OWW327710 ONA327710 ODE327710 NTI327710 NJM327710 MZQ327710 MPU327710 MFY327710 LWC327710 LMG327710 LCK327710 KSO327710 KIS327710 JYW327710 JPA327710 JFE327710 IVI327710 ILM327710 IBQ327710 HRU327710 HHY327710 GYC327710 GOG327710 GEK327710 FUO327710 FKS327710 FAW327710 ERA327710 EHE327710 DXI327710 DNM327710 DDQ327710 CTU327710 CJY327710 CAC327710 BQG327710 BGK327710 AWO327710 AMS327710 ACW327710 TA327710 JE327710 I327710 WVQ262174 WLU262174 WBY262174 VSC262174 VIG262174 UYK262174 UOO262174 UES262174 TUW262174 TLA262174 TBE262174 SRI262174 SHM262174 RXQ262174 RNU262174 RDY262174 QUC262174 QKG262174 QAK262174 PQO262174 PGS262174 OWW262174 ONA262174 ODE262174 NTI262174 NJM262174 MZQ262174 MPU262174 MFY262174 LWC262174 LMG262174 LCK262174 KSO262174 KIS262174 JYW262174 JPA262174 JFE262174 IVI262174 ILM262174 IBQ262174 HRU262174 HHY262174 GYC262174 GOG262174 GEK262174 FUO262174 FKS262174 FAW262174 ERA262174 EHE262174 DXI262174 DNM262174 DDQ262174 CTU262174 CJY262174 CAC262174 BQG262174 BGK262174 AWO262174 AMS262174 ACW262174 TA262174 JE262174 I262174 WVQ196638 WLU196638 WBY196638 VSC196638 VIG196638 UYK196638 UOO196638 UES196638 TUW196638 TLA196638 TBE196638 SRI196638 SHM196638 RXQ196638 RNU196638 RDY196638 QUC196638 QKG196638 QAK196638 PQO196638 PGS196638 OWW196638 ONA196638 ODE196638 NTI196638 NJM196638 MZQ196638 MPU196638 MFY196638 LWC196638 LMG196638 LCK196638 KSO196638 KIS196638 JYW196638 JPA196638 JFE196638 IVI196638 ILM196638 IBQ196638 HRU196638 HHY196638 GYC196638 GOG196638 GEK196638 FUO196638 FKS196638 FAW196638 ERA196638 EHE196638 DXI196638 DNM196638 DDQ196638 CTU196638 CJY196638 CAC196638 BQG196638 BGK196638 AWO196638 AMS196638 ACW196638 TA196638 JE196638 I196638 WVQ131102 WLU131102 WBY131102 VSC131102 VIG131102 UYK131102 UOO131102 UES131102 TUW131102 TLA131102 TBE131102 SRI131102 SHM131102 RXQ131102 RNU131102 RDY131102 QUC131102 QKG131102 QAK131102 PQO131102 PGS131102 OWW131102 ONA131102 ODE131102 NTI131102 NJM131102 MZQ131102 MPU131102 MFY131102 LWC131102 LMG131102 LCK131102 KSO131102 KIS131102 JYW131102 JPA131102 JFE131102 IVI131102 ILM131102 IBQ131102 HRU131102 HHY131102 GYC131102 GOG131102 GEK131102 FUO131102 FKS131102 FAW131102 ERA131102 EHE131102 DXI131102 DNM131102 DDQ131102 CTU131102 CJY131102 CAC131102 BQG131102 BGK131102 AWO131102 AMS131102 ACW131102 TA131102 JE131102 I131102 WVQ65566 WLU65566 WBY65566 VSC65566 VIG65566 UYK65566 UOO65566 UES65566 TUW65566 TLA65566 TBE65566 SRI65566 SHM65566 RXQ65566 RNU65566 RDY65566 QUC65566 QKG65566 QAK65566 PQO65566 PGS65566 OWW65566 ONA65566 ODE65566 NTI65566 NJM65566 MZQ65566 MPU65566 MFY65566 LWC65566 LMG65566 LCK65566 KSO65566 KIS65566 JYW65566 JPA65566 JFE65566 IVI65566 ILM65566 IBQ65566 HRU65566 HHY65566 GYC65566 GOG65566 GEK65566 FUO65566 FKS65566 FAW65566 ERA65566 EHE65566 DXI65566 DNM65566 DDQ65566 CTU65566 CJY65566 CAC65566 BQG65566 BGK65566 AWO65566 AMS65566 ACW65566 TA65566 JE65566 I65566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formula1>$T$27:$T$40</formula1>
    </dataValidation>
    <dataValidation type="list" allowBlank="1" showDropDown="0" showInputMessage="1" showErrorMessage="1"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formula1>$AM$9:$AM$10</formula1>
    </dataValidation>
    <dataValidation imeMode="off" allowBlank="1" showDropDown="0" showInputMessage="1" showErrorMessage="1" sqref="AN9:AN30 KJ9:KJ30 UF9:UF30 AEB9:AEB30 ANX9:ANX30 AXT9:AXT30 BHP9:BHP30 BRL9:BRL30 CBH9:CBH30 CLD9:CLD30 CUZ9:CUZ30 DEV9:DEV30 DOR9:DOR30 DYN9:DYN30 EIJ9:EIJ30 ESF9:ESF30 FCB9:FCB30 FLX9:FLX30 FVT9:FVT30 GFP9:GFP30 GPL9:GPL30 GZH9:GZH30 HJD9:HJD30 HSZ9:HSZ30 ICV9:ICV30 IMR9:IMR30 IWN9:IWN30 JGJ9:JGJ30 JQF9:JQF30 KAB9:KAB30 KJX9:KJX30 KTT9:KTT30 LDP9:LDP30 LNL9:LNL30 LXH9:LXH30 MHD9:MHD30 MQZ9:MQZ30 NAV9:NAV30 NKR9:NKR30 NUN9:NUN30 OEJ9:OEJ30 OOF9:OOF30 OYB9:OYB30 PHX9:PHX30 PRT9:PRT30 QBP9:QBP30 QLL9:QLL30 QVH9:QVH30 RFD9:RFD30 ROZ9:ROZ30 RYV9:RYV30 SIR9:SIR30 SSN9:SSN30 TCJ9:TCJ30 TMF9:TMF30 TWB9:TWB30 UFX9:UFX30 UPT9:UPT30 UZP9:UZP30 VJL9:VJL30 VTH9:VTH30 WDD9:WDD30 WMZ9:WMZ30 WWV9:WWV30 AN65545:AN65566 KJ65545:KJ65566 UF65545:UF65566 AEB65545:AEB65566 ANX65545:ANX65566 AXT65545:AXT65566 BHP65545:BHP65566 BRL65545:BRL65566 CBH65545:CBH65566 CLD65545:CLD65566 CUZ65545:CUZ65566 DEV65545:DEV65566 DOR65545:DOR65566 DYN65545:DYN65566 EIJ65545:EIJ65566 ESF65545:ESF65566 FCB65545:FCB65566 FLX65545:FLX65566 FVT65545:FVT65566 GFP65545:GFP65566 GPL65545:GPL65566 GZH65545:GZH65566 HJD65545:HJD65566 HSZ65545:HSZ65566 ICV65545:ICV65566 IMR65545:IMR65566 IWN65545:IWN65566 JGJ65545:JGJ65566 JQF65545:JQF65566 KAB65545:KAB65566 KJX65545:KJX65566 KTT65545:KTT65566 LDP65545:LDP65566 LNL65545:LNL65566 LXH65545:LXH65566 MHD65545:MHD65566 MQZ65545:MQZ65566 NAV65545:NAV65566 NKR65545:NKR65566 NUN65545:NUN65566 OEJ65545:OEJ65566 OOF65545:OOF65566 OYB65545:OYB65566 PHX65545:PHX65566 PRT65545:PRT65566 QBP65545:QBP65566 QLL65545:QLL65566 QVH65545:QVH65566 RFD65545:RFD65566 ROZ65545:ROZ65566 RYV65545:RYV65566 SIR65545:SIR65566 SSN65545:SSN65566 TCJ65545:TCJ65566 TMF65545:TMF65566 TWB65545:TWB65566 UFX65545:UFX65566 UPT65545:UPT65566 UZP65545:UZP65566 VJL65545:VJL65566 VTH65545:VTH65566 WDD65545:WDD65566 WMZ65545:WMZ65566 WWV65545:WWV65566 AN131081:AN131102 KJ131081:KJ131102 UF131081:UF131102 AEB131081:AEB131102 ANX131081:ANX131102 AXT131081:AXT131102 BHP131081:BHP131102 BRL131081:BRL131102 CBH131081:CBH131102 CLD131081:CLD131102 CUZ131081:CUZ131102 DEV131081:DEV131102 DOR131081:DOR131102 DYN131081:DYN131102 EIJ131081:EIJ131102 ESF131081:ESF131102 FCB131081:FCB131102 FLX131081:FLX131102 FVT131081:FVT131102 GFP131081:GFP131102 GPL131081:GPL131102 GZH131081:GZH131102 HJD131081:HJD131102 HSZ131081:HSZ131102 ICV131081:ICV131102 IMR131081:IMR131102 IWN131081:IWN131102 JGJ131081:JGJ131102 JQF131081:JQF131102 KAB131081:KAB131102 KJX131081:KJX131102 KTT131081:KTT131102 LDP131081:LDP131102 LNL131081:LNL131102 LXH131081:LXH131102 MHD131081:MHD131102 MQZ131081:MQZ131102 NAV131081:NAV131102 NKR131081:NKR131102 NUN131081:NUN131102 OEJ131081:OEJ131102 OOF131081:OOF131102 OYB131081:OYB131102 PHX131081:PHX131102 PRT131081:PRT131102 QBP131081:QBP131102 QLL131081:QLL131102 QVH131081:QVH131102 RFD131081:RFD131102 ROZ131081:ROZ131102 RYV131081:RYV131102 SIR131081:SIR131102 SSN131081:SSN131102 TCJ131081:TCJ131102 TMF131081:TMF131102 TWB131081:TWB131102 UFX131081:UFX131102 UPT131081:UPT131102 UZP131081:UZP131102 VJL131081:VJL131102 VTH131081:VTH131102 WDD131081:WDD131102 WMZ131081:WMZ131102 WWV131081:WWV131102 AN196617:AN196638 KJ196617:KJ196638 UF196617:UF196638 AEB196617:AEB196638 ANX196617:ANX196638 AXT196617:AXT196638 BHP196617:BHP196638 BRL196617:BRL196638 CBH196617:CBH196638 CLD196617:CLD196638 CUZ196617:CUZ196638 DEV196617:DEV196638 DOR196617:DOR196638 DYN196617:DYN196638 EIJ196617:EIJ196638 ESF196617:ESF196638 FCB196617:FCB196638 FLX196617:FLX196638 FVT196617:FVT196638 GFP196617:GFP196638 GPL196617:GPL196638 GZH196617:GZH196638 HJD196617:HJD196638 HSZ196617:HSZ196638 ICV196617:ICV196638 IMR196617:IMR196638 IWN196617:IWN196638 JGJ196617:JGJ196638 JQF196617:JQF196638 KAB196617:KAB196638 KJX196617:KJX196638 KTT196617:KTT196638 LDP196617:LDP196638 LNL196617:LNL196638 LXH196617:LXH196638 MHD196617:MHD196638 MQZ196617:MQZ196638 NAV196617:NAV196638 NKR196617:NKR196638 NUN196617:NUN196638 OEJ196617:OEJ196638 OOF196617:OOF196638 OYB196617:OYB196638 PHX196617:PHX196638 PRT196617:PRT196638 QBP196617:QBP196638 QLL196617:QLL196638 QVH196617:QVH196638 RFD196617:RFD196638 ROZ196617:ROZ196638 RYV196617:RYV196638 SIR196617:SIR196638 SSN196617:SSN196638 TCJ196617:TCJ196638 TMF196617:TMF196638 TWB196617:TWB196638 UFX196617:UFX196638 UPT196617:UPT196638 UZP196617:UZP196638 VJL196617:VJL196638 VTH196617:VTH196638 WDD196617:WDD196638 WMZ196617:WMZ196638 WWV196617:WWV196638 AN262153:AN262174 KJ262153:KJ262174 UF262153:UF262174 AEB262153:AEB262174 ANX262153:ANX262174 AXT262153:AXT262174 BHP262153:BHP262174 BRL262153:BRL262174 CBH262153:CBH262174 CLD262153:CLD262174 CUZ262153:CUZ262174 DEV262153:DEV262174 DOR262153:DOR262174 DYN262153:DYN262174 EIJ262153:EIJ262174 ESF262153:ESF262174 FCB262153:FCB262174 FLX262153:FLX262174 FVT262153:FVT262174 GFP262153:GFP262174 GPL262153:GPL262174 GZH262153:GZH262174 HJD262153:HJD262174 HSZ262153:HSZ262174 ICV262153:ICV262174 IMR262153:IMR262174 IWN262153:IWN262174 JGJ262153:JGJ262174 JQF262153:JQF262174 KAB262153:KAB262174 KJX262153:KJX262174 KTT262153:KTT262174 LDP262153:LDP262174 LNL262153:LNL262174 LXH262153:LXH262174 MHD262153:MHD262174 MQZ262153:MQZ262174 NAV262153:NAV262174 NKR262153:NKR262174 NUN262153:NUN262174 OEJ262153:OEJ262174 OOF262153:OOF262174 OYB262153:OYB262174 PHX262153:PHX262174 PRT262153:PRT262174 QBP262153:QBP262174 QLL262153:QLL262174 QVH262153:QVH262174 RFD262153:RFD262174 ROZ262153:ROZ262174 RYV262153:RYV262174 SIR262153:SIR262174 SSN262153:SSN262174 TCJ262153:TCJ262174 TMF262153:TMF262174 TWB262153:TWB262174 UFX262153:UFX262174 UPT262153:UPT262174 UZP262153:UZP262174 VJL262153:VJL262174 VTH262153:VTH262174 WDD262153:WDD262174 WMZ262153:WMZ262174 WWV262153:WWV262174 AN327689:AN327710 KJ327689:KJ327710 UF327689:UF327710 AEB327689:AEB327710 ANX327689:ANX327710 AXT327689:AXT327710 BHP327689:BHP327710 BRL327689:BRL327710 CBH327689:CBH327710 CLD327689:CLD327710 CUZ327689:CUZ327710 DEV327689:DEV327710 DOR327689:DOR327710 DYN327689:DYN327710 EIJ327689:EIJ327710 ESF327689:ESF327710 FCB327689:FCB327710 FLX327689:FLX327710 FVT327689:FVT327710 GFP327689:GFP327710 GPL327689:GPL327710 GZH327689:GZH327710 HJD327689:HJD327710 HSZ327689:HSZ327710 ICV327689:ICV327710 IMR327689:IMR327710 IWN327689:IWN327710 JGJ327689:JGJ327710 JQF327689:JQF327710 KAB327689:KAB327710 KJX327689:KJX327710 KTT327689:KTT327710 LDP327689:LDP327710 LNL327689:LNL327710 LXH327689:LXH327710 MHD327689:MHD327710 MQZ327689:MQZ327710 NAV327689:NAV327710 NKR327689:NKR327710 NUN327689:NUN327710 OEJ327689:OEJ327710 OOF327689:OOF327710 OYB327689:OYB327710 PHX327689:PHX327710 PRT327689:PRT327710 QBP327689:QBP327710 QLL327689:QLL327710 QVH327689:QVH327710 RFD327689:RFD327710 ROZ327689:ROZ327710 RYV327689:RYV327710 SIR327689:SIR327710 SSN327689:SSN327710 TCJ327689:TCJ327710 TMF327689:TMF327710 TWB327689:TWB327710 UFX327689:UFX327710 UPT327689:UPT327710 UZP327689:UZP327710 VJL327689:VJL327710 VTH327689:VTH327710 WDD327689:WDD327710 WMZ327689:WMZ327710 WWV327689:WWV327710 AN393225:AN393246 KJ393225:KJ393246 UF393225:UF393246 AEB393225:AEB393246 ANX393225:ANX393246 AXT393225:AXT393246 BHP393225:BHP393246 BRL393225:BRL393246 CBH393225:CBH393246 CLD393225:CLD393246 CUZ393225:CUZ393246 DEV393225:DEV393246 DOR393225:DOR393246 DYN393225:DYN393246 EIJ393225:EIJ393246 ESF393225:ESF393246 FCB393225:FCB393246 FLX393225:FLX393246 FVT393225:FVT393246 GFP393225:GFP393246 GPL393225:GPL393246 GZH393225:GZH393246 HJD393225:HJD393246 HSZ393225:HSZ393246 ICV393225:ICV393246 IMR393225:IMR393246 IWN393225:IWN393246 JGJ393225:JGJ393246 JQF393225:JQF393246 KAB393225:KAB393246 KJX393225:KJX393246 KTT393225:KTT393246 LDP393225:LDP393246 LNL393225:LNL393246 LXH393225:LXH393246 MHD393225:MHD393246 MQZ393225:MQZ393246 NAV393225:NAV393246 NKR393225:NKR393246 NUN393225:NUN393246 OEJ393225:OEJ393246 OOF393225:OOF393246 OYB393225:OYB393246 PHX393225:PHX393246 PRT393225:PRT393246 QBP393225:QBP393246 QLL393225:QLL393246 QVH393225:QVH393246 RFD393225:RFD393246 ROZ393225:ROZ393246 RYV393225:RYV393246 SIR393225:SIR393246 SSN393225:SSN393246 TCJ393225:TCJ393246 TMF393225:TMF393246 TWB393225:TWB393246 UFX393225:UFX393246 UPT393225:UPT393246 UZP393225:UZP393246 VJL393225:VJL393246 VTH393225:VTH393246 WDD393225:WDD393246 WMZ393225:WMZ393246 WWV393225:WWV393246 AN458761:AN458782 KJ458761:KJ458782 UF458761:UF458782 AEB458761:AEB458782 ANX458761:ANX458782 AXT458761:AXT458782 BHP458761:BHP458782 BRL458761:BRL458782 CBH458761:CBH458782 CLD458761:CLD458782 CUZ458761:CUZ458782 DEV458761:DEV458782 DOR458761:DOR458782 DYN458761:DYN458782 EIJ458761:EIJ458782 ESF458761:ESF458782 FCB458761:FCB458782 FLX458761:FLX458782 FVT458761:FVT458782 GFP458761:GFP458782 GPL458761:GPL458782 GZH458761:GZH458782 HJD458761:HJD458782 HSZ458761:HSZ458782 ICV458761:ICV458782 IMR458761:IMR458782 IWN458761:IWN458782 JGJ458761:JGJ458782 JQF458761:JQF458782 KAB458761:KAB458782 KJX458761:KJX458782 KTT458761:KTT458782 LDP458761:LDP458782 LNL458761:LNL458782 LXH458761:LXH458782 MHD458761:MHD458782 MQZ458761:MQZ458782 NAV458761:NAV458782 NKR458761:NKR458782 NUN458761:NUN458782 OEJ458761:OEJ458782 OOF458761:OOF458782 OYB458761:OYB458782 PHX458761:PHX458782 PRT458761:PRT458782 QBP458761:QBP458782 QLL458761:QLL458782 QVH458761:QVH458782 RFD458761:RFD458782 ROZ458761:ROZ458782 RYV458761:RYV458782 SIR458761:SIR458782 SSN458761:SSN458782 TCJ458761:TCJ458782 TMF458761:TMF458782 TWB458761:TWB458782 UFX458761:UFX458782 UPT458761:UPT458782 UZP458761:UZP458782 VJL458761:VJL458782 VTH458761:VTH458782 WDD458761:WDD458782 WMZ458761:WMZ458782 WWV458761:WWV458782 AN524297:AN524318 KJ524297:KJ524318 UF524297:UF524318 AEB524297:AEB524318 ANX524297:ANX524318 AXT524297:AXT524318 BHP524297:BHP524318 BRL524297:BRL524318 CBH524297:CBH524318 CLD524297:CLD524318 CUZ524297:CUZ524318 DEV524297:DEV524318 DOR524297:DOR524318 DYN524297:DYN524318 EIJ524297:EIJ524318 ESF524297:ESF524318 FCB524297:FCB524318 FLX524297:FLX524318 FVT524297:FVT524318 GFP524297:GFP524318 GPL524297:GPL524318 GZH524297:GZH524318 HJD524297:HJD524318 HSZ524297:HSZ524318 ICV524297:ICV524318 IMR524297:IMR524318 IWN524297:IWN524318 JGJ524297:JGJ524318 JQF524297:JQF524318 KAB524297:KAB524318 KJX524297:KJX524318 KTT524297:KTT524318 LDP524297:LDP524318 LNL524297:LNL524318 LXH524297:LXH524318 MHD524297:MHD524318 MQZ524297:MQZ524318 NAV524297:NAV524318 NKR524297:NKR524318 NUN524297:NUN524318 OEJ524297:OEJ524318 OOF524297:OOF524318 OYB524297:OYB524318 PHX524297:PHX524318 PRT524297:PRT524318 QBP524297:QBP524318 QLL524297:QLL524318 QVH524297:QVH524318 RFD524297:RFD524318 ROZ524297:ROZ524318 RYV524297:RYV524318 SIR524297:SIR524318 SSN524297:SSN524318 TCJ524297:TCJ524318 TMF524297:TMF524318 TWB524297:TWB524318 UFX524297:UFX524318 UPT524297:UPT524318 UZP524297:UZP524318 VJL524297:VJL524318 VTH524297:VTH524318 WDD524297:WDD524318 WMZ524297:WMZ524318 WWV524297:WWV524318 AN589833:AN589854 KJ589833:KJ589854 UF589833:UF589854 AEB589833:AEB589854 ANX589833:ANX589854 AXT589833:AXT589854 BHP589833:BHP589854 BRL589833:BRL589854 CBH589833:CBH589854 CLD589833:CLD589854 CUZ589833:CUZ589854 DEV589833:DEV589854 DOR589833:DOR589854 DYN589833:DYN589854 EIJ589833:EIJ589854 ESF589833:ESF589854 FCB589833:FCB589854 FLX589833:FLX589854 FVT589833:FVT589854 GFP589833:GFP589854 GPL589833:GPL589854 GZH589833:GZH589854 HJD589833:HJD589854 HSZ589833:HSZ589854 ICV589833:ICV589854 IMR589833:IMR589854 IWN589833:IWN589854 JGJ589833:JGJ589854 JQF589833:JQF589854 KAB589833:KAB589854 KJX589833:KJX589854 KTT589833:KTT589854 LDP589833:LDP589854 LNL589833:LNL589854 LXH589833:LXH589854 MHD589833:MHD589854 MQZ589833:MQZ589854 NAV589833:NAV589854 NKR589833:NKR589854 NUN589833:NUN589854 OEJ589833:OEJ589854 OOF589833:OOF589854 OYB589833:OYB589854 PHX589833:PHX589854 PRT589833:PRT589854 QBP589833:QBP589854 QLL589833:QLL589854 QVH589833:QVH589854 RFD589833:RFD589854 ROZ589833:ROZ589854 RYV589833:RYV589854 SIR589833:SIR589854 SSN589833:SSN589854 TCJ589833:TCJ589854 TMF589833:TMF589854 TWB589833:TWB589854 UFX589833:UFX589854 UPT589833:UPT589854 UZP589833:UZP589854 VJL589833:VJL589854 VTH589833:VTH589854 WDD589833:WDD589854 WMZ589833:WMZ589854 WWV589833:WWV589854 AN655369:AN655390 KJ655369:KJ655390 UF655369:UF655390 AEB655369:AEB655390 ANX655369:ANX655390 AXT655369:AXT655390 BHP655369:BHP655390 BRL655369:BRL655390 CBH655369:CBH655390 CLD655369:CLD655390 CUZ655369:CUZ655390 DEV655369:DEV655390 DOR655369:DOR655390 DYN655369:DYN655390 EIJ655369:EIJ655390 ESF655369:ESF655390 FCB655369:FCB655390 FLX655369:FLX655390 FVT655369:FVT655390 GFP655369:GFP655390 GPL655369:GPL655390 GZH655369:GZH655390 HJD655369:HJD655390 HSZ655369:HSZ655390 ICV655369:ICV655390 IMR655369:IMR655390 IWN655369:IWN655390 JGJ655369:JGJ655390 JQF655369:JQF655390 KAB655369:KAB655390 KJX655369:KJX655390 KTT655369:KTT655390 LDP655369:LDP655390 LNL655369:LNL655390 LXH655369:LXH655390 MHD655369:MHD655390 MQZ655369:MQZ655390 NAV655369:NAV655390 NKR655369:NKR655390 NUN655369:NUN655390 OEJ655369:OEJ655390 OOF655369:OOF655390 OYB655369:OYB655390 PHX655369:PHX655390 PRT655369:PRT655390 QBP655369:QBP655390 QLL655369:QLL655390 QVH655369:QVH655390 RFD655369:RFD655390 ROZ655369:ROZ655390 RYV655369:RYV655390 SIR655369:SIR655390 SSN655369:SSN655390 TCJ655369:TCJ655390 TMF655369:TMF655390 TWB655369:TWB655390 UFX655369:UFX655390 UPT655369:UPT655390 UZP655369:UZP655390 VJL655369:VJL655390 VTH655369:VTH655390 WDD655369:WDD655390 WMZ655369:WMZ655390 WWV655369:WWV655390 AN720905:AN720926 KJ720905:KJ720926 UF720905:UF720926 AEB720905:AEB720926 ANX720905:ANX720926 AXT720905:AXT720926 BHP720905:BHP720926 BRL720905:BRL720926 CBH720905:CBH720926 CLD720905:CLD720926 CUZ720905:CUZ720926 DEV720905:DEV720926 DOR720905:DOR720926 DYN720905:DYN720926 EIJ720905:EIJ720926 ESF720905:ESF720926 FCB720905:FCB720926 FLX720905:FLX720926 FVT720905:FVT720926 GFP720905:GFP720926 GPL720905:GPL720926 GZH720905:GZH720926 HJD720905:HJD720926 HSZ720905:HSZ720926 ICV720905:ICV720926 IMR720905:IMR720926 IWN720905:IWN720926 JGJ720905:JGJ720926 JQF720905:JQF720926 KAB720905:KAB720926 KJX720905:KJX720926 KTT720905:KTT720926 LDP720905:LDP720926 LNL720905:LNL720926 LXH720905:LXH720926 MHD720905:MHD720926 MQZ720905:MQZ720926 NAV720905:NAV720926 NKR720905:NKR720926 NUN720905:NUN720926 OEJ720905:OEJ720926 OOF720905:OOF720926 OYB720905:OYB720926 PHX720905:PHX720926 PRT720905:PRT720926 QBP720905:QBP720926 QLL720905:QLL720926 QVH720905:QVH720926 RFD720905:RFD720926 ROZ720905:ROZ720926 RYV720905:RYV720926 SIR720905:SIR720926 SSN720905:SSN720926 TCJ720905:TCJ720926 TMF720905:TMF720926 TWB720905:TWB720926 UFX720905:UFX720926 UPT720905:UPT720926 UZP720905:UZP720926 VJL720905:VJL720926 VTH720905:VTH720926 WDD720905:WDD720926 WMZ720905:WMZ720926 WWV720905:WWV720926 AN786441:AN786462 KJ786441:KJ786462 UF786441:UF786462 AEB786441:AEB786462 ANX786441:ANX786462 AXT786441:AXT786462 BHP786441:BHP786462 BRL786441:BRL786462 CBH786441:CBH786462 CLD786441:CLD786462 CUZ786441:CUZ786462 DEV786441:DEV786462 DOR786441:DOR786462 DYN786441:DYN786462 EIJ786441:EIJ786462 ESF786441:ESF786462 FCB786441:FCB786462 FLX786441:FLX786462 FVT786441:FVT786462 GFP786441:GFP786462 GPL786441:GPL786462 GZH786441:GZH786462 HJD786441:HJD786462 HSZ786441:HSZ786462 ICV786441:ICV786462 IMR786441:IMR786462 IWN786441:IWN786462 JGJ786441:JGJ786462 JQF786441:JQF786462 KAB786441:KAB786462 KJX786441:KJX786462 KTT786441:KTT786462 LDP786441:LDP786462 LNL786441:LNL786462 LXH786441:LXH786462 MHD786441:MHD786462 MQZ786441:MQZ786462 NAV786441:NAV786462 NKR786441:NKR786462 NUN786441:NUN786462 OEJ786441:OEJ786462 OOF786441:OOF786462 OYB786441:OYB786462 PHX786441:PHX786462 PRT786441:PRT786462 QBP786441:QBP786462 QLL786441:QLL786462 QVH786441:QVH786462 RFD786441:RFD786462 ROZ786441:ROZ786462 RYV786441:RYV786462 SIR786441:SIR786462 SSN786441:SSN786462 TCJ786441:TCJ786462 TMF786441:TMF786462 TWB786441:TWB786462 UFX786441:UFX786462 UPT786441:UPT786462 UZP786441:UZP786462 VJL786441:VJL786462 VTH786441:VTH786462 WDD786441:WDD786462 WMZ786441:WMZ786462 WWV786441:WWV786462 AN851977:AN851998 KJ851977:KJ851998 UF851977:UF851998 AEB851977:AEB851998 ANX851977:ANX851998 AXT851977:AXT851998 BHP851977:BHP851998 BRL851977:BRL851998 CBH851977:CBH851998 CLD851977:CLD851998 CUZ851977:CUZ851998 DEV851977:DEV851998 DOR851977:DOR851998 DYN851977:DYN851998 EIJ851977:EIJ851998 ESF851977:ESF851998 FCB851977:FCB851998 FLX851977:FLX851998 FVT851977:FVT851998 GFP851977:GFP851998 GPL851977:GPL851998 GZH851977:GZH851998 HJD851977:HJD851998 HSZ851977:HSZ851998 ICV851977:ICV851998 IMR851977:IMR851998 IWN851977:IWN851998 JGJ851977:JGJ851998 JQF851977:JQF851998 KAB851977:KAB851998 KJX851977:KJX851998 KTT851977:KTT851998 LDP851977:LDP851998 LNL851977:LNL851998 LXH851977:LXH851998 MHD851977:MHD851998 MQZ851977:MQZ851998 NAV851977:NAV851998 NKR851977:NKR851998 NUN851977:NUN851998 OEJ851977:OEJ851998 OOF851977:OOF851998 OYB851977:OYB851998 PHX851977:PHX851998 PRT851977:PRT851998 QBP851977:QBP851998 QLL851977:QLL851998 QVH851977:QVH851998 RFD851977:RFD851998 ROZ851977:ROZ851998 RYV851977:RYV851998 SIR851977:SIR851998 SSN851977:SSN851998 TCJ851977:TCJ851998 TMF851977:TMF851998 TWB851977:TWB851998 UFX851977:UFX851998 UPT851977:UPT851998 UZP851977:UZP851998 VJL851977:VJL851998 VTH851977:VTH851998 WDD851977:WDD851998 WMZ851977:WMZ851998 WWV851977:WWV851998 AN917513:AN917534 KJ917513:KJ917534 UF917513:UF917534 AEB917513:AEB917534 ANX917513:ANX917534 AXT917513:AXT917534 BHP917513:BHP917534 BRL917513:BRL917534 CBH917513:CBH917534 CLD917513:CLD917534 CUZ917513:CUZ917534 DEV917513:DEV917534 DOR917513:DOR917534 DYN917513:DYN917534 EIJ917513:EIJ917534 ESF917513:ESF917534 FCB917513:FCB917534 FLX917513:FLX917534 FVT917513:FVT917534 GFP917513:GFP917534 GPL917513:GPL917534 GZH917513:GZH917534 HJD917513:HJD917534 HSZ917513:HSZ917534 ICV917513:ICV917534 IMR917513:IMR917534 IWN917513:IWN917534 JGJ917513:JGJ917534 JQF917513:JQF917534 KAB917513:KAB917534 KJX917513:KJX917534 KTT917513:KTT917534 LDP917513:LDP917534 LNL917513:LNL917534 LXH917513:LXH917534 MHD917513:MHD917534 MQZ917513:MQZ917534 NAV917513:NAV917534 NKR917513:NKR917534 NUN917513:NUN917534 OEJ917513:OEJ917534 OOF917513:OOF917534 OYB917513:OYB917534 PHX917513:PHX917534 PRT917513:PRT917534 QBP917513:QBP917534 QLL917513:QLL917534 QVH917513:QVH917534 RFD917513:RFD917534 ROZ917513:ROZ917534 RYV917513:RYV917534 SIR917513:SIR917534 SSN917513:SSN917534 TCJ917513:TCJ917534 TMF917513:TMF917534 TWB917513:TWB917534 UFX917513:UFX917534 UPT917513:UPT917534 UZP917513:UZP917534 VJL917513:VJL917534 VTH917513:VTH917534 WDD917513:WDD917534 WMZ917513:WMZ917534 WWV917513:WWV917534 AN983049:AN983070 KJ983049:KJ983070 UF983049:UF983070 AEB983049:AEB983070 ANX983049:ANX983070 AXT983049:AXT983070 BHP983049:BHP983070 BRL983049:BRL983070 CBH983049:CBH983070 CLD983049:CLD983070 CUZ983049:CUZ983070 DEV983049:DEV983070 DOR983049:DOR983070 DYN983049:DYN983070 EIJ983049:EIJ983070 ESF983049:ESF983070 FCB983049:FCB983070 FLX983049:FLX983070 FVT983049:FVT983070 GFP983049:GFP983070 GPL983049:GPL983070 GZH983049:GZH983070 HJD983049:HJD983070 HSZ983049:HSZ983070 ICV983049:ICV983070 IMR983049:IMR983070 IWN983049:IWN983070 JGJ983049:JGJ983070 JQF983049:JQF983070 KAB983049:KAB983070 KJX983049:KJX983070 KTT983049:KTT983070 LDP983049:LDP983070 LNL983049:LNL983070 LXH983049:LXH983070 MHD983049:MHD983070 MQZ983049:MQZ983070 NAV983049:NAV983070 NKR983049:NKR983070 NUN983049:NUN983070 OEJ983049:OEJ983070 OOF983049:OOF983070 OYB983049:OYB983070 PHX983049:PHX983070 PRT983049:PRT983070 QBP983049:QBP983070 QLL983049:QLL983070 QVH983049:QVH983070 RFD983049:RFD983070 ROZ983049:ROZ983070 RYV983049:RYV983070 SIR983049:SIR983070 SSN983049:SSN983070 TCJ983049:TCJ983070 TMF983049:TMF983070 TWB983049:TWB983070 UFX983049:UFX983070 UPT983049:UPT983070 UZP983049:UZP983070 VJL983049:VJL983070 VTH983049:VTH983070 WDD983049:WDD983070 WMZ983049:WMZ983070 WWV983049:WWV983070"/>
    <dataValidation type="list" allowBlank="1" showDropDown="0" showInputMessage="1" showErrorMessage="1" sqref="R36">
      <formula1>$AL$17:$AL$18</formula1>
    </dataValidation>
  </dataValidations>
  <pageMargins left="0.70866141732283472" right="0.70866141732283472" top="0.74803149606299213" bottom="0.74803149606299213" header="0.31496062992125984" footer="0.31496062992125984"/>
  <pageSetup paperSize="9" scale="85" fitToWidth="1" fitToHeight="1" orientation="portrait" usePrinterDefaults="1" cellComments="asDisplayed" horizontalDpi="300" verticalDpi="300" r:id="rId1"/>
  <headerFooter>
    <oddHeader>&amp;R(様式1)</oddHeader>
  </headerFooter>
  <colBreaks count="1" manualBreakCount="1">
    <brk id="18" max="5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8"/>
  <dimension ref="A1:DO65"/>
  <sheetViews>
    <sheetView showGridLines="0" view="pageBreakPreview" topLeftCell="A34" zoomScale="85" zoomScaleSheetLayoutView="85" workbookViewId="0">
      <selection activeCell="A37" sqref="A37:A48"/>
    </sheetView>
  </sheetViews>
  <sheetFormatPr defaultColWidth="9.59765625" defaultRowHeight="20.100000000000001" customHeight="1"/>
  <cols>
    <col min="1" max="5" width="4.5" style="1" customWidth="1"/>
    <col min="6" max="6" width="5.19921875" style="1" customWidth="1"/>
    <col min="7" max="18" width="4.5" style="1" customWidth="1"/>
    <col min="19" max="19" width="2.69921875" style="2" customWidth="1"/>
    <col min="20" max="20" width="4.5" style="1" customWidth="1"/>
    <col min="21" max="21" width="4.5" style="3" customWidth="1"/>
    <col min="22" max="22" width="12.19921875" style="3" customWidth="1"/>
    <col min="23" max="26" width="7.5" style="3" customWidth="1"/>
    <col min="27" max="28" width="5.19921875" style="1" customWidth="1"/>
    <col min="29" max="32" width="5.19921875" style="4" customWidth="1"/>
    <col min="33" max="36" width="4.5" style="5" customWidth="1"/>
    <col min="37" max="37" width="6.5" style="4" customWidth="1"/>
    <col min="38" max="40" width="5.8984375" style="4" hidden="1" customWidth="1"/>
    <col min="41" max="90" width="5.8984375" style="1" hidden="1" customWidth="1"/>
    <col min="91" max="91" width="5.8984375" style="1" customWidth="1"/>
    <col min="92" max="92" width="10.09765625" style="1" customWidth="1"/>
    <col min="93" max="16384" width="9.59765625" style="1"/>
  </cols>
  <sheetData>
    <row r="1" spans="1:119" ht="16.95" customHeight="1">
      <c r="A1" s="6" t="s">
        <v>3</v>
      </c>
      <c r="B1" s="6"/>
      <c r="C1" s="6"/>
      <c r="D1" s="6"/>
      <c r="E1" s="6"/>
      <c r="F1" s="6"/>
      <c r="G1" s="6"/>
      <c r="H1" s="6"/>
      <c r="I1" s="6"/>
      <c r="J1" s="6"/>
      <c r="K1" s="6"/>
      <c r="L1" s="6"/>
      <c r="M1" s="6"/>
      <c r="N1" s="6"/>
      <c r="O1" s="6"/>
      <c r="P1" s="6"/>
      <c r="Q1" s="6"/>
      <c r="R1" s="6"/>
      <c r="S1" s="124" t="s">
        <v>12</v>
      </c>
      <c r="AC1" s="1"/>
      <c r="AD1" s="1"/>
      <c r="AE1" s="1"/>
      <c r="AF1" s="1"/>
      <c r="AG1" s="3"/>
      <c r="AH1" s="3"/>
      <c r="AI1" s="3"/>
      <c r="AJ1" s="3"/>
      <c r="AR1" s="311"/>
      <c r="AS1" s="311"/>
      <c r="AT1" s="311"/>
      <c r="AU1" s="311"/>
      <c r="AV1" s="311"/>
      <c r="AW1" s="311"/>
      <c r="AX1" s="311"/>
      <c r="AY1" s="311"/>
      <c r="AZ1" s="311"/>
      <c r="BA1" s="311"/>
      <c r="BB1" s="311"/>
      <c r="BC1" s="311"/>
      <c r="BD1" s="311"/>
      <c r="BE1" s="312"/>
      <c r="BF1" s="312"/>
      <c r="BG1" s="312"/>
      <c r="BH1" s="312"/>
      <c r="BI1" s="312"/>
      <c r="BJ1" s="312"/>
      <c r="BK1" s="312"/>
      <c r="BL1" s="312"/>
      <c r="BM1" s="312"/>
      <c r="BN1" s="312"/>
      <c r="BO1" s="312"/>
      <c r="BP1" s="312"/>
      <c r="BQ1" s="312"/>
      <c r="BR1" s="312"/>
      <c r="BS1" s="312"/>
      <c r="BT1" s="312"/>
      <c r="BU1" s="312"/>
      <c r="BV1" s="312"/>
      <c r="BW1" s="312"/>
      <c r="BX1" s="312"/>
      <c r="BY1" s="312"/>
      <c r="BZ1" s="312"/>
      <c r="CA1" s="312"/>
      <c r="CB1" s="312"/>
      <c r="CC1" s="312"/>
      <c r="CD1" s="312"/>
      <c r="CE1" s="312"/>
      <c r="CF1" s="312"/>
      <c r="CG1" s="312"/>
      <c r="CH1" s="312"/>
      <c r="CI1" s="312"/>
      <c r="CJ1" s="312"/>
      <c r="CK1" s="312"/>
      <c r="CL1" s="312"/>
      <c r="CM1" s="312"/>
      <c r="CN1" s="312"/>
      <c r="CO1" s="312"/>
      <c r="CP1" s="312"/>
      <c r="CQ1" s="312"/>
    </row>
    <row r="2" spans="1:119" ht="16.95" customHeight="1">
      <c r="A2" s="6"/>
      <c r="B2" s="6"/>
      <c r="C2" s="6"/>
      <c r="D2" s="6"/>
      <c r="E2" s="6"/>
      <c r="F2" s="6"/>
      <c r="G2" s="6"/>
      <c r="H2" s="6"/>
      <c r="I2" s="6"/>
      <c r="J2" s="6"/>
      <c r="K2" s="6"/>
      <c r="L2" s="6"/>
      <c r="M2" s="6"/>
      <c r="N2" s="6"/>
      <c r="O2" s="6"/>
      <c r="P2" s="277" t="s">
        <v>15</v>
      </c>
      <c r="Q2" s="284"/>
      <c r="R2" s="291"/>
      <c r="S2" s="125" t="s">
        <v>18</v>
      </c>
      <c r="T2" s="1" t="s">
        <v>9</v>
      </c>
      <c r="U2" s="1"/>
      <c r="V2" s="1"/>
      <c r="W2" s="1"/>
      <c r="X2" s="1"/>
      <c r="Y2" s="1"/>
      <c r="Z2" s="1"/>
      <c r="AA2" s="1"/>
      <c r="AB2" s="1"/>
      <c r="AC2" s="1"/>
      <c r="AD2" s="1"/>
      <c r="AE2" s="1"/>
      <c r="AF2" s="1"/>
      <c r="AG2" s="1"/>
      <c r="AH2" s="3"/>
      <c r="AI2" s="3"/>
      <c r="AJ2" s="3"/>
      <c r="AR2" s="311"/>
      <c r="AS2" s="311"/>
      <c r="AT2" s="311"/>
      <c r="AU2" s="311"/>
      <c r="AV2" s="311"/>
      <c r="AW2" s="311"/>
      <c r="AX2" s="311"/>
      <c r="AY2" s="311"/>
      <c r="AZ2" s="311"/>
      <c r="BA2" s="311"/>
      <c r="BB2" s="311"/>
      <c r="BC2" s="311"/>
      <c r="BD2" s="311"/>
      <c r="BE2" s="312"/>
      <c r="BF2" s="312"/>
      <c r="BG2" s="312"/>
      <c r="BH2" s="312"/>
      <c r="BI2" s="312"/>
      <c r="BJ2" s="312"/>
      <c r="BK2" s="312"/>
      <c r="BL2" s="312"/>
      <c r="BM2" s="312"/>
      <c r="BN2" s="312"/>
      <c r="BO2" s="312"/>
      <c r="BP2" s="312"/>
      <c r="BQ2" s="312"/>
      <c r="BR2" s="312"/>
      <c r="BS2" s="312"/>
      <c r="BT2" s="312"/>
      <c r="BU2" s="312"/>
      <c r="BV2" s="312"/>
      <c r="BW2" s="312"/>
      <c r="BX2" s="312"/>
      <c r="BY2" s="312"/>
      <c r="BZ2" s="312"/>
      <c r="CA2" s="312"/>
      <c r="CB2" s="312"/>
      <c r="CC2" s="312"/>
      <c r="CD2" s="312"/>
      <c r="CE2" s="312"/>
      <c r="CF2" s="312"/>
      <c r="CG2" s="312"/>
      <c r="CH2" s="312"/>
      <c r="CI2" s="312"/>
      <c r="CJ2" s="312"/>
      <c r="CK2" s="312"/>
      <c r="CL2" s="312"/>
      <c r="CM2" s="312"/>
      <c r="CN2" s="312"/>
      <c r="CO2" s="312"/>
      <c r="CP2" s="312"/>
      <c r="CQ2" s="312"/>
    </row>
    <row r="3" spans="1:119" ht="16.95" customHeight="1">
      <c r="A3" s="201" t="s">
        <v>17</v>
      </c>
      <c r="B3" s="215"/>
      <c r="C3" s="215"/>
      <c r="D3" s="215"/>
      <c r="E3" s="242"/>
      <c r="F3" s="244"/>
      <c r="G3" s="244"/>
      <c r="H3" s="244"/>
      <c r="I3" s="244"/>
      <c r="J3" s="248"/>
      <c r="K3" s="71"/>
      <c r="L3" s="71"/>
      <c r="M3" s="71"/>
      <c r="N3" s="71"/>
      <c r="O3" s="71"/>
      <c r="P3" s="278"/>
      <c r="Q3" s="285"/>
      <c r="R3" s="292"/>
      <c r="S3" s="125" t="s">
        <v>8</v>
      </c>
      <c r="T3" s="126" t="s">
        <v>19</v>
      </c>
      <c r="U3" s="126"/>
      <c r="V3" s="126"/>
      <c r="W3" s="3" t="s">
        <v>21</v>
      </c>
      <c r="X3" s="3"/>
      <c r="Y3" s="3"/>
      <c r="Z3" s="3"/>
      <c r="AA3" s="3"/>
      <c r="AB3" s="3"/>
      <c r="AC3" s="3"/>
      <c r="AD3" s="3"/>
      <c r="AE3" s="3"/>
      <c r="AF3" s="3"/>
      <c r="AG3" s="3"/>
      <c r="AH3" s="3"/>
      <c r="AI3" s="3"/>
      <c r="AJ3" s="3"/>
      <c r="AR3" s="312"/>
      <c r="AS3" s="312"/>
      <c r="AT3" s="312"/>
      <c r="AU3" s="312"/>
      <c r="AV3" s="312"/>
      <c r="AW3" s="312"/>
      <c r="AX3" s="312"/>
      <c r="AY3" s="312"/>
      <c r="AZ3" s="312"/>
      <c r="BA3" s="312"/>
      <c r="BB3" s="312"/>
      <c r="BC3" s="312"/>
      <c r="BD3" s="312"/>
      <c r="BE3" s="312"/>
      <c r="BF3" s="312"/>
      <c r="BG3" s="312"/>
      <c r="BH3" s="312"/>
      <c r="BI3" s="312"/>
      <c r="BJ3" s="312"/>
      <c r="BK3" s="312"/>
      <c r="BL3" s="312"/>
      <c r="BM3" s="312"/>
      <c r="BN3" s="312"/>
      <c r="BO3" s="312"/>
      <c r="BP3" s="312"/>
      <c r="BQ3" s="312"/>
      <c r="BR3" s="312"/>
      <c r="BS3" s="312"/>
      <c r="BT3" s="312"/>
      <c r="BU3" s="312"/>
      <c r="BV3" s="312"/>
      <c r="BW3" s="312"/>
      <c r="BX3" s="312"/>
      <c r="BY3" s="312"/>
      <c r="BZ3" s="312"/>
      <c r="CA3" s="312"/>
      <c r="CB3" s="312"/>
      <c r="CC3" s="312"/>
      <c r="CD3" s="312"/>
      <c r="CE3" s="312"/>
      <c r="CF3" s="312"/>
      <c r="CG3" s="312"/>
      <c r="CH3" s="312"/>
      <c r="CI3" s="312"/>
      <c r="CJ3" s="312"/>
      <c r="CK3" s="312"/>
      <c r="CL3" s="312"/>
      <c r="CM3" s="312"/>
      <c r="CN3" s="312"/>
      <c r="CO3" s="312"/>
      <c r="CP3" s="312"/>
      <c r="CQ3" s="312"/>
    </row>
    <row r="4" spans="1:119" ht="16.95" customHeight="1">
      <c r="T4" s="1" t="s">
        <v>30</v>
      </c>
      <c r="U4" s="1"/>
      <c r="V4" s="1"/>
      <c r="W4" s="1"/>
      <c r="X4" s="1"/>
      <c r="Y4" s="1"/>
      <c r="Z4" s="1"/>
      <c r="AA4" s="1"/>
      <c r="AB4" s="1"/>
      <c r="AC4" s="1"/>
      <c r="AD4" s="1"/>
      <c r="AE4" s="1"/>
      <c r="AF4" s="1"/>
      <c r="AG4" s="1"/>
      <c r="AH4" s="3"/>
      <c r="AI4" s="3"/>
      <c r="AJ4" s="3"/>
      <c r="AR4" s="308"/>
      <c r="AS4" s="308"/>
      <c r="AT4" s="308"/>
      <c r="AU4" s="308"/>
      <c r="AV4" s="308"/>
      <c r="AW4" s="308"/>
      <c r="AX4" s="308"/>
      <c r="AY4" s="308"/>
      <c r="AZ4" s="308"/>
      <c r="BA4" s="308"/>
      <c r="BB4" s="308"/>
      <c r="BC4" s="308"/>
      <c r="BD4" s="308"/>
      <c r="BE4" s="308"/>
      <c r="BF4" s="308"/>
      <c r="BG4" s="308"/>
      <c r="BH4" s="308"/>
      <c r="BI4" s="308"/>
      <c r="BJ4" s="308"/>
      <c r="BK4" s="308"/>
      <c r="BL4" s="308"/>
      <c r="BM4" s="308"/>
      <c r="BN4" s="308"/>
      <c r="BO4" s="308"/>
      <c r="BP4" s="308"/>
      <c r="BQ4" s="308"/>
      <c r="BR4" s="308"/>
      <c r="BS4" s="308"/>
      <c r="BT4" s="308"/>
      <c r="BU4" s="308"/>
      <c r="BV4" s="308"/>
      <c r="BW4" s="308"/>
      <c r="BX4" s="308"/>
      <c r="BY4" s="308"/>
      <c r="BZ4" s="308"/>
      <c r="CA4" s="308"/>
      <c r="CB4" s="308"/>
      <c r="CC4" s="308"/>
      <c r="CD4" s="308"/>
      <c r="CE4" s="308"/>
      <c r="CF4" s="308"/>
      <c r="CG4" s="308"/>
      <c r="CH4" s="308"/>
      <c r="CI4" s="308"/>
      <c r="CJ4" s="308"/>
      <c r="CK4" s="308"/>
      <c r="CL4" s="308"/>
      <c r="CM4" s="308"/>
      <c r="CN4" s="308"/>
      <c r="CO4" s="308"/>
      <c r="CP4" s="308"/>
      <c r="CQ4" s="308"/>
    </row>
    <row r="5" spans="1:119" ht="16.95" customHeight="1">
      <c r="A5" s="202" t="s">
        <v>22</v>
      </c>
      <c r="B5" s="216" t="s">
        <v>31</v>
      </c>
      <c r="C5" s="229"/>
      <c r="D5" s="240"/>
      <c r="E5" s="243"/>
      <c r="F5" s="243"/>
      <c r="G5" s="243"/>
      <c r="H5" s="243"/>
      <c r="I5" s="243"/>
      <c r="J5" s="249"/>
      <c r="K5" s="216" t="s">
        <v>35</v>
      </c>
      <c r="L5" s="259"/>
      <c r="M5" s="229"/>
      <c r="N5" s="265"/>
      <c r="O5" s="271"/>
      <c r="P5" s="271"/>
      <c r="Q5" s="271"/>
      <c r="R5" s="293"/>
      <c r="S5" s="2" t="s">
        <v>27</v>
      </c>
      <c r="T5" s="1" t="s">
        <v>36</v>
      </c>
      <c r="U5" s="1"/>
      <c r="V5" s="1"/>
      <c r="W5" s="1"/>
      <c r="X5" s="1"/>
      <c r="Y5" s="1"/>
      <c r="Z5" s="1"/>
      <c r="AA5" s="1"/>
      <c r="AB5" s="1"/>
      <c r="AC5" s="1"/>
      <c r="AD5" s="1"/>
      <c r="AE5" s="1"/>
      <c r="AF5" s="1"/>
      <c r="AG5" s="1"/>
      <c r="AH5" s="3"/>
      <c r="AI5" s="3"/>
      <c r="AJ5" s="3"/>
      <c r="AR5" s="308"/>
      <c r="AS5" s="308"/>
      <c r="AT5" s="308"/>
      <c r="AU5" s="308"/>
      <c r="AV5" s="308"/>
      <c r="AW5" s="308"/>
      <c r="AX5" s="308"/>
      <c r="AY5" s="308"/>
      <c r="AZ5" s="308"/>
      <c r="BA5" s="308"/>
      <c r="BB5" s="308"/>
      <c r="BC5" s="308"/>
      <c r="BD5" s="308"/>
      <c r="BE5" s="308"/>
      <c r="BF5" s="308"/>
      <c r="BG5" s="308"/>
      <c r="BH5" s="308"/>
      <c r="BI5" s="308"/>
      <c r="BJ5" s="308"/>
      <c r="BK5" s="308"/>
      <c r="BL5" s="308"/>
      <c r="BM5" s="308"/>
      <c r="BN5" s="308"/>
      <c r="BO5" s="308"/>
      <c r="BP5" s="308"/>
      <c r="BQ5" s="308"/>
      <c r="BR5" s="308"/>
      <c r="BS5" s="308"/>
      <c r="BT5" s="308"/>
      <c r="BU5" s="308"/>
      <c r="BV5" s="308"/>
      <c r="BW5" s="308"/>
      <c r="BX5" s="308"/>
      <c r="BY5" s="308"/>
      <c r="BZ5" s="308"/>
      <c r="CA5" s="308"/>
      <c r="CB5" s="308"/>
      <c r="CC5" s="308"/>
      <c r="CD5" s="308"/>
      <c r="CE5" s="308"/>
      <c r="CF5" s="308"/>
      <c r="CG5" s="308"/>
      <c r="CH5" s="308"/>
      <c r="CI5" s="308"/>
      <c r="CJ5" s="308"/>
      <c r="CK5" s="308"/>
      <c r="CL5" s="308"/>
      <c r="CM5" s="308"/>
      <c r="CN5" s="308"/>
      <c r="CO5" s="308"/>
      <c r="CP5" s="308"/>
      <c r="CQ5" s="308"/>
    </row>
    <row r="6" spans="1:119" ht="16.95" customHeight="1">
      <c r="A6" s="202"/>
      <c r="B6" s="216" t="s">
        <v>41</v>
      </c>
      <c r="C6" s="229"/>
      <c r="D6" s="240"/>
      <c r="E6" s="243"/>
      <c r="F6" s="243"/>
      <c r="G6" s="243"/>
      <c r="H6" s="243"/>
      <c r="I6" s="243"/>
      <c r="J6" s="249"/>
      <c r="K6" s="216" t="s">
        <v>26</v>
      </c>
      <c r="L6" s="259"/>
      <c r="M6" s="229"/>
      <c r="N6" s="266">
        <f>DATEDIF(N5,AM8,"y")</f>
        <v>125</v>
      </c>
      <c r="O6" s="272"/>
      <c r="P6" s="279" t="str">
        <f>IF(N6&lt;=60,"若手指導者","")</f>
        <v/>
      </c>
      <c r="Q6" s="286"/>
      <c r="R6" s="294"/>
      <c r="AC6" s="1"/>
      <c r="AD6" s="1"/>
      <c r="AE6" s="1"/>
      <c r="AF6" s="1"/>
      <c r="AG6" s="3"/>
      <c r="AH6" s="3"/>
      <c r="AI6" s="3"/>
      <c r="AJ6" s="3"/>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row>
    <row r="7" spans="1:119" ht="16.95" customHeight="1">
      <c r="A7" s="202"/>
      <c r="B7" s="216" t="s">
        <v>42</v>
      </c>
      <c r="C7" s="229"/>
      <c r="D7" s="240"/>
      <c r="E7" s="243"/>
      <c r="F7" s="243"/>
      <c r="G7" s="243"/>
      <c r="H7" s="243"/>
      <c r="I7" s="243"/>
      <c r="J7" s="249"/>
      <c r="K7" s="256" t="s">
        <v>48</v>
      </c>
      <c r="L7" s="260"/>
      <c r="M7" s="262"/>
      <c r="N7" s="242"/>
      <c r="O7" s="273"/>
      <c r="P7" s="280" t="str">
        <f>IF(N7=AM10,"女性指導者","")</f>
        <v/>
      </c>
      <c r="Q7" s="287"/>
      <c r="R7" s="295"/>
      <c r="S7" s="124" t="s">
        <v>52</v>
      </c>
      <c r="T7" s="127"/>
      <c r="U7" s="134"/>
      <c r="V7" s="134"/>
      <c r="W7" s="134"/>
      <c r="X7" s="134"/>
      <c r="Y7" s="134"/>
      <c r="Z7" s="134"/>
      <c r="AA7" s="127"/>
      <c r="AB7" s="127"/>
      <c r="AC7" s="1"/>
      <c r="AD7" s="1"/>
      <c r="AE7" s="1"/>
      <c r="AF7" s="1"/>
      <c r="AG7" s="3"/>
      <c r="AH7" s="3"/>
      <c r="AI7" s="3"/>
      <c r="AJ7" s="3"/>
      <c r="AR7" s="308"/>
      <c r="AS7" s="308"/>
      <c r="AT7" s="308"/>
      <c r="AU7" s="308"/>
      <c r="AV7" s="308"/>
      <c r="AW7" s="308"/>
      <c r="AX7" s="308"/>
      <c r="AY7" s="308"/>
      <c r="AZ7" s="308"/>
      <c r="BA7" s="308"/>
      <c r="BB7" s="308"/>
      <c r="BC7" s="308"/>
      <c r="BD7" s="308"/>
      <c r="BE7" s="308"/>
      <c r="BF7" s="308"/>
      <c r="BG7" s="308"/>
      <c r="BH7" s="308"/>
      <c r="BI7" s="308"/>
      <c r="BJ7" s="308"/>
      <c r="BK7" s="308"/>
      <c r="BL7" s="308"/>
      <c r="BM7" s="308"/>
      <c r="BN7" s="308"/>
      <c r="BO7" s="308"/>
      <c r="BP7" s="308"/>
      <c r="BQ7" s="308"/>
      <c r="BR7" s="308"/>
      <c r="BS7" s="308"/>
      <c r="BT7" s="308"/>
      <c r="BU7" s="308"/>
      <c r="BV7" s="308"/>
      <c r="BW7" s="308"/>
      <c r="BX7" s="308"/>
      <c r="BY7" s="308"/>
      <c r="BZ7" s="313" t="s">
        <v>54</v>
      </c>
      <c r="CA7" s="316"/>
      <c r="CB7" s="316"/>
      <c r="CC7" s="316"/>
      <c r="CD7" s="316"/>
      <c r="CE7" s="316"/>
      <c r="CF7" s="323"/>
      <c r="CG7" s="313" t="s">
        <v>25</v>
      </c>
      <c r="CH7" s="316"/>
      <c r="CI7" s="316"/>
      <c r="CJ7" s="316"/>
      <c r="CK7" s="316"/>
      <c r="CL7" s="323"/>
      <c r="CM7" s="308"/>
      <c r="CN7" s="308"/>
      <c r="CO7" s="308"/>
      <c r="CP7" s="308"/>
      <c r="CQ7" s="308"/>
    </row>
    <row r="8" spans="1:119" ht="16.95" customHeight="1">
      <c r="A8" s="203" t="s">
        <v>13</v>
      </c>
      <c r="B8" s="215" t="s">
        <v>59</v>
      </c>
      <c r="C8" s="215"/>
      <c r="D8" s="215"/>
      <c r="E8" s="215"/>
      <c r="F8" s="215"/>
      <c r="G8" s="215"/>
      <c r="H8" s="215"/>
      <c r="I8" s="215"/>
      <c r="J8" s="250"/>
      <c r="K8" s="201" t="s">
        <v>61</v>
      </c>
      <c r="L8" s="215"/>
      <c r="M8" s="215"/>
      <c r="N8" s="250"/>
      <c r="O8" s="274" t="s">
        <v>62</v>
      </c>
      <c r="P8" s="281"/>
      <c r="Q8" s="281"/>
      <c r="R8" s="296"/>
      <c r="S8" s="125" t="s">
        <v>18</v>
      </c>
      <c r="T8" s="1" t="s">
        <v>6</v>
      </c>
      <c r="U8" s="1"/>
      <c r="V8" s="1"/>
      <c r="W8" s="1"/>
      <c r="X8" s="1"/>
      <c r="Y8" s="1"/>
      <c r="Z8" s="1"/>
      <c r="AA8" s="1"/>
      <c r="AB8" s="1"/>
      <c r="AC8" s="1"/>
      <c r="AD8" s="1"/>
      <c r="AE8" s="1"/>
      <c r="AF8" s="1"/>
      <c r="AG8" s="1"/>
      <c r="AH8" s="3"/>
      <c r="AI8" s="3"/>
      <c r="AJ8" s="3"/>
      <c r="AM8" s="154">
        <v>45943</v>
      </c>
      <c r="AR8" s="313" t="s">
        <v>64</v>
      </c>
      <c r="AS8" s="316"/>
      <c r="AT8" s="316"/>
      <c r="AU8" s="316"/>
      <c r="AV8" s="316"/>
      <c r="AW8" s="323"/>
      <c r="AX8" s="313" t="s">
        <v>11</v>
      </c>
      <c r="AY8" s="316"/>
      <c r="AZ8" s="316"/>
      <c r="BA8" s="316"/>
      <c r="BB8" s="316"/>
      <c r="BC8" s="323"/>
      <c r="BD8" s="313" t="s">
        <v>66</v>
      </c>
      <c r="BE8" s="316"/>
      <c r="BF8" s="316"/>
      <c r="BG8" s="316"/>
      <c r="BH8" s="316"/>
      <c r="BI8" s="323"/>
      <c r="BJ8" s="313" t="s">
        <v>10</v>
      </c>
      <c r="BK8" s="316"/>
      <c r="BL8" s="316"/>
      <c r="BM8" s="316"/>
      <c r="BN8" s="316"/>
      <c r="BO8" s="323"/>
      <c r="BP8" s="308"/>
      <c r="BQ8" s="308" t="s">
        <v>67</v>
      </c>
      <c r="BR8" s="308"/>
      <c r="BS8" s="308" t="s">
        <v>68</v>
      </c>
      <c r="BT8" s="308" t="s">
        <v>71</v>
      </c>
      <c r="BU8" s="308"/>
      <c r="BV8" s="308" t="s">
        <v>68</v>
      </c>
      <c r="BW8" s="308" t="s">
        <v>74</v>
      </c>
      <c r="BX8" s="308"/>
      <c r="BY8" s="308"/>
      <c r="BZ8" s="331" t="s">
        <v>75</v>
      </c>
      <c r="CA8" s="332" t="s">
        <v>23</v>
      </c>
      <c r="CB8" s="332" t="s">
        <v>63</v>
      </c>
      <c r="CC8" s="332"/>
      <c r="CD8" s="332" t="s">
        <v>43</v>
      </c>
      <c r="CE8" s="332" t="s">
        <v>70</v>
      </c>
      <c r="CF8" s="334" t="s">
        <v>77</v>
      </c>
      <c r="CG8" s="331" t="s">
        <v>75</v>
      </c>
      <c r="CH8" s="332" t="s">
        <v>23</v>
      </c>
      <c r="CI8" s="332" t="s">
        <v>63</v>
      </c>
      <c r="CJ8" s="332" t="s">
        <v>43</v>
      </c>
      <c r="CK8" s="332" t="s">
        <v>70</v>
      </c>
      <c r="CL8" s="334" t="s">
        <v>77</v>
      </c>
      <c r="CM8" s="308"/>
      <c r="CN8" s="308"/>
      <c r="CO8" s="308"/>
      <c r="CP8" s="308"/>
      <c r="CQ8" s="308"/>
    </row>
    <row r="9" spans="1:119" ht="16.95" customHeight="1">
      <c r="A9" s="204"/>
      <c r="B9" s="217"/>
      <c r="C9" s="230"/>
      <c r="D9" s="230"/>
      <c r="E9" s="230"/>
      <c r="F9" s="230"/>
      <c r="G9" s="230"/>
      <c r="H9" s="230"/>
      <c r="I9" s="230"/>
      <c r="J9" s="251"/>
      <c r="K9" s="73" t="s">
        <v>80</v>
      </c>
      <c r="L9" s="261"/>
      <c r="M9" s="261"/>
      <c r="N9" s="267"/>
      <c r="O9" s="275" t="str">
        <f>IF($L9&lt;&gt;"",IF($AN9="0-",AX9,IF($AN9="+0",BD9,IF($AN9="+-",BJ9,AR9))),"")</f>
        <v/>
      </c>
      <c r="P9" s="241" t="s">
        <v>75</v>
      </c>
      <c r="Q9" s="241" t="str">
        <f>IF($L10&lt;&gt;"",IF($AN9="0-",AY9,IF($AN9="+0",BE9,IF($AN9="+-",BK9,AS9))),"")</f>
        <v/>
      </c>
      <c r="R9" s="297" t="s">
        <v>69</v>
      </c>
      <c r="S9" s="125" t="s">
        <v>8</v>
      </c>
      <c r="T9" s="1" t="s">
        <v>79</v>
      </c>
      <c r="U9" s="135"/>
      <c r="V9" s="135"/>
      <c r="W9" s="135"/>
      <c r="AC9" s="1"/>
      <c r="AD9" s="1"/>
      <c r="AE9" s="1"/>
      <c r="AF9" s="1"/>
      <c r="AG9" s="3"/>
      <c r="AH9" s="3"/>
      <c r="AI9" s="3"/>
      <c r="AJ9" s="3"/>
      <c r="AM9" s="1" t="s">
        <v>0</v>
      </c>
      <c r="AN9" s="304"/>
      <c r="AO9" s="307" t="str">
        <f>IF(AN9&lt;&gt;"",VLOOKUP(AN9,$AP$9:$AQ$12,2),"")</f>
        <v/>
      </c>
      <c r="AP9" s="304"/>
      <c r="AQ9" s="306" t="s">
        <v>81</v>
      </c>
      <c r="AR9" s="314">
        <f>IF(AV9&gt;=12,DATEDIF(BS9,BV9,"y")+1,DATEDIF(BS9,BV9,"y"))</f>
        <v>0</v>
      </c>
      <c r="AS9" s="314">
        <f>IF(AV9&gt;=12,AV9-12,AV9)</f>
        <v>0</v>
      </c>
      <c r="AT9" s="317" t="str">
        <f>IF(AW9&lt;=15,"半",0)</f>
        <v>半</v>
      </c>
      <c r="AU9" s="319">
        <f>DATEDIF(BS9,BV9,"y")</f>
        <v>0</v>
      </c>
      <c r="AV9" s="322">
        <f>IF(AW9&gt;=16,DATEDIF(BS9,BV9,"ym")+1,DATEDIF(BS9,BV9,"ym"))</f>
        <v>0</v>
      </c>
      <c r="AW9" s="324">
        <f>DATEDIF(BS9,BV9,"md")</f>
        <v>14</v>
      </c>
      <c r="AX9" s="315" t="e">
        <f>IF(BB9&gt;=12,DATEDIF(BS9,BW9,"y")+1,DATEDIF(BS9,BW9,"y"))</f>
        <v>#NUM!</v>
      </c>
      <c r="AY9" s="315" t="e">
        <f>IF(BB9&gt;=12,BB9-12,BB9)</f>
        <v>#NUM!</v>
      </c>
      <c r="AZ9" s="318" t="e">
        <f>IF(BC9&lt;=15,"半",0)</f>
        <v>#NUM!</v>
      </c>
      <c r="BA9" s="326" t="e">
        <f>DATEDIF(BS9,BW9,"y")</f>
        <v>#NUM!</v>
      </c>
      <c r="BB9" s="327" t="e">
        <f>IF(BC9&gt;=16,DATEDIF(BS9,BW9,"ym")+1,DATEDIF(BS9,BW9,"ym"))</f>
        <v>#NUM!</v>
      </c>
      <c r="BC9" s="328" t="e">
        <f>DATEDIF(BS9,BW9,"md")</f>
        <v>#NUM!</v>
      </c>
      <c r="BD9" s="315" t="e">
        <f>IF(BH9&gt;=12,DATEDIF(BT9,BV9,"y")+1,DATEDIF(BT9,BV9,"y"))</f>
        <v>#NUM!</v>
      </c>
      <c r="BE9" s="315" t="e">
        <f>IF(BH9&gt;=12,BH9-12,BH9)</f>
        <v>#NUM!</v>
      </c>
      <c r="BF9" s="318" t="e">
        <f>IF(BI9&lt;=15,"半",0)</f>
        <v>#NUM!</v>
      </c>
      <c r="BG9" s="326" t="e">
        <f>DATEDIF(BT9,BV9,"y")</f>
        <v>#NUM!</v>
      </c>
      <c r="BH9" s="327" t="e">
        <f>IF(BI9&gt;=16,DATEDIF(BT9,BV9,"ym")+1,DATEDIF(BT9,BV9,"ym"))</f>
        <v>#NUM!</v>
      </c>
      <c r="BI9" s="327" t="e">
        <f>DATEDIF(BT9,BV9,"md")</f>
        <v>#NUM!</v>
      </c>
      <c r="BJ9" s="315" t="e">
        <f>IF(BN9&gt;=12,DATEDIF(BT9,BW9,"y")+1,DATEDIF(BT9,BW9,"y"))</f>
        <v>#NUM!</v>
      </c>
      <c r="BK9" s="315" t="e">
        <f>IF(BN9&gt;=12,BN9-12,BN9)</f>
        <v>#NUM!</v>
      </c>
      <c r="BL9" s="318" t="e">
        <f>IF(BO9&lt;=15,"半",0)</f>
        <v>#NUM!</v>
      </c>
      <c r="BM9" s="326" t="e">
        <f>DATEDIF(BT9,BW9,"y")</f>
        <v>#NUM!</v>
      </c>
      <c r="BN9" s="327" t="e">
        <f>IF(BO9&gt;=16,DATEDIF(BT9,BW9,"ym")+1,DATEDIF(BT9,BW9,"ym"))</f>
        <v>#NUM!</v>
      </c>
      <c r="BO9" s="328" t="e">
        <f>DATEDIF(BT9,BW9,"md")</f>
        <v>#NUM!</v>
      </c>
      <c r="BP9" s="322"/>
      <c r="BQ9" s="329">
        <f>IF(L10="現在",$AM$8,L10)</f>
        <v>0</v>
      </c>
      <c r="BR9" s="310">
        <v>0</v>
      </c>
      <c r="BS9" s="330">
        <f>IF(DAY(L9)&lt;=15,L9-DAY(L9)+1,L9-DAY(L9)+16)</f>
        <v>1</v>
      </c>
      <c r="BT9" s="330">
        <f>IF(DAY(BS9)=1,BS9+15,CC9)</f>
        <v>16</v>
      </c>
      <c r="BU9" s="330"/>
      <c r="BV9" s="330">
        <f>IF(CL9&gt;=16,CJ9,IF(L10="現在",$AM$8-CL9+15,L10-CL9+15))</f>
        <v>15</v>
      </c>
      <c r="BW9" s="330">
        <f>IF(DAY(BV9)=15,BV9-DAY(BV9),BV9-DAY(BV9)+15)</f>
        <v>0</v>
      </c>
      <c r="BX9" s="330"/>
      <c r="BY9" s="330"/>
      <c r="BZ9" s="310">
        <f>YEAR(J9)</f>
        <v>1900</v>
      </c>
      <c r="CA9" s="310">
        <f>MONTH(J9)+1</f>
        <v>2</v>
      </c>
      <c r="CB9" s="333" t="str">
        <f>CONCATENATE(BZ9,"/",CA9,"/",1)</f>
        <v>1900/2/1</v>
      </c>
      <c r="CC9" s="333">
        <f>CB9+1-1</f>
        <v>32</v>
      </c>
      <c r="CD9" s="333">
        <f>CB9-1</f>
        <v>31</v>
      </c>
      <c r="CE9" s="310">
        <f>DAY(CD9)</f>
        <v>31</v>
      </c>
      <c r="CF9" s="310">
        <f>DAY(J9)</f>
        <v>0</v>
      </c>
      <c r="CG9" s="310">
        <f>YEAR(BQ9)</f>
        <v>1900</v>
      </c>
      <c r="CH9" s="310">
        <f>IF(MONTH(BQ9)=12,MONTH(BQ9)-12+1,MONTH(BQ9)+1)</f>
        <v>2</v>
      </c>
      <c r="CI9" s="333" t="str">
        <f>IF(CH9=1,CONCATENATE(CG9+1,"/",CH9,"/",1),CONCATENATE(CG9,"/",CH9,"/",1))</f>
        <v>1900/2/1</v>
      </c>
      <c r="CJ9" s="333">
        <f>CI9-1</f>
        <v>31</v>
      </c>
      <c r="CK9" s="310">
        <f>DAY(CJ9)</f>
        <v>31</v>
      </c>
      <c r="CL9" s="310">
        <f>DAY(BQ9)</f>
        <v>0</v>
      </c>
      <c r="CM9" s="310"/>
      <c r="CN9" s="310"/>
      <c r="CO9" s="310"/>
      <c r="CP9" s="310"/>
      <c r="CQ9" s="310"/>
      <c r="CR9" s="310"/>
      <c r="CS9" s="310"/>
      <c r="CT9" s="310"/>
      <c r="CU9" s="310"/>
      <c r="CV9" s="310"/>
      <c r="CW9" s="310"/>
      <c r="CX9" s="310"/>
      <c r="CY9" s="310"/>
      <c r="CZ9" s="310"/>
      <c r="DA9" s="310"/>
      <c r="DB9" s="310"/>
      <c r="DC9" s="310"/>
      <c r="DD9" s="310"/>
      <c r="DE9" s="310"/>
      <c r="DF9" s="310"/>
      <c r="DG9" s="310"/>
      <c r="DH9" s="310"/>
      <c r="DI9" s="310"/>
      <c r="DJ9" s="310"/>
      <c r="DK9" s="310"/>
      <c r="DL9" s="310"/>
      <c r="DM9" s="310"/>
      <c r="DN9" s="310"/>
      <c r="DO9" s="310"/>
    </row>
    <row r="10" spans="1:119" ht="16.95" customHeight="1">
      <c r="A10" s="204"/>
      <c r="B10" s="218"/>
      <c r="C10" s="231"/>
      <c r="D10" s="231"/>
      <c r="E10" s="231"/>
      <c r="F10" s="231"/>
      <c r="G10" s="231"/>
      <c r="H10" s="231"/>
      <c r="I10" s="231"/>
      <c r="J10" s="252"/>
      <c r="K10" s="257" t="s">
        <v>57</v>
      </c>
      <c r="L10" s="261"/>
      <c r="M10" s="261"/>
      <c r="N10" s="267"/>
      <c r="O10" s="276"/>
      <c r="P10" s="282"/>
      <c r="Q10" s="282"/>
      <c r="R10" s="298"/>
      <c r="S10" s="2" t="s">
        <v>27</v>
      </c>
      <c r="T10" s="128" t="s">
        <v>82</v>
      </c>
      <c r="U10" s="128"/>
      <c r="V10" s="128"/>
      <c r="W10" s="128"/>
      <c r="X10" s="128"/>
      <c r="Y10" s="128"/>
      <c r="Z10" s="128"/>
      <c r="AA10" s="128"/>
      <c r="AB10" s="128"/>
      <c r="AC10" s="128"/>
      <c r="AD10" s="128"/>
      <c r="AE10" s="128"/>
      <c r="AF10" s="128"/>
      <c r="AG10" s="128"/>
      <c r="AH10" s="3"/>
      <c r="AI10" s="3"/>
      <c r="AJ10" s="3"/>
      <c r="AM10" s="1" t="s">
        <v>72</v>
      </c>
      <c r="AN10" s="305"/>
      <c r="AO10" s="305"/>
      <c r="AP10" s="304" t="s">
        <v>16</v>
      </c>
      <c r="AQ10" s="304" t="s">
        <v>56</v>
      </c>
      <c r="AR10" s="314"/>
      <c r="AS10" s="314"/>
      <c r="AT10" s="317"/>
      <c r="AU10" s="319"/>
      <c r="AV10" s="322"/>
      <c r="AW10" s="324"/>
      <c r="AX10" s="315"/>
      <c r="AY10" s="315"/>
      <c r="AZ10" s="318"/>
      <c r="BA10" s="319"/>
      <c r="BB10" s="322"/>
      <c r="BC10" s="324"/>
      <c r="BD10" s="315"/>
      <c r="BE10" s="315"/>
      <c r="BF10" s="318"/>
      <c r="BG10" s="319"/>
      <c r="BH10" s="322"/>
      <c r="BI10" s="322"/>
      <c r="BJ10" s="315"/>
      <c r="BK10" s="315"/>
      <c r="BL10" s="318"/>
      <c r="BM10" s="319"/>
      <c r="BN10" s="322"/>
      <c r="BO10" s="324"/>
      <c r="BP10" s="322"/>
      <c r="BQ10" s="329"/>
      <c r="BR10" s="310"/>
      <c r="BS10" s="330"/>
      <c r="BT10" s="330"/>
      <c r="BU10" s="330"/>
      <c r="BV10" s="330"/>
      <c r="BW10" s="330"/>
      <c r="BX10" s="330"/>
      <c r="BY10" s="330"/>
      <c r="BZ10" s="310"/>
      <c r="CA10" s="310"/>
      <c r="CB10" s="333"/>
      <c r="CC10" s="333"/>
      <c r="CD10" s="333"/>
      <c r="CE10" s="310"/>
      <c r="CF10" s="310"/>
      <c r="CG10" s="310"/>
      <c r="CH10" s="310"/>
      <c r="CI10" s="333"/>
      <c r="CJ10" s="333"/>
      <c r="CK10" s="310"/>
      <c r="CL10" s="310"/>
      <c r="CM10" s="310"/>
      <c r="CN10" s="310"/>
      <c r="CO10" s="310"/>
      <c r="CP10" s="310"/>
      <c r="CQ10" s="310"/>
      <c r="CR10" s="310"/>
      <c r="CS10" s="310"/>
      <c r="CT10" s="310"/>
      <c r="CU10" s="310"/>
      <c r="CV10" s="310"/>
      <c r="CW10" s="310"/>
      <c r="CX10" s="310"/>
      <c r="CY10" s="310"/>
      <c r="CZ10" s="310"/>
      <c r="DA10" s="310"/>
      <c r="DB10" s="310"/>
      <c r="DC10" s="310"/>
      <c r="DD10" s="310"/>
      <c r="DE10" s="310"/>
      <c r="DF10" s="310"/>
      <c r="DG10" s="310"/>
      <c r="DH10" s="310"/>
      <c r="DI10" s="310"/>
      <c r="DJ10" s="310"/>
      <c r="DK10" s="310"/>
      <c r="DL10" s="310"/>
      <c r="DM10" s="310"/>
      <c r="DN10" s="310"/>
      <c r="DO10" s="310"/>
    </row>
    <row r="11" spans="1:119" ht="15" customHeight="1">
      <c r="A11" s="204"/>
      <c r="B11" s="217"/>
      <c r="C11" s="230"/>
      <c r="D11" s="230"/>
      <c r="E11" s="230"/>
      <c r="F11" s="230"/>
      <c r="G11" s="230"/>
      <c r="H11" s="230"/>
      <c r="I11" s="230"/>
      <c r="J11" s="251"/>
      <c r="K11" s="73" t="s">
        <v>80</v>
      </c>
      <c r="L11" s="261"/>
      <c r="M11" s="261"/>
      <c r="N11" s="267"/>
      <c r="O11" s="275" t="str">
        <f>IF($L11&lt;&gt;"",IF($AN11="0-",AX11,IF($AN11="+0",BD11,IF($AN11="+-",BJ11,AR11))),"")</f>
        <v/>
      </c>
      <c r="P11" s="241" t="s">
        <v>75</v>
      </c>
      <c r="Q11" s="241" t="str">
        <f>IF($L12&lt;&gt;"",IF($AN11="0-",AY11,IF($AN11="+0",BE11,IF($AN11="+-",BK11,AS11))),"")</f>
        <v/>
      </c>
      <c r="R11" s="297" t="s">
        <v>69</v>
      </c>
      <c r="T11" s="1" t="s">
        <v>49</v>
      </c>
      <c r="U11" s="1"/>
      <c r="V11" s="1"/>
      <c r="W11" s="1"/>
      <c r="X11" s="1"/>
      <c r="Y11" s="1"/>
      <c r="Z11" s="1"/>
      <c r="AA11" s="1"/>
      <c r="AB11" s="1"/>
      <c r="AC11" s="1"/>
      <c r="AD11" s="1"/>
      <c r="AE11" s="1"/>
      <c r="AF11" s="1"/>
      <c r="AG11" s="1"/>
      <c r="AH11" s="3"/>
      <c r="AI11" s="153"/>
      <c r="AJ11" s="153"/>
      <c r="AN11" s="304"/>
      <c r="AO11" s="307" t="str">
        <f>IF(AN11&lt;&gt;"",VLOOKUP(AN11,$AP$9:$AQ$12,2),"")</f>
        <v/>
      </c>
      <c r="AP11" s="304" t="s">
        <v>4</v>
      </c>
      <c r="AQ11" s="304" t="s">
        <v>37</v>
      </c>
      <c r="AR11" s="315">
        <f>IF(AV11&gt;=12,DATEDIF(BS11,BV11,"y")+1,DATEDIF(BS11,BV11,"y"))</f>
        <v>0</v>
      </c>
      <c r="AS11" s="315">
        <f>IF(AV11&gt;=12,AV11-12,AV11)</f>
        <v>0</v>
      </c>
      <c r="AT11" s="318" t="str">
        <f>IF(AW11&lt;=15,"半",0)</f>
        <v>半</v>
      </c>
      <c r="AU11" s="319">
        <f>DATEDIF(BS11,BV11,"y")</f>
        <v>0</v>
      </c>
      <c r="AV11" s="322">
        <f>IF(AW11&gt;=16,DATEDIF(BS11,BV11,"ym")+1,DATEDIF(BS11,BV11,"ym"))</f>
        <v>0</v>
      </c>
      <c r="AW11" s="324">
        <f>DATEDIF(BS11,BV11,"md")</f>
        <v>14</v>
      </c>
      <c r="AX11" s="315" t="e">
        <f>IF(BB11&gt;=12,DATEDIF(BS11,BW11,"y")+1,DATEDIF(BS11,BW11,"y"))</f>
        <v>#NUM!</v>
      </c>
      <c r="AY11" s="315" t="e">
        <f>IF(BB11&gt;=12,BB11-12,BB11)</f>
        <v>#NUM!</v>
      </c>
      <c r="AZ11" s="318" t="e">
        <f>IF(BC11&lt;=15,"半",0)</f>
        <v>#NUM!</v>
      </c>
      <c r="BA11" s="319" t="e">
        <f>DATEDIF(BS11,BW11,"y")</f>
        <v>#NUM!</v>
      </c>
      <c r="BB11" s="322" t="e">
        <f>IF(BC11&gt;=16,DATEDIF(BS11,BW11,"ym")+1,DATEDIF(BS11,BW11,"ym"))</f>
        <v>#NUM!</v>
      </c>
      <c r="BC11" s="324" t="e">
        <f>DATEDIF(BS11,BW11,"md")</f>
        <v>#NUM!</v>
      </c>
      <c r="BD11" s="315" t="e">
        <f>IF(BH11&gt;=12,DATEDIF(BT11,BV11,"y")+1,DATEDIF(BT11,BV11,"y"))</f>
        <v>#NUM!</v>
      </c>
      <c r="BE11" s="315" t="e">
        <f>IF(BH11&gt;=12,BH11-12,BH11)</f>
        <v>#NUM!</v>
      </c>
      <c r="BF11" s="318" t="e">
        <f>IF(BI11&lt;=15,"半",0)</f>
        <v>#NUM!</v>
      </c>
      <c r="BG11" s="319" t="e">
        <f>DATEDIF(BT11,BV11,"y")</f>
        <v>#NUM!</v>
      </c>
      <c r="BH11" s="322" t="e">
        <f>IF(BI11&gt;=16,DATEDIF(BT11,BV11,"ym")+1,DATEDIF(BT11,BV11,"ym"))</f>
        <v>#NUM!</v>
      </c>
      <c r="BI11" s="322" t="e">
        <f>DATEDIF(BT11,BV11,"md")</f>
        <v>#NUM!</v>
      </c>
      <c r="BJ11" s="315" t="e">
        <f>IF(BN11&gt;=12,DATEDIF(BT11,BW11,"y")+1,DATEDIF(BT11,BW11,"y"))</f>
        <v>#NUM!</v>
      </c>
      <c r="BK11" s="315" t="e">
        <f>IF(BN11&gt;=12,BN11-12,BN11)</f>
        <v>#NUM!</v>
      </c>
      <c r="BL11" s="318" t="e">
        <f>IF(BO11&lt;=15,"半",0)</f>
        <v>#NUM!</v>
      </c>
      <c r="BM11" s="319" t="e">
        <f>DATEDIF(BT11,BW11,"y")</f>
        <v>#NUM!</v>
      </c>
      <c r="BN11" s="322" t="e">
        <f>IF(BO11&gt;=16,DATEDIF(BT11,BW11,"ym")+1,DATEDIF(BT11,BW11,"ym"))</f>
        <v>#NUM!</v>
      </c>
      <c r="BO11" s="324" t="e">
        <f>DATEDIF(BT11,BW11,"md")</f>
        <v>#NUM!</v>
      </c>
      <c r="BP11" s="322"/>
      <c r="BQ11" s="329">
        <f>IF(L12="現在",$AM$8,L12)</f>
        <v>0</v>
      </c>
      <c r="BR11" s="322">
        <v>1</v>
      </c>
      <c r="BS11" s="330">
        <f>IF(DAY(L11)&lt;=15,L11-DAY(L11)+1,L11-DAY(L11)+16)</f>
        <v>1</v>
      </c>
      <c r="BT11" s="330">
        <f>IF(DAY(BS11)=1,BS11+15,CC11)</f>
        <v>16</v>
      </c>
      <c r="BU11" s="330"/>
      <c r="BV11" s="330">
        <f>IF(CL11&gt;=16,CJ11,IF(L12="現在",$AM$8-CL11+15,L12-CL11+15))</f>
        <v>15</v>
      </c>
      <c r="BW11" s="330">
        <f>IF(DAY(BV11)=15,BV11-DAY(BV11),BV11-DAY(BV11)+15)</f>
        <v>0</v>
      </c>
      <c r="BX11" s="330"/>
      <c r="BY11" s="330"/>
      <c r="BZ11" s="310">
        <f>YEAR(J11)</f>
        <v>1900</v>
      </c>
      <c r="CA11" s="310">
        <f>MONTH(J11)+1</f>
        <v>2</v>
      </c>
      <c r="CB11" s="333" t="str">
        <f>CONCATENATE(BZ11,"/",CA11,"/",1)</f>
        <v>1900/2/1</v>
      </c>
      <c r="CC11" s="333">
        <f>CB11+1-1</f>
        <v>32</v>
      </c>
      <c r="CD11" s="333">
        <f>CB11-1</f>
        <v>31</v>
      </c>
      <c r="CE11" s="310">
        <f>DAY(CD11)</f>
        <v>31</v>
      </c>
      <c r="CF11" s="310">
        <f>DAY(J11)</f>
        <v>0</v>
      </c>
      <c r="CG11" s="310">
        <f>YEAR(BQ11)</f>
        <v>1900</v>
      </c>
      <c r="CH11" s="310">
        <f>IF(MONTH(BQ11)=12,MONTH(BQ11)-12+1,MONTH(BQ11)+1)</f>
        <v>2</v>
      </c>
      <c r="CI11" s="333" t="str">
        <f>IF(CH11=1,CONCATENATE(CG11+1,"/",CH11,"/",1),CONCATENATE(CG11,"/",CH11,"/",1))</f>
        <v>1900/2/1</v>
      </c>
      <c r="CJ11" s="333">
        <f>CI11-1</f>
        <v>31</v>
      </c>
      <c r="CK11" s="310">
        <f>DAY(CJ11)</f>
        <v>31</v>
      </c>
      <c r="CL11" s="310">
        <f>DAY(BQ11)</f>
        <v>0</v>
      </c>
      <c r="CM11" s="310"/>
      <c r="CN11" s="310"/>
      <c r="CO11" s="310"/>
      <c r="CP11" s="310"/>
      <c r="CQ11" s="310"/>
      <c r="CR11" s="310"/>
      <c r="CS11" s="310"/>
      <c r="CT11" s="310"/>
      <c r="CU11" s="310"/>
      <c r="CV11" s="310"/>
      <c r="CW11" s="310"/>
      <c r="CX11" s="310"/>
      <c r="CY11" s="310"/>
      <c r="CZ11" s="310"/>
      <c r="DA11" s="310"/>
      <c r="DB11" s="310"/>
      <c r="DC11" s="310"/>
      <c r="DD11" s="310"/>
      <c r="DE11" s="310"/>
      <c r="DF11" s="310"/>
      <c r="DG11" s="310"/>
      <c r="DH11" s="310"/>
      <c r="DI11" s="310"/>
      <c r="DJ11" s="310"/>
      <c r="DK11" s="310"/>
      <c r="DL11" s="310"/>
      <c r="DM11" s="310"/>
      <c r="DN11" s="310"/>
      <c r="DO11" s="310"/>
    </row>
    <row r="12" spans="1:119" ht="16.95" customHeight="1">
      <c r="A12" s="204"/>
      <c r="B12" s="218"/>
      <c r="C12" s="231"/>
      <c r="D12" s="231"/>
      <c r="E12" s="231"/>
      <c r="F12" s="231"/>
      <c r="G12" s="231"/>
      <c r="H12" s="231"/>
      <c r="I12" s="231"/>
      <c r="J12" s="252"/>
      <c r="K12" s="257" t="s">
        <v>57</v>
      </c>
      <c r="L12" s="261"/>
      <c r="M12" s="261"/>
      <c r="N12" s="267"/>
      <c r="O12" s="276"/>
      <c r="P12" s="282"/>
      <c r="Q12" s="282"/>
      <c r="R12" s="298"/>
      <c r="T12" s="1" t="s">
        <v>85</v>
      </c>
      <c r="U12" s="1"/>
      <c r="V12" s="1"/>
      <c r="W12" s="1"/>
      <c r="X12" s="1"/>
      <c r="Y12" s="1"/>
      <c r="Z12" s="1"/>
      <c r="AA12" s="1"/>
      <c r="AB12" s="1"/>
      <c r="AC12" s="1"/>
      <c r="AD12" s="1"/>
      <c r="AE12" s="1"/>
      <c r="AF12" s="1"/>
      <c r="AG12" s="1"/>
      <c r="AH12" s="153"/>
      <c r="AI12" s="153"/>
      <c r="AJ12" s="153"/>
      <c r="AN12" s="306"/>
      <c r="AO12" s="305"/>
      <c r="AP12" s="304" t="s">
        <v>83</v>
      </c>
      <c r="AQ12" s="304" t="s">
        <v>88</v>
      </c>
      <c r="AR12" s="315"/>
      <c r="AS12" s="315"/>
      <c r="AT12" s="318"/>
      <c r="AU12" s="319"/>
      <c r="AV12" s="322"/>
      <c r="AW12" s="324"/>
      <c r="AX12" s="315"/>
      <c r="AY12" s="315"/>
      <c r="AZ12" s="318"/>
      <c r="BA12" s="319"/>
      <c r="BB12" s="322"/>
      <c r="BC12" s="324"/>
      <c r="BD12" s="315"/>
      <c r="BE12" s="315"/>
      <c r="BF12" s="318"/>
      <c r="BG12" s="319"/>
      <c r="BH12" s="322"/>
      <c r="BI12" s="322"/>
      <c r="BJ12" s="315"/>
      <c r="BK12" s="315"/>
      <c r="BL12" s="318"/>
      <c r="BM12" s="319"/>
      <c r="BN12" s="322"/>
      <c r="BO12" s="324"/>
      <c r="BP12" s="322"/>
      <c r="BQ12" s="329"/>
      <c r="BR12" s="322"/>
      <c r="BS12" s="330"/>
      <c r="BT12" s="330"/>
      <c r="BU12" s="330"/>
      <c r="BV12" s="330"/>
      <c r="BW12" s="330"/>
      <c r="BX12" s="330"/>
      <c r="BY12" s="330"/>
      <c r="BZ12" s="310"/>
      <c r="CA12" s="310"/>
      <c r="CB12" s="333"/>
      <c r="CC12" s="333"/>
      <c r="CD12" s="333"/>
      <c r="CE12" s="310"/>
      <c r="CF12" s="310"/>
      <c r="CG12" s="310"/>
      <c r="CH12" s="310"/>
      <c r="CI12" s="333"/>
      <c r="CJ12" s="333"/>
      <c r="CK12" s="310"/>
      <c r="CL12" s="310"/>
      <c r="CM12" s="310"/>
      <c r="CN12" s="310"/>
      <c r="CO12" s="310"/>
      <c r="CP12" s="310"/>
      <c r="CQ12" s="310"/>
      <c r="CR12" s="310"/>
      <c r="CS12" s="310"/>
      <c r="CT12" s="310"/>
      <c r="CU12" s="310"/>
      <c r="CV12" s="310"/>
      <c r="CW12" s="310"/>
      <c r="CX12" s="310"/>
      <c r="CY12" s="310"/>
      <c r="CZ12" s="310"/>
      <c r="DA12" s="310"/>
      <c r="DB12" s="310"/>
      <c r="DC12" s="310"/>
      <c r="DD12" s="310"/>
      <c r="DE12" s="310"/>
      <c r="DF12" s="310"/>
      <c r="DG12" s="310"/>
      <c r="DH12" s="310"/>
      <c r="DI12" s="310"/>
      <c r="DJ12" s="310"/>
      <c r="DK12" s="310"/>
      <c r="DL12" s="310"/>
      <c r="DM12" s="310"/>
      <c r="DN12" s="310"/>
      <c r="DO12" s="310"/>
    </row>
    <row r="13" spans="1:119" ht="16.95" customHeight="1">
      <c r="A13" s="204"/>
      <c r="B13" s="217"/>
      <c r="C13" s="230"/>
      <c r="D13" s="230"/>
      <c r="E13" s="230"/>
      <c r="F13" s="230"/>
      <c r="G13" s="230"/>
      <c r="H13" s="230"/>
      <c r="I13" s="230"/>
      <c r="J13" s="251"/>
      <c r="K13" s="73" t="s">
        <v>80</v>
      </c>
      <c r="L13" s="261"/>
      <c r="M13" s="261"/>
      <c r="N13" s="267"/>
      <c r="O13" s="275" t="str">
        <f>IF($L13&lt;&gt;"",IF($AN13="0-",AX13,IF($AN13="+0",BD13,IF($AN13="+-",BJ13,AR13))),"")</f>
        <v/>
      </c>
      <c r="P13" s="241" t="s">
        <v>75</v>
      </c>
      <c r="Q13" s="241" t="str">
        <f>IF($L14&lt;&gt;"",IF($AN13="0-",AY13,IF($AN13="+0",BE13,IF($AN13="+-",BK13,AS13))),"")</f>
        <v/>
      </c>
      <c r="R13" s="297" t="s">
        <v>69</v>
      </c>
      <c r="S13" s="2" t="s">
        <v>89</v>
      </c>
      <c r="T13" s="1" t="s">
        <v>86</v>
      </c>
      <c r="AC13" s="1"/>
      <c r="AD13" s="1"/>
      <c r="AE13" s="1"/>
      <c r="AF13" s="1"/>
      <c r="AG13" s="3"/>
      <c r="AH13" s="153"/>
      <c r="AI13" s="3"/>
      <c r="AJ13" s="3"/>
      <c r="AM13" s="4" t="s">
        <v>169</v>
      </c>
      <c r="AN13" s="304"/>
      <c r="AO13" s="307" t="str">
        <f>IF(AN13&lt;&gt;"",VLOOKUP(AN13,$AP$9:$AQ$12,2),"")</f>
        <v/>
      </c>
      <c r="AP13" s="308"/>
      <c r="AQ13" s="308"/>
      <c r="AR13" s="315">
        <f>IF(AV13&gt;=12,DATEDIF(BS13,BV13,"y")+1,DATEDIF(BS13,BV13,"y"))</f>
        <v>0</v>
      </c>
      <c r="AS13" s="315">
        <f>IF(AV13&gt;=12,AV13-12,AV13)</f>
        <v>0</v>
      </c>
      <c r="AT13" s="318" t="str">
        <f>IF(AW13&lt;=15,"半",0)</f>
        <v>半</v>
      </c>
      <c r="AU13" s="319">
        <f>DATEDIF(BS13,BV13,"y")</f>
        <v>0</v>
      </c>
      <c r="AV13" s="322">
        <f>IF(AW13&gt;=16,DATEDIF(BS13,BV13,"ym")+1,DATEDIF(BS13,BV13,"ym"))</f>
        <v>0</v>
      </c>
      <c r="AW13" s="324">
        <f>DATEDIF(BS13,BV13,"md")</f>
        <v>14</v>
      </c>
      <c r="AX13" s="315" t="e">
        <f>IF(BB13&gt;=12,DATEDIF(BS13,BW13,"y")+1,DATEDIF(BS13,BW13,"y"))</f>
        <v>#NUM!</v>
      </c>
      <c r="AY13" s="315" t="e">
        <f>IF(BB13&gt;=12,BB13-12,BB13)</f>
        <v>#NUM!</v>
      </c>
      <c r="AZ13" s="318" t="e">
        <f>IF(BC13&lt;=15,"半",0)</f>
        <v>#NUM!</v>
      </c>
      <c r="BA13" s="319" t="e">
        <f>DATEDIF(BS13,BW13,"y")</f>
        <v>#NUM!</v>
      </c>
      <c r="BB13" s="322" t="e">
        <f>IF(BC13&gt;=16,DATEDIF(BS13,BW13,"ym")+1,DATEDIF(BS13,BW13,"ym"))</f>
        <v>#NUM!</v>
      </c>
      <c r="BC13" s="324" t="e">
        <f>DATEDIF(BS13,BW13,"md")</f>
        <v>#NUM!</v>
      </c>
      <c r="BD13" s="315" t="e">
        <f>IF(BH13&gt;=12,DATEDIF(BT13,BV13,"y")+1,DATEDIF(BT13,BV13,"y"))</f>
        <v>#NUM!</v>
      </c>
      <c r="BE13" s="315" t="e">
        <f>IF(BH13&gt;=12,BH13-12,BH13)</f>
        <v>#NUM!</v>
      </c>
      <c r="BF13" s="318" t="e">
        <f>IF(BI13&lt;=15,"半",0)</f>
        <v>#NUM!</v>
      </c>
      <c r="BG13" s="319" t="e">
        <f>DATEDIF(BT13,BV13,"y")</f>
        <v>#NUM!</v>
      </c>
      <c r="BH13" s="322" t="e">
        <f>IF(BI13&gt;=16,DATEDIF(BT13,BV13,"ym")+1,DATEDIF(BT13,BV13,"ym"))</f>
        <v>#NUM!</v>
      </c>
      <c r="BI13" s="322" t="e">
        <f>DATEDIF(BT13,BV13,"md")</f>
        <v>#NUM!</v>
      </c>
      <c r="BJ13" s="315" t="e">
        <f>IF(BN13&gt;=12,DATEDIF(BT13,BW13,"y")+1,DATEDIF(BT13,BW13,"y"))</f>
        <v>#NUM!</v>
      </c>
      <c r="BK13" s="315" t="e">
        <f>IF(BN13&gt;=12,BN13-12,BN13)</f>
        <v>#NUM!</v>
      </c>
      <c r="BL13" s="318" t="e">
        <f>IF(BO13&lt;=15,"半",0)</f>
        <v>#NUM!</v>
      </c>
      <c r="BM13" s="319" t="e">
        <f>DATEDIF(BT13,BW13,"y")</f>
        <v>#NUM!</v>
      </c>
      <c r="BN13" s="322" t="e">
        <f>IF(BO13&gt;=16,DATEDIF(BT13,BW13,"ym")+1,DATEDIF(BT13,BW13,"ym"))</f>
        <v>#NUM!</v>
      </c>
      <c r="BO13" s="324" t="e">
        <f>DATEDIF(BT13,BW13,"md")</f>
        <v>#NUM!</v>
      </c>
      <c r="BP13" s="322"/>
      <c r="BQ13" s="329">
        <f>IF(L14="現在",$AM$8,L14)</f>
        <v>0</v>
      </c>
      <c r="BR13" s="322">
        <v>2</v>
      </c>
      <c r="BS13" s="330">
        <f>IF(DAY(L13)&lt;=15,L13-DAY(L13)+1,L13-DAY(L13)+16)</f>
        <v>1</v>
      </c>
      <c r="BT13" s="330">
        <f>IF(DAY(BS13)=1,BS13+15,CC13)</f>
        <v>16</v>
      </c>
      <c r="BU13" s="330"/>
      <c r="BV13" s="330">
        <f>IF(CL13&gt;=16,CJ13,IF(L14="現在",$AM$8-CL13+15,L14-CL13+15))</f>
        <v>15</v>
      </c>
      <c r="BW13" s="330">
        <f>IF(DAY(BV13)=15,BV13-DAY(BV13),BV13-DAY(BV13)+15)</f>
        <v>0</v>
      </c>
      <c r="BX13" s="330"/>
      <c r="BY13" s="330"/>
      <c r="BZ13" s="310">
        <f>YEAR(J13)</f>
        <v>1900</v>
      </c>
      <c r="CA13" s="310">
        <f>MONTH(J13)+1</f>
        <v>2</v>
      </c>
      <c r="CB13" s="333" t="str">
        <f>CONCATENATE(BZ13,"/",CA13,"/",1)</f>
        <v>1900/2/1</v>
      </c>
      <c r="CC13" s="333">
        <f>CB13+1-1</f>
        <v>32</v>
      </c>
      <c r="CD13" s="333">
        <f>CB13-1</f>
        <v>31</v>
      </c>
      <c r="CE13" s="310">
        <f>DAY(CD13)</f>
        <v>31</v>
      </c>
      <c r="CF13" s="310">
        <f>DAY(J13)</f>
        <v>0</v>
      </c>
      <c r="CG13" s="310">
        <f>YEAR(BQ13)</f>
        <v>1900</v>
      </c>
      <c r="CH13" s="310">
        <f>IF(MONTH(BQ13)=12,MONTH(BQ13)-12+1,MONTH(BQ13)+1)</f>
        <v>2</v>
      </c>
      <c r="CI13" s="333" t="str">
        <f>IF(CH13=1,CONCATENATE(CG13+1,"/",CH13,"/",1),CONCATENATE(CG13,"/",CH13,"/",1))</f>
        <v>1900/2/1</v>
      </c>
      <c r="CJ13" s="333">
        <f>CI13-1</f>
        <v>31</v>
      </c>
      <c r="CK13" s="310">
        <f>DAY(CJ13)</f>
        <v>31</v>
      </c>
      <c r="CL13" s="310">
        <f>DAY(BQ13)</f>
        <v>0</v>
      </c>
      <c r="CM13" s="310"/>
      <c r="CN13" s="310"/>
      <c r="CO13" s="310"/>
      <c r="CP13" s="310"/>
      <c r="CQ13" s="310"/>
      <c r="CR13" s="310"/>
      <c r="CS13" s="310"/>
      <c r="CT13" s="310"/>
      <c r="CU13" s="310"/>
      <c r="CV13" s="310"/>
      <c r="CW13" s="310"/>
      <c r="CX13" s="310"/>
      <c r="CY13" s="310"/>
      <c r="CZ13" s="310"/>
      <c r="DA13" s="310"/>
      <c r="DB13" s="310"/>
      <c r="DC13" s="310"/>
      <c r="DD13" s="310"/>
      <c r="DE13" s="310"/>
      <c r="DF13" s="310"/>
      <c r="DG13" s="310"/>
      <c r="DH13" s="310"/>
      <c r="DI13" s="310"/>
      <c r="DJ13" s="310"/>
      <c r="DK13" s="310"/>
      <c r="DL13" s="310"/>
      <c r="DM13" s="310"/>
      <c r="DN13" s="310"/>
      <c r="DO13" s="310"/>
    </row>
    <row r="14" spans="1:119" ht="16.95" customHeight="1">
      <c r="A14" s="204"/>
      <c r="B14" s="218"/>
      <c r="C14" s="231"/>
      <c r="D14" s="231"/>
      <c r="E14" s="231"/>
      <c r="F14" s="231"/>
      <c r="G14" s="231"/>
      <c r="H14" s="231"/>
      <c r="I14" s="231"/>
      <c r="J14" s="252"/>
      <c r="K14" s="257" t="s">
        <v>57</v>
      </c>
      <c r="L14" s="261"/>
      <c r="M14" s="261"/>
      <c r="N14" s="267"/>
      <c r="O14" s="276"/>
      <c r="P14" s="282"/>
      <c r="Q14" s="282"/>
      <c r="R14" s="298"/>
      <c r="T14" s="1" t="s">
        <v>92</v>
      </c>
      <c r="AC14" s="1"/>
      <c r="AD14" s="1"/>
      <c r="AE14" s="1"/>
      <c r="AF14" s="1"/>
      <c r="AG14" s="3"/>
      <c r="AH14" s="3"/>
      <c r="AI14" s="3"/>
      <c r="AJ14" s="3"/>
      <c r="AM14" s="4" t="s">
        <v>170</v>
      </c>
      <c r="AN14" s="305"/>
      <c r="AO14" s="305"/>
      <c r="AP14" s="309"/>
      <c r="AQ14" s="309"/>
      <c r="AR14" s="315"/>
      <c r="AS14" s="315"/>
      <c r="AT14" s="318"/>
      <c r="AU14" s="319"/>
      <c r="AV14" s="322"/>
      <c r="AW14" s="324"/>
      <c r="AX14" s="315"/>
      <c r="AY14" s="315"/>
      <c r="AZ14" s="318"/>
      <c r="BA14" s="319"/>
      <c r="BB14" s="322"/>
      <c r="BC14" s="324"/>
      <c r="BD14" s="315"/>
      <c r="BE14" s="315"/>
      <c r="BF14" s="318"/>
      <c r="BG14" s="319"/>
      <c r="BH14" s="322"/>
      <c r="BI14" s="322"/>
      <c r="BJ14" s="315"/>
      <c r="BK14" s="315"/>
      <c r="BL14" s="318"/>
      <c r="BM14" s="319"/>
      <c r="BN14" s="322"/>
      <c r="BO14" s="324"/>
      <c r="BP14" s="322"/>
      <c r="BQ14" s="329"/>
      <c r="BR14" s="322"/>
      <c r="BS14" s="330"/>
      <c r="BT14" s="330"/>
      <c r="BU14" s="330"/>
      <c r="BV14" s="330"/>
      <c r="BW14" s="330"/>
      <c r="BX14" s="330"/>
      <c r="BY14" s="330"/>
      <c r="BZ14" s="310"/>
      <c r="CA14" s="310"/>
      <c r="CB14" s="333"/>
      <c r="CC14" s="333"/>
      <c r="CD14" s="333"/>
      <c r="CE14" s="310"/>
      <c r="CF14" s="310"/>
      <c r="CG14" s="310"/>
      <c r="CH14" s="310"/>
      <c r="CI14" s="333"/>
      <c r="CJ14" s="333"/>
      <c r="CK14" s="310"/>
      <c r="CL14" s="310"/>
      <c r="CM14" s="310"/>
      <c r="CN14" s="310"/>
      <c r="CO14" s="310"/>
      <c r="CP14" s="310"/>
      <c r="CQ14" s="310"/>
      <c r="CR14" s="310"/>
      <c r="CS14" s="310"/>
      <c r="CT14" s="310"/>
      <c r="CU14" s="310"/>
      <c r="CV14" s="310"/>
      <c r="CW14" s="310"/>
      <c r="CX14" s="310"/>
      <c r="CY14" s="310"/>
      <c r="CZ14" s="310"/>
      <c r="DA14" s="310"/>
      <c r="DB14" s="310"/>
      <c r="DC14" s="310"/>
      <c r="DD14" s="310"/>
      <c r="DE14" s="310"/>
      <c r="DF14" s="310"/>
      <c r="DG14" s="310"/>
      <c r="DH14" s="310"/>
      <c r="DI14" s="310"/>
      <c r="DJ14" s="310"/>
      <c r="DK14" s="310"/>
      <c r="DL14" s="310"/>
      <c r="DM14" s="310"/>
      <c r="DN14" s="310"/>
      <c r="DO14" s="310"/>
    </row>
    <row r="15" spans="1:119" ht="16.95" customHeight="1">
      <c r="A15" s="204"/>
      <c r="B15" s="217"/>
      <c r="C15" s="230"/>
      <c r="D15" s="230"/>
      <c r="E15" s="230"/>
      <c r="F15" s="230"/>
      <c r="G15" s="230"/>
      <c r="H15" s="230"/>
      <c r="I15" s="230"/>
      <c r="J15" s="251"/>
      <c r="K15" s="73" t="s">
        <v>80</v>
      </c>
      <c r="L15" s="261"/>
      <c r="M15" s="261"/>
      <c r="N15" s="267"/>
      <c r="O15" s="275" t="str">
        <f>IF($L15&lt;&gt;"",IF($AN15="0-",AX15,IF($AN15="+0",BD15,IF($AN15="+-",BJ15,AR15))),"")</f>
        <v/>
      </c>
      <c r="P15" s="241" t="s">
        <v>75</v>
      </c>
      <c r="Q15" s="241" t="str">
        <f>IF($L16&lt;&gt;"",IF($AN15="0-",AY15,IF($AN15="+0",BE15,IF($AN15="+-",BK15,AS15))),"")</f>
        <v/>
      </c>
      <c r="R15" s="297" t="s">
        <v>69</v>
      </c>
      <c r="S15" s="2" t="s">
        <v>91</v>
      </c>
      <c r="T15" s="1" t="s">
        <v>96</v>
      </c>
      <c r="AC15" s="1"/>
      <c r="AD15" s="1"/>
      <c r="AE15" s="1"/>
      <c r="AF15" s="1"/>
      <c r="AG15" s="3"/>
      <c r="AH15" s="3"/>
      <c r="AI15" s="3"/>
      <c r="AJ15" s="3"/>
      <c r="AM15" s="4" t="s">
        <v>172</v>
      </c>
      <c r="AN15" s="304"/>
      <c r="AO15" s="307" t="str">
        <f>IF(AN15&lt;&gt;"",VLOOKUP(AN15,$AP$9:$AQ$12,2),"")</f>
        <v/>
      </c>
      <c r="AP15" s="308"/>
      <c r="AQ15" s="308"/>
      <c r="AR15" s="315">
        <f>IF(AV15&gt;=12,DATEDIF(BS15,BV15,"y")+1,DATEDIF(BS15,BV15,"y"))</f>
        <v>0</v>
      </c>
      <c r="AS15" s="315">
        <f>IF(AV15&gt;=12,AV15-12,AV15)</f>
        <v>0</v>
      </c>
      <c r="AT15" s="318" t="str">
        <f>IF(AW15&lt;=15,"半",0)</f>
        <v>半</v>
      </c>
      <c r="AU15" s="320">
        <f>DATEDIF(BS15,BV15,"y")</f>
        <v>0</v>
      </c>
      <c r="AV15" s="321">
        <f>IF(AW15&gt;=16,DATEDIF(BS15,BV15,"ym")+1,DATEDIF(BS15,BV15,"ym"))</f>
        <v>0</v>
      </c>
      <c r="AW15" s="325">
        <f>DATEDIF(BS15,BV15,"md")</f>
        <v>14</v>
      </c>
      <c r="AX15" s="315" t="e">
        <f>IF(BB15&gt;=12,DATEDIF(BS15,BW15,"y")+1,DATEDIF(BS15,BW15,"y"))</f>
        <v>#NUM!</v>
      </c>
      <c r="AY15" s="315" t="e">
        <f>IF(BB15&gt;=12,BB15-12,BB15)</f>
        <v>#NUM!</v>
      </c>
      <c r="AZ15" s="318" t="e">
        <f>IF(BC15&lt;=15,"半",0)</f>
        <v>#NUM!</v>
      </c>
      <c r="BA15" s="320" t="e">
        <f>DATEDIF(BS15,BW15,"y")</f>
        <v>#NUM!</v>
      </c>
      <c r="BB15" s="321" t="e">
        <f>IF(BC15&gt;=16,DATEDIF(BS15,BW15,"ym")+1,DATEDIF(BS15,BW15,"ym"))</f>
        <v>#NUM!</v>
      </c>
      <c r="BC15" s="325" t="e">
        <f>DATEDIF(BS15,BW15,"md")</f>
        <v>#NUM!</v>
      </c>
      <c r="BD15" s="315" t="e">
        <f>IF(BH15&gt;=12,DATEDIF(BT15,BV15,"y")+1,DATEDIF(BT15,BV15,"y"))</f>
        <v>#NUM!</v>
      </c>
      <c r="BE15" s="315" t="e">
        <f>IF(BH15&gt;=12,BH15-12,BH15)</f>
        <v>#NUM!</v>
      </c>
      <c r="BF15" s="318" t="e">
        <f>IF(BI15&lt;=15,"半",0)</f>
        <v>#NUM!</v>
      </c>
      <c r="BG15" s="320" t="e">
        <f>DATEDIF(BT15,BV15,"y")</f>
        <v>#NUM!</v>
      </c>
      <c r="BH15" s="321" t="e">
        <f>IF(BI15&gt;=16,DATEDIF(BT15,BV15,"ym")+1,DATEDIF(BT15,BV15,"ym"))</f>
        <v>#NUM!</v>
      </c>
      <c r="BI15" s="321" t="e">
        <f>DATEDIF(BT15,BV15,"md")</f>
        <v>#NUM!</v>
      </c>
      <c r="BJ15" s="315" t="e">
        <f>IF(BN15&gt;=12,DATEDIF(BT15,BW15,"y")+1,DATEDIF(BT15,BW15,"y"))</f>
        <v>#NUM!</v>
      </c>
      <c r="BK15" s="315" t="e">
        <f>IF(BN15&gt;=12,BN15-12,BN15)</f>
        <v>#NUM!</v>
      </c>
      <c r="BL15" s="318" t="e">
        <f>IF(BO15&lt;=15,"半",0)</f>
        <v>#NUM!</v>
      </c>
      <c r="BM15" s="320" t="e">
        <f>DATEDIF(BT15,BW15,"y")</f>
        <v>#NUM!</v>
      </c>
      <c r="BN15" s="321" t="e">
        <f>IF(BO15&gt;=16,DATEDIF(BT15,BW15,"ym")+1,DATEDIF(BT15,BW15,"ym"))</f>
        <v>#NUM!</v>
      </c>
      <c r="BO15" s="325" t="e">
        <f>DATEDIF(BT15,BW15,"md")</f>
        <v>#NUM!</v>
      </c>
      <c r="BP15" s="322"/>
      <c r="BQ15" s="329">
        <f>IF(L16="現在",$AM$8,L16)</f>
        <v>0</v>
      </c>
      <c r="BR15" s="322">
        <v>0</v>
      </c>
      <c r="BS15" s="330">
        <f>IF(DAY(L15)&lt;=15,L15-DAY(L15)+1,L15-DAY(L15)+16)</f>
        <v>1</v>
      </c>
      <c r="BT15" s="330">
        <f>IF(DAY(BS15)=1,BS15+15,CC15)</f>
        <v>16</v>
      </c>
      <c r="BU15" s="330"/>
      <c r="BV15" s="330">
        <f>IF(CL15&gt;=16,CJ15,IF(L16="現在",$AM$8-CL15+15,L16-CL15+15))</f>
        <v>15</v>
      </c>
      <c r="BW15" s="330">
        <f>IF(DAY(BV15)=15,BV15-DAY(BV15),BV15-DAY(BV15)+15)</f>
        <v>0</v>
      </c>
      <c r="BX15" s="330"/>
      <c r="BY15" s="330"/>
      <c r="BZ15" s="310">
        <f>YEAR(J15)</f>
        <v>1900</v>
      </c>
      <c r="CA15" s="310">
        <f>MONTH(J15)+1</f>
        <v>2</v>
      </c>
      <c r="CB15" s="333" t="str">
        <f>CONCATENATE(BZ15,"/",CA15,"/",1)</f>
        <v>1900/2/1</v>
      </c>
      <c r="CC15" s="333">
        <f>CB15+1-1</f>
        <v>32</v>
      </c>
      <c r="CD15" s="333">
        <f>CB15-1</f>
        <v>31</v>
      </c>
      <c r="CE15" s="310">
        <f>DAY(CD15)</f>
        <v>31</v>
      </c>
      <c r="CF15" s="310">
        <f>DAY(J15)</f>
        <v>0</v>
      </c>
      <c r="CG15" s="310">
        <f>YEAR(BQ15)</f>
        <v>1900</v>
      </c>
      <c r="CH15" s="310">
        <f>IF(MONTH(BQ15)=12,MONTH(BQ15)-12+1,MONTH(BQ15)+1)</f>
        <v>2</v>
      </c>
      <c r="CI15" s="333" t="str">
        <f>IF(CH15=1,CONCATENATE(CG15+1,"/",CH15,"/",1),CONCATENATE(CG15,"/",CH15,"/",1))</f>
        <v>1900/2/1</v>
      </c>
      <c r="CJ15" s="333">
        <f>CI15-1</f>
        <v>31</v>
      </c>
      <c r="CK15" s="310">
        <f>DAY(CJ15)</f>
        <v>31</v>
      </c>
      <c r="CL15" s="310">
        <f>DAY(BQ15)</f>
        <v>0</v>
      </c>
      <c r="CM15" s="310"/>
      <c r="CN15" s="310"/>
      <c r="CO15" s="310"/>
      <c r="CP15" s="310"/>
      <c r="CQ15" s="310"/>
      <c r="CR15" s="310"/>
      <c r="CS15" s="310"/>
      <c r="CT15" s="310"/>
      <c r="CU15" s="310"/>
      <c r="CV15" s="310"/>
      <c r="CW15" s="310"/>
      <c r="CX15" s="310"/>
      <c r="CY15" s="310"/>
      <c r="CZ15" s="310"/>
      <c r="DA15" s="310"/>
      <c r="DB15" s="310"/>
      <c r="DC15" s="310"/>
      <c r="DD15" s="310"/>
      <c r="DE15" s="310"/>
      <c r="DF15" s="310"/>
      <c r="DG15" s="310"/>
      <c r="DH15" s="310"/>
      <c r="DI15" s="310"/>
      <c r="DJ15" s="310"/>
      <c r="DK15" s="310"/>
      <c r="DL15" s="310"/>
      <c r="DM15" s="310"/>
      <c r="DN15" s="310"/>
      <c r="DO15" s="310"/>
    </row>
    <row r="16" spans="1:119" ht="16.95" customHeight="1">
      <c r="A16" s="204"/>
      <c r="B16" s="218"/>
      <c r="C16" s="231"/>
      <c r="D16" s="231"/>
      <c r="E16" s="231"/>
      <c r="F16" s="231"/>
      <c r="G16" s="231"/>
      <c r="H16" s="231"/>
      <c r="I16" s="231"/>
      <c r="J16" s="252"/>
      <c r="K16" s="257" t="s">
        <v>57</v>
      </c>
      <c r="L16" s="261"/>
      <c r="M16" s="261"/>
      <c r="N16" s="267"/>
      <c r="O16" s="276"/>
      <c r="P16" s="282"/>
      <c r="Q16" s="282"/>
      <c r="R16" s="298"/>
      <c r="S16" s="2" t="s">
        <v>100</v>
      </c>
      <c r="T16" s="1" t="s">
        <v>102</v>
      </c>
      <c r="U16" s="1"/>
      <c r="V16" s="1"/>
      <c r="W16" s="1"/>
      <c r="X16" s="1"/>
      <c r="Y16" s="1"/>
      <c r="Z16" s="1"/>
      <c r="AA16" s="1"/>
      <c r="AB16" s="1"/>
      <c r="AC16" s="1"/>
      <c r="AD16" s="1"/>
      <c r="AE16" s="1"/>
      <c r="AF16" s="1"/>
      <c r="AG16" s="1"/>
      <c r="AH16" s="3"/>
      <c r="AI16" s="3"/>
      <c r="AJ16" s="3"/>
      <c r="AM16" s="4" t="s">
        <v>174</v>
      </c>
      <c r="AN16" s="305"/>
      <c r="AO16" s="305"/>
      <c r="AP16" s="309"/>
      <c r="AQ16" s="309"/>
      <c r="AR16" s="314"/>
      <c r="AS16" s="314"/>
      <c r="AT16" s="317"/>
      <c r="AU16" s="319"/>
      <c r="AV16" s="322"/>
      <c r="AW16" s="324"/>
      <c r="AX16" s="315"/>
      <c r="AY16" s="315"/>
      <c r="AZ16" s="318"/>
      <c r="BA16" s="319"/>
      <c r="BB16" s="322"/>
      <c r="BC16" s="324"/>
      <c r="BD16" s="315"/>
      <c r="BE16" s="315"/>
      <c r="BF16" s="318"/>
      <c r="BG16" s="319"/>
      <c r="BH16" s="322"/>
      <c r="BI16" s="322"/>
      <c r="BJ16" s="315"/>
      <c r="BK16" s="315"/>
      <c r="BL16" s="318"/>
      <c r="BM16" s="319"/>
      <c r="BN16" s="322"/>
      <c r="BO16" s="324"/>
      <c r="BP16" s="322"/>
      <c r="BQ16" s="329"/>
      <c r="BR16" s="322"/>
      <c r="BS16" s="330"/>
      <c r="BT16" s="330"/>
      <c r="BU16" s="330"/>
      <c r="BV16" s="330"/>
      <c r="BW16" s="330"/>
      <c r="BX16" s="330"/>
      <c r="BY16" s="330"/>
      <c r="BZ16" s="310"/>
      <c r="CA16" s="310"/>
      <c r="CB16" s="333"/>
      <c r="CC16" s="333"/>
      <c r="CD16" s="333"/>
      <c r="CE16" s="310"/>
      <c r="CF16" s="310"/>
      <c r="CG16" s="310"/>
      <c r="CH16" s="310"/>
      <c r="CI16" s="333"/>
      <c r="CJ16" s="333"/>
      <c r="CK16" s="310"/>
      <c r="CL16" s="310"/>
      <c r="CM16" s="310"/>
      <c r="CN16" s="310"/>
      <c r="CO16" s="310"/>
      <c r="CP16" s="310"/>
      <c r="CQ16" s="310"/>
      <c r="CR16" s="310"/>
      <c r="CS16" s="310"/>
      <c r="CT16" s="310"/>
      <c r="CU16" s="310"/>
      <c r="CV16" s="310"/>
      <c r="CW16" s="310"/>
      <c r="CX16" s="310"/>
      <c r="CY16" s="310"/>
      <c r="CZ16" s="310"/>
      <c r="DA16" s="310"/>
      <c r="DB16" s="310"/>
      <c r="DC16" s="310"/>
      <c r="DD16" s="310"/>
      <c r="DE16" s="310"/>
      <c r="DF16" s="310"/>
      <c r="DG16" s="310"/>
      <c r="DH16" s="310"/>
      <c r="DI16" s="310"/>
      <c r="DJ16" s="310"/>
      <c r="DK16" s="310"/>
      <c r="DL16" s="310"/>
      <c r="DM16" s="310"/>
      <c r="DN16" s="310"/>
      <c r="DO16" s="310"/>
    </row>
    <row r="17" spans="1:119" ht="16.95" customHeight="1">
      <c r="A17" s="204"/>
      <c r="B17" s="217"/>
      <c r="C17" s="230"/>
      <c r="D17" s="230"/>
      <c r="E17" s="230"/>
      <c r="F17" s="230"/>
      <c r="G17" s="230"/>
      <c r="H17" s="230"/>
      <c r="I17" s="230"/>
      <c r="J17" s="251"/>
      <c r="K17" s="73" t="s">
        <v>80</v>
      </c>
      <c r="L17" s="261"/>
      <c r="M17" s="261"/>
      <c r="N17" s="267"/>
      <c r="O17" s="275" t="str">
        <f>IF($L17&lt;&gt;"",IF($AN17="0-",AX17,IF($AN17="+0",BD17,IF($AN17="+-",BJ17,AR17))),"")</f>
        <v/>
      </c>
      <c r="P17" s="241" t="s">
        <v>75</v>
      </c>
      <c r="Q17" s="241" t="str">
        <f>IF($L18&lt;&gt;"",IF($AN17="0-",AY17,IF($AN17="+0",BE17,IF($AN17="+-",BK17,AS17))),"")</f>
        <v/>
      </c>
      <c r="R17" s="297" t="s">
        <v>69</v>
      </c>
      <c r="T17" s="3" t="s">
        <v>106</v>
      </c>
      <c r="AC17" s="1"/>
      <c r="AD17" s="1"/>
      <c r="AE17" s="1"/>
      <c r="AF17" s="1"/>
      <c r="AG17" s="3"/>
      <c r="AH17" s="3"/>
      <c r="AI17" s="3"/>
      <c r="AJ17" s="3"/>
      <c r="AL17" s="4" t="s">
        <v>127</v>
      </c>
      <c r="AM17" s="4" t="s">
        <v>175</v>
      </c>
      <c r="AN17" s="304"/>
      <c r="AO17" s="307" t="str">
        <f>IF(AN17&lt;&gt;"",VLOOKUP(AN17,$AP$9:$AQ$12,2),"")</f>
        <v/>
      </c>
      <c r="AP17" s="310"/>
      <c r="AQ17" s="310"/>
      <c r="AR17" s="314">
        <f>IF(AV17&gt;=12,DATEDIF(BS17,BV17,"y")+1,DATEDIF(BS17,BV17,"y"))</f>
        <v>0</v>
      </c>
      <c r="AS17" s="314">
        <f>IF(AV17&gt;=12,AV17-12,AV17)</f>
        <v>0</v>
      </c>
      <c r="AT17" s="317" t="str">
        <f>IF(AW17&lt;=15,"半",0)</f>
        <v>半</v>
      </c>
      <c r="AU17" s="319">
        <f>DATEDIF(BS17,BV17,"y")</f>
        <v>0</v>
      </c>
      <c r="AV17" s="322">
        <f>IF(AW17&gt;=16,DATEDIF(BS17,BV17,"ym")+1,DATEDIF(BS17,BV17,"ym"))</f>
        <v>0</v>
      </c>
      <c r="AW17" s="324">
        <f>DATEDIF(BS17,BV17,"md")</f>
        <v>14</v>
      </c>
      <c r="AX17" s="315" t="e">
        <f>IF(BB17&gt;=12,DATEDIF(BS17,BW17,"y")+1,DATEDIF(BS17,BW17,"y"))</f>
        <v>#NUM!</v>
      </c>
      <c r="AY17" s="315" t="e">
        <f>IF(BB17&gt;=12,BB17-12,BB17)</f>
        <v>#NUM!</v>
      </c>
      <c r="AZ17" s="318" t="e">
        <f>IF(BC17&lt;=15,"半",0)</f>
        <v>#NUM!</v>
      </c>
      <c r="BA17" s="326" t="e">
        <f>DATEDIF(BS17,BW17,"y")</f>
        <v>#NUM!</v>
      </c>
      <c r="BB17" s="327" t="e">
        <f>IF(BC17&gt;=16,DATEDIF(BS17,BW17,"ym")+1,DATEDIF(BS17,BW17,"ym"))</f>
        <v>#NUM!</v>
      </c>
      <c r="BC17" s="328" t="e">
        <f>DATEDIF(BS17,BW17,"md")</f>
        <v>#NUM!</v>
      </c>
      <c r="BD17" s="315" t="e">
        <f>IF(BH17&gt;=12,DATEDIF(BT17,BV17,"y")+1,DATEDIF(BT17,BV17,"y"))</f>
        <v>#NUM!</v>
      </c>
      <c r="BE17" s="315" t="e">
        <f>IF(BH17&gt;=12,BH17-12,BH17)</f>
        <v>#NUM!</v>
      </c>
      <c r="BF17" s="318" t="e">
        <f>IF(BI17&lt;=15,"半",0)</f>
        <v>#NUM!</v>
      </c>
      <c r="BG17" s="326" t="e">
        <f>DATEDIF(BT17,BV17,"y")</f>
        <v>#NUM!</v>
      </c>
      <c r="BH17" s="327" t="e">
        <f>IF(BI17&gt;=16,DATEDIF(BT17,BV17,"ym")+1,DATEDIF(BT17,BV17,"ym"))</f>
        <v>#NUM!</v>
      </c>
      <c r="BI17" s="327" t="e">
        <f>DATEDIF(BT17,BV17,"md")</f>
        <v>#NUM!</v>
      </c>
      <c r="BJ17" s="315" t="e">
        <f>IF(BN17&gt;=12,DATEDIF(BT17,BW17,"y")+1,DATEDIF(BT17,BW17,"y"))</f>
        <v>#NUM!</v>
      </c>
      <c r="BK17" s="315" t="e">
        <f>IF(BN17&gt;=12,BN17-12,BN17)</f>
        <v>#NUM!</v>
      </c>
      <c r="BL17" s="318" t="e">
        <f>IF(BO17&lt;=15,"半",0)</f>
        <v>#NUM!</v>
      </c>
      <c r="BM17" s="326" t="e">
        <f>DATEDIF(BT17,BW17,"y")</f>
        <v>#NUM!</v>
      </c>
      <c r="BN17" s="327" t="e">
        <f>IF(BO17&gt;=16,DATEDIF(BT17,BW17,"ym")+1,DATEDIF(BT17,BW17,"ym"))</f>
        <v>#NUM!</v>
      </c>
      <c r="BO17" s="328" t="e">
        <f>DATEDIF(BT17,BW17,"md")</f>
        <v>#NUM!</v>
      </c>
      <c r="BP17" s="322"/>
      <c r="BQ17" s="329">
        <f>IF(L18="現在",$AM$8,L18)</f>
        <v>0</v>
      </c>
      <c r="BR17" s="310">
        <v>0</v>
      </c>
      <c r="BS17" s="330">
        <f>IF(DAY(L17)&lt;=15,L17-DAY(L17)+1,L17-DAY(L17)+16)</f>
        <v>1</v>
      </c>
      <c r="BT17" s="330">
        <f>IF(DAY(BS17)=1,BS17+15,CC17)</f>
        <v>16</v>
      </c>
      <c r="BU17" s="330"/>
      <c r="BV17" s="330">
        <f>IF(CL17&gt;=16,CJ17,IF(L18="現在",$AM$8-CL17+15,L18-CL17+15))</f>
        <v>15</v>
      </c>
      <c r="BW17" s="330">
        <f>IF(DAY(BV17)=15,BV17-DAY(BV17),BV17-DAY(BV17)+15)</f>
        <v>0</v>
      </c>
      <c r="BX17" s="330"/>
      <c r="BY17" s="330"/>
      <c r="BZ17" s="310">
        <f>YEAR(J17)</f>
        <v>1900</v>
      </c>
      <c r="CA17" s="310">
        <f>MONTH(J17)+1</f>
        <v>2</v>
      </c>
      <c r="CB17" s="333" t="str">
        <f>CONCATENATE(BZ17,"/",CA17,"/",1)</f>
        <v>1900/2/1</v>
      </c>
      <c r="CC17" s="333">
        <f>CB17+1-1</f>
        <v>32</v>
      </c>
      <c r="CD17" s="333">
        <f>CB17-1</f>
        <v>31</v>
      </c>
      <c r="CE17" s="310">
        <f>DAY(CD17)</f>
        <v>31</v>
      </c>
      <c r="CF17" s="310">
        <f>DAY(J17)</f>
        <v>0</v>
      </c>
      <c r="CG17" s="310">
        <f>YEAR(BQ17)</f>
        <v>1900</v>
      </c>
      <c r="CH17" s="310">
        <f>IF(MONTH(BQ17)=12,MONTH(BQ17)-12+1,MONTH(BQ17)+1)</f>
        <v>2</v>
      </c>
      <c r="CI17" s="333" t="str">
        <f>IF(CH17=1,CONCATENATE(CG17+1,"/",CH17,"/",1),CONCATENATE(CG17,"/",CH17,"/",1))</f>
        <v>1900/2/1</v>
      </c>
      <c r="CJ17" s="333">
        <f>CI17-1</f>
        <v>31</v>
      </c>
      <c r="CK17" s="310">
        <f>DAY(CJ17)</f>
        <v>31</v>
      </c>
      <c r="CL17" s="310">
        <f>DAY(BQ17)</f>
        <v>0</v>
      </c>
      <c r="CM17" s="310"/>
      <c r="CN17" s="310"/>
      <c r="CO17" s="310"/>
      <c r="CP17" s="310"/>
      <c r="CQ17" s="310"/>
      <c r="CR17" s="310"/>
      <c r="CS17" s="310"/>
      <c r="CT17" s="310"/>
      <c r="CU17" s="310"/>
      <c r="CV17" s="310"/>
      <c r="CW17" s="310"/>
      <c r="CX17" s="310"/>
      <c r="CY17" s="310"/>
      <c r="CZ17" s="310"/>
      <c r="DA17" s="310"/>
      <c r="DB17" s="310"/>
      <c r="DC17" s="310"/>
      <c r="DD17" s="310"/>
      <c r="DE17" s="310"/>
      <c r="DF17" s="310"/>
      <c r="DG17" s="310"/>
      <c r="DH17" s="310"/>
      <c r="DI17" s="310"/>
      <c r="DJ17" s="310"/>
      <c r="DK17" s="310"/>
      <c r="DL17" s="310"/>
      <c r="DM17" s="310"/>
      <c r="DN17" s="310"/>
      <c r="DO17" s="310"/>
    </row>
    <row r="18" spans="1:119" ht="16.95" customHeight="1">
      <c r="A18" s="204"/>
      <c r="B18" s="218"/>
      <c r="C18" s="231"/>
      <c r="D18" s="231"/>
      <c r="E18" s="231"/>
      <c r="F18" s="231"/>
      <c r="G18" s="231"/>
      <c r="H18" s="231"/>
      <c r="I18" s="231"/>
      <c r="J18" s="252"/>
      <c r="K18" s="257" t="s">
        <v>57</v>
      </c>
      <c r="L18" s="261"/>
      <c r="M18" s="261"/>
      <c r="N18" s="267"/>
      <c r="O18" s="276"/>
      <c r="P18" s="282"/>
      <c r="Q18" s="282"/>
      <c r="R18" s="298"/>
      <c r="T18" s="1" t="s">
        <v>108</v>
      </c>
      <c r="AC18" s="1"/>
      <c r="AD18" s="1"/>
      <c r="AE18" s="1"/>
      <c r="AF18" s="1"/>
      <c r="AG18" s="3"/>
      <c r="AH18" s="3"/>
      <c r="AI18" s="3"/>
      <c r="AJ18" s="3"/>
      <c r="AL18" s="4" t="s">
        <v>244</v>
      </c>
      <c r="AM18" s="5"/>
      <c r="AN18" s="305"/>
      <c r="AO18" s="305"/>
      <c r="AP18" s="310"/>
      <c r="AQ18" s="310"/>
      <c r="AR18" s="314"/>
      <c r="AS18" s="314"/>
      <c r="AT18" s="317"/>
      <c r="AU18" s="319"/>
      <c r="AV18" s="322"/>
      <c r="AW18" s="324"/>
      <c r="AX18" s="315"/>
      <c r="AY18" s="315"/>
      <c r="AZ18" s="318"/>
      <c r="BA18" s="319"/>
      <c r="BB18" s="322"/>
      <c r="BC18" s="324"/>
      <c r="BD18" s="315"/>
      <c r="BE18" s="315"/>
      <c r="BF18" s="318"/>
      <c r="BG18" s="319"/>
      <c r="BH18" s="322"/>
      <c r="BI18" s="322"/>
      <c r="BJ18" s="315"/>
      <c r="BK18" s="315"/>
      <c r="BL18" s="318"/>
      <c r="BM18" s="319"/>
      <c r="BN18" s="322"/>
      <c r="BO18" s="324"/>
      <c r="BP18" s="322"/>
      <c r="BQ18" s="329"/>
      <c r="BR18" s="310"/>
      <c r="BS18" s="330"/>
      <c r="BT18" s="330"/>
      <c r="BU18" s="330"/>
      <c r="BV18" s="330"/>
      <c r="BW18" s="330"/>
      <c r="BX18" s="330"/>
      <c r="BY18" s="330"/>
      <c r="BZ18" s="310"/>
      <c r="CA18" s="310"/>
      <c r="CB18" s="333"/>
      <c r="CC18" s="333"/>
      <c r="CD18" s="333"/>
      <c r="CE18" s="310"/>
      <c r="CF18" s="310"/>
      <c r="CG18" s="310"/>
      <c r="CH18" s="310"/>
      <c r="CI18" s="333"/>
      <c r="CJ18" s="333"/>
      <c r="CK18" s="310"/>
      <c r="CL18" s="310"/>
      <c r="CM18" s="310"/>
      <c r="CN18" s="310"/>
      <c r="CO18" s="310"/>
      <c r="CP18" s="310"/>
      <c r="CQ18" s="310"/>
      <c r="CR18" s="310"/>
      <c r="CS18" s="310"/>
      <c r="CT18" s="310"/>
      <c r="CU18" s="310"/>
      <c r="CV18" s="310"/>
      <c r="CW18" s="310"/>
      <c r="CX18" s="310"/>
      <c r="CY18" s="310"/>
      <c r="CZ18" s="310"/>
      <c r="DA18" s="310"/>
      <c r="DB18" s="310"/>
      <c r="DC18" s="310"/>
      <c r="DD18" s="310"/>
      <c r="DE18" s="310"/>
      <c r="DF18" s="310"/>
      <c r="DG18" s="310"/>
      <c r="DH18" s="310"/>
      <c r="DI18" s="310"/>
      <c r="DJ18" s="310"/>
      <c r="DK18" s="310"/>
      <c r="DL18" s="310"/>
      <c r="DM18" s="310"/>
      <c r="DN18" s="310"/>
      <c r="DO18" s="310"/>
    </row>
    <row r="19" spans="1:119" ht="16.95" customHeight="1">
      <c r="A19" s="204"/>
      <c r="B19" s="217"/>
      <c r="C19" s="230"/>
      <c r="D19" s="230"/>
      <c r="E19" s="230"/>
      <c r="F19" s="230"/>
      <c r="G19" s="230"/>
      <c r="H19" s="230"/>
      <c r="I19" s="230"/>
      <c r="J19" s="251"/>
      <c r="K19" s="73" t="s">
        <v>80</v>
      </c>
      <c r="L19" s="261"/>
      <c r="M19" s="261"/>
      <c r="N19" s="267"/>
      <c r="O19" s="275" t="str">
        <f>IF($L19&lt;&gt;"",IF($AN19="0-",AX19,IF($AN19="+0",BD19,IF($AN19="+-",BJ19,AR19))),"")</f>
        <v/>
      </c>
      <c r="P19" s="241" t="s">
        <v>75</v>
      </c>
      <c r="Q19" s="241" t="str">
        <f>IF($L20&lt;&gt;"",IF($AN19="0-",AY19,IF($AN19="+0",BE19,IF($AN19="+-",BK19,AS19))),"")</f>
        <v/>
      </c>
      <c r="R19" s="297" t="s">
        <v>69</v>
      </c>
      <c r="T19" s="3" t="s">
        <v>111</v>
      </c>
      <c r="AC19" s="1"/>
      <c r="AD19" s="1"/>
      <c r="AE19" s="1"/>
      <c r="AF19" s="1"/>
      <c r="AG19" s="3"/>
      <c r="AH19" s="3"/>
      <c r="AI19" s="3"/>
      <c r="AJ19" s="3"/>
      <c r="AM19" s="5"/>
      <c r="AN19" s="304"/>
      <c r="AO19" s="307" t="str">
        <f>IF(AN19&lt;&gt;"",VLOOKUP(AN19,$AP$9:$AQ$12,2),"")</f>
        <v/>
      </c>
      <c r="AP19" s="310"/>
      <c r="AQ19" s="310"/>
      <c r="AR19" s="315">
        <f>IF(AV19&gt;=12,DATEDIF(BS19,BV19,"y")+1,DATEDIF(BS19,BV19,"y"))</f>
        <v>0</v>
      </c>
      <c r="AS19" s="315">
        <f>IF(AV19&gt;=12,AV19-12,AV19)</f>
        <v>0</v>
      </c>
      <c r="AT19" s="318" t="str">
        <f>IF(AW19&lt;=15,"半",0)</f>
        <v>半</v>
      </c>
      <c r="AU19" s="319">
        <f>DATEDIF(BS19,BV19,"y")</f>
        <v>0</v>
      </c>
      <c r="AV19" s="322">
        <f>IF(AW19&gt;=16,DATEDIF(BS19,BV19,"ym")+1,DATEDIF(BS19,BV19,"ym"))</f>
        <v>0</v>
      </c>
      <c r="AW19" s="324">
        <f>DATEDIF(BS19,BV19,"md")</f>
        <v>14</v>
      </c>
      <c r="AX19" s="315" t="e">
        <f>IF(BB19&gt;=12,DATEDIF(BS19,BW19,"y")+1,DATEDIF(BS19,BW19,"y"))</f>
        <v>#NUM!</v>
      </c>
      <c r="AY19" s="315" t="e">
        <f>IF(BB19&gt;=12,BB19-12,BB19)</f>
        <v>#NUM!</v>
      </c>
      <c r="AZ19" s="318" t="e">
        <f>IF(BC19&lt;=15,"半",0)</f>
        <v>#NUM!</v>
      </c>
      <c r="BA19" s="319" t="e">
        <f>DATEDIF(BS19,BW19,"y")</f>
        <v>#NUM!</v>
      </c>
      <c r="BB19" s="322" t="e">
        <f>IF(BC19&gt;=16,DATEDIF(BS19,BW19,"ym")+1,DATEDIF(BS19,BW19,"ym"))</f>
        <v>#NUM!</v>
      </c>
      <c r="BC19" s="324" t="e">
        <f>DATEDIF(BS19,BW19,"md")</f>
        <v>#NUM!</v>
      </c>
      <c r="BD19" s="315" t="e">
        <f>IF(BH19&gt;=12,DATEDIF(BT19,BV19,"y")+1,DATEDIF(BT19,BV19,"y"))</f>
        <v>#NUM!</v>
      </c>
      <c r="BE19" s="315" t="e">
        <f>IF(BH19&gt;=12,BH19-12,BH19)</f>
        <v>#NUM!</v>
      </c>
      <c r="BF19" s="318" t="e">
        <f>IF(BI19&lt;=15,"半",0)</f>
        <v>#NUM!</v>
      </c>
      <c r="BG19" s="319" t="e">
        <f>DATEDIF(BT19,BV19,"y")</f>
        <v>#NUM!</v>
      </c>
      <c r="BH19" s="322" t="e">
        <f>IF(BI19&gt;=16,DATEDIF(BT19,BV19,"ym")+1,DATEDIF(BT19,BV19,"ym"))</f>
        <v>#NUM!</v>
      </c>
      <c r="BI19" s="322" t="e">
        <f>DATEDIF(BT19,BV19,"md")</f>
        <v>#NUM!</v>
      </c>
      <c r="BJ19" s="315" t="e">
        <f>IF(BN19&gt;=12,DATEDIF(BT19,BW19,"y")+1,DATEDIF(BT19,BW19,"y"))</f>
        <v>#NUM!</v>
      </c>
      <c r="BK19" s="315" t="e">
        <f>IF(BN19&gt;=12,BN19-12,BN19)</f>
        <v>#NUM!</v>
      </c>
      <c r="BL19" s="318" t="e">
        <f>IF(BO19&lt;=15,"半",0)</f>
        <v>#NUM!</v>
      </c>
      <c r="BM19" s="319" t="e">
        <f>DATEDIF(BT19,BW19,"y")</f>
        <v>#NUM!</v>
      </c>
      <c r="BN19" s="322" t="e">
        <f>IF(BO19&gt;=16,DATEDIF(BT19,BW19,"ym")+1,DATEDIF(BT19,BW19,"ym"))</f>
        <v>#NUM!</v>
      </c>
      <c r="BO19" s="324" t="e">
        <f>DATEDIF(BT19,BW19,"md")</f>
        <v>#NUM!</v>
      </c>
      <c r="BP19" s="322"/>
      <c r="BQ19" s="329">
        <f>IF(L20="現在",$AM$8,L20)</f>
        <v>0</v>
      </c>
      <c r="BR19" s="322">
        <v>1</v>
      </c>
      <c r="BS19" s="330">
        <f>IF(DAY(L19)&lt;=15,L19-DAY(L19)+1,L19-DAY(L19)+16)</f>
        <v>1</v>
      </c>
      <c r="BT19" s="330">
        <f>IF(DAY(BS19)=1,BS19+15,CC19)</f>
        <v>16</v>
      </c>
      <c r="BU19" s="330"/>
      <c r="BV19" s="330">
        <f>IF(CL19&gt;=16,CJ19,IF(L20="現在",$AM$8-CL19+15,L20-CL19+15))</f>
        <v>15</v>
      </c>
      <c r="BW19" s="330">
        <f>IF(DAY(BV19)=15,BV19-DAY(BV19),BV19-DAY(BV19)+15)</f>
        <v>0</v>
      </c>
      <c r="BX19" s="330"/>
      <c r="BY19" s="330"/>
      <c r="BZ19" s="310">
        <f>YEAR(J19)</f>
        <v>1900</v>
      </c>
      <c r="CA19" s="310">
        <f>MONTH(J19)+1</f>
        <v>2</v>
      </c>
      <c r="CB19" s="333" t="str">
        <f>CONCATENATE(BZ19,"/",CA19,"/",1)</f>
        <v>1900/2/1</v>
      </c>
      <c r="CC19" s="333">
        <f>CB19+1-1</f>
        <v>32</v>
      </c>
      <c r="CD19" s="333">
        <f>CB19-1</f>
        <v>31</v>
      </c>
      <c r="CE19" s="310">
        <f>DAY(CD19)</f>
        <v>31</v>
      </c>
      <c r="CF19" s="310">
        <f>DAY(J19)</f>
        <v>0</v>
      </c>
      <c r="CG19" s="310">
        <f>YEAR(BQ19)</f>
        <v>1900</v>
      </c>
      <c r="CH19" s="310">
        <f>IF(MONTH(BQ19)=12,MONTH(BQ19)-12+1,MONTH(BQ19)+1)</f>
        <v>2</v>
      </c>
      <c r="CI19" s="333" t="str">
        <f>IF(CH19=1,CONCATENATE(CG19+1,"/",CH19,"/",1),CONCATENATE(CG19,"/",CH19,"/",1))</f>
        <v>1900/2/1</v>
      </c>
      <c r="CJ19" s="333">
        <f>CI19-1</f>
        <v>31</v>
      </c>
      <c r="CK19" s="310">
        <f>DAY(CJ19)</f>
        <v>31</v>
      </c>
      <c r="CL19" s="310">
        <f>DAY(BQ19)</f>
        <v>0</v>
      </c>
      <c r="CM19" s="310"/>
      <c r="CN19" s="310"/>
      <c r="CO19" s="310"/>
      <c r="CP19" s="310"/>
      <c r="CQ19" s="310"/>
      <c r="CR19" s="310"/>
      <c r="CS19" s="310"/>
      <c r="CT19" s="310"/>
      <c r="CU19" s="310"/>
      <c r="CV19" s="310"/>
      <c r="CW19" s="310"/>
      <c r="CX19" s="310"/>
      <c r="CY19" s="310"/>
      <c r="CZ19" s="310"/>
      <c r="DA19" s="310"/>
      <c r="DB19" s="310"/>
      <c r="DC19" s="310"/>
      <c r="DD19" s="310"/>
      <c r="DE19" s="310"/>
      <c r="DF19" s="310"/>
      <c r="DG19" s="310"/>
      <c r="DH19" s="310"/>
      <c r="DI19" s="310"/>
      <c r="DJ19" s="310"/>
      <c r="DK19" s="310"/>
      <c r="DL19" s="310"/>
      <c r="DM19" s="310"/>
      <c r="DN19" s="310"/>
      <c r="DO19" s="310"/>
    </row>
    <row r="20" spans="1:119" ht="16.95" customHeight="1">
      <c r="A20" s="204"/>
      <c r="B20" s="218"/>
      <c r="C20" s="231"/>
      <c r="D20" s="231"/>
      <c r="E20" s="231"/>
      <c r="F20" s="231"/>
      <c r="G20" s="231"/>
      <c r="H20" s="231"/>
      <c r="I20" s="231"/>
      <c r="J20" s="252"/>
      <c r="K20" s="257" t="s">
        <v>57</v>
      </c>
      <c r="L20" s="261"/>
      <c r="M20" s="261"/>
      <c r="N20" s="267"/>
      <c r="O20" s="276"/>
      <c r="P20" s="282"/>
      <c r="Q20" s="282"/>
      <c r="R20" s="298"/>
      <c r="T20" s="1" t="s">
        <v>5</v>
      </c>
      <c r="AC20" s="1"/>
      <c r="AD20" s="1"/>
      <c r="AE20" s="1"/>
      <c r="AF20" s="1"/>
      <c r="AG20" s="3"/>
      <c r="AH20" s="3"/>
      <c r="AI20" s="3"/>
      <c r="AJ20" s="3"/>
      <c r="AM20" s="5"/>
      <c r="AN20" s="305"/>
      <c r="AO20" s="305"/>
      <c r="AP20" s="310"/>
      <c r="AQ20" s="310"/>
      <c r="AR20" s="315"/>
      <c r="AS20" s="315"/>
      <c r="AT20" s="318"/>
      <c r="AU20" s="319"/>
      <c r="AV20" s="322"/>
      <c r="AW20" s="324"/>
      <c r="AX20" s="315"/>
      <c r="AY20" s="315"/>
      <c r="AZ20" s="318"/>
      <c r="BA20" s="319"/>
      <c r="BB20" s="322"/>
      <c r="BC20" s="324"/>
      <c r="BD20" s="315"/>
      <c r="BE20" s="315"/>
      <c r="BF20" s="318"/>
      <c r="BG20" s="319"/>
      <c r="BH20" s="322"/>
      <c r="BI20" s="322"/>
      <c r="BJ20" s="315"/>
      <c r="BK20" s="315"/>
      <c r="BL20" s="318"/>
      <c r="BM20" s="319"/>
      <c r="BN20" s="322"/>
      <c r="BO20" s="324"/>
      <c r="BP20" s="322"/>
      <c r="BQ20" s="329"/>
      <c r="BR20" s="322"/>
      <c r="BS20" s="330"/>
      <c r="BT20" s="330"/>
      <c r="BU20" s="330"/>
      <c r="BV20" s="330"/>
      <c r="BW20" s="330"/>
      <c r="BX20" s="330"/>
      <c r="BY20" s="330"/>
      <c r="BZ20" s="310"/>
      <c r="CA20" s="310"/>
      <c r="CB20" s="333"/>
      <c r="CC20" s="333"/>
      <c r="CD20" s="333"/>
      <c r="CE20" s="310"/>
      <c r="CF20" s="310"/>
      <c r="CG20" s="310"/>
      <c r="CH20" s="310"/>
      <c r="CI20" s="333"/>
      <c r="CJ20" s="333"/>
      <c r="CK20" s="310"/>
      <c r="CL20" s="310"/>
      <c r="CM20" s="310"/>
      <c r="CN20" s="310"/>
      <c r="CO20" s="310"/>
      <c r="CP20" s="310"/>
      <c r="CQ20" s="310"/>
      <c r="CR20" s="310"/>
      <c r="CS20" s="310"/>
      <c r="CT20" s="310"/>
      <c r="CU20" s="310"/>
      <c r="CV20" s="310"/>
      <c r="CW20" s="310"/>
      <c r="CX20" s="310"/>
      <c r="CY20" s="310"/>
      <c r="CZ20" s="310"/>
      <c r="DA20" s="310"/>
      <c r="DB20" s="310"/>
      <c r="DC20" s="310"/>
      <c r="DD20" s="310"/>
      <c r="DE20" s="310"/>
      <c r="DF20" s="310"/>
      <c r="DG20" s="310"/>
      <c r="DH20" s="310"/>
      <c r="DI20" s="310"/>
      <c r="DJ20" s="310"/>
      <c r="DK20" s="310"/>
      <c r="DL20" s="310"/>
      <c r="DM20" s="310"/>
      <c r="DN20" s="310"/>
      <c r="DO20" s="310"/>
    </row>
    <row r="21" spans="1:119" ht="16.95" customHeight="1">
      <c r="A21" s="204"/>
      <c r="B21" s="217"/>
      <c r="C21" s="230"/>
      <c r="D21" s="230"/>
      <c r="E21" s="230"/>
      <c r="F21" s="230"/>
      <c r="G21" s="230"/>
      <c r="H21" s="230"/>
      <c r="I21" s="230"/>
      <c r="J21" s="251"/>
      <c r="K21" s="73" t="s">
        <v>80</v>
      </c>
      <c r="L21" s="261"/>
      <c r="M21" s="261"/>
      <c r="N21" s="267"/>
      <c r="O21" s="275" t="str">
        <f>IF($L21&lt;&gt;"",IF($AN21="0-",AX21,IF($AN21="+0",BD21,IF($AN21="+-",BJ21,AR21))),"")</f>
        <v/>
      </c>
      <c r="P21" s="241" t="s">
        <v>75</v>
      </c>
      <c r="Q21" s="241" t="str">
        <f>IF($L22&lt;&gt;"",IF($AN21="0-",AY21,IF($AN21="+0",BE21,IF($AN21="+-",BK21,AS21))),"")</f>
        <v/>
      </c>
      <c r="R21" s="297" t="s">
        <v>69</v>
      </c>
      <c r="T21" s="3" t="s">
        <v>112</v>
      </c>
      <c r="U21" s="3"/>
      <c r="V21" s="3"/>
      <c r="W21" s="3"/>
      <c r="X21" s="3"/>
      <c r="Y21" s="3"/>
      <c r="Z21" s="3"/>
      <c r="AA21" s="3"/>
      <c r="AB21" s="3"/>
      <c r="AC21" s="3"/>
      <c r="AD21" s="3"/>
      <c r="AE21" s="3"/>
      <c r="AF21" s="3"/>
      <c r="AG21" s="3"/>
      <c r="AH21" s="3"/>
      <c r="AI21" s="3"/>
      <c r="AJ21" s="3"/>
      <c r="AM21" s="5"/>
      <c r="AN21" s="304"/>
      <c r="AO21" s="307" t="str">
        <f>IF(AN21&lt;&gt;"",VLOOKUP(AN21,$AP$9:$AQ$12,2),"")</f>
        <v/>
      </c>
      <c r="AP21" s="310"/>
      <c r="AQ21" s="310"/>
      <c r="AR21" s="315">
        <f>IF(AV21&gt;=12,DATEDIF(BS21,BV21,"y")+1,DATEDIF(BS21,BV21,"y"))</f>
        <v>0</v>
      </c>
      <c r="AS21" s="315">
        <f>IF(AV21&gt;=12,AV21-12,AV21)</f>
        <v>0</v>
      </c>
      <c r="AT21" s="318" t="str">
        <f>IF(AW21&lt;=15,"半",0)</f>
        <v>半</v>
      </c>
      <c r="AU21" s="319">
        <f>DATEDIF(BS21,BV21,"y")</f>
        <v>0</v>
      </c>
      <c r="AV21" s="322">
        <f>IF(AW21&gt;=16,DATEDIF(BS21,BV21,"ym")+1,DATEDIF(BS21,BV21,"ym"))</f>
        <v>0</v>
      </c>
      <c r="AW21" s="324">
        <f>DATEDIF(BS21,BV21,"md")</f>
        <v>14</v>
      </c>
      <c r="AX21" s="315" t="e">
        <f>IF(BB21&gt;=12,DATEDIF(BS21,BW21,"y")+1,DATEDIF(BS21,BW21,"y"))</f>
        <v>#NUM!</v>
      </c>
      <c r="AY21" s="315" t="e">
        <f>IF(BB21&gt;=12,BB21-12,BB21)</f>
        <v>#NUM!</v>
      </c>
      <c r="AZ21" s="318" t="e">
        <f>IF(BC21&lt;=15,"半",0)</f>
        <v>#NUM!</v>
      </c>
      <c r="BA21" s="319" t="e">
        <f>DATEDIF(BS21,BW21,"y")</f>
        <v>#NUM!</v>
      </c>
      <c r="BB21" s="322" t="e">
        <f>IF(BC21&gt;=16,DATEDIF(BS21,BW21,"ym")+1,DATEDIF(BS21,BW21,"ym"))</f>
        <v>#NUM!</v>
      </c>
      <c r="BC21" s="324" t="e">
        <f>DATEDIF(BS21,BW21,"md")</f>
        <v>#NUM!</v>
      </c>
      <c r="BD21" s="315" t="e">
        <f>IF(BH21&gt;=12,DATEDIF(BT21,BV21,"y")+1,DATEDIF(BT21,BV21,"y"))</f>
        <v>#NUM!</v>
      </c>
      <c r="BE21" s="315" t="e">
        <f>IF(BH21&gt;=12,BH21-12,BH21)</f>
        <v>#NUM!</v>
      </c>
      <c r="BF21" s="318" t="e">
        <f>IF(BI21&lt;=15,"半",0)</f>
        <v>#NUM!</v>
      </c>
      <c r="BG21" s="319" t="e">
        <f>DATEDIF(BT21,BV21,"y")</f>
        <v>#NUM!</v>
      </c>
      <c r="BH21" s="322" t="e">
        <f>IF(BI21&gt;=16,DATEDIF(BT21,BV21,"ym")+1,DATEDIF(BT21,BV21,"ym"))</f>
        <v>#NUM!</v>
      </c>
      <c r="BI21" s="322" t="e">
        <f>DATEDIF(BT21,BV21,"md")</f>
        <v>#NUM!</v>
      </c>
      <c r="BJ21" s="315" t="e">
        <f>IF(BN21&gt;=12,DATEDIF(BT21,BW21,"y")+1,DATEDIF(BT21,BW21,"y"))</f>
        <v>#NUM!</v>
      </c>
      <c r="BK21" s="315" t="e">
        <f>IF(BN21&gt;=12,BN21-12,BN21)</f>
        <v>#NUM!</v>
      </c>
      <c r="BL21" s="318" t="e">
        <f>IF(BO21&lt;=15,"半",0)</f>
        <v>#NUM!</v>
      </c>
      <c r="BM21" s="319" t="e">
        <f>DATEDIF(BT21,BW21,"y")</f>
        <v>#NUM!</v>
      </c>
      <c r="BN21" s="322" t="e">
        <f>IF(BO21&gt;=16,DATEDIF(BT21,BW21,"ym")+1,DATEDIF(BT21,BW21,"ym"))</f>
        <v>#NUM!</v>
      </c>
      <c r="BO21" s="324" t="e">
        <f>DATEDIF(BT21,BW21,"md")</f>
        <v>#NUM!</v>
      </c>
      <c r="BP21" s="322"/>
      <c r="BQ21" s="329">
        <f>IF(L22="現在",$AM$8,L22)</f>
        <v>0</v>
      </c>
      <c r="BR21" s="322">
        <v>2</v>
      </c>
      <c r="BS21" s="330">
        <f>IF(DAY(L21)&lt;=15,L21-DAY(L21)+1,L21-DAY(L21)+16)</f>
        <v>1</v>
      </c>
      <c r="BT21" s="330">
        <f>IF(DAY(BS21)=1,BS21+15,CC21)</f>
        <v>16</v>
      </c>
      <c r="BU21" s="330"/>
      <c r="BV21" s="330">
        <f>IF(CL21&gt;=16,CJ21,IF(L22="現在",$AM$8-CL21+15,L22-CL21+15))</f>
        <v>15</v>
      </c>
      <c r="BW21" s="330">
        <f>IF(DAY(BV21)=15,BV21-DAY(BV21),BV21-DAY(BV21)+15)</f>
        <v>0</v>
      </c>
      <c r="BX21" s="330"/>
      <c r="BY21" s="330"/>
      <c r="BZ21" s="310">
        <f>YEAR(J21)</f>
        <v>1900</v>
      </c>
      <c r="CA21" s="310">
        <f>MONTH(J21)+1</f>
        <v>2</v>
      </c>
      <c r="CB21" s="333" t="str">
        <f>CONCATENATE(BZ21,"/",CA21,"/",1)</f>
        <v>1900/2/1</v>
      </c>
      <c r="CC21" s="333">
        <f>CB21+1-1</f>
        <v>32</v>
      </c>
      <c r="CD21" s="333">
        <f>CB21-1</f>
        <v>31</v>
      </c>
      <c r="CE21" s="310">
        <f>DAY(CD21)</f>
        <v>31</v>
      </c>
      <c r="CF21" s="310">
        <f>DAY(J21)</f>
        <v>0</v>
      </c>
      <c r="CG21" s="310">
        <f>YEAR(BQ21)</f>
        <v>1900</v>
      </c>
      <c r="CH21" s="310">
        <f>IF(MONTH(BQ21)=12,MONTH(BQ21)-12+1,MONTH(BQ21)+1)</f>
        <v>2</v>
      </c>
      <c r="CI21" s="333" t="str">
        <f>IF(CH21=1,CONCATENATE(CG21+1,"/",CH21,"/",1),CONCATENATE(CG21,"/",CH21,"/",1))</f>
        <v>1900/2/1</v>
      </c>
      <c r="CJ21" s="333">
        <f>CI21-1</f>
        <v>31</v>
      </c>
      <c r="CK21" s="310">
        <f>DAY(CJ21)</f>
        <v>31</v>
      </c>
      <c r="CL21" s="310">
        <f>DAY(BQ21)</f>
        <v>0</v>
      </c>
      <c r="CM21" s="310"/>
      <c r="CN21" s="310"/>
      <c r="CO21" s="310"/>
      <c r="CP21" s="310"/>
      <c r="CQ21" s="310"/>
      <c r="CR21" s="310"/>
      <c r="CS21" s="310"/>
      <c r="CT21" s="310"/>
      <c r="CU21" s="310"/>
      <c r="CV21" s="310"/>
      <c r="CW21" s="310"/>
      <c r="CX21" s="310"/>
      <c r="CY21" s="310"/>
      <c r="CZ21" s="310"/>
      <c r="DA21" s="310"/>
      <c r="DB21" s="310"/>
      <c r="DC21" s="310"/>
      <c r="DD21" s="310"/>
      <c r="DE21" s="310"/>
      <c r="DF21" s="310"/>
      <c r="DG21" s="310"/>
      <c r="DH21" s="310"/>
      <c r="DI21" s="310"/>
      <c r="DJ21" s="310"/>
      <c r="DK21" s="310"/>
      <c r="DL21" s="310"/>
      <c r="DM21" s="310"/>
      <c r="DN21" s="310"/>
      <c r="DO21" s="310"/>
    </row>
    <row r="22" spans="1:119" ht="16.95" customHeight="1">
      <c r="A22" s="204"/>
      <c r="B22" s="218"/>
      <c r="C22" s="231"/>
      <c r="D22" s="231"/>
      <c r="E22" s="231"/>
      <c r="F22" s="231"/>
      <c r="G22" s="231"/>
      <c r="H22" s="231"/>
      <c r="I22" s="231"/>
      <c r="J22" s="252"/>
      <c r="K22" s="257" t="s">
        <v>57</v>
      </c>
      <c r="L22" s="261"/>
      <c r="M22" s="261"/>
      <c r="N22" s="267"/>
      <c r="O22" s="276"/>
      <c r="P22" s="282"/>
      <c r="Q22" s="282"/>
      <c r="R22" s="298"/>
      <c r="T22" s="1" t="s">
        <v>114</v>
      </c>
      <c r="U22" s="1"/>
      <c r="V22" s="1"/>
      <c r="W22" s="1"/>
      <c r="X22" s="1"/>
      <c r="Y22" s="1"/>
      <c r="Z22" s="1"/>
      <c r="AA22" s="1"/>
      <c r="AB22" s="1"/>
      <c r="AC22" s="1"/>
      <c r="AD22" s="1"/>
      <c r="AE22" s="1"/>
      <c r="AF22" s="1"/>
      <c r="AG22" s="1"/>
      <c r="AH22" s="3"/>
      <c r="AI22" s="3"/>
      <c r="AJ22" s="3"/>
      <c r="AM22" s="5"/>
      <c r="AN22" s="306"/>
      <c r="AO22" s="305"/>
      <c r="AP22" s="310"/>
      <c r="AQ22" s="310"/>
      <c r="AR22" s="315"/>
      <c r="AS22" s="315"/>
      <c r="AT22" s="318"/>
      <c r="AU22" s="319"/>
      <c r="AV22" s="322"/>
      <c r="AW22" s="324"/>
      <c r="AX22" s="315"/>
      <c r="AY22" s="315"/>
      <c r="AZ22" s="318"/>
      <c r="BA22" s="319"/>
      <c r="BB22" s="322"/>
      <c r="BC22" s="324"/>
      <c r="BD22" s="315"/>
      <c r="BE22" s="315"/>
      <c r="BF22" s="318"/>
      <c r="BG22" s="319"/>
      <c r="BH22" s="322"/>
      <c r="BI22" s="322"/>
      <c r="BJ22" s="315"/>
      <c r="BK22" s="315"/>
      <c r="BL22" s="318"/>
      <c r="BM22" s="319"/>
      <c r="BN22" s="322"/>
      <c r="BO22" s="324"/>
      <c r="BP22" s="322"/>
      <c r="BQ22" s="329"/>
      <c r="BR22" s="322"/>
      <c r="BS22" s="330"/>
      <c r="BT22" s="330"/>
      <c r="BU22" s="330"/>
      <c r="BV22" s="330"/>
      <c r="BW22" s="330"/>
      <c r="BX22" s="330"/>
      <c r="BY22" s="330"/>
      <c r="BZ22" s="310"/>
      <c r="CA22" s="310"/>
      <c r="CB22" s="333"/>
      <c r="CC22" s="333"/>
      <c r="CD22" s="333"/>
      <c r="CE22" s="310"/>
      <c r="CF22" s="310"/>
      <c r="CG22" s="310"/>
      <c r="CH22" s="310"/>
      <c r="CI22" s="333"/>
      <c r="CJ22" s="333"/>
      <c r="CK22" s="310"/>
      <c r="CL22" s="310"/>
      <c r="CM22" s="310"/>
      <c r="CN22" s="310"/>
      <c r="CO22" s="310"/>
      <c r="CP22" s="310"/>
      <c r="CQ22" s="310"/>
      <c r="CR22" s="310"/>
      <c r="CS22" s="310"/>
      <c r="CT22" s="310"/>
      <c r="CU22" s="310"/>
      <c r="CV22" s="310"/>
      <c r="CW22" s="310"/>
      <c r="CX22" s="310"/>
      <c r="CY22" s="310"/>
      <c r="CZ22" s="310"/>
      <c r="DA22" s="310"/>
      <c r="DB22" s="310"/>
      <c r="DC22" s="310"/>
      <c r="DD22" s="310"/>
      <c r="DE22" s="310"/>
      <c r="DF22" s="310"/>
      <c r="DG22" s="310"/>
      <c r="DH22" s="310"/>
      <c r="DI22" s="310"/>
      <c r="DJ22" s="310"/>
      <c r="DK22" s="310"/>
      <c r="DL22" s="310"/>
      <c r="DM22" s="310"/>
      <c r="DN22" s="310"/>
      <c r="DO22" s="310"/>
    </row>
    <row r="23" spans="1:119" ht="16.95" customHeight="1">
      <c r="A23" s="204"/>
      <c r="B23" s="217"/>
      <c r="C23" s="230"/>
      <c r="D23" s="230"/>
      <c r="E23" s="230"/>
      <c r="F23" s="230"/>
      <c r="G23" s="230"/>
      <c r="H23" s="230"/>
      <c r="I23" s="230"/>
      <c r="J23" s="251"/>
      <c r="K23" s="73" t="s">
        <v>80</v>
      </c>
      <c r="L23" s="261"/>
      <c r="M23" s="261"/>
      <c r="N23" s="267"/>
      <c r="O23" s="275" t="str">
        <f>IF($L23&lt;&gt;"",IF($AN23="0-",AX23,IF($AN23="+0",BD23,IF($AN23="+-",BJ23,AR23))),"")</f>
        <v/>
      </c>
      <c r="P23" s="241" t="s">
        <v>75</v>
      </c>
      <c r="Q23" s="241" t="str">
        <f>IF($L24&lt;&gt;"",IF($AN23="0-",AY23,IF($AN23="+0",BE23,IF($AN23="+-",BK23,AS23))),"")</f>
        <v/>
      </c>
      <c r="R23" s="297" t="s">
        <v>69</v>
      </c>
      <c r="T23" s="1" t="s">
        <v>90</v>
      </c>
      <c r="U23" s="1"/>
      <c r="V23" s="1"/>
      <c r="W23" s="1"/>
      <c r="X23" s="1"/>
      <c r="Y23" s="1"/>
      <c r="Z23" s="1"/>
      <c r="AA23" s="1"/>
      <c r="AB23" s="1"/>
      <c r="AC23" s="1"/>
      <c r="AD23" s="1"/>
      <c r="AE23" s="1"/>
      <c r="AF23" s="1"/>
      <c r="AG23" s="1"/>
      <c r="AH23" s="3"/>
      <c r="AI23" s="3"/>
      <c r="AJ23" s="3"/>
      <c r="AM23" s="5"/>
      <c r="AN23" s="304"/>
      <c r="AO23" s="307" t="str">
        <f>IF(AN23&lt;&gt;"",VLOOKUP(AN23,$AP$9:$AQ$12,2),"")</f>
        <v/>
      </c>
      <c r="AP23" s="310"/>
      <c r="AQ23" s="310"/>
      <c r="AR23" s="315">
        <f>IF(AV23&gt;=12,DATEDIF(BS23,BV23,"y")+1,DATEDIF(BS23,BV23,"y"))</f>
        <v>0</v>
      </c>
      <c r="AS23" s="315">
        <f>IF(AV23&gt;=12,AV23-12,AV23)</f>
        <v>0</v>
      </c>
      <c r="AT23" s="318" t="str">
        <f>IF(AW23&lt;=15,"半",0)</f>
        <v>半</v>
      </c>
      <c r="AU23" s="320">
        <f>DATEDIF(BS23,BV23,"y")</f>
        <v>0</v>
      </c>
      <c r="AV23" s="321">
        <f>IF(AW23&gt;=16,DATEDIF(BS23,BV23,"ym")+1,DATEDIF(BS23,BV23,"ym"))</f>
        <v>0</v>
      </c>
      <c r="AW23" s="325">
        <f>DATEDIF(BS23,BV23,"md")</f>
        <v>14</v>
      </c>
      <c r="AX23" s="315" t="e">
        <f>IF(BB23&gt;=12,DATEDIF(BS23,BW23,"y")+1,DATEDIF(BS23,BW23,"y"))</f>
        <v>#NUM!</v>
      </c>
      <c r="AY23" s="315" t="e">
        <f>IF(BB23&gt;=12,BB23-12,BB23)</f>
        <v>#NUM!</v>
      </c>
      <c r="AZ23" s="318" t="e">
        <f>IF(BC23&lt;=15,"半",0)</f>
        <v>#NUM!</v>
      </c>
      <c r="BA23" s="320" t="e">
        <f>DATEDIF(BS23,BW23,"y")</f>
        <v>#NUM!</v>
      </c>
      <c r="BB23" s="321" t="e">
        <f>IF(BC23&gt;=16,DATEDIF(BS23,BW23,"ym")+1,DATEDIF(BS23,BW23,"ym"))</f>
        <v>#NUM!</v>
      </c>
      <c r="BC23" s="325" t="e">
        <f>DATEDIF(BS23,BW23,"md")</f>
        <v>#NUM!</v>
      </c>
      <c r="BD23" s="315" t="e">
        <f>IF(BH23&gt;=12,DATEDIF(BT23,BV23,"y")+1,DATEDIF(BT23,BV23,"y"))</f>
        <v>#NUM!</v>
      </c>
      <c r="BE23" s="315" t="e">
        <f>IF(BH23&gt;=12,BH23-12,BH23)</f>
        <v>#NUM!</v>
      </c>
      <c r="BF23" s="318" t="e">
        <f>IF(BI23&lt;=15,"半",0)</f>
        <v>#NUM!</v>
      </c>
      <c r="BG23" s="320" t="e">
        <f>DATEDIF(BT23,BV23,"y")</f>
        <v>#NUM!</v>
      </c>
      <c r="BH23" s="321" t="e">
        <f>IF(BI23&gt;=16,DATEDIF(BT23,BV23,"ym")+1,DATEDIF(BT23,BV23,"ym"))</f>
        <v>#NUM!</v>
      </c>
      <c r="BI23" s="321" t="e">
        <f>DATEDIF(BT23,BV23,"md")</f>
        <v>#NUM!</v>
      </c>
      <c r="BJ23" s="315" t="e">
        <f>IF(BN23&gt;=12,DATEDIF(BT23,BW23,"y")+1,DATEDIF(BT23,BW23,"y"))</f>
        <v>#NUM!</v>
      </c>
      <c r="BK23" s="315" t="e">
        <f>IF(BN23&gt;=12,BN23-12,BN23)</f>
        <v>#NUM!</v>
      </c>
      <c r="BL23" s="318" t="e">
        <f>IF(BO23&lt;=15,"半",0)</f>
        <v>#NUM!</v>
      </c>
      <c r="BM23" s="320" t="e">
        <f>DATEDIF(BT23,BW23,"y")</f>
        <v>#NUM!</v>
      </c>
      <c r="BN23" s="321" t="e">
        <f>IF(BO23&gt;=16,DATEDIF(BT23,BW23,"ym")+1,DATEDIF(BT23,BW23,"ym"))</f>
        <v>#NUM!</v>
      </c>
      <c r="BO23" s="325" t="e">
        <f>DATEDIF(BT23,BW23,"md")</f>
        <v>#NUM!</v>
      </c>
      <c r="BP23" s="322"/>
      <c r="BQ23" s="329">
        <f>IF(L24="現在",$AM$8,L24)</f>
        <v>0</v>
      </c>
      <c r="BR23" s="322">
        <v>0</v>
      </c>
      <c r="BS23" s="330">
        <f>IF(DAY(L23)&lt;=15,L23-DAY(L23)+1,L23-DAY(L23)+16)</f>
        <v>1</v>
      </c>
      <c r="BT23" s="330">
        <f>IF(DAY(BS23)=1,BS23+15,CC23)</f>
        <v>16</v>
      </c>
      <c r="BU23" s="330"/>
      <c r="BV23" s="330">
        <f>IF(CL23&gt;=16,CJ23,IF(L24="現在",$AM$8-CL23+15,L24-CL23+15))</f>
        <v>15</v>
      </c>
      <c r="BW23" s="330">
        <f>IF(DAY(BV23)=15,BV23-DAY(BV23),BV23-DAY(BV23)+15)</f>
        <v>0</v>
      </c>
      <c r="BX23" s="330"/>
      <c r="BY23" s="330"/>
      <c r="BZ23" s="310">
        <f>YEAR(J23)</f>
        <v>1900</v>
      </c>
      <c r="CA23" s="310">
        <f>MONTH(J23)+1</f>
        <v>2</v>
      </c>
      <c r="CB23" s="333" t="str">
        <f>CONCATENATE(BZ23,"/",CA23,"/",1)</f>
        <v>1900/2/1</v>
      </c>
      <c r="CC23" s="333">
        <f>CB23+1-1</f>
        <v>32</v>
      </c>
      <c r="CD23" s="333">
        <f>CB23-1</f>
        <v>31</v>
      </c>
      <c r="CE23" s="310">
        <f>DAY(CD23)</f>
        <v>31</v>
      </c>
      <c r="CF23" s="310">
        <f>DAY(J23)</f>
        <v>0</v>
      </c>
      <c r="CG23" s="310">
        <f>YEAR(BQ23)</f>
        <v>1900</v>
      </c>
      <c r="CH23" s="310">
        <f>IF(MONTH(BQ23)=12,MONTH(BQ23)-12+1,MONTH(BQ23)+1)</f>
        <v>2</v>
      </c>
      <c r="CI23" s="333" t="str">
        <f>IF(CH23=1,CONCATENATE(CG23+1,"/",CH23,"/",1),CONCATENATE(CG23,"/",CH23,"/",1))</f>
        <v>1900/2/1</v>
      </c>
      <c r="CJ23" s="333">
        <f>CI23-1</f>
        <v>31</v>
      </c>
      <c r="CK23" s="310">
        <f>DAY(CJ23)</f>
        <v>31</v>
      </c>
      <c r="CL23" s="310">
        <f>DAY(BQ23)</f>
        <v>0</v>
      </c>
      <c r="CM23" s="310"/>
      <c r="CN23" s="310"/>
      <c r="CO23" s="310"/>
      <c r="CP23" s="310"/>
      <c r="CQ23" s="310"/>
      <c r="CR23" s="310"/>
      <c r="CS23" s="310"/>
      <c r="CT23" s="310"/>
      <c r="CU23" s="310"/>
      <c r="CV23" s="310"/>
      <c r="CW23" s="310"/>
      <c r="CX23" s="310"/>
      <c r="CY23" s="310"/>
      <c r="CZ23" s="310"/>
      <c r="DA23" s="310"/>
      <c r="DB23" s="310"/>
      <c r="DC23" s="310"/>
      <c r="DD23" s="310"/>
      <c r="DE23" s="310"/>
      <c r="DF23" s="310"/>
      <c r="DG23" s="310"/>
      <c r="DH23" s="310"/>
      <c r="DI23" s="310"/>
      <c r="DJ23" s="310"/>
      <c r="DK23" s="310"/>
      <c r="DL23" s="310"/>
      <c r="DM23" s="310"/>
      <c r="DN23" s="310"/>
      <c r="DO23" s="310"/>
    </row>
    <row r="24" spans="1:119" ht="16.95" customHeight="1">
      <c r="A24" s="204"/>
      <c r="B24" s="218"/>
      <c r="C24" s="231"/>
      <c r="D24" s="231"/>
      <c r="E24" s="231"/>
      <c r="F24" s="231"/>
      <c r="G24" s="231"/>
      <c r="H24" s="231"/>
      <c r="I24" s="231"/>
      <c r="J24" s="252"/>
      <c r="K24" s="257" t="s">
        <v>57</v>
      </c>
      <c r="L24" s="261"/>
      <c r="M24" s="261"/>
      <c r="N24" s="267"/>
      <c r="O24" s="276"/>
      <c r="P24" s="282"/>
      <c r="Q24" s="282"/>
      <c r="R24" s="298"/>
      <c r="S24" s="2" t="s">
        <v>117</v>
      </c>
      <c r="T24" s="130" t="s">
        <v>87</v>
      </c>
      <c r="U24" s="130"/>
      <c r="V24" s="130"/>
      <c r="W24" s="130"/>
      <c r="X24" s="130"/>
      <c r="Y24" s="130"/>
      <c r="Z24" s="130"/>
      <c r="AA24" s="130"/>
      <c r="AB24" s="130"/>
      <c r="AC24" s="130"/>
      <c r="AD24" s="130"/>
      <c r="AE24" s="130"/>
      <c r="AF24" s="130"/>
      <c r="AG24" s="3"/>
      <c r="AH24" s="3"/>
      <c r="AI24" s="3"/>
      <c r="AJ24" s="3"/>
      <c r="AM24" s="5"/>
      <c r="AN24" s="305"/>
      <c r="AO24" s="305"/>
      <c r="AP24" s="310"/>
      <c r="AQ24" s="310"/>
      <c r="AR24" s="315"/>
      <c r="AS24" s="315"/>
      <c r="AT24" s="318"/>
      <c r="AU24" s="319"/>
      <c r="AV24" s="322"/>
      <c r="AW24" s="324"/>
      <c r="AX24" s="315"/>
      <c r="AY24" s="315"/>
      <c r="AZ24" s="318"/>
      <c r="BA24" s="319"/>
      <c r="BB24" s="322"/>
      <c r="BC24" s="324"/>
      <c r="BD24" s="315"/>
      <c r="BE24" s="315"/>
      <c r="BF24" s="318"/>
      <c r="BG24" s="319"/>
      <c r="BH24" s="322"/>
      <c r="BI24" s="322"/>
      <c r="BJ24" s="315"/>
      <c r="BK24" s="315"/>
      <c r="BL24" s="318"/>
      <c r="BM24" s="319"/>
      <c r="BN24" s="322"/>
      <c r="BO24" s="324"/>
      <c r="BP24" s="322"/>
      <c r="BQ24" s="329"/>
      <c r="BR24" s="322"/>
      <c r="BS24" s="330"/>
      <c r="BT24" s="330"/>
      <c r="BU24" s="330"/>
      <c r="BV24" s="330"/>
      <c r="BW24" s="330"/>
      <c r="BX24" s="330"/>
      <c r="BY24" s="330"/>
      <c r="BZ24" s="310"/>
      <c r="CA24" s="310"/>
      <c r="CB24" s="333"/>
      <c r="CC24" s="333"/>
      <c r="CD24" s="333"/>
      <c r="CE24" s="310"/>
      <c r="CF24" s="310"/>
      <c r="CG24" s="310"/>
      <c r="CH24" s="310"/>
      <c r="CI24" s="333"/>
      <c r="CJ24" s="333"/>
      <c r="CK24" s="310"/>
      <c r="CL24" s="310"/>
      <c r="CM24" s="310"/>
      <c r="CN24" s="310"/>
      <c r="CO24" s="310"/>
      <c r="CP24" s="310"/>
      <c r="CQ24" s="310"/>
      <c r="CR24" s="310"/>
      <c r="CS24" s="310"/>
      <c r="CT24" s="310"/>
      <c r="CU24" s="310"/>
      <c r="CV24" s="310"/>
      <c r="CW24" s="310"/>
      <c r="CX24" s="310"/>
      <c r="CY24" s="310"/>
      <c r="CZ24" s="310"/>
      <c r="DA24" s="310"/>
      <c r="DB24" s="310"/>
      <c r="DC24" s="310"/>
      <c r="DD24" s="310"/>
      <c r="DE24" s="310"/>
      <c r="DF24" s="310"/>
      <c r="DG24" s="310"/>
      <c r="DH24" s="310"/>
      <c r="DI24" s="310"/>
      <c r="DJ24" s="310"/>
      <c r="DK24" s="310"/>
      <c r="DL24" s="310"/>
      <c r="DM24" s="310"/>
      <c r="DN24" s="310"/>
      <c r="DO24" s="310"/>
    </row>
    <row r="25" spans="1:119" ht="16.95" customHeight="1">
      <c r="A25" s="204"/>
      <c r="B25" s="217"/>
      <c r="C25" s="230"/>
      <c r="D25" s="230"/>
      <c r="E25" s="230"/>
      <c r="F25" s="230"/>
      <c r="G25" s="230"/>
      <c r="H25" s="230"/>
      <c r="I25" s="230"/>
      <c r="J25" s="251"/>
      <c r="K25" s="73" t="s">
        <v>80</v>
      </c>
      <c r="L25" s="261"/>
      <c r="M25" s="261"/>
      <c r="N25" s="267"/>
      <c r="O25" s="275" t="str">
        <f>IF($L25&lt;&gt;"",IF($AN25="0-",AX25,IF($AN25="+0",BD25,IF($AN25="+-",BJ25,AR25))),"")</f>
        <v/>
      </c>
      <c r="P25" s="241" t="s">
        <v>75</v>
      </c>
      <c r="Q25" s="241" t="str">
        <f>IF($L26&lt;&gt;"",IF($AN25="0-",AY25,IF($AN25="+0",BE25,IF($AN25="+-",BK25,AS25))),"")</f>
        <v/>
      </c>
      <c r="R25" s="297" t="s">
        <v>69</v>
      </c>
      <c r="T25" s="129"/>
      <c r="U25" s="129"/>
      <c r="V25" s="129"/>
      <c r="W25" s="129"/>
      <c r="X25" s="129"/>
      <c r="Y25" s="129"/>
      <c r="Z25" s="129"/>
      <c r="AA25" s="129"/>
      <c r="AB25" s="129"/>
      <c r="AC25" s="129"/>
      <c r="AD25" s="129"/>
      <c r="AE25" s="129"/>
      <c r="AF25" s="129"/>
      <c r="AG25" s="3"/>
      <c r="AH25" s="3"/>
      <c r="AI25" s="3"/>
      <c r="AJ25" s="3"/>
      <c r="AN25" s="304"/>
      <c r="AO25" s="307" t="str">
        <f>IF(AN25&lt;&gt;"",VLOOKUP(AN25,$AP$9:$AQ$12,2),"")</f>
        <v/>
      </c>
      <c r="AP25" s="310"/>
      <c r="AQ25" s="310"/>
      <c r="AR25" s="315">
        <f>IF(AV25&gt;=12,DATEDIF(BS25,BV25,"y")+1,DATEDIF(BS25,BV25,"y"))</f>
        <v>0</v>
      </c>
      <c r="AS25" s="315">
        <f>IF(AV25&gt;=12,AV25-12,AV25)</f>
        <v>0</v>
      </c>
      <c r="AT25" s="318" t="str">
        <f>IF(AW25&lt;=15,"半",0)</f>
        <v>半</v>
      </c>
      <c r="AU25" s="319">
        <f>DATEDIF(BS25,BV25,"y")</f>
        <v>0</v>
      </c>
      <c r="AV25" s="322">
        <f>IF(AW25&gt;=16,DATEDIF(BS25,BV25,"ym")+1,DATEDIF(BS25,BV25,"ym"))</f>
        <v>0</v>
      </c>
      <c r="AW25" s="324">
        <f>DATEDIF(BS25,BV25,"md")</f>
        <v>14</v>
      </c>
      <c r="AX25" s="315" t="e">
        <f>IF(BB25&gt;=12,DATEDIF(BS25,BW25,"y")+1,DATEDIF(BS25,BW25,"y"))</f>
        <v>#NUM!</v>
      </c>
      <c r="AY25" s="315" t="e">
        <f>IF(BB25&gt;=12,BB25-12,BB25)</f>
        <v>#NUM!</v>
      </c>
      <c r="AZ25" s="318" t="e">
        <f>IF(BC25&lt;=15,"半",0)</f>
        <v>#NUM!</v>
      </c>
      <c r="BA25" s="319" t="e">
        <f>DATEDIF(BS25,BW25,"y")</f>
        <v>#NUM!</v>
      </c>
      <c r="BB25" s="322" t="e">
        <f>IF(BC25&gt;=16,DATEDIF(BS25,BW25,"ym")+1,DATEDIF(BS25,BW25,"ym"))</f>
        <v>#NUM!</v>
      </c>
      <c r="BC25" s="324" t="e">
        <f>DATEDIF(BS25,BW25,"md")</f>
        <v>#NUM!</v>
      </c>
      <c r="BD25" s="315" t="e">
        <f>IF(BH25&gt;=12,DATEDIF(BT25,BV25,"y")+1,DATEDIF(BT25,BV25,"y"))</f>
        <v>#NUM!</v>
      </c>
      <c r="BE25" s="315" t="e">
        <f>IF(BH25&gt;=12,BH25-12,BH25)</f>
        <v>#NUM!</v>
      </c>
      <c r="BF25" s="318" t="e">
        <f>IF(BI25&lt;=15,"半",0)</f>
        <v>#NUM!</v>
      </c>
      <c r="BG25" s="319" t="e">
        <f>DATEDIF(BT25,BV25,"y")</f>
        <v>#NUM!</v>
      </c>
      <c r="BH25" s="322" t="e">
        <f>IF(BI25&gt;=16,DATEDIF(BT25,BV25,"ym")+1,DATEDIF(BT25,BV25,"ym"))</f>
        <v>#NUM!</v>
      </c>
      <c r="BI25" s="322" t="e">
        <f>DATEDIF(BT25,BV25,"md")</f>
        <v>#NUM!</v>
      </c>
      <c r="BJ25" s="315" t="e">
        <f>IF(BN25&gt;=12,DATEDIF(BT25,BW25,"y")+1,DATEDIF(BT25,BW25,"y"))</f>
        <v>#NUM!</v>
      </c>
      <c r="BK25" s="315" t="e">
        <f>IF(BN25&gt;=12,BN25-12,BN25)</f>
        <v>#NUM!</v>
      </c>
      <c r="BL25" s="318" t="e">
        <f>IF(BO25&lt;=15,"半",0)</f>
        <v>#NUM!</v>
      </c>
      <c r="BM25" s="319" t="e">
        <f>DATEDIF(BT25,BW25,"y")</f>
        <v>#NUM!</v>
      </c>
      <c r="BN25" s="322" t="e">
        <f>IF(BO25&gt;=16,DATEDIF(BT25,BW25,"ym")+1,DATEDIF(BT25,BW25,"ym"))</f>
        <v>#NUM!</v>
      </c>
      <c r="BO25" s="324" t="e">
        <f>DATEDIF(BT25,BW25,"md")</f>
        <v>#NUM!</v>
      </c>
      <c r="BP25" s="322"/>
      <c r="BQ25" s="329">
        <f>IF(L26="現在",$AM$8,L26)</f>
        <v>0</v>
      </c>
      <c r="BR25" s="322">
        <v>1</v>
      </c>
      <c r="BS25" s="330">
        <f>IF(DAY(L25)&lt;=15,L25-DAY(L25)+1,L25-DAY(L25)+16)</f>
        <v>1</v>
      </c>
      <c r="BT25" s="330">
        <f>IF(DAY(BS25)=1,BS25+15,CC25)</f>
        <v>16</v>
      </c>
      <c r="BU25" s="330"/>
      <c r="BV25" s="330">
        <f>IF(CL25&gt;=16,CJ25,IF(L26="現在",$AM$8-CL25+15,L26-CL25+15))</f>
        <v>15</v>
      </c>
      <c r="BW25" s="330">
        <f>IF(DAY(BV25)=15,BV25-DAY(BV25),BV25-DAY(BV25)+15)</f>
        <v>0</v>
      </c>
      <c r="BX25" s="330"/>
      <c r="BY25" s="330"/>
      <c r="BZ25" s="310">
        <f>YEAR(J25)</f>
        <v>1900</v>
      </c>
      <c r="CA25" s="310">
        <f>MONTH(J25)+1</f>
        <v>2</v>
      </c>
      <c r="CB25" s="333" t="str">
        <f>CONCATENATE(BZ25,"/",CA25,"/",1)</f>
        <v>1900/2/1</v>
      </c>
      <c r="CC25" s="333">
        <f>CB25+1-1</f>
        <v>32</v>
      </c>
      <c r="CD25" s="333">
        <f>CB25-1</f>
        <v>31</v>
      </c>
      <c r="CE25" s="310">
        <f>DAY(CD25)</f>
        <v>31</v>
      </c>
      <c r="CF25" s="310">
        <f>DAY(J25)</f>
        <v>0</v>
      </c>
      <c r="CG25" s="310">
        <f>YEAR(BQ25)</f>
        <v>1900</v>
      </c>
      <c r="CH25" s="310">
        <f>IF(MONTH(BQ25)=12,MONTH(BQ25)-12+1,MONTH(BQ25)+1)</f>
        <v>2</v>
      </c>
      <c r="CI25" s="333" t="str">
        <f>IF(CH25=1,CONCATENATE(CG25+1,"/",CH25,"/",1),CONCATENATE(CG25,"/",CH25,"/",1))</f>
        <v>1900/2/1</v>
      </c>
      <c r="CJ25" s="333">
        <f>CI25-1</f>
        <v>31</v>
      </c>
      <c r="CK25" s="310">
        <f>DAY(CJ25)</f>
        <v>31</v>
      </c>
      <c r="CL25" s="310">
        <f>DAY(BQ25)</f>
        <v>0</v>
      </c>
      <c r="CM25" s="310"/>
      <c r="CN25" s="310"/>
      <c r="CO25" s="310"/>
      <c r="CP25" s="310"/>
      <c r="CQ25" s="310"/>
      <c r="CR25" s="310"/>
      <c r="CS25" s="310"/>
      <c r="CT25" s="310"/>
      <c r="CU25" s="310"/>
      <c r="CV25" s="310"/>
      <c r="CW25" s="310"/>
      <c r="CX25" s="310"/>
      <c r="CY25" s="310"/>
      <c r="CZ25" s="310"/>
      <c r="DA25" s="310"/>
      <c r="DB25" s="310"/>
      <c r="DC25" s="310"/>
      <c r="DD25" s="310"/>
      <c r="DE25" s="310"/>
      <c r="DF25" s="310"/>
      <c r="DG25" s="310"/>
      <c r="DH25" s="310"/>
      <c r="DI25" s="310"/>
      <c r="DJ25" s="310"/>
      <c r="DK25" s="310"/>
      <c r="DL25" s="310"/>
      <c r="DM25" s="310"/>
      <c r="DN25" s="310"/>
      <c r="DO25" s="310"/>
    </row>
    <row r="26" spans="1:119" ht="16.95" customHeight="1">
      <c r="A26" s="204"/>
      <c r="B26" s="218"/>
      <c r="C26" s="231"/>
      <c r="D26" s="231"/>
      <c r="E26" s="231"/>
      <c r="F26" s="231"/>
      <c r="G26" s="231"/>
      <c r="H26" s="231"/>
      <c r="I26" s="231"/>
      <c r="J26" s="252"/>
      <c r="K26" s="257" t="s">
        <v>57</v>
      </c>
      <c r="L26" s="261"/>
      <c r="M26" s="261"/>
      <c r="N26" s="267"/>
      <c r="O26" s="276"/>
      <c r="P26" s="282"/>
      <c r="Q26" s="282"/>
      <c r="R26" s="298"/>
      <c r="T26" s="73" t="s">
        <v>119</v>
      </c>
      <c r="U26" s="102"/>
      <c r="V26" s="120"/>
      <c r="W26" s="140" t="s">
        <v>120</v>
      </c>
      <c r="X26" s="140" t="s">
        <v>95</v>
      </c>
      <c r="Y26" s="140" t="s">
        <v>121</v>
      </c>
      <c r="Z26" s="140" t="s">
        <v>123</v>
      </c>
      <c r="AA26" s="141" t="s">
        <v>124</v>
      </c>
      <c r="AB26" s="145"/>
      <c r="AC26" s="145"/>
      <c r="AD26" s="145"/>
      <c r="AE26" s="145"/>
      <c r="AF26" s="149"/>
      <c r="AG26" s="3"/>
      <c r="AH26" s="3"/>
      <c r="AI26" s="3"/>
      <c r="AJ26" s="3"/>
      <c r="AN26" s="305"/>
      <c r="AO26" s="305"/>
      <c r="AP26" s="310"/>
      <c r="AQ26" s="310"/>
      <c r="AR26" s="315"/>
      <c r="AS26" s="315"/>
      <c r="AT26" s="318"/>
      <c r="AU26" s="319"/>
      <c r="AV26" s="322"/>
      <c r="AW26" s="324"/>
      <c r="AX26" s="315"/>
      <c r="AY26" s="315"/>
      <c r="AZ26" s="318"/>
      <c r="BA26" s="319"/>
      <c r="BB26" s="322"/>
      <c r="BC26" s="324"/>
      <c r="BD26" s="315"/>
      <c r="BE26" s="315"/>
      <c r="BF26" s="318"/>
      <c r="BG26" s="319"/>
      <c r="BH26" s="322"/>
      <c r="BI26" s="322"/>
      <c r="BJ26" s="315"/>
      <c r="BK26" s="315"/>
      <c r="BL26" s="318"/>
      <c r="BM26" s="319"/>
      <c r="BN26" s="322"/>
      <c r="BO26" s="324"/>
      <c r="BP26" s="322"/>
      <c r="BQ26" s="329"/>
      <c r="BR26" s="322"/>
      <c r="BS26" s="330"/>
      <c r="BT26" s="330"/>
      <c r="BU26" s="330"/>
      <c r="BV26" s="330"/>
      <c r="BW26" s="330"/>
      <c r="BX26" s="330"/>
      <c r="BY26" s="330"/>
      <c r="BZ26" s="310"/>
      <c r="CA26" s="310"/>
      <c r="CB26" s="333"/>
      <c r="CC26" s="333"/>
      <c r="CD26" s="333"/>
      <c r="CE26" s="310"/>
      <c r="CF26" s="310"/>
      <c r="CG26" s="310"/>
      <c r="CH26" s="310"/>
      <c r="CI26" s="333"/>
      <c r="CJ26" s="333"/>
      <c r="CK26" s="310"/>
      <c r="CL26" s="310"/>
      <c r="CM26" s="310"/>
      <c r="CN26" s="310"/>
      <c r="CO26" s="310"/>
      <c r="CP26" s="310"/>
      <c r="CQ26" s="310"/>
      <c r="CR26" s="310"/>
      <c r="CS26" s="310"/>
      <c r="CT26" s="310"/>
      <c r="CU26" s="310"/>
      <c r="CV26" s="310"/>
      <c r="CW26" s="310"/>
      <c r="CX26" s="310"/>
      <c r="CY26" s="310"/>
      <c r="CZ26" s="310"/>
      <c r="DA26" s="310"/>
      <c r="DB26" s="310"/>
      <c r="DC26" s="310"/>
      <c r="DD26" s="310"/>
      <c r="DE26" s="310"/>
      <c r="DF26" s="310"/>
      <c r="DG26" s="310"/>
      <c r="DH26" s="310"/>
      <c r="DI26" s="310"/>
      <c r="DJ26" s="310"/>
      <c r="DK26" s="310"/>
      <c r="DL26" s="310"/>
      <c r="DM26" s="310"/>
      <c r="DN26" s="310"/>
      <c r="DO26" s="310"/>
    </row>
    <row r="27" spans="1:119" ht="13.2" customHeight="1">
      <c r="A27" s="204"/>
      <c r="B27" s="219" t="s">
        <v>125</v>
      </c>
      <c r="C27" s="232"/>
      <c r="D27" s="232"/>
      <c r="E27" s="232"/>
      <c r="F27" s="232"/>
      <c r="G27" s="232"/>
      <c r="H27" s="232"/>
      <c r="I27" s="232"/>
      <c r="J27" s="253"/>
      <c r="K27" s="232" t="s">
        <v>24</v>
      </c>
      <c r="L27" s="232"/>
      <c r="M27" s="232"/>
      <c r="N27" s="232"/>
      <c r="O27" s="232"/>
      <c r="P27" s="232"/>
      <c r="Q27" s="232"/>
      <c r="R27" s="253"/>
      <c r="T27" s="131" t="s">
        <v>126</v>
      </c>
      <c r="U27" s="136"/>
      <c r="V27" s="138"/>
      <c r="W27" s="140" t="s">
        <v>127</v>
      </c>
      <c r="X27" s="140"/>
      <c r="Y27" s="140"/>
      <c r="Z27" s="140" t="s">
        <v>127</v>
      </c>
      <c r="AA27" s="141"/>
      <c r="AB27" s="145"/>
      <c r="AC27" s="145"/>
      <c r="AD27" s="145"/>
      <c r="AE27" s="145"/>
      <c r="AF27" s="149"/>
      <c r="AG27" s="3"/>
      <c r="AH27" s="3"/>
      <c r="AI27" s="3"/>
      <c r="AJ27" s="3"/>
      <c r="AN27" s="304"/>
      <c r="AO27" s="307" t="str">
        <f>IF(AN27&lt;&gt;"",VLOOKUP(AN27,$AP$9:$AQ$12,2),"")</f>
        <v/>
      </c>
      <c r="AP27" s="310"/>
      <c r="AQ27" s="310"/>
      <c r="AR27" s="315">
        <f>IF(AV27&gt;=12,DATEDIF(BS27,BV27,"y")+1,DATEDIF(BS27,BV27,"y"))</f>
        <v>0</v>
      </c>
      <c r="AS27" s="315">
        <f>IF(AV27&gt;=12,AV27-12,AV27)</f>
        <v>0</v>
      </c>
      <c r="AT27" s="318" t="str">
        <f>IF(AW27&lt;=15,"半",0)</f>
        <v>半</v>
      </c>
      <c r="AU27" s="319">
        <f>DATEDIF(BS27,BV27,"y")</f>
        <v>0</v>
      </c>
      <c r="AV27" s="322">
        <f>IF(AW27&gt;=16,DATEDIF(BS27,BV27,"ym")+1,DATEDIF(BS27,BV27,"ym"))</f>
        <v>0</v>
      </c>
      <c r="AW27" s="324">
        <f>DATEDIF(BS27,BV27,"md")</f>
        <v>14</v>
      </c>
      <c r="AX27" s="315" t="e">
        <f>IF(BB27&gt;=12,DATEDIF(BS27,BW27,"y")+1,DATEDIF(BS27,BW27,"y"))</f>
        <v>#NUM!</v>
      </c>
      <c r="AY27" s="315" t="e">
        <f>IF(BB27&gt;=12,BB27-12,BB27)</f>
        <v>#NUM!</v>
      </c>
      <c r="AZ27" s="318" t="e">
        <f>IF(BC27&lt;=15,"半",0)</f>
        <v>#NUM!</v>
      </c>
      <c r="BA27" s="319" t="e">
        <f>DATEDIF(BS27,BW27,"y")</f>
        <v>#NUM!</v>
      </c>
      <c r="BB27" s="322" t="e">
        <f>IF(BC27&gt;=16,DATEDIF(BS27,BW27,"ym")+1,DATEDIF(BS27,BW27,"ym"))</f>
        <v>#NUM!</v>
      </c>
      <c r="BC27" s="324" t="e">
        <f>DATEDIF(BS27,BW27,"md")</f>
        <v>#NUM!</v>
      </c>
      <c r="BD27" s="315" t="e">
        <f>IF(BH27&gt;=12,DATEDIF(BT27,BV27,"y")+1,DATEDIF(BT27,BV27,"y"))</f>
        <v>#NUM!</v>
      </c>
      <c r="BE27" s="315" t="e">
        <f>IF(BH27&gt;=12,BH27-12,BH27)</f>
        <v>#NUM!</v>
      </c>
      <c r="BF27" s="318" t="e">
        <f>IF(BI27&lt;=15,"半",0)</f>
        <v>#NUM!</v>
      </c>
      <c r="BG27" s="319" t="e">
        <f>DATEDIF(BT27,BV27,"y")</f>
        <v>#NUM!</v>
      </c>
      <c r="BH27" s="322" t="e">
        <f>IF(BI27&gt;=16,DATEDIF(BT27,BV27,"ym")+1,DATEDIF(BT27,BV27,"ym"))</f>
        <v>#NUM!</v>
      </c>
      <c r="BI27" s="322" t="e">
        <f>DATEDIF(BT27,BV27,"md")</f>
        <v>#NUM!</v>
      </c>
      <c r="BJ27" s="315" t="e">
        <f>IF(BN27&gt;=12,DATEDIF(BT27,BW27,"y")+1,DATEDIF(BT27,BW27,"y"))</f>
        <v>#NUM!</v>
      </c>
      <c r="BK27" s="315" t="e">
        <f>IF(BN27&gt;=12,BN27-12,BN27)</f>
        <v>#NUM!</v>
      </c>
      <c r="BL27" s="318" t="e">
        <f>IF(BO27&lt;=15,"半",0)</f>
        <v>#NUM!</v>
      </c>
      <c r="BM27" s="319" t="e">
        <f>DATEDIF(BT27,BW27,"y")</f>
        <v>#NUM!</v>
      </c>
      <c r="BN27" s="322" t="e">
        <f>IF(BO27&gt;=16,DATEDIF(BT27,BW27,"ym")+1,DATEDIF(BT27,BW27,"ym"))</f>
        <v>#NUM!</v>
      </c>
      <c r="BO27" s="324" t="e">
        <f>DATEDIF(BT27,BW27,"md")</f>
        <v>#NUM!</v>
      </c>
      <c r="BP27" s="322"/>
      <c r="BQ27" s="329">
        <f>IF(E28="現在",$AM$8,E28)</f>
        <v>0</v>
      </c>
      <c r="BR27" s="322">
        <v>2</v>
      </c>
      <c r="BS27" s="330">
        <f>IF(DAY(B28)&lt;=15,B28-DAY(B28)+1,B28-DAY(B28)+16)</f>
        <v>1</v>
      </c>
      <c r="BT27" s="330">
        <f>IF(DAY(BS27)=1,BS27+15,CC27)</f>
        <v>16</v>
      </c>
      <c r="BU27" s="330"/>
      <c r="BV27" s="330">
        <f>IF(CL27&gt;=16,CJ27,IF(E28="現在",$AM$8-CL27+15,E28-CL27+15))</f>
        <v>15</v>
      </c>
      <c r="BW27" s="330">
        <f>IF(DAY(BV27)=15,BV27-DAY(BV27),BV27-DAY(BV27)+15)</f>
        <v>0</v>
      </c>
      <c r="BX27" s="330"/>
      <c r="BY27" s="330"/>
      <c r="BZ27" s="310">
        <f>YEAR(J27)</f>
        <v>1900</v>
      </c>
      <c r="CA27" s="310">
        <f>MONTH(J27)+1</f>
        <v>2</v>
      </c>
      <c r="CB27" s="333" t="str">
        <f>CONCATENATE(BZ27,"/",CA27,"/",1)</f>
        <v>1900/2/1</v>
      </c>
      <c r="CC27" s="333">
        <f>CB27+1-1</f>
        <v>32</v>
      </c>
      <c r="CD27" s="333">
        <f>CB27-1</f>
        <v>31</v>
      </c>
      <c r="CE27" s="310">
        <f>DAY(CD27)</f>
        <v>31</v>
      </c>
      <c r="CF27" s="310">
        <f>DAY(J27)</f>
        <v>0</v>
      </c>
      <c r="CG27" s="310">
        <f>YEAR(BQ27)</f>
        <v>1900</v>
      </c>
      <c r="CH27" s="310">
        <f>IF(MONTH(BQ27)=12,MONTH(BQ27)-12+1,MONTH(BQ27)+1)</f>
        <v>2</v>
      </c>
      <c r="CI27" s="333" t="str">
        <f>IF(CH27=1,CONCATENATE(CG27+1,"/",CH27,"/",1),CONCATENATE(CG27,"/",CH27,"/",1))</f>
        <v>1900/2/1</v>
      </c>
      <c r="CJ27" s="333">
        <f>CI27-1</f>
        <v>31</v>
      </c>
      <c r="CK27" s="310">
        <f>DAY(CJ27)</f>
        <v>31</v>
      </c>
      <c r="CL27" s="310">
        <f>DAY(BQ27)</f>
        <v>0</v>
      </c>
    </row>
    <row r="28" spans="1:119" ht="16.95" customHeight="1">
      <c r="A28" s="205"/>
      <c r="B28" s="220">
        <f>MIN(L9:N26)</f>
        <v>0</v>
      </c>
      <c r="C28" s="233"/>
      <c r="D28" s="241" t="s">
        <v>14</v>
      </c>
      <c r="E28" s="233">
        <f>MAX(L9:N26)</f>
        <v>0</v>
      </c>
      <c r="F28" s="233"/>
      <c r="G28" s="241" t="s">
        <v>128</v>
      </c>
      <c r="H28" s="245">
        <f>IF($B28&lt;&gt;"",IF($AN27="0-",AX27,IF($AN27="+0",BD27,IF($AN27="+-",BJ27,AR27))),"")</f>
        <v>0</v>
      </c>
      <c r="I28" s="246" t="s">
        <v>75</v>
      </c>
      <c r="J28" s="254"/>
      <c r="K28" s="258"/>
      <c r="L28" s="258"/>
      <c r="M28" s="263" t="s">
        <v>14</v>
      </c>
      <c r="N28" s="268">
        <v>45943</v>
      </c>
      <c r="O28" s="268"/>
      <c r="P28" s="283" t="s">
        <v>128</v>
      </c>
      <c r="Q28" s="288" t="str">
        <f>IF($K28&lt;&gt;"",IF($AN29="0-",AX29,IF($AN29="+0",BD29,IF($AN29="+-",BJ29,AR29))),"")</f>
        <v/>
      </c>
      <c r="R28" s="299" t="s">
        <v>75</v>
      </c>
      <c r="T28" s="131" t="s">
        <v>122</v>
      </c>
      <c r="U28" s="136"/>
      <c r="V28" s="138"/>
      <c r="W28" s="140" t="s">
        <v>127</v>
      </c>
      <c r="X28" s="140"/>
      <c r="Y28" s="140"/>
      <c r="Z28" s="140" t="s">
        <v>127</v>
      </c>
      <c r="AA28" s="142" t="s">
        <v>129</v>
      </c>
      <c r="AB28" s="146"/>
      <c r="AC28" s="146"/>
      <c r="AD28" s="146"/>
      <c r="AE28" s="146"/>
      <c r="AF28" s="150"/>
      <c r="AG28" s="3"/>
      <c r="AH28" s="3"/>
      <c r="AI28" s="3"/>
      <c r="AJ28" s="3"/>
      <c r="AN28" s="305"/>
      <c r="AO28" s="305"/>
      <c r="AP28" s="310"/>
      <c r="AQ28" s="310"/>
      <c r="AR28" s="315"/>
      <c r="AS28" s="315"/>
      <c r="AT28" s="318"/>
      <c r="AU28" s="319"/>
      <c r="AV28" s="322"/>
      <c r="AW28" s="324"/>
      <c r="AX28" s="315"/>
      <c r="AY28" s="315"/>
      <c r="AZ28" s="318"/>
      <c r="BA28" s="319"/>
      <c r="BB28" s="322"/>
      <c r="BC28" s="324"/>
      <c r="BD28" s="315"/>
      <c r="BE28" s="315"/>
      <c r="BF28" s="318"/>
      <c r="BG28" s="319"/>
      <c r="BH28" s="322"/>
      <c r="BI28" s="322"/>
      <c r="BJ28" s="315"/>
      <c r="BK28" s="315"/>
      <c r="BL28" s="318"/>
      <c r="BM28" s="319"/>
      <c r="BN28" s="322"/>
      <c r="BO28" s="324"/>
      <c r="BP28" s="322"/>
      <c r="BQ28" s="329"/>
      <c r="BR28" s="322"/>
      <c r="BS28" s="330"/>
      <c r="BT28" s="330"/>
      <c r="BU28" s="330"/>
      <c r="BV28" s="330"/>
      <c r="BW28" s="330"/>
      <c r="BX28" s="330"/>
      <c r="BY28" s="330"/>
      <c r="BZ28" s="310"/>
      <c r="CA28" s="310"/>
      <c r="CB28" s="333"/>
      <c r="CC28" s="333"/>
      <c r="CD28" s="333"/>
      <c r="CE28" s="310"/>
      <c r="CF28" s="310"/>
      <c r="CG28" s="310"/>
      <c r="CH28" s="310"/>
      <c r="CI28" s="333"/>
      <c r="CJ28" s="333"/>
      <c r="CK28" s="310"/>
      <c r="CL28" s="310"/>
    </row>
    <row r="29" spans="1:119" ht="16.95" customHeight="1">
      <c r="A29" s="206" t="s">
        <v>130</v>
      </c>
      <c r="B29" s="221" t="s">
        <v>131</v>
      </c>
      <c r="C29" s="221"/>
      <c r="D29" s="221"/>
      <c r="E29" s="221"/>
      <c r="F29" s="221"/>
      <c r="G29" s="221"/>
      <c r="H29" s="221"/>
      <c r="I29" s="221" t="s">
        <v>132</v>
      </c>
      <c r="J29" s="221"/>
      <c r="K29" s="221"/>
      <c r="L29" s="221"/>
      <c r="M29" s="221"/>
      <c r="N29" s="269" t="s">
        <v>133</v>
      </c>
      <c r="O29" s="269"/>
      <c r="P29" s="269"/>
      <c r="Q29" s="269"/>
      <c r="R29" s="300"/>
      <c r="T29" s="131" t="s">
        <v>134</v>
      </c>
      <c r="U29" s="136"/>
      <c r="V29" s="138"/>
      <c r="W29" s="140" t="s">
        <v>127</v>
      </c>
      <c r="X29" s="140"/>
      <c r="Y29" s="140"/>
      <c r="Z29" s="140"/>
      <c r="AA29" s="143"/>
      <c r="AB29" s="147"/>
      <c r="AC29" s="147"/>
      <c r="AD29" s="147"/>
      <c r="AE29" s="147"/>
      <c r="AF29" s="151"/>
      <c r="AG29" s="3"/>
      <c r="AH29" s="3"/>
      <c r="AI29" s="3"/>
      <c r="AJ29" s="3"/>
      <c r="AN29" s="304"/>
      <c r="AO29" s="307" t="str">
        <f>IF(AN29&lt;&gt;"",VLOOKUP(AN29,$AP$9:$AQ$12,2),"")</f>
        <v/>
      </c>
      <c r="AP29" s="310"/>
      <c r="AQ29" s="310"/>
      <c r="AR29" s="315">
        <f>IF(AV29&gt;=12,DATEDIF(BS29,BV29,"y")+1,DATEDIF(BS29,BV29,"y"))</f>
        <v>125</v>
      </c>
      <c r="AS29" s="315">
        <f>IF(AV29&gt;=12,AV29-12,AV29)</f>
        <v>9</v>
      </c>
      <c r="AT29" s="318" t="str">
        <f>IF(AW29&lt;=15,"半",0)</f>
        <v>半</v>
      </c>
      <c r="AU29" s="319">
        <f>DATEDIF(BS29,BV29,"y")</f>
        <v>125</v>
      </c>
      <c r="AV29" s="322">
        <f>IF(AW29&gt;=16,DATEDIF(BS29,BV29,"ym")+1,DATEDIF(BS29,BV29,"ym"))</f>
        <v>9</v>
      </c>
      <c r="AW29" s="324">
        <f>DATEDIF(BS29,BV29,"md")</f>
        <v>14</v>
      </c>
      <c r="AX29" s="315">
        <f>IF(BB29&gt;=12,DATEDIF(BS29,BW29,"y")+1,DATEDIF(BS29,BW29,"y"))</f>
        <v>125</v>
      </c>
      <c r="AY29" s="315">
        <f>IF(BB29&gt;=12,BB29-12,BB29)</f>
        <v>9</v>
      </c>
      <c r="AZ29" s="318">
        <f>IF(BC29&lt;=15,"半",0)</f>
        <v>0</v>
      </c>
      <c r="BA29" s="319">
        <f>DATEDIF(BS29,BW29,"y")</f>
        <v>125</v>
      </c>
      <c r="BB29" s="322">
        <f>IF(BC29&gt;=16,DATEDIF(BS29,BW29,"ym")+1,DATEDIF(BS29,BW29,"ym"))</f>
        <v>9</v>
      </c>
      <c r="BC29" s="324">
        <f>DATEDIF(BS29,BW29,"md")</f>
        <v>29</v>
      </c>
      <c r="BD29" s="315">
        <f>IF(BH29&gt;=12,DATEDIF(BT29,BV29,"y")+1,DATEDIF(BT29,BV29,"y"))</f>
        <v>125</v>
      </c>
      <c r="BE29" s="315">
        <f>IF(BH29&gt;=12,BH29-12,BH29)</f>
        <v>9</v>
      </c>
      <c r="BF29" s="318">
        <f>IF(BI29&lt;=15,"半",0)</f>
        <v>0</v>
      </c>
      <c r="BG29" s="319">
        <f>DATEDIF(BT29,BV29,"y")</f>
        <v>125</v>
      </c>
      <c r="BH29" s="322">
        <f>IF(BI29&gt;=16,DATEDIF(BT29,BV29,"ym")+1,DATEDIF(BT29,BV29,"ym"))</f>
        <v>9</v>
      </c>
      <c r="BI29" s="322">
        <f>DATEDIF(BT29,BV29,"md")</f>
        <v>29</v>
      </c>
      <c r="BJ29" s="315">
        <f>IF(BN29&gt;=12,DATEDIF(BT29,BW29,"y")+1,DATEDIF(BT29,BW29,"y"))</f>
        <v>125</v>
      </c>
      <c r="BK29" s="315">
        <f>IF(BN29&gt;=12,BN29-12,BN29)</f>
        <v>8</v>
      </c>
      <c r="BL29" s="318" t="str">
        <f>IF(BO29&lt;=15,"半",0)</f>
        <v>半</v>
      </c>
      <c r="BM29" s="319">
        <f>DATEDIF(BT29,BW29,"y")</f>
        <v>125</v>
      </c>
      <c r="BN29" s="322">
        <f>IF(BO29&gt;=16,DATEDIF(BT29,BW29,"ym")+1,DATEDIF(BT29,BW29,"ym"))</f>
        <v>8</v>
      </c>
      <c r="BO29" s="324">
        <f>DATEDIF(BT29,BW29,"md")</f>
        <v>14</v>
      </c>
      <c r="BP29" s="322"/>
      <c r="BQ29" s="329">
        <f>IF(N28="現在",$AM$8,N28)</f>
        <v>45943</v>
      </c>
      <c r="BR29" s="322">
        <v>3</v>
      </c>
      <c r="BS29" s="330">
        <f>IF(DAY(K28)&lt;=15,K28-DAY(K28)+1,K28-DAY(K28)+16)</f>
        <v>1</v>
      </c>
      <c r="BT29" s="330">
        <f>IF(DAY(BS29)=1,BS29+15,CC29)</f>
        <v>16</v>
      </c>
      <c r="BU29" s="330"/>
      <c r="BV29" s="330">
        <f>IF(CL29&gt;=16,CJ29,IF(N28="現在",$AM$8-CL29+15,N28-CL29+15))</f>
        <v>45945</v>
      </c>
      <c r="BW29" s="330">
        <f>IF(DAY(BV29)=15,BV29-DAY(BV29),BV29-DAY(BV29)+15)</f>
        <v>45930</v>
      </c>
      <c r="BX29" s="330"/>
      <c r="BY29" s="330"/>
      <c r="BZ29" s="310" t="e">
        <f>YEAR(I29)</f>
        <v>#VALUE!</v>
      </c>
      <c r="CA29" s="310" t="e">
        <f>MONTH(I29)+1</f>
        <v>#VALUE!</v>
      </c>
      <c r="CB29" s="333" t="e">
        <f>CONCATENATE(BZ29,"/",CA29,"/",1)</f>
        <v>#VALUE!</v>
      </c>
      <c r="CC29" s="333" t="e">
        <f>CB29+1-1</f>
        <v>#VALUE!</v>
      </c>
      <c r="CD29" s="333" t="e">
        <f>CB29-1</f>
        <v>#VALUE!</v>
      </c>
      <c r="CE29" s="310" t="e">
        <f>DAY(CD29)</f>
        <v>#VALUE!</v>
      </c>
      <c r="CF29" s="310" t="e">
        <f>DAY(I29)</f>
        <v>#VALUE!</v>
      </c>
      <c r="CG29" s="310">
        <f>YEAR(BQ29)</f>
        <v>2025</v>
      </c>
      <c r="CH29" s="310">
        <f>IF(MONTH(BQ29)=12,MONTH(BQ29)-12+1,MONTH(BQ29)+1)</f>
        <v>11</v>
      </c>
      <c r="CI29" s="333" t="str">
        <f>IF(CH29=1,CONCATENATE(CG29+1,"/",CH29,"/",1),CONCATENATE(CG29,"/",CH29,"/",1))</f>
        <v>2025/11/1</v>
      </c>
      <c r="CJ29" s="333">
        <f>CI29-1</f>
        <v>45961</v>
      </c>
      <c r="CK29" s="310">
        <f>DAY(CJ29)</f>
        <v>31</v>
      </c>
      <c r="CL29" s="310">
        <f>DAY(BQ29)</f>
        <v>13</v>
      </c>
    </row>
    <row r="30" spans="1:119" ht="16.95" customHeight="1">
      <c r="A30" s="207"/>
      <c r="B30" s="222"/>
      <c r="C30" s="222"/>
      <c r="D30" s="222"/>
      <c r="E30" s="222"/>
      <c r="F30" s="222"/>
      <c r="G30" s="222"/>
      <c r="H30" s="222"/>
      <c r="I30" s="247"/>
      <c r="J30" s="255"/>
      <c r="K30" s="255"/>
      <c r="L30" s="255"/>
      <c r="M30" s="264"/>
      <c r="N30" s="270"/>
      <c r="O30" s="255"/>
      <c r="P30" s="102" t="s">
        <v>75</v>
      </c>
      <c r="Q30" s="255"/>
      <c r="R30" s="120" t="s">
        <v>137</v>
      </c>
      <c r="T30" s="131" t="s">
        <v>139</v>
      </c>
      <c r="U30" s="136"/>
      <c r="V30" s="138"/>
      <c r="W30" s="140" t="s">
        <v>127</v>
      </c>
      <c r="X30" s="140"/>
      <c r="Y30" s="140"/>
      <c r="Z30" s="140"/>
      <c r="AA30" s="143"/>
      <c r="AB30" s="147"/>
      <c r="AC30" s="147"/>
      <c r="AD30" s="147"/>
      <c r="AE30" s="147"/>
      <c r="AF30" s="151"/>
      <c r="AG30" s="3"/>
      <c r="AH30" s="3"/>
      <c r="AI30" s="3"/>
      <c r="AJ30" s="3"/>
      <c r="AN30" s="305"/>
      <c r="AO30" s="305"/>
      <c r="AP30" s="310"/>
      <c r="AQ30" s="310"/>
      <c r="AR30" s="315"/>
      <c r="AS30" s="315"/>
      <c r="AT30" s="318"/>
      <c r="AU30" s="319"/>
      <c r="AV30" s="322"/>
      <c r="AW30" s="324"/>
      <c r="AX30" s="315"/>
      <c r="AY30" s="315"/>
      <c r="AZ30" s="318"/>
      <c r="BA30" s="319"/>
      <c r="BB30" s="322"/>
      <c r="BC30" s="324"/>
      <c r="BD30" s="315"/>
      <c r="BE30" s="315"/>
      <c r="BF30" s="318"/>
      <c r="BG30" s="319"/>
      <c r="BH30" s="322"/>
      <c r="BI30" s="322"/>
      <c r="BJ30" s="315"/>
      <c r="BK30" s="315"/>
      <c r="BL30" s="318"/>
      <c r="BM30" s="319"/>
      <c r="BN30" s="322"/>
      <c r="BO30" s="324"/>
      <c r="BP30" s="322"/>
      <c r="BQ30" s="329"/>
      <c r="BR30" s="322"/>
      <c r="BS30" s="330"/>
      <c r="BT30" s="330"/>
      <c r="BU30" s="330"/>
      <c r="BV30" s="330"/>
      <c r="BW30" s="330"/>
      <c r="BX30" s="330"/>
      <c r="BY30" s="330"/>
      <c r="BZ30" s="310"/>
      <c r="CA30" s="310"/>
      <c r="CB30" s="333"/>
      <c r="CC30" s="333"/>
      <c r="CD30" s="333"/>
      <c r="CE30" s="310"/>
      <c r="CF30" s="310"/>
      <c r="CG30" s="310"/>
      <c r="CH30" s="310"/>
      <c r="CI30" s="333"/>
      <c r="CJ30" s="333"/>
      <c r="CK30" s="310"/>
      <c r="CL30" s="310"/>
    </row>
    <row r="31" spans="1:119" ht="16.95" customHeight="1">
      <c r="A31" s="207"/>
      <c r="B31" s="221" t="s">
        <v>140</v>
      </c>
      <c r="C31" s="221"/>
      <c r="D31" s="221"/>
      <c r="E31" s="221"/>
      <c r="F31" s="221"/>
      <c r="G31" s="221"/>
      <c r="H31" s="221"/>
      <c r="I31" s="221" t="s">
        <v>132</v>
      </c>
      <c r="J31" s="221"/>
      <c r="K31" s="221"/>
      <c r="L31" s="221"/>
      <c r="M31" s="221"/>
      <c r="N31" s="269" t="s">
        <v>133</v>
      </c>
      <c r="O31" s="269"/>
      <c r="P31" s="269"/>
      <c r="Q31" s="269"/>
      <c r="R31" s="300"/>
      <c r="T31" s="131" t="s">
        <v>141</v>
      </c>
      <c r="U31" s="136"/>
      <c r="V31" s="138"/>
      <c r="W31" s="140" t="s">
        <v>127</v>
      </c>
      <c r="X31" s="140"/>
      <c r="Y31" s="140"/>
      <c r="Z31" s="140"/>
      <c r="AA31" s="143"/>
      <c r="AB31" s="147"/>
      <c r="AC31" s="147"/>
      <c r="AD31" s="147"/>
      <c r="AE31" s="147"/>
      <c r="AF31" s="151"/>
      <c r="AG31" s="3"/>
      <c r="AH31" s="3"/>
      <c r="AI31" s="3"/>
      <c r="AJ31" s="3"/>
    </row>
    <row r="32" spans="1:119" ht="16.95" customHeight="1">
      <c r="A32" s="207"/>
      <c r="B32" s="222"/>
      <c r="C32" s="222"/>
      <c r="D32" s="222"/>
      <c r="E32" s="222"/>
      <c r="F32" s="222"/>
      <c r="G32" s="222"/>
      <c r="H32" s="222"/>
      <c r="I32" s="222"/>
      <c r="J32" s="222"/>
      <c r="K32" s="222"/>
      <c r="L32" s="222"/>
      <c r="M32" s="222"/>
      <c r="N32" s="270"/>
      <c r="O32" s="255"/>
      <c r="P32" s="102" t="s">
        <v>75</v>
      </c>
      <c r="Q32" s="255"/>
      <c r="R32" s="120" t="s">
        <v>137</v>
      </c>
      <c r="T32" s="131" t="s">
        <v>76</v>
      </c>
      <c r="U32" s="136"/>
      <c r="V32" s="138"/>
      <c r="W32" s="140" t="s">
        <v>127</v>
      </c>
      <c r="X32" s="140"/>
      <c r="Y32" s="140"/>
      <c r="Z32" s="140" t="s">
        <v>127</v>
      </c>
      <c r="AA32" s="144"/>
      <c r="AB32" s="148"/>
      <c r="AC32" s="148"/>
      <c r="AD32" s="148"/>
      <c r="AE32" s="148"/>
      <c r="AF32" s="152"/>
      <c r="AG32" s="3"/>
      <c r="AH32" s="3"/>
      <c r="AI32" s="3"/>
      <c r="AJ32" s="3"/>
    </row>
    <row r="33" spans="1:36" s="4" customFormat="1" ht="16.95" customHeight="1">
      <c r="A33" s="207"/>
      <c r="B33" s="222"/>
      <c r="C33" s="222"/>
      <c r="D33" s="222"/>
      <c r="E33" s="222"/>
      <c r="F33" s="222"/>
      <c r="G33" s="222"/>
      <c r="H33" s="222"/>
      <c r="I33" s="222"/>
      <c r="J33" s="222"/>
      <c r="K33" s="222"/>
      <c r="L33" s="222"/>
      <c r="M33" s="222"/>
      <c r="N33" s="270"/>
      <c r="O33" s="255"/>
      <c r="P33" s="102" t="s">
        <v>75</v>
      </c>
      <c r="Q33" s="255"/>
      <c r="R33" s="120" t="s">
        <v>137</v>
      </c>
      <c r="S33" s="2"/>
      <c r="T33" s="131" t="s">
        <v>1</v>
      </c>
      <c r="U33" s="136"/>
      <c r="V33" s="138"/>
      <c r="W33" s="140" t="s">
        <v>127</v>
      </c>
      <c r="X33" s="140" t="s">
        <v>127</v>
      </c>
      <c r="Y33" s="140" t="s">
        <v>127</v>
      </c>
      <c r="Z33" s="140" t="s">
        <v>127</v>
      </c>
      <c r="AA33" s="141" t="s">
        <v>148</v>
      </c>
      <c r="AB33" s="145"/>
      <c r="AC33" s="145"/>
      <c r="AD33" s="145"/>
      <c r="AE33" s="145"/>
      <c r="AF33" s="149"/>
      <c r="AG33" s="3"/>
      <c r="AH33" s="3"/>
      <c r="AI33" s="3"/>
      <c r="AJ33" s="3"/>
    </row>
    <row r="34" spans="1:36" s="4" customFormat="1" ht="16.95" customHeight="1">
      <c r="A34" s="207"/>
      <c r="B34" s="222"/>
      <c r="C34" s="222"/>
      <c r="D34" s="222"/>
      <c r="E34" s="222"/>
      <c r="F34" s="222"/>
      <c r="G34" s="222"/>
      <c r="H34" s="222"/>
      <c r="I34" s="222"/>
      <c r="J34" s="222"/>
      <c r="K34" s="222"/>
      <c r="L34" s="222"/>
      <c r="M34" s="222"/>
      <c r="N34" s="270"/>
      <c r="O34" s="255"/>
      <c r="P34" s="102" t="s">
        <v>75</v>
      </c>
      <c r="Q34" s="255"/>
      <c r="R34" s="120" t="s">
        <v>69</v>
      </c>
      <c r="S34" s="2"/>
      <c r="T34" s="131" t="s">
        <v>150</v>
      </c>
      <c r="U34" s="136"/>
      <c r="V34" s="138"/>
      <c r="W34" s="140" t="s">
        <v>127</v>
      </c>
      <c r="X34" s="140" t="s">
        <v>127</v>
      </c>
      <c r="Y34" s="140" t="s">
        <v>127</v>
      </c>
      <c r="Z34" s="140" t="s">
        <v>127</v>
      </c>
      <c r="AA34" s="141" t="s">
        <v>151</v>
      </c>
      <c r="AB34" s="145"/>
      <c r="AC34" s="145"/>
      <c r="AD34" s="145"/>
      <c r="AE34" s="145"/>
      <c r="AF34" s="149"/>
      <c r="AG34" s="3"/>
      <c r="AH34" s="3"/>
      <c r="AI34" s="3"/>
      <c r="AJ34" s="3"/>
    </row>
    <row r="35" spans="1:36" s="4" customFormat="1" ht="18" customHeight="1">
      <c r="A35" s="207"/>
      <c r="B35" s="222"/>
      <c r="C35" s="222"/>
      <c r="D35" s="222"/>
      <c r="E35" s="222"/>
      <c r="F35" s="222"/>
      <c r="G35" s="222"/>
      <c r="H35" s="222"/>
      <c r="I35" s="222"/>
      <c r="J35" s="222"/>
      <c r="K35" s="222"/>
      <c r="L35" s="222"/>
      <c r="M35" s="222"/>
      <c r="N35" s="270"/>
      <c r="O35" s="255"/>
      <c r="P35" s="102" t="s">
        <v>75</v>
      </c>
      <c r="Q35" s="255"/>
      <c r="R35" s="120" t="s">
        <v>69</v>
      </c>
      <c r="S35" s="2"/>
      <c r="T35" s="131"/>
      <c r="U35" s="136"/>
      <c r="V35" s="138"/>
      <c r="W35" s="140"/>
      <c r="X35" s="140"/>
      <c r="Y35" s="140"/>
      <c r="Z35" s="140"/>
      <c r="AA35" s="141"/>
      <c r="AB35" s="145"/>
      <c r="AC35" s="145"/>
      <c r="AD35" s="145"/>
      <c r="AE35" s="145"/>
      <c r="AF35" s="149"/>
      <c r="AG35" s="3"/>
      <c r="AH35" s="3"/>
      <c r="AI35" s="3"/>
      <c r="AJ35" s="3"/>
    </row>
    <row r="36" spans="1:36" s="4" customFormat="1" ht="16.95" customHeight="1">
      <c r="A36" s="208"/>
      <c r="B36" s="223" t="s">
        <v>243</v>
      </c>
      <c r="C36" s="234"/>
      <c r="D36" s="234"/>
      <c r="E36" s="234"/>
      <c r="F36" s="234"/>
      <c r="G36" s="234"/>
      <c r="H36" s="234"/>
      <c r="I36" s="234"/>
      <c r="J36" s="234"/>
      <c r="K36" s="234"/>
      <c r="L36" s="234"/>
      <c r="M36" s="234"/>
      <c r="N36" s="234"/>
      <c r="O36" s="234"/>
      <c r="P36" s="234"/>
      <c r="Q36" s="234"/>
      <c r="R36" s="301"/>
      <c r="S36" s="2"/>
      <c r="T36" s="131" t="s">
        <v>46</v>
      </c>
      <c r="U36" s="136"/>
      <c r="V36" s="138"/>
      <c r="W36" s="140" t="s">
        <v>127</v>
      </c>
      <c r="X36" s="140"/>
      <c r="Y36" s="140"/>
      <c r="Z36" s="140"/>
      <c r="AA36" s="141" t="s">
        <v>153</v>
      </c>
      <c r="AB36" s="145"/>
      <c r="AC36" s="145"/>
      <c r="AD36" s="145"/>
      <c r="AE36" s="145"/>
      <c r="AF36" s="149"/>
      <c r="AG36" s="5"/>
      <c r="AH36" s="3"/>
      <c r="AI36" s="3"/>
      <c r="AJ36" s="3"/>
    </row>
    <row r="37" spans="1:36" s="4" customFormat="1" ht="17.399999999999999" customHeight="1">
      <c r="A37" s="209" t="s">
        <v>154</v>
      </c>
      <c r="B37" s="224"/>
      <c r="C37" s="236"/>
      <c r="D37" s="236"/>
      <c r="E37" s="236"/>
      <c r="F37" s="236"/>
      <c r="G37" s="236"/>
      <c r="H37" s="236"/>
      <c r="I37" s="236"/>
      <c r="J37" s="236"/>
      <c r="K37" s="236"/>
      <c r="L37" s="236"/>
      <c r="M37" s="236"/>
      <c r="N37" s="236"/>
      <c r="O37" s="236"/>
      <c r="P37" s="236"/>
      <c r="Q37" s="236"/>
      <c r="R37" s="302"/>
      <c r="S37" s="2"/>
      <c r="T37" s="131" t="s">
        <v>156</v>
      </c>
      <c r="U37" s="136"/>
      <c r="V37" s="138"/>
      <c r="W37" s="140" t="s">
        <v>127</v>
      </c>
      <c r="X37" s="140" t="s">
        <v>127</v>
      </c>
      <c r="Y37" s="140" t="s">
        <v>127</v>
      </c>
      <c r="Z37" s="140" t="s">
        <v>127</v>
      </c>
      <c r="AA37" s="141" t="s">
        <v>157</v>
      </c>
      <c r="AB37" s="145"/>
      <c r="AC37" s="145"/>
      <c r="AD37" s="145"/>
      <c r="AE37" s="145"/>
      <c r="AF37" s="149"/>
      <c r="AG37" s="5"/>
      <c r="AH37" s="5"/>
      <c r="AI37" s="3"/>
      <c r="AJ37" s="3"/>
    </row>
    <row r="38" spans="1:36" s="4" customFormat="1" ht="16.95" customHeight="1">
      <c r="A38" s="210"/>
      <c r="B38" s="224"/>
      <c r="C38" s="236"/>
      <c r="D38" s="236"/>
      <c r="E38" s="236"/>
      <c r="F38" s="236"/>
      <c r="G38" s="236"/>
      <c r="H38" s="236"/>
      <c r="I38" s="236"/>
      <c r="J38" s="236"/>
      <c r="K38" s="236"/>
      <c r="L38" s="236"/>
      <c r="M38" s="236"/>
      <c r="N38" s="236"/>
      <c r="O38" s="236"/>
      <c r="P38" s="236"/>
      <c r="Q38" s="236"/>
      <c r="R38" s="302"/>
      <c r="S38" s="2"/>
      <c r="T38" s="132" t="s">
        <v>159</v>
      </c>
      <c r="U38" s="137"/>
      <c r="V38" s="139"/>
      <c r="W38" s="140"/>
      <c r="X38" s="140" t="s">
        <v>127</v>
      </c>
      <c r="Y38" s="140"/>
      <c r="Z38" s="140"/>
      <c r="AA38" s="141" t="s">
        <v>160</v>
      </c>
      <c r="AB38" s="145"/>
      <c r="AC38" s="145"/>
      <c r="AD38" s="145"/>
      <c r="AE38" s="145"/>
      <c r="AF38" s="149"/>
      <c r="AG38" s="5"/>
      <c r="AH38" s="5"/>
      <c r="AI38" s="3"/>
      <c r="AJ38" s="3"/>
    </row>
    <row r="39" spans="1:36" s="4" customFormat="1" ht="16.95" customHeight="1">
      <c r="A39" s="210"/>
      <c r="B39" s="224"/>
      <c r="C39" s="236"/>
      <c r="D39" s="236"/>
      <c r="E39" s="236"/>
      <c r="F39" s="236"/>
      <c r="G39" s="236"/>
      <c r="H39" s="236"/>
      <c r="I39" s="236"/>
      <c r="J39" s="236"/>
      <c r="K39" s="236"/>
      <c r="L39" s="236"/>
      <c r="M39" s="236"/>
      <c r="N39" s="236"/>
      <c r="O39" s="236"/>
      <c r="P39" s="236"/>
      <c r="Q39" s="236"/>
      <c r="R39" s="302"/>
      <c r="S39" s="2"/>
      <c r="T39" s="131" t="s">
        <v>161</v>
      </c>
      <c r="U39" s="136"/>
      <c r="V39" s="138"/>
      <c r="W39" s="140"/>
      <c r="X39" s="140" t="s">
        <v>127</v>
      </c>
      <c r="Y39" s="140"/>
      <c r="Z39" s="140"/>
      <c r="AA39" s="141" t="s">
        <v>145</v>
      </c>
      <c r="AB39" s="145"/>
      <c r="AC39" s="145"/>
      <c r="AD39" s="145"/>
      <c r="AE39" s="145"/>
      <c r="AF39" s="149"/>
      <c r="AG39" s="5"/>
      <c r="AH39" s="5"/>
      <c r="AI39" s="3"/>
      <c r="AJ39" s="3"/>
    </row>
    <row r="40" spans="1:36" s="4" customFormat="1" ht="16.95" customHeight="1">
      <c r="A40" s="210"/>
      <c r="B40" s="224"/>
      <c r="C40" s="236"/>
      <c r="D40" s="236"/>
      <c r="E40" s="236"/>
      <c r="F40" s="236"/>
      <c r="G40" s="236"/>
      <c r="H40" s="236"/>
      <c r="I40" s="236"/>
      <c r="J40" s="236"/>
      <c r="K40" s="236"/>
      <c r="L40" s="236"/>
      <c r="M40" s="236"/>
      <c r="N40" s="236"/>
      <c r="O40" s="236"/>
      <c r="P40" s="236"/>
      <c r="Q40" s="236"/>
      <c r="R40" s="302"/>
      <c r="S40" s="2"/>
      <c r="T40" s="131" t="s">
        <v>162</v>
      </c>
      <c r="U40" s="136"/>
      <c r="V40" s="138"/>
      <c r="W40" s="140"/>
      <c r="X40" s="140"/>
      <c r="Y40" s="140" t="s">
        <v>127</v>
      </c>
      <c r="Z40" s="140"/>
      <c r="AA40" s="141"/>
      <c r="AB40" s="145"/>
      <c r="AC40" s="145"/>
      <c r="AD40" s="145"/>
      <c r="AE40" s="145"/>
      <c r="AF40" s="149"/>
      <c r="AG40" s="5"/>
      <c r="AH40" s="5"/>
      <c r="AI40" s="3"/>
      <c r="AJ40" s="3"/>
    </row>
    <row r="41" spans="1:36" s="4" customFormat="1" ht="16.95" customHeight="1">
      <c r="A41" s="210"/>
      <c r="B41" s="224"/>
      <c r="C41" s="236"/>
      <c r="D41" s="236"/>
      <c r="E41" s="236"/>
      <c r="F41" s="236"/>
      <c r="G41" s="236"/>
      <c r="H41" s="236"/>
      <c r="I41" s="236"/>
      <c r="J41" s="236"/>
      <c r="K41" s="236"/>
      <c r="L41" s="236"/>
      <c r="M41" s="236"/>
      <c r="N41" s="236"/>
      <c r="O41" s="236"/>
      <c r="P41" s="236"/>
      <c r="Q41" s="236"/>
      <c r="R41" s="302"/>
      <c r="S41" s="2"/>
      <c r="T41" s="133" t="s">
        <v>32</v>
      </c>
      <c r="U41" s="133"/>
      <c r="V41" s="133"/>
      <c r="W41" s="133"/>
      <c r="X41" s="133"/>
      <c r="Y41" s="133"/>
      <c r="Z41" s="133"/>
      <c r="AA41" s="133"/>
      <c r="AB41" s="133"/>
      <c r="AC41" s="133"/>
      <c r="AD41" s="133"/>
      <c r="AE41" s="133"/>
      <c r="AF41" s="133"/>
      <c r="AG41" s="5"/>
      <c r="AH41" s="5"/>
      <c r="AI41" s="3"/>
      <c r="AJ41" s="3"/>
    </row>
    <row r="42" spans="1:36" s="4" customFormat="1" ht="16.95" customHeight="1">
      <c r="A42" s="210"/>
      <c r="B42" s="224"/>
      <c r="C42" s="236"/>
      <c r="D42" s="236"/>
      <c r="E42" s="236"/>
      <c r="F42" s="236"/>
      <c r="G42" s="236"/>
      <c r="H42" s="236"/>
      <c r="I42" s="236"/>
      <c r="J42" s="236"/>
      <c r="K42" s="236"/>
      <c r="L42" s="236"/>
      <c r="M42" s="236"/>
      <c r="N42" s="236"/>
      <c r="O42" s="236"/>
      <c r="P42" s="236"/>
      <c r="Q42" s="236"/>
      <c r="R42" s="302"/>
      <c r="S42" s="2"/>
      <c r="T42" s="130" t="s">
        <v>190</v>
      </c>
      <c r="U42" s="130"/>
      <c r="V42" s="130"/>
      <c r="W42" s="130"/>
      <c r="X42" s="130"/>
      <c r="Y42" s="130"/>
      <c r="Z42" s="130"/>
      <c r="AA42" s="130"/>
      <c r="AB42" s="130"/>
      <c r="AC42" s="130"/>
      <c r="AD42" s="130"/>
      <c r="AE42" s="130"/>
      <c r="AF42" s="130"/>
      <c r="AG42" s="130"/>
      <c r="AH42" s="5"/>
      <c r="AI42" s="3"/>
      <c r="AJ42" s="3"/>
    </row>
    <row r="43" spans="1:36" s="4" customFormat="1" ht="16.95" customHeight="1">
      <c r="A43" s="210"/>
      <c r="B43" s="224"/>
      <c r="C43" s="236"/>
      <c r="D43" s="236"/>
      <c r="E43" s="236"/>
      <c r="F43" s="236"/>
      <c r="G43" s="236"/>
      <c r="H43" s="236"/>
      <c r="I43" s="236"/>
      <c r="J43" s="236"/>
      <c r="K43" s="236"/>
      <c r="L43" s="236"/>
      <c r="M43" s="236"/>
      <c r="N43" s="236"/>
      <c r="O43" s="236"/>
      <c r="P43" s="236"/>
      <c r="Q43" s="236"/>
      <c r="R43" s="302"/>
      <c r="S43" s="2"/>
      <c r="T43" s="130"/>
      <c r="U43" s="130"/>
      <c r="V43" s="130"/>
      <c r="W43" s="130"/>
      <c r="X43" s="130"/>
      <c r="Y43" s="130"/>
      <c r="Z43" s="130"/>
      <c r="AA43" s="130"/>
      <c r="AB43" s="130"/>
      <c r="AC43" s="130"/>
      <c r="AD43" s="130"/>
      <c r="AE43" s="130"/>
      <c r="AF43" s="130"/>
      <c r="AG43" s="130"/>
      <c r="AH43" s="5"/>
      <c r="AI43" s="3"/>
      <c r="AJ43" s="3"/>
    </row>
    <row r="44" spans="1:36" s="4" customFormat="1" ht="16.95" customHeight="1">
      <c r="A44" s="210"/>
      <c r="B44" s="224"/>
      <c r="C44" s="236"/>
      <c r="D44" s="236"/>
      <c r="E44" s="236"/>
      <c r="F44" s="236"/>
      <c r="G44" s="236"/>
      <c r="H44" s="236"/>
      <c r="I44" s="236"/>
      <c r="J44" s="236"/>
      <c r="K44" s="236"/>
      <c r="L44" s="236"/>
      <c r="M44" s="236"/>
      <c r="N44" s="236"/>
      <c r="O44" s="236"/>
      <c r="P44" s="236"/>
      <c r="Q44" s="236"/>
      <c r="R44" s="302"/>
      <c r="S44" s="1"/>
      <c r="T44" s="130"/>
      <c r="U44" s="130"/>
      <c r="V44" s="130"/>
      <c r="W44" s="130"/>
      <c r="X44" s="130"/>
      <c r="Y44" s="130"/>
      <c r="Z44" s="130"/>
      <c r="AA44" s="130"/>
      <c r="AB44" s="130"/>
      <c r="AC44" s="130"/>
      <c r="AD44" s="130"/>
      <c r="AE44" s="130"/>
      <c r="AF44" s="130"/>
      <c r="AG44" s="130"/>
      <c r="AH44" s="5"/>
      <c r="AI44" s="3"/>
      <c r="AJ44" s="3"/>
    </row>
    <row r="45" spans="1:36" s="4" customFormat="1" ht="16.95" customHeight="1">
      <c r="A45" s="210"/>
      <c r="B45" s="224"/>
      <c r="C45" s="236"/>
      <c r="D45" s="236"/>
      <c r="E45" s="236"/>
      <c r="F45" s="236"/>
      <c r="G45" s="236"/>
      <c r="H45" s="236"/>
      <c r="I45" s="236"/>
      <c r="J45" s="236"/>
      <c r="K45" s="236"/>
      <c r="L45" s="236"/>
      <c r="M45" s="236"/>
      <c r="N45" s="236"/>
      <c r="O45" s="236"/>
      <c r="P45" s="236"/>
      <c r="Q45" s="236"/>
      <c r="R45" s="302"/>
      <c r="S45" s="2" t="s">
        <v>163</v>
      </c>
      <c r="T45" s="130" t="s">
        <v>164</v>
      </c>
      <c r="U45" s="130"/>
      <c r="V45" s="130"/>
      <c r="W45" s="130"/>
      <c r="X45" s="130"/>
      <c r="Y45" s="130"/>
      <c r="Z45" s="130"/>
      <c r="AA45" s="130"/>
      <c r="AB45" s="130"/>
      <c r="AC45" s="130"/>
      <c r="AD45" s="130"/>
      <c r="AE45" s="130"/>
      <c r="AF45" s="130"/>
      <c r="AG45" s="5"/>
      <c r="AH45" s="5"/>
      <c r="AI45" s="3"/>
      <c r="AJ45" s="3"/>
    </row>
    <row r="46" spans="1:36" s="4" customFormat="1" ht="16.95" customHeight="1">
      <c r="A46" s="210"/>
      <c r="B46" s="224"/>
      <c r="C46" s="236"/>
      <c r="D46" s="236"/>
      <c r="E46" s="236"/>
      <c r="F46" s="236"/>
      <c r="G46" s="236"/>
      <c r="H46" s="236"/>
      <c r="I46" s="236"/>
      <c r="J46" s="236"/>
      <c r="K46" s="236"/>
      <c r="L46" s="236"/>
      <c r="M46" s="236"/>
      <c r="N46" s="236"/>
      <c r="O46" s="236"/>
      <c r="P46" s="236"/>
      <c r="Q46" s="236"/>
      <c r="R46" s="302"/>
      <c r="S46" s="2"/>
      <c r="T46" s="130"/>
      <c r="U46" s="130"/>
      <c r="V46" s="130"/>
      <c r="W46" s="130"/>
      <c r="X46" s="130"/>
      <c r="Y46" s="130"/>
      <c r="Z46" s="130"/>
      <c r="AA46" s="130"/>
      <c r="AB46" s="130"/>
      <c r="AC46" s="130"/>
      <c r="AD46" s="130"/>
      <c r="AE46" s="130"/>
      <c r="AF46" s="130"/>
      <c r="AG46" s="5"/>
      <c r="AH46" s="5"/>
      <c r="AI46" s="3"/>
      <c r="AJ46" s="3"/>
    </row>
    <row r="47" spans="1:36" s="4" customFormat="1" ht="16.95" customHeight="1">
      <c r="A47" s="210"/>
      <c r="B47" s="224"/>
      <c r="C47" s="236"/>
      <c r="D47" s="236"/>
      <c r="E47" s="236"/>
      <c r="F47" s="236"/>
      <c r="G47" s="236"/>
      <c r="H47" s="236"/>
      <c r="I47" s="236"/>
      <c r="J47" s="236"/>
      <c r="K47" s="236"/>
      <c r="L47" s="236"/>
      <c r="M47" s="236"/>
      <c r="N47" s="236"/>
      <c r="O47" s="236"/>
      <c r="P47" s="236"/>
      <c r="Q47" s="236"/>
      <c r="R47" s="302"/>
      <c r="S47" s="2" t="s">
        <v>165</v>
      </c>
      <c r="T47" s="1" t="s">
        <v>166</v>
      </c>
      <c r="U47" s="3"/>
      <c r="V47" s="3"/>
      <c r="W47" s="3"/>
      <c r="X47" s="3"/>
      <c r="Y47" s="3"/>
      <c r="Z47" s="3"/>
      <c r="AA47" s="1"/>
      <c r="AB47" s="1"/>
      <c r="AG47" s="3"/>
      <c r="AH47" s="5"/>
      <c r="AI47" s="3"/>
      <c r="AJ47" s="3"/>
    </row>
    <row r="48" spans="1:36" s="4" customFormat="1" ht="16.95" customHeight="1">
      <c r="A48" s="211"/>
      <c r="B48" s="225"/>
      <c r="C48" s="235"/>
      <c r="D48" s="235"/>
      <c r="E48" s="235"/>
      <c r="F48" s="235"/>
      <c r="G48" s="235"/>
      <c r="H48" s="235"/>
      <c r="I48" s="235"/>
      <c r="J48" s="235"/>
      <c r="K48" s="235"/>
      <c r="L48" s="235"/>
      <c r="M48" s="235"/>
      <c r="N48" s="235"/>
      <c r="O48" s="235"/>
      <c r="P48" s="235"/>
      <c r="Q48" s="235"/>
      <c r="R48" s="303"/>
      <c r="S48" s="2"/>
      <c r="T48" s="130" t="s">
        <v>167</v>
      </c>
      <c r="U48" s="130"/>
      <c r="V48" s="130"/>
      <c r="W48" s="130"/>
      <c r="X48" s="130"/>
      <c r="Y48" s="130"/>
      <c r="Z48" s="130"/>
      <c r="AA48" s="130"/>
      <c r="AB48" s="130"/>
      <c r="AC48" s="130"/>
      <c r="AD48" s="130"/>
      <c r="AE48" s="130"/>
      <c r="AF48" s="130"/>
      <c r="AG48" s="130"/>
      <c r="AH48" s="5"/>
      <c r="AI48" s="3"/>
      <c r="AJ48" s="3"/>
    </row>
    <row r="49" spans="1:36" s="4" customFormat="1" ht="13.95" customHeight="1">
      <c r="A49" s="212" t="s">
        <v>113</v>
      </c>
      <c r="B49" s="226"/>
      <c r="C49" s="237"/>
      <c r="D49" s="237"/>
      <c r="E49" s="237"/>
      <c r="F49" s="237"/>
      <c r="G49" s="237"/>
      <c r="H49" s="237"/>
      <c r="I49" s="237"/>
      <c r="J49" s="237"/>
      <c r="K49" s="237"/>
      <c r="L49" s="237"/>
      <c r="M49" s="237"/>
      <c r="N49" s="237"/>
      <c r="O49" s="237"/>
      <c r="P49" s="237"/>
      <c r="Q49" s="289" t="s">
        <v>158</v>
      </c>
      <c r="R49" s="289"/>
      <c r="S49" s="2"/>
      <c r="T49" s="130"/>
      <c r="U49" s="130"/>
      <c r="V49" s="130"/>
      <c r="W49" s="130"/>
      <c r="X49" s="130"/>
      <c r="Y49" s="130"/>
      <c r="Z49" s="130"/>
      <c r="AA49" s="130"/>
      <c r="AB49" s="130"/>
      <c r="AC49" s="130"/>
      <c r="AD49" s="130"/>
      <c r="AE49" s="130"/>
      <c r="AF49" s="130"/>
      <c r="AG49" s="130"/>
      <c r="AH49" s="5"/>
      <c r="AI49" s="3"/>
      <c r="AJ49" s="3"/>
    </row>
    <row r="50" spans="1:36" s="4" customFormat="1" ht="13.95" customHeight="1">
      <c r="A50" s="213"/>
      <c r="B50" s="227"/>
      <c r="C50" s="238"/>
      <c r="D50" s="238"/>
      <c r="E50" s="238"/>
      <c r="F50" s="238"/>
      <c r="G50" s="238"/>
      <c r="H50" s="238"/>
      <c r="I50" s="238"/>
      <c r="J50" s="238"/>
      <c r="K50" s="238"/>
      <c r="L50" s="238"/>
      <c r="M50" s="238"/>
      <c r="N50" s="238"/>
      <c r="O50" s="238"/>
      <c r="P50" s="238"/>
      <c r="Q50" s="290"/>
      <c r="R50" s="290"/>
      <c r="S50" s="1"/>
      <c r="T50" s="1"/>
      <c r="U50" s="1"/>
      <c r="V50" s="1"/>
      <c r="W50" s="1"/>
      <c r="X50" s="1"/>
      <c r="Y50" s="1"/>
      <c r="Z50" s="1"/>
      <c r="AA50" s="1"/>
      <c r="AB50" s="1"/>
      <c r="AC50" s="1"/>
      <c r="AD50" s="1"/>
      <c r="AE50" s="1"/>
      <c r="AF50" s="1"/>
      <c r="AG50" s="1"/>
      <c r="AH50" s="3"/>
      <c r="AI50" s="3"/>
      <c r="AJ50" s="3"/>
    </row>
    <row r="51" spans="1:36" s="4" customFormat="1" ht="16.95" customHeight="1">
      <c r="A51" s="214"/>
      <c r="B51" s="228"/>
      <c r="C51" s="239"/>
      <c r="D51" s="239"/>
      <c r="E51" s="239"/>
      <c r="F51" s="239"/>
      <c r="G51" s="239"/>
      <c r="H51" s="239"/>
      <c r="I51" s="239"/>
      <c r="J51" s="239"/>
      <c r="K51" s="239"/>
      <c r="L51" s="239"/>
      <c r="M51" s="239"/>
      <c r="N51" s="239"/>
      <c r="O51" s="239"/>
      <c r="P51" s="239"/>
      <c r="Q51" s="290"/>
      <c r="R51" s="290"/>
      <c r="S51" s="1"/>
      <c r="T51" s="1"/>
      <c r="U51" s="1"/>
      <c r="V51" s="1"/>
      <c r="W51" s="1"/>
      <c r="X51" s="1"/>
      <c r="Y51" s="1"/>
      <c r="Z51" s="1"/>
      <c r="AA51" s="1"/>
      <c r="AB51" s="1"/>
      <c r="AC51" s="1"/>
      <c r="AD51" s="1"/>
      <c r="AE51" s="1"/>
      <c r="AF51" s="1"/>
      <c r="AG51" s="1"/>
      <c r="AH51" s="3"/>
      <c r="AI51" s="3"/>
      <c r="AJ51" s="3"/>
    </row>
    <row r="52" spans="1:36" s="4" customFormat="1" ht="17.399999999999999" customHeight="1">
      <c r="A52" s="1"/>
      <c r="B52" s="1"/>
      <c r="C52" s="1"/>
      <c r="D52" s="1"/>
      <c r="E52" s="1"/>
      <c r="F52" s="1"/>
      <c r="G52" s="1"/>
      <c r="H52" s="1"/>
      <c r="I52" s="1"/>
      <c r="J52" s="1"/>
      <c r="K52" s="1"/>
      <c r="L52" s="1"/>
      <c r="M52" s="1"/>
      <c r="N52" s="1"/>
      <c r="O52" s="1"/>
      <c r="P52" s="1"/>
      <c r="Q52" s="1"/>
      <c r="R52" s="1"/>
      <c r="S52" s="2"/>
      <c r="T52" s="1"/>
      <c r="U52" s="3"/>
      <c r="V52" s="3"/>
      <c r="W52" s="3"/>
      <c r="X52" s="3"/>
      <c r="Y52" s="3"/>
      <c r="Z52" s="3"/>
      <c r="AA52" s="1"/>
      <c r="AB52" s="1"/>
      <c r="AG52" s="3"/>
      <c r="AH52" s="3"/>
      <c r="AI52" s="5"/>
      <c r="AJ52" s="5"/>
    </row>
    <row r="53" spans="1:36" s="4" customFormat="1" ht="17.399999999999999" customHeight="1">
      <c r="A53" s="2"/>
      <c r="B53" s="1"/>
      <c r="C53" s="1"/>
      <c r="D53" s="1"/>
      <c r="E53" s="1"/>
      <c r="F53" s="1"/>
      <c r="G53" s="1"/>
      <c r="H53" s="1"/>
      <c r="I53" s="1"/>
      <c r="J53" s="1"/>
      <c r="K53" s="1"/>
      <c r="L53" s="1"/>
      <c r="M53" s="1"/>
      <c r="N53" s="1"/>
      <c r="O53" s="1"/>
      <c r="P53" s="1"/>
      <c r="Q53" s="1"/>
      <c r="R53" s="1"/>
      <c r="S53" s="2"/>
      <c r="T53" s="1"/>
      <c r="U53" s="3"/>
      <c r="V53" s="3"/>
      <c r="W53" s="3"/>
      <c r="X53" s="3"/>
      <c r="Y53" s="3"/>
      <c r="Z53" s="3"/>
      <c r="AA53" s="1"/>
      <c r="AB53" s="1"/>
      <c r="AG53" s="5"/>
      <c r="AH53" s="5"/>
      <c r="AI53" s="5"/>
      <c r="AJ53" s="5"/>
    </row>
    <row r="54" spans="1:36" s="4" customFormat="1" ht="17.399999999999999" customHeight="1">
      <c r="B54" s="1"/>
      <c r="C54" s="1"/>
      <c r="D54" s="1"/>
      <c r="E54" s="1"/>
      <c r="F54" s="1"/>
      <c r="G54" s="1"/>
      <c r="H54" s="1"/>
      <c r="I54" s="1"/>
      <c r="J54" s="1"/>
      <c r="K54" s="1"/>
      <c r="L54" s="1"/>
      <c r="M54" s="1"/>
      <c r="N54" s="1"/>
      <c r="O54" s="1"/>
      <c r="P54" s="1"/>
      <c r="Q54" s="1"/>
      <c r="R54" s="1"/>
      <c r="S54" s="2"/>
      <c r="T54" s="1"/>
      <c r="U54" s="3"/>
      <c r="V54" s="3"/>
      <c r="W54" s="3"/>
      <c r="X54" s="3"/>
      <c r="Y54" s="3"/>
      <c r="Z54" s="3"/>
      <c r="AA54" s="1"/>
      <c r="AB54" s="1"/>
      <c r="AG54" s="5"/>
      <c r="AH54" s="5"/>
      <c r="AI54" s="5"/>
      <c r="AJ54" s="5"/>
    </row>
    <row r="55" spans="1:36" s="4" customFormat="1" ht="17.399999999999999" customHeight="1">
      <c r="A55" s="2"/>
      <c r="B55" s="1"/>
      <c r="C55" s="1"/>
      <c r="D55" s="1"/>
      <c r="E55" s="1"/>
      <c r="F55" s="1"/>
      <c r="G55" s="1"/>
      <c r="H55" s="1"/>
      <c r="I55" s="1"/>
      <c r="J55" s="1"/>
      <c r="K55" s="1"/>
      <c r="L55" s="1"/>
      <c r="M55" s="1"/>
      <c r="N55" s="1"/>
      <c r="O55" s="1"/>
      <c r="P55" s="1"/>
      <c r="Q55" s="1"/>
      <c r="R55" s="1"/>
      <c r="S55" s="2"/>
      <c r="T55" s="1"/>
      <c r="U55" s="3"/>
      <c r="V55" s="3"/>
      <c r="W55" s="3"/>
      <c r="X55" s="3"/>
      <c r="Y55" s="3"/>
      <c r="Z55" s="3"/>
      <c r="AA55" s="1"/>
      <c r="AB55" s="1"/>
      <c r="AG55" s="5"/>
      <c r="AH55" s="5"/>
      <c r="AI55" s="5"/>
      <c r="AJ55" s="5"/>
    </row>
    <row r="56" spans="1:36" s="4" customFormat="1" ht="17.399999999999999" customHeight="1">
      <c r="A56" s="2"/>
      <c r="B56" s="1"/>
      <c r="C56" s="1"/>
      <c r="D56" s="1"/>
      <c r="E56" s="1"/>
      <c r="F56" s="1"/>
      <c r="G56" s="1"/>
      <c r="H56" s="1"/>
      <c r="I56" s="1"/>
      <c r="J56" s="1"/>
      <c r="K56" s="1"/>
      <c r="L56" s="1"/>
      <c r="M56" s="1"/>
      <c r="N56" s="1"/>
      <c r="O56" s="1"/>
      <c r="P56" s="1"/>
      <c r="Q56" s="1"/>
      <c r="R56" s="1"/>
      <c r="S56" s="2"/>
      <c r="T56" s="1"/>
      <c r="U56" s="3"/>
      <c r="V56" s="3"/>
      <c r="W56" s="3"/>
      <c r="X56" s="3"/>
      <c r="Y56" s="3"/>
      <c r="Z56" s="3"/>
      <c r="AA56" s="1"/>
      <c r="AB56" s="1"/>
      <c r="AG56" s="5"/>
      <c r="AH56" s="5"/>
      <c r="AI56" s="5"/>
      <c r="AJ56" s="5"/>
    </row>
    <row r="57" spans="1:36" s="4" customFormat="1" ht="17.399999999999999" customHeight="1">
      <c r="A57" s="2"/>
      <c r="B57" s="1"/>
      <c r="C57" s="1"/>
      <c r="D57" s="1"/>
      <c r="E57" s="1"/>
      <c r="F57" s="1"/>
      <c r="G57" s="1"/>
      <c r="H57" s="1"/>
      <c r="I57" s="1"/>
      <c r="J57" s="1"/>
      <c r="K57" s="1"/>
      <c r="L57" s="1"/>
      <c r="M57" s="1"/>
      <c r="N57" s="1"/>
      <c r="O57" s="1"/>
      <c r="P57" s="1"/>
      <c r="Q57" s="1"/>
      <c r="R57" s="1"/>
      <c r="S57" s="2"/>
      <c r="T57" s="1"/>
      <c r="U57" s="3"/>
      <c r="V57" s="3"/>
      <c r="W57" s="3"/>
      <c r="X57" s="3"/>
      <c r="Y57" s="3"/>
      <c r="Z57" s="3"/>
      <c r="AA57" s="1"/>
      <c r="AB57" s="1"/>
      <c r="AG57" s="5"/>
      <c r="AH57" s="5"/>
      <c r="AI57" s="5"/>
      <c r="AJ57" s="5"/>
    </row>
    <row r="58" spans="1:36" s="4" customFormat="1" ht="17.399999999999999" customHeight="1">
      <c r="A58" s="1"/>
      <c r="B58" s="1"/>
      <c r="C58" s="1"/>
      <c r="D58" s="1"/>
      <c r="E58" s="1"/>
      <c r="F58" s="1"/>
      <c r="G58" s="1"/>
      <c r="H58" s="1"/>
      <c r="I58" s="1"/>
      <c r="J58" s="1"/>
      <c r="K58" s="1"/>
      <c r="L58" s="1"/>
      <c r="M58" s="1"/>
      <c r="N58" s="1"/>
      <c r="O58" s="1"/>
      <c r="P58" s="1"/>
      <c r="Q58" s="1"/>
      <c r="R58" s="1"/>
      <c r="S58" s="2"/>
      <c r="T58" s="1"/>
      <c r="U58" s="3"/>
      <c r="V58" s="3"/>
      <c r="W58" s="3"/>
      <c r="X58" s="3"/>
      <c r="Y58" s="3"/>
      <c r="Z58" s="3"/>
      <c r="AA58" s="1"/>
      <c r="AB58" s="1"/>
      <c r="AG58" s="5"/>
      <c r="AH58" s="5"/>
      <c r="AI58" s="5"/>
      <c r="AJ58" s="5"/>
    </row>
    <row r="59" spans="1:36" s="4" customFormat="1" ht="17.399999999999999" customHeight="1">
      <c r="B59" s="1"/>
      <c r="C59" s="1"/>
      <c r="D59" s="1"/>
      <c r="E59" s="1"/>
      <c r="F59" s="1"/>
      <c r="G59" s="1"/>
      <c r="H59" s="1"/>
      <c r="I59" s="1"/>
      <c r="J59" s="1"/>
      <c r="K59" s="1"/>
      <c r="L59" s="1"/>
      <c r="M59" s="1"/>
      <c r="N59" s="1"/>
      <c r="O59" s="1"/>
      <c r="P59" s="1"/>
      <c r="Q59" s="1"/>
      <c r="R59" s="1"/>
      <c r="S59" s="2"/>
      <c r="T59" s="1"/>
      <c r="U59" s="3"/>
      <c r="V59" s="3"/>
      <c r="W59" s="3"/>
      <c r="X59" s="3"/>
      <c r="Y59" s="3"/>
      <c r="Z59" s="3"/>
      <c r="AA59" s="1"/>
      <c r="AB59" s="1"/>
      <c r="AG59" s="5"/>
      <c r="AH59" s="5"/>
      <c r="AI59" s="5"/>
      <c r="AJ59" s="5"/>
    </row>
    <row r="60" spans="1:36" s="4" customFormat="1" ht="17.399999999999999" customHeight="1">
      <c r="A60" s="1"/>
      <c r="B60" s="1"/>
      <c r="C60" s="1"/>
      <c r="D60" s="1"/>
      <c r="E60" s="1"/>
      <c r="F60" s="1"/>
      <c r="G60" s="1"/>
      <c r="H60" s="1"/>
      <c r="I60" s="1"/>
      <c r="J60" s="1"/>
      <c r="K60" s="1"/>
      <c r="L60" s="1"/>
      <c r="M60" s="1"/>
      <c r="N60" s="1"/>
      <c r="O60" s="1"/>
      <c r="P60" s="1"/>
      <c r="Q60" s="1"/>
      <c r="R60" s="1"/>
      <c r="S60" s="2"/>
      <c r="T60" s="1"/>
      <c r="U60" s="3"/>
      <c r="V60" s="3"/>
      <c r="W60" s="3"/>
      <c r="X60" s="3"/>
      <c r="Y60" s="3"/>
      <c r="Z60" s="3"/>
      <c r="AA60" s="1"/>
      <c r="AB60" s="1"/>
      <c r="AG60" s="5"/>
      <c r="AH60" s="5"/>
      <c r="AI60" s="5"/>
      <c r="AJ60" s="5"/>
    </row>
    <row r="61" spans="1:36" s="4" customFormat="1" ht="17.399999999999999" customHeight="1">
      <c r="A61" s="2"/>
      <c r="B61" s="3"/>
      <c r="C61" s="1"/>
      <c r="D61" s="1"/>
      <c r="E61" s="1"/>
      <c r="F61" s="1"/>
      <c r="G61" s="1"/>
      <c r="H61" s="1"/>
      <c r="I61" s="1"/>
      <c r="J61" s="1"/>
      <c r="K61" s="1"/>
      <c r="L61" s="1"/>
      <c r="M61" s="1"/>
      <c r="N61" s="1"/>
      <c r="O61" s="1"/>
      <c r="P61" s="1"/>
      <c r="Q61" s="1"/>
      <c r="R61" s="1"/>
      <c r="S61" s="2"/>
      <c r="T61" s="1"/>
      <c r="U61" s="3"/>
      <c r="V61" s="3"/>
      <c r="W61" s="3"/>
      <c r="X61" s="3"/>
      <c r="Y61" s="3"/>
      <c r="Z61" s="3"/>
      <c r="AA61" s="1"/>
      <c r="AB61" s="1"/>
      <c r="AG61" s="5"/>
      <c r="AH61" s="5"/>
      <c r="AI61" s="5"/>
      <c r="AJ61" s="5"/>
    </row>
    <row r="62" spans="1:36" s="4" customFormat="1" ht="17.399999999999999" customHeight="1">
      <c r="B62" s="1"/>
      <c r="C62" s="1"/>
      <c r="D62" s="1"/>
      <c r="E62" s="1"/>
      <c r="F62" s="1"/>
      <c r="G62" s="1"/>
      <c r="H62" s="1"/>
      <c r="I62" s="1"/>
      <c r="J62" s="1"/>
      <c r="K62" s="1"/>
      <c r="L62" s="1"/>
      <c r="M62" s="1"/>
      <c r="N62" s="1"/>
      <c r="O62" s="1"/>
      <c r="P62" s="1"/>
      <c r="Q62" s="1"/>
      <c r="R62" s="1"/>
      <c r="S62" s="2"/>
      <c r="T62" s="1"/>
      <c r="U62" s="3"/>
      <c r="V62" s="3"/>
      <c r="W62" s="3"/>
      <c r="X62" s="3"/>
      <c r="Y62" s="3"/>
      <c r="Z62" s="3"/>
      <c r="AA62" s="1"/>
      <c r="AB62" s="1"/>
      <c r="AG62" s="5"/>
      <c r="AH62" s="5"/>
      <c r="AI62" s="5"/>
      <c r="AJ62" s="5"/>
    </row>
    <row r="63" spans="1:36" s="4" customFormat="1" ht="17.399999999999999" customHeight="1">
      <c r="A63" s="1"/>
      <c r="B63" s="1"/>
      <c r="C63" s="1"/>
      <c r="D63" s="1"/>
      <c r="E63" s="1"/>
      <c r="F63" s="1"/>
      <c r="G63" s="1"/>
      <c r="H63" s="1"/>
      <c r="I63" s="1"/>
      <c r="J63" s="1"/>
      <c r="K63" s="1"/>
      <c r="L63" s="1"/>
      <c r="M63" s="1"/>
      <c r="N63" s="1"/>
      <c r="O63" s="1"/>
      <c r="P63" s="1"/>
      <c r="Q63" s="1"/>
      <c r="R63" s="1"/>
      <c r="S63" s="2"/>
      <c r="T63" s="1"/>
      <c r="U63" s="3"/>
      <c r="V63" s="3"/>
      <c r="W63" s="3"/>
      <c r="X63" s="3"/>
      <c r="Y63" s="3"/>
      <c r="Z63" s="3"/>
      <c r="AA63" s="1"/>
      <c r="AB63" s="1"/>
      <c r="AG63" s="5"/>
      <c r="AH63" s="5"/>
      <c r="AI63" s="5"/>
      <c r="AJ63" s="5"/>
    </row>
    <row r="64" spans="1:36" s="4" customFormat="1" ht="17.399999999999999" customHeight="1">
      <c r="A64" s="1"/>
      <c r="B64" s="1"/>
      <c r="C64" s="1"/>
      <c r="D64" s="1"/>
      <c r="E64" s="1"/>
      <c r="F64" s="1"/>
      <c r="G64" s="1"/>
      <c r="H64" s="1"/>
      <c r="I64" s="1"/>
      <c r="J64" s="1"/>
      <c r="K64" s="1"/>
      <c r="L64" s="1"/>
      <c r="M64" s="1"/>
      <c r="N64" s="1"/>
      <c r="O64" s="1"/>
      <c r="P64" s="1"/>
      <c r="Q64" s="1"/>
      <c r="R64" s="1"/>
      <c r="S64" s="2"/>
      <c r="T64" s="1"/>
      <c r="U64" s="3"/>
      <c r="V64" s="3"/>
      <c r="W64" s="3"/>
      <c r="X64" s="3"/>
      <c r="Y64" s="3"/>
      <c r="Z64" s="3"/>
      <c r="AA64" s="1"/>
      <c r="AB64" s="1"/>
      <c r="AG64" s="5"/>
      <c r="AH64" s="5"/>
      <c r="AI64" s="5"/>
      <c r="AJ64" s="5"/>
    </row>
    <row r="65" spans="1:1" ht="17.399999999999999" customHeight="1">
      <c r="A65" s="2"/>
    </row>
    <row r="66" spans="1:1" ht="17.399999999999999" customHeight="1"/>
    <row r="67" spans="1:1" ht="17.399999999999999" customHeight="1"/>
    <row r="68" spans="1:1" ht="17.399999999999999" customHeight="1"/>
    <row r="69" spans="1:1" ht="17.399999999999999" customHeight="1"/>
    <row r="70" spans="1:1" ht="17.399999999999999" customHeight="1"/>
    <row r="71" spans="1:1" ht="17.399999999999999" customHeight="1"/>
    <row r="72" spans="1:1" ht="17.399999999999999" customHeight="1"/>
    <row r="73" spans="1:1" ht="17.399999999999999" customHeight="1"/>
    <row r="74" spans="1:1" ht="17.399999999999999" customHeight="1"/>
    <row r="75" spans="1:1" ht="17.399999999999999" customHeight="1"/>
    <row r="76" spans="1:1" ht="17.399999999999999" customHeight="1"/>
    <row r="77" spans="1:1" ht="17.399999999999999" customHeight="1"/>
    <row r="78" spans="1:1" ht="17.399999999999999" customHeight="1"/>
    <row r="79" spans="1:1" ht="17.399999999999999" customHeight="1"/>
    <row r="80" spans="1:1" ht="17.399999999999999" customHeight="1"/>
    <row r="81" ht="17.399999999999999" customHeight="1"/>
    <row r="82" ht="17.399999999999999" customHeight="1"/>
    <row r="83" ht="17.399999999999999" customHeight="1"/>
    <row r="84" ht="17.399999999999999" customHeight="1"/>
    <row r="85" ht="17.399999999999999" customHeight="1"/>
    <row r="86" ht="17.399999999999999" customHeight="1"/>
    <row r="87" ht="17.399999999999999" customHeight="1"/>
    <row r="88" ht="17.399999999999999" customHeight="1"/>
    <row r="89" ht="17.399999999999999" customHeight="1"/>
    <row r="90" ht="17.399999999999999" customHeight="1"/>
  </sheetData>
  <sheetProtection algorithmName="SHA-512" hashValue="9gpJHO42yf61dUwVviBpKo3AexVHrFw65tXyQzqJFnThJ6/9GsKu9tp5yGkyO5G1aNd2xo3WZCR1ps+NAqX+0g==" saltValue="8LpgCJe9+82qIpcfhXdWhw==" spinCount="100000" sheet="1" formatCells="0"/>
  <mergeCells count="181">
    <mergeCell ref="A1:R1"/>
    <mergeCell ref="T2:AG2"/>
    <mergeCell ref="A3:D3"/>
    <mergeCell ref="E3:J3"/>
    <mergeCell ref="W3:AG3"/>
    <mergeCell ref="T4:AG4"/>
    <mergeCell ref="B5:C5"/>
    <mergeCell ref="D5:J5"/>
    <mergeCell ref="K5:M5"/>
    <mergeCell ref="N5:R5"/>
    <mergeCell ref="T5:AG5"/>
    <mergeCell ref="B6:C6"/>
    <mergeCell ref="D6:J6"/>
    <mergeCell ref="K6:M6"/>
    <mergeCell ref="N6:O6"/>
    <mergeCell ref="P6:R6"/>
    <mergeCell ref="B7:C7"/>
    <mergeCell ref="D7:J7"/>
    <mergeCell ref="K7:M7"/>
    <mergeCell ref="N7:O7"/>
    <mergeCell ref="P7:R7"/>
    <mergeCell ref="B8:J8"/>
    <mergeCell ref="K8:N8"/>
    <mergeCell ref="O8:R8"/>
    <mergeCell ref="T8:AG8"/>
    <mergeCell ref="L9:N9"/>
    <mergeCell ref="L10:N10"/>
    <mergeCell ref="T10:AG10"/>
    <mergeCell ref="L11:N11"/>
    <mergeCell ref="T11:AG11"/>
    <mergeCell ref="L12:N12"/>
    <mergeCell ref="T12:AG12"/>
    <mergeCell ref="L13:N13"/>
    <mergeCell ref="L14:N14"/>
    <mergeCell ref="L15:N15"/>
    <mergeCell ref="L16:N16"/>
    <mergeCell ref="T16:AG16"/>
    <mergeCell ref="L17:N17"/>
    <mergeCell ref="L18:N18"/>
    <mergeCell ref="L19:N19"/>
    <mergeCell ref="L20:N20"/>
    <mergeCell ref="L21:N21"/>
    <mergeCell ref="T21:AG21"/>
    <mergeCell ref="L22:N22"/>
    <mergeCell ref="T22:AG22"/>
    <mergeCell ref="L23:N23"/>
    <mergeCell ref="T23:AG23"/>
    <mergeCell ref="L24:N24"/>
    <mergeCell ref="L25:N25"/>
    <mergeCell ref="L26:N26"/>
    <mergeCell ref="T26:V26"/>
    <mergeCell ref="AA26:AF26"/>
    <mergeCell ref="B27:J27"/>
    <mergeCell ref="K27:R27"/>
    <mergeCell ref="T27:V27"/>
    <mergeCell ref="AA27:AF27"/>
    <mergeCell ref="B28:C28"/>
    <mergeCell ref="E28:F28"/>
    <mergeCell ref="I28:J28"/>
    <mergeCell ref="K28:L28"/>
    <mergeCell ref="N28:O28"/>
    <mergeCell ref="T28:V28"/>
    <mergeCell ref="B29:H29"/>
    <mergeCell ref="I29:M29"/>
    <mergeCell ref="N29:R29"/>
    <mergeCell ref="T29:V29"/>
    <mergeCell ref="B30:H30"/>
    <mergeCell ref="I30:M30"/>
    <mergeCell ref="T30:V30"/>
    <mergeCell ref="B31:H31"/>
    <mergeCell ref="I31:M31"/>
    <mergeCell ref="N31:R31"/>
    <mergeCell ref="T31:V31"/>
    <mergeCell ref="B32:H32"/>
    <mergeCell ref="I32:M32"/>
    <mergeCell ref="T32:V32"/>
    <mergeCell ref="B33:H33"/>
    <mergeCell ref="I33:M33"/>
    <mergeCell ref="T33:V33"/>
    <mergeCell ref="AA33:AF33"/>
    <mergeCell ref="B34:H34"/>
    <mergeCell ref="I34:M34"/>
    <mergeCell ref="T34:V34"/>
    <mergeCell ref="AA34:AF34"/>
    <mergeCell ref="B35:H35"/>
    <mergeCell ref="I35:M35"/>
    <mergeCell ref="B36:Q36"/>
    <mergeCell ref="T36:V36"/>
    <mergeCell ref="AA36:AF36"/>
    <mergeCell ref="T37:V37"/>
    <mergeCell ref="AA37:AF37"/>
    <mergeCell ref="T38:V38"/>
    <mergeCell ref="AA38:AF38"/>
    <mergeCell ref="T39:V39"/>
    <mergeCell ref="AA39:AF39"/>
    <mergeCell ref="T40:V40"/>
    <mergeCell ref="AA40:AF40"/>
    <mergeCell ref="T41:AF41"/>
    <mergeCell ref="Q49:R49"/>
    <mergeCell ref="P2:P3"/>
    <mergeCell ref="Q2:R3"/>
    <mergeCell ref="A5:A7"/>
    <mergeCell ref="B9:J10"/>
    <mergeCell ref="O9:O10"/>
    <mergeCell ref="P9:P10"/>
    <mergeCell ref="Q9:Q10"/>
    <mergeCell ref="R9:R10"/>
    <mergeCell ref="AN9:AN10"/>
    <mergeCell ref="AO9:AO10"/>
    <mergeCell ref="B11:J12"/>
    <mergeCell ref="O11:O12"/>
    <mergeCell ref="P11:P12"/>
    <mergeCell ref="Q11:Q12"/>
    <mergeCell ref="R11:R12"/>
    <mergeCell ref="AN11:AN12"/>
    <mergeCell ref="AO11:AO12"/>
    <mergeCell ref="B13:J14"/>
    <mergeCell ref="O13:O14"/>
    <mergeCell ref="P13:P14"/>
    <mergeCell ref="Q13:Q14"/>
    <mergeCell ref="R13:R14"/>
    <mergeCell ref="AN13:AN14"/>
    <mergeCell ref="AO13:AO14"/>
    <mergeCell ref="B15:J16"/>
    <mergeCell ref="O15:O16"/>
    <mergeCell ref="P15:P16"/>
    <mergeCell ref="Q15:Q16"/>
    <mergeCell ref="R15:R16"/>
    <mergeCell ref="AN15:AN16"/>
    <mergeCell ref="AO15:AO16"/>
    <mergeCell ref="B17:J18"/>
    <mergeCell ref="O17:O18"/>
    <mergeCell ref="P17:P18"/>
    <mergeCell ref="Q17:Q18"/>
    <mergeCell ref="R17:R18"/>
    <mergeCell ref="AN17:AN18"/>
    <mergeCell ref="AO17:AO18"/>
    <mergeCell ref="B19:J20"/>
    <mergeCell ref="O19:O20"/>
    <mergeCell ref="P19:P20"/>
    <mergeCell ref="Q19:Q20"/>
    <mergeCell ref="R19:R20"/>
    <mergeCell ref="AN19:AN20"/>
    <mergeCell ref="AO19:AO20"/>
    <mergeCell ref="B21:J22"/>
    <mergeCell ref="O21:O22"/>
    <mergeCell ref="P21:P22"/>
    <mergeCell ref="Q21:Q22"/>
    <mergeCell ref="R21:R22"/>
    <mergeCell ref="AN21:AN22"/>
    <mergeCell ref="AO21:AO22"/>
    <mergeCell ref="B23:J24"/>
    <mergeCell ref="O23:O24"/>
    <mergeCell ref="P23:P24"/>
    <mergeCell ref="Q23:Q24"/>
    <mergeCell ref="R23:R24"/>
    <mergeCell ref="AN23:AN24"/>
    <mergeCell ref="AO23:AO24"/>
    <mergeCell ref="T24:AF25"/>
    <mergeCell ref="B25:J26"/>
    <mergeCell ref="O25:O26"/>
    <mergeCell ref="P25:P26"/>
    <mergeCell ref="Q25:Q26"/>
    <mergeCell ref="R25:R26"/>
    <mergeCell ref="AN25:AN26"/>
    <mergeCell ref="AO25:AO26"/>
    <mergeCell ref="AN27:AN28"/>
    <mergeCell ref="AO27:AO28"/>
    <mergeCell ref="AA28:AF32"/>
    <mergeCell ref="AN29:AN30"/>
    <mergeCell ref="AO29:AO30"/>
    <mergeCell ref="T42:AG44"/>
    <mergeCell ref="T45:AF46"/>
    <mergeCell ref="T48:AG49"/>
    <mergeCell ref="A49:A51"/>
    <mergeCell ref="B49:P51"/>
    <mergeCell ref="Q50:R51"/>
    <mergeCell ref="A8:A28"/>
    <mergeCell ref="A29:A36"/>
    <mergeCell ref="A37:A48"/>
    <mergeCell ref="B37:R48"/>
  </mergeCells>
  <phoneticPr fontId="2"/>
  <dataValidations count="5">
    <dataValidation imeMode="off" allowBlank="1" showDropDown="0" showInputMessage="1" showErrorMessage="1" sqref="AN9:AN30 KJ9:KJ30 UF9:UF30 AEB9:AEB30 ANX9:ANX30 AXT9:AXT30 BHP9:BHP30 BRL9:BRL30 CBH9:CBH30 CLD9:CLD30 CUZ9:CUZ30 DEV9:DEV30 DOR9:DOR30 DYN9:DYN30 EIJ9:EIJ30 ESF9:ESF30 FCB9:FCB30 FLX9:FLX30 FVT9:FVT30 GFP9:GFP30 GPL9:GPL30 GZH9:GZH30 HJD9:HJD30 HSZ9:HSZ30 ICV9:ICV30 IMR9:IMR30 IWN9:IWN30 JGJ9:JGJ30 JQF9:JQF30 KAB9:KAB30 KJX9:KJX30 KTT9:KTT30 LDP9:LDP30 LNL9:LNL30 LXH9:LXH30 MHD9:MHD30 MQZ9:MQZ30 NAV9:NAV30 NKR9:NKR30 NUN9:NUN30 OEJ9:OEJ30 OOF9:OOF30 OYB9:OYB30 PHX9:PHX30 PRT9:PRT30 QBP9:QBP30 QLL9:QLL30 QVH9:QVH30 RFD9:RFD30 ROZ9:ROZ30 RYV9:RYV30 SIR9:SIR30 SSN9:SSN30 TCJ9:TCJ30 TMF9:TMF30 TWB9:TWB30 UFX9:UFX30 UPT9:UPT30 UZP9:UZP30 VJL9:VJL30 VTH9:VTH30 WDD9:WDD30 WMZ9:WMZ30 WWV9:WWV30 AN65545:AN65566 KJ65545:KJ65566 UF65545:UF65566 AEB65545:AEB65566 ANX65545:ANX65566 AXT65545:AXT65566 BHP65545:BHP65566 BRL65545:BRL65566 CBH65545:CBH65566 CLD65545:CLD65566 CUZ65545:CUZ65566 DEV65545:DEV65566 DOR65545:DOR65566 DYN65545:DYN65566 EIJ65545:EIJ65566 ESF65545:ESF65566 FCB65545:FCB65566 FLX65545:FLX65566 FVT65545:FVT65566 GFP65545:GFP65566 GPL65545:GPL65566 GZH65545:GZH65566 HJD65545:HJD65566 HSZ65545:HSZ65566 ICV65545:ICV65566 IMR65545:IMR65566 IWN65545:IWN65566 JGJ65545:JGJ65566 JQF65545:JQF65566 KAB65545:KAB65566 KJX65545:KJX65566 KTT65545:KTT65566 LDP65545:LDP65566 LNL65545:LNL65566 LXH65545:LXH65566 MHD65545:MHD65566 MQZ65545:MQZ65566 NAV65545:NAV65566 NKR65545:NKR65566 NUN65545:NUN65566 OEJ65545:OEJ65566 OOF65545:OOF65566 OYB65545:OYB65566 PHX65545:PHX65566 PRT65545:PRT65566 QBP65545:QBP65566 QLL65545:QLL65566 QVH65545:QVH65566 RFD65545:RFD65566 ROZ65545:ROZ65566 RYV65545:RYV65566 SIR65545:SIR65566 SSN65545:SSN65566 TCJ65545:TCJ65566 TMF65545:TMF65566 TWB65545:TWB65566 UFX65545:UFX65566 UPT65545:UPT65566 UZP65545:UZP65566 VJL65545:VJL65566 VTH65545:VTH65566 WDD65545:WDD65566 WMZ65545:WMZ65566 WWV65545:WWV65566 AN131081:AN131102 KJ131081:KJ131102 UF131081:UF131102 AEB131081:AEB131102 ANX131081:ANX131102 AXT131081:AXT131102 BHP131081:BHP131102 BRL131081:BRL131102 CBH131081:CBH131102 CLD131081:CLD131102 CUZ131081:CUZ131102 DEV131081:DEV131102 DOR131081:DOR131102 DYN131081:DYN131102 EIJ131081:EIJ131102 ESF131081:ESF131102 FCB131081:FCB131102 FLX131081:FLX131102 FVT131081:FVT131102 GFP131081:GFP131102 GPL131081:GPL131102 GZH131081:GZH131102 HJD131081:HJD131102 HSZ131081:HSZ131102 ICV131081:ICV131102 IMR131081:IMR131102 IWN131081:IWN131102 JGJ131081:JGJ131102 JQF131081:JQF131102 KAB131081:KAB131102 KJX131081:KJX131102 KTT131081:KTT131102 LDP131081:LDP131102 LNL131081:LNL131102 LXH131081:LXH131102 MHD131081:MHD131102 MQZ131081:MQZ131102 NAV131081:NAV131102 NKR131081:NKR131102 NUN131081:NUN131102 OEJ131081:OEJ131102 OOF131081:OOF131102 OYB131081:OYB131102 PHX131081:PHX131102 PRT131081:PRT131102 QBP131081:QBP131102 QLL131081:QLL131102 QVH131081:QVH131102 RFD131081:RFD131102 ROZ131081:ROZ131102 RYV131081:RYV131102 SIR131081:SIR131102 SSN131081:SSN131102 TCJ131081:TCJ131102 TMF131081:TMF131102 TWB131081:TWB131102 UFX131081:UFX131102 UPT131081:UPT131102 UZP131081:UZP131102 VJL131081:VJL131102 VTH131081:VTH131102 WDD131081:WDD131102 WMZ131081:WMZ131102 WWV131081:WWV131102 AN196617:AN196638 KJ196617:KJ196638 UF196617:UF196638 AEB196617:AEB196638 ANX196617:ANX196638 AXT196617:AXT196638 BHP196617:BHP196638 BRL196617:BRL196638 CBH196617:CBH196638 CLD196617:CLD196638 CUZ196617:CUZ196638 DEV196617:DEV196638 DOR196617:DOR196638 DYN196617:DYN196638 EIJ196617:EIJ196638 ESF196617:ESF196638 FCB196617:FCB196638 FLX196617:FLX196638 FVT196617:FVT196638 GFP196617:GFP196638 GPL196617:GPL196638 GZH196617:GZH196638 HJD196617:HJD196638 HSZ196617:HSZ196638 ICV196617:ICV196638 IMR196617:IMR196638 IWN196617:IWN196638 JGJ196617:JGJ196638 JQF196617:JQF196638 KAB196617:KAB196638 KJX196617:KJX196638 KTT196617:KTT196638 LDP196617:LDP196638 LNL196617:LNL196638 LXH196617:LXH196638 MHD196617:MHD196638 MQZ196617:MQZ196638 NAV196617:NAV196638 NKR196617:NKR196638 NUN196617:NUN196638 OEJ196617:OEJ196638 OOF196617:OOF196638 OYB196617:OYB196638 PHX196617:PHX196638 PRT196617:PRT196638 QBP196617:QBP196638 QLL196617:QLL196638 QVH196617:QVH196638 RFD196617:RFD196638 ROZ196617:ROZ196638 RYV196617:RYV196638 SIR196617:SIR196638 SSN196617:SSN196638 TCJ196617:TCJ196638 TMF196617:TMF196638 TWB196617:TWB196638 UFX196617:UFX196638 UPT196617:UPT196638 UZP196617:UZP196638 VJL196617:VJL196638 VTH196617:VTH196638 WDD196617:WDD196638 WMZ196617:WMZ196638 WWV196617:WWV196638 AN262153:AN262174 KJ262153:KJ262174 UF262153:UF262174 AEB262153:AEB262174 ANX262153:ANX262174 AXT262153:AXT262174 BHP262153:BHP262174 BRL262153:BRL262174 CBH262153:CBH262174 CLD262153:CLD262174 CUZ262153:CUZ262174 DEV262153:DEV262174 DOR262153:DOR262174 DYN262153:DYN262174 EIJ262153:EIJ262174 ESF262153:ESF262174 FCB262153:FCB262174 FLX262153:FLX262174 FVT262153:FVT262174 GFP262153:GFP262174 GPL262153:GPL262174 GZH262153:GZH262174 HJD262153:HJD262174 HSZ262153:HSZ262174 ICV262153:ICV262174 IMR262153:IMR262174 IWN262153:IWN262174 JGJ262153:JGJ262174 JQF262153:JQF262174 KAB262153:KAB262174 KJX262153:KJX262174 KTT262153:KTT262174 LDP262153:LDP262174 LNL262153:LNL262174 LXH262153:LXH262174 MHD262153:MHD262174 MQZ262153:MQZ262174 NAV262153:NAV262174 NKR262153:NKR262174 NUN262153:NUN262174 OEJ262153:OEJ262174 OOF262153:OOF262174 OYB262153:OYB262174 PHX262153:PHX262174 PRT262153:PRT262174 QBP262153:QBP262174 QLL262153:QLL262174 QVH262153:QVH262174 RFD262153:RFD262174 ROZ262153:ROZ262174 RYV262153:RYV262174 SIR262153:SIR262174 SSN262153:SSN262174 TCJ262153:TCJ262174 TMF262153:TMF262174 TWB262153:TWB262174 UFX262153:UFX262174 UPT262153:UPT262174 UZP262153:UZP262174 VJL262153:VJL262174 VTH262153:VTH262174 WDD262153:WDD262174 WMZ262153:WMZ262174 WWV262153:WWV262174 AN327689:AN327710 KJ327689:KJ327710 UF327689:UF327710 AEB327689:AEB327710 ANX327689:ANX327710 AXT327689:AXT327710 BHP327689:BHP327710 BRL327689:BRL327710 CBH327689:CBH327710 CLD327689:CLD327710 CUZ327689:CUZ327710 DEV327689:DEV327710 DOR327689:DOR327710 DYN327689:DYN327710 EIJ327689:EIJ327710 ESF327689:ESF327710 FCB327689:FCB327710 FLX327689:FLX327710 FVT327689:FVT327710 GFP327689:GFP327710 GPL327689:GPL327710 GZH327689:GZH327710 HJD327689:HJD327710 HSZ327689:HSZ327710 ICV327689:ICV327710 IMR327689:IMR327710 IWN327689:IWN327710 JGJ327689:JGJ327710 JQF327689:JQF327710 KAB327689:KAB327710 KJX327689:KJX327710 KTT327689:KTT327710 LDP327689:LDP327710 LNL327689:LNL327710 LXH327689:LXH327710 MHD327689:MHD327710 MQZ327689:MQZ327710 NAV327689:NAV327710 NKR327689:NKR327710 NUN327689:NUN327710 OEJ327689:OEJ327710 OOF327689:OOF327710 OYB327689:OYB327710 PHX327689:PHX327710 PRT327689:PRT327710 QBP327689:QBP327710 QLL327689:QLL327710 QVH327689:QVH327710 RFD327689:RFD327710 ROZ327689:ROZ327710 RYV327689:RYV327710 SIR327689:SIR327710 SSN327689:SSN327710 TCJ327689:TCJ327710 TMF327689:TMF327710 TWB327689:TWB327710 UFX327689:UFX327710 UPT327689:UPT327710 UZP327689:UZP327710 VJL327689:VJL327710 VTH327689:VTH327710 WDD327689:WDD327710 WMZ327689:WMZ327710 WWV327689:WWV327710 AN393225:AN393246 KJ393225:KJ393246 UF393225:UF393246 AEB393225:AEB393246 ANX393225:ANX393246 AXT393225:AXT393246 BHP393225:BHP393246 BRL393225:BRL393246 CBH393225:CBH393246 CLD393225:CLD393246 CUZ393225:CUZ393246 DEV393225:DEV393246 DOR393225:DOR393246 DYN393225:DYN393246 EIJ393225:EIJ393246 ESF393225:ESF393246 FCB393225:FCB393246 FLX393225:FLX393246 FVT393225:FVT393246 GFP393225:GFP393246 GPL393225:GPL393246 GZH393225:GZH393246 HJD393225:HJD393246 HSZ393225:HSZ393246 ICV393225:ICV393246 IMR393225:IMR393246 IWN393225:IWN393246 JGJ393225:JGJ393246 JQF393225:JQF393246 KAB393225:KAB393246 KJX393225:KJX393246 KTT393225:KTT393246 LDP393225:LDP393246 LNL393225:LNL393246 LXH393225:LXH393246 MHD393225:MHD393246 MQZ393225:MQZ393246 NAV393225:NAV393246 NKR393225:NKR393246 NUN393225:NUN393246 OEJ393225:OEJ393246 OOF393225:OOF393246 OYB393225:OYB393246 PHX393225:PHX393246 PRT393225:PRT393246 QBP393225:QBP393246 QLL393225:QLL393246 QVH393225:QVH393246 RFD393225:RFD393246 ROZ393225:ROZ393246 RYV393225:RYV393246 SIR393225:SIR393246 SSN393225:SSN393246 TCJ393225:TCJ393246 TMF393225:TMF393246 TWB393225:TWB393246 UFX393225:UFX393246 UPT393225:UPT393246 UZP393225:UZP393246 VJL393225:VJL393246 VTH393225:VTH393246 WDD393225:WDD393246 WMZ393225:WMZ393246 WWV393225:WWV393246 AN458761:AN458782 KJ458761:KJ458782 UF458761:UF458782 AEB458761:AEB458782 ANX458761:ANX458782 AXT458761:AXT458782 BHP458761:BHP458782 BRL458761:BRL458782 CBH458761:CBH458782 CLD458761:CLD458782 CUZ458761:CUZ458782 DEV458761:DEV458782 DOR458761:DOR458782 DYN458761:DYN458782 EIJ458761:EIJ458782 ESF458761:ESF458782 FCB458761:FCB458782 FLX458761:FLX458782 FVT458761:FVT458782 GFP458761:GFP458782 GPL458761:GPL458782 GZH458761:GZH458782 HJD458761:HJD458782 HSZ458761:HSZ458782 ICV458761:ICV458782 IMR458761:IMR458782 IWN458761:IWN458782 JGJ458761:JGJ458782 JQF458761:JQF458782 KAB458761:KAB458782 KJX458761:KJX458782 KTT458761:KTT458782 LDP458761:LDP458782 LNL458761:LNL458782 LXH458761:LXH458782 MHD458761:MHD458782 MQZ458761:MQZ458782 NAV458761:NAV458782 NKR458761:NKR458782 NUN458761:NUN458782 OEJ458761:OEJ458782 OOF458761:OOF458782 OYB458761:OYB458782 PHX458761:PHX458782 PRT458761:PRT458782 QBP458761:QBP458782 QLL458761:QLL458782 QVH458761:QVH458782 RFD458761:RFD458782 ROZ458761:ROZ458782 RYV458761:RYV458782 SIR458761:SIR458782 SSN458761:SSN458782 TCJ458761:TCJ458782 TMF458761:TMF458782 TWB458761:TWB458782 UFX458761:UFX458782 UPT458761:UPT458782 UZP458761:UZP458782 VJL458761:VJL458782 VTH458761:VTH458782 WDD458761:WDD458782 WMZ458761:WMZ458782 WWV458761:WWV458782 AN524297:AN524318 KJ524297:KJ524318 UF524297:UF524318 AEB524297:AEB524318 ANX524297:ANX524318 AXT524297:AXT524318 BHP524297:BHP524318 BRL524297:BRL524318 CBH524297:CBH524318 CLD524297:CLD524318 CUZ524297:CUZ524318 DEV524297:DEV524318 DOR524297:DOR524318 DYN524297:DYN524318 EIJ524297:EIJ524318 ESF524297:ESF524318 FCB524297:FCB524318 FLX524297:FLX524318 FVT524297:FVT524318 GFP524297:GFP524318 GPL524297:GPL524318 GZH524297:GZH524318 HJD524297:HJD524318 HSZ524297:HSZ524318 ICV524297:ICV524318 IMR524297:IMR524318 IWN524297:IWN524318 JGJ524297:JGJ524318 JQF524297:JQF524318 KAB524297:KAB524318 KJX524297:KJX524318 KTT524297:KTT524318 LDP524297:LDP524318 LNL524297:LNL524318 LXH524297:LXH524318 MHD524297:MHD524318 MQZ524297:MQZ524318 NAV524297:NAV524318 NKR524297:NKR524318 NUN524297:NUN524318 OEJ524297:OEJ524318 OOF524297:OOF524318 OYB524297:OYB524318 PHX524297:PHX524318 PRT524297:PRT524318 QBP524297:QBP524318 QLL524297:QLL524318 QVH524297:QVH524318 RFD524297:RFD524318 ROZ524297:ROZ524318 RYV524297:RYV524318 SIR524297:SIR524318 SSN524297:SSN524318 TCJ524297:TCJ524318 TMF524297:TMF524318 TWB524297:TWB524318 UFX524297:UFX524318 UPT524297:UPT524318 UZP524297:UZP524318 VJL524297:VJL524318 VTH524297:VTH524318 WDD524297:WDD524318 WMZ524297:WMZ524318 WWV524297:WWV524318 AN589833:AN589854 KJ589833:KJ589854 UF589833:UF589854 AEB589833:AEB589854 ANX589833:ANX589854 AXT589833:AXT589854 BHP589833:BHP589854 BRL589833:BRL589854 CBH589833:CBH589854 CLD589833:CLD589854 CUZ589833:CUZ589854 DEV589833:DEV589854 DOR589833:DOR589854 DYN589833:DYN589854 EIJ589833:EIJ589854 ESF589833:ESF589854 FCB589833:FCB589854 FLX589833:FLX589854 FVT589833:FVT589854 GFP589833:GFP589854 GPL589833:GPL589854 GZH589833:GZH589854 HJD589833:HJD589854 HSZ589833:HSZ589854 ICV589833:ICV589854 IMR589833:IMR589854 IWN589833:IWN589854 JGJ589833:JGJ589854 JQF589833:JQF589854 KAB589833:KAB589854 KJX589833:KJX589854 KTT589833:KTT589854 LDP589833:LDP589854 LNL589833:LNL589854 LXH589833:LXH589854 MHD589833:MHD589854 MQZ589833:MQZ589854 NAV589833:NAV589854 NKR589833:NKR589854 NUN589833:NUN589854 OEJ589833:OEJ589854 OOF589833:OOF589854 OYB589833:OYB589854 PHX589833:PHX589854 PRT589833:PRT589854 QBP589833:QBP589854 QLL589833:QLL589854 QVH589833:QVH589854 RFD589833:RFD589854 ROZ589833:ROZ589854 RYV589833:RYV589854 SIR589833:SIR589854 SSN589833:SSN589854 TCJ589833:TCJ589854 TMF589833:TMF589854 TWB589833:TWB589854 UFX589833:UFX589854 UPT589833:UPT589854 UZP589833:UZP589854 VJL589833:VJL589854 VTH589833:VTH589854 WDD589833:WDD589854 WMZ589833:WMZ589854 WWV589833:WWV589854 AN655369:AN655390 KJ655369:KJ655390 UF655369:UF655390 AEB655369:AEB655390 ANX655369:ANX655390 AXT655369:AXT655390 BHP655369:BHP655390 BRL655369:BRL655390 CBH655369:CBH655390 CLD655369:CLD655390 CUZ655369:CUZ655390 DEV655369:DEV655390 DOR655369:DOR655390 DYN655369:DYN655390 EIJ655369:EIJ655390 ESF655369:ESF655390 FCB655369:FCB655390 FLX655369:FLX655390 FVT655369:FVT655390 GFP655369:GFP655390 GPL655369:GPL655390 GZH655369:GZH655390 HJD655369:HJD655390 HSZ655369:HSZ655390 ICV655369:ICV655390 IMR655369:IMR655390 IWN655369:IWN655390 JGJ655369:JGJ655390 JQF655369:JQF655390 KAB655369:KAB655390 KJX655369:KJX655390 KTT655369:KTT655390 LDP655369:LDP655390 LNL655369:LNL655390 LXH655369:LXH655390 MHD655369:MHD655390 MQZ655369:MQZ655390 NAV655369:NAV655390 NKR655369:NKR655390 NUN655369:NUN655390 OEJ655369:OEJ655390 OOF655369:OOF655390 OYB655369:OYB655390 PHX655369:PHX655390 PRT655369:PRT655390 QBP655369:QBP655390 QLL655369:QLL655390 QVH655369:QVH655390 RFD655369:RFD655390 ROZ655369:ROZ655390 RYV655369:RYV655390 SIR655369:SIR655390 SSN655369:SSN655390 TCJ655369:TCJ655390 TMF655369:TMF655390 TWB655369:TWB655390 UFX655369:UFX655390 UPT655369:UPT655390 UZP655369:UZP655390 VJL655369:VJL655390 VTH655369:VTH655390 WDD655369:WDD655390 WMZ655369:WMZ655390 WWV655369:WWV655390 AN720905:AN720926 KJ720905:KJ720926 UF720905:UF720926 AEB720905:AEB720926 ANX720905:ANX720926 AXT720905:AXT720926 BHP720905:BHP720926 BRL720905:BRL720926 CBH720905:CBH720926 CLD720905:CLD720926 CUZ720905:CUZ720926 DEV720905:DEV720926 DOR720905:DOR720926 DYN720905:DYN720926 EIJ720905:EIJ720926 ESF720905:ESF720926 FCB720905:FCB720926 FLX720905:FLX720926 FVT720905:FVT720926 GFP720905:GFP720926 GPL720905:GPL720926 GZH720905:GZH720926 HJD720905:HJD720926 HSZ720905:HSZ720926 ICV720905:ICV720926 IMR720905:IMR720926 IWN720905:IWN720926 JGJ720905:JGJ720926 JQF720905:JQF720926 KAB720905:KAB720926 KJX720905:KJX720926 KTT720905:KTT720926 LDP720905:LDP720926 LNL720905:LNL720926 LXH720905:LXH720926 MHD720905:MHD720926 MQZ720905:MQZ720926 NAV720905:NAV720926 NKR720905:NKR720926 NUN720905:NUN720926 OEJ720905:OEJ720926 OOF720905:OOF720926 OYB720905:OYB720926 PHX720905:PHX720926 PRT720905:PRT720926 QBP720905:QBP720926 QLL720905:QLL720926 QVH720905:QVH720926 RFD720905:RFD720926 ROZ720905:ROZ720926 RYV720905:RYV720926 SIR720905:SIR720926 SSN720905:SSN720926 TCJ720905:TCJ720926 TMF720905:TMF720926 TWB720905:TWB720926 UFX720905:UFX720926 UPT720905:UPT720926 UZP720905:UZP720926 VJL720905:VJL720926 VTH720905:VTH720926 WDD720905:WDD720926 WMZ720905:WMZ720926 WWV720905:WWV720926 AN786441:AN786462 KJ786441:KJ786462 UF786441:UF786462 AEB786441:AEB786462 ANX786441:ANX786462 AXT786441:AXT786462 BHP786441:BHP786462 BRL786441:BRL786462 CBH786441:CBH786462 CLD786441:CLD786462 CUZ786441:CUZ786462 DEV786441:DEV786462 DOR786441:DOR786462 DYN786441:DYN786462 EIJ786441:EIJ786462 ESF786441:ESF786462 FCB786441:FCB786462 FLX786441:FLX786462 FVT786441:FVT786462 GFP786441:GFP786462 GPL786441:GPL786462 GZH786441:GZH786462 HJD786441:HJD786462 HSZ786441:HSZ786462 ICV786441:ICV786462 IMR786441:IMR786462 IWN786441:IWN786462 JGJ786441:JGJ786462 JQF786441:JQF786462 KAB786441:KAB786462 KJX786441:KJX786462 KTT786441:KTT786462 LDP786441:LDP786462 LNL786441:LNL786462 LXH786441:LXH786462 MHD786441:MHD786462 MQZ786441:MQZ786462 NAV786441:NAV786462 NKR786441:NKR786462 NUN786441:NUN786462 OEJ786441:OEJ786462 OOF786441:OOF786462 OYB786441:OYB786462 PHX786441:PHX786462 PRT786441:PRT786462 QBP786441:QBP786462 QLL786441:QLL786462 QVH786441:QVH786462 RFD786441:RFD786462 ROZ786441:ROZ786462 RYV786441:RYV786462 SIR786441:SIR786462 SSN786441:SSN786462 TCJ786441:TCJ786462 TMF786441:TMF786462 TWB786441:TWB786462 UFX786441:UFX786462 UPT786441:UPT786462 UZP786441:UZP786462 VJL786441:VJL786462 VTH786441:VTH786462 WDD786441:WDD786462 WMZ786441:WMZ786462 WWV786441:WWV786462 AN851977:AN851998 KJ851977:KJ851998 UF851977:UF851998 AEB851977:AEB851998 ANX851977:ANX851998 AXT851977:AXT851998 BHP851977:BHP851998 BRL851977:BRL851998 CBH851977:CBH851998 CLD851977:CLD851998 CUZ851977:CUZ851998 DEV851977:DEV851998 DOR851977:DOR851998 DYN851977:DYN851998 EIJ851977:EIJ851998 ESF851977:ESF851998 FCB851977:FCB851998 FLX851977:FLX851998 FVT851977:FVT851998 GFP851977:GFP851998 GPL851977:GPL851998 GZH851977:GZH851998 HJD851977:HJD851998 HSZ851977:HSZ851998 ICV851977:ICV851998 IMR851977:IMR851998 IWN851977:IWN851998 JGJ851977:JGJ851998 JQF851977:JQF851998 KAB851977:KAB851998 KJX851977:KJX851998 KTT851977:KTT851998 LDP851977:LDP851998 LNL851977:LNL851998 LXH851977:LXH851998 MHD851977:MHD851998 MQZ851977:MQZ851998 NAV851977:NAV851998 NKR851977:NKR851998 NUN851977:NUN851998 OEJ851977:OEJ851998 OOF851977:OOF851998 OYB851977:OYB851998 PHX851977:PHX851998 PRT851977:PRT851998 QBP851977:QBP851998 QLL851977:QLL851998 QVH851977:QVH851998 RFD851977:RFD851998 ROZ851977:ROZ851998 RYV851977:RYV851998 SIR851977:SIR851998 SSN851977:SSN851998 TCJ851977:TCJ851998 TMF851977:TMF851998 TWB851977:TWB851998 UFX851977:UFX851998 UPT851977:UPT851998 UZP851977:UZP851998 VJL851977:VJL851998 VTH851977:VTH851998 WDD851977:WDD851998 WMZ851977:WMZ851998 WWV851977:WWV851998 AN917513:AN917534 KJ917513:KJ917534 UF917513:UF917534 AEB917513:AEB917534 ANX917513:ANX917534 AXT917513:AXT917534 BHP917513:BHP917534 BRL917513:BRL917534 CBH917513:CBH917534 CLD917513:CLD917534 CUZ917513:CUZ917534 DEV917513:DEV917534 DOR917513:DOR917534 DYN917513:DYN917534 EIJ917513:EIJ917534 ESF917513:ESF917534 FCB917513:FCB917534 FLX917513:FLX917534 FVT917513:FVT917534 GFP917513:GFP917534 GPL917513:GPL917534 GZH917513:GZH917534 HJD917513:HJD917534 HSZ917513:HSZ917534 ICV917513:ICV917534 IMR917513:IMR917534 IWN917513:IWN917534 JGJ917513:JGJ917534 JQF917513:JQF917534 KAB917513:KAB917534 KJX917513:KJX917534 KTT917513:KTT917534 LDP917513:LDP917534 LNL917513:LNL917534 LXH917513:LXH917534 MHD917513:MHD917534 MQZ917513:MQZ917534 NAV917513:NAV917534 NKR917513:NKR917534 NUN917513:NUN917534 OEJ917513:OEJ917534 OOF917513:OOF917534 OYB917513:OYB917534 PHX917513:PHX917534 PRT917513:PRT917534 QBP917513:QBP917534 QLL917513:QLL917534 QVH917513:QVH917534 RFD917513:RFD917534 ROZ917513:ROZ917534 RYV917513:RYV917534 SIR917513:SIR917534 SSN917513:SSN917534 TCJ917513:TCJ917534 TMF917513:TMF917534 TWB917513:TWB917534 UFX917513:UFX917534 UPT917513:UPT917534 UZP917513:UZP917534 VJL917513:VJL917534 VTH917513:VTH917534 WDD917513:WDD917534 WMZ917513:WMZ917534 WWV917513:WWV917534 AN983049:AN983070 KJ983049:KJ983070 UF983049:UF983070 AEB983049:AEB983070 ANX983049:ANX983070 AXT983049:AXT983070 BHP983049:BHP983070 BRL983049:BRL983070 CBH983049:CBH983070 CLD983049:CLD983070 CUZ983049:CUZ983070 DEV983049:DEV983070 DOR983049:DOR983070 DYN983049:DYN983070 EIJ983049:EIJ983070 ESF983049:ESF983070 FCB983049:FCB983070 FLX983049:FLX983070 FVT983049:FVT983070 GFP983049:GFP983070 GPL983049:GPL983070 GZH983049:GZH983070 HJD983049:HJD983070 HSZ983049:HSZ983070 ICV983049:ICV983070 IMR983049:IMR983070 IWN983049:IWN983070 JGJ983049:JGJ983070 JQF983049:JQF983070 KAB983049:KAB983070 KJX983049:KJX983070 KTT983049:KTT983070 LDP983049:LDP983070 LNL983049:LNL983070 LXH983049:LXH983070 MHD983049:MHD983070 MQZ983049:MQZ983070 NAV983049:NAV983070 NKR983049:NKR983070 NUN983049:NUN983070 OEJ983049:OEJ983070 OOF983049:OOF983070 OYB983049:OYB983070 PHX983049:PHX983070 PRT983049:PRT983070 QBP983049:QBP983070 QLL983049:QLL983070 QVH983049:QVH983070 RFD983049:RFD983070 ROZ983049:ROZ983070 RYV983049:RYV983070 SIR983049:SIR983070 SSN983049:SSN983070 TCJ983049:TCJ983070 TMF983049:TMF983070 TWB983049:TWB983070 UFX983049:UFX983070 UPT983049:UPT983070 UZP983049:UZP983070 VJL983049:VJL983070 VTH983049:VTH983070 WDD983049:WDD983070 WMZ983049:WMZ983070 WWV983049:WWV983070"/>
    <dataValidation type="list" allowBlank="1" showDropDown="0" showInputMessage="1" showErrorMessage="1"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formula1>$AM$9:$AM$10</formula1>
    </dataValidation>
    <dataValidation type="list" allowBlank="1" showDropDown="0" showInputMessage="1" showErrorMessage="1" sqref="I30 WVQ983070 WLU983070 WBY983070 VSC983070 VIG983070 UYK983070 UOO983070 UES983070 TUW983070 TLA983070 TBE983070 SRI983070 SHM983070 RXQ983070 RNU983070 RDY983070 QUC983070 QKG983070 QAK983070 PQO983070 PGS983070 OWW983070 ONA983070 ODE983070 NTI983070 NJM983070 MZQ983070 MPU983070 MFY983070 LWC983070 LMG983070 LCK983070 KSO983070 KIS983070 JYW983070 JPA983070 JFE983070 IVI983070 ILM983070 IBQ983070 HRU983070 HHY983070 GYC983070 GOG983070 GEK983070 FUO983070 FKS983070 FAW983070 ERA983070 EHE983070 DXI983070 DNM983070 DDQ983070 CTU983070 CJY983070 CAC983070 BQG983070 BGK983070 AWO983070 AMS983070 ACW983070 TA983070 JE983070 I983070 WVQ917534 WLU917534 WBY917534 VSC917534 VIG917534 UYK917534 UOO917534 UES917534 TUW917534 TLA917534 TBE917534 SRI917534 SHM917534 RXQ917534 RNU917534 RDY917534 QUC917534 QKG917534 QAK917534 PQO917534 PGS917534 OWW917534 ONA917534 ODE917534 NTI917534 NJM917534 MZQ917534 MPU917534 MFY917534 LWC917534 LMG917534 LCK917534 KSO917534 KIS917534 JYW917534 JPA917534 JFE917534 IVI917534 ILM917534 IBQ917534 HRU917534 HHY917534 GYC917534 GOG917534 GEK917534 FUO917534 FKS917534 FAW917534 ERA917534 EHE917534 DXI917534 DNM917534 DDQ917534 CTU917534 CJY917534 CAC917534 BQG917534 BGK917534 AWO917534 AMS917534 ACW917534 TA917534 JE917534 I917534 WVQ851998 WLU851998 WBY851998 VSC851998 VIG851998 UYK851998 UOO851998 UES851998 TUW851998 TLA851998 TBE851998 SRI851998 SHM851998 RXQ851998 RNU851998 RDY851998 QUC851998 QKG851998 QAK851998 PQO851998 PGS851998 OWW851998 ONA851998 ODE851998 NTI851998 NJM851998 MZQ851998 MPU851998 MFY851998 LWC851998 LMG851998 LCK851998 KSO851998 KIS851998 JYW851998 JPA851998 JFE851998 IVI851998 ILM851998 IBQ851998 HRU851998 HHY851998 GYC851998 GOG851998 GEK851998 FUO851998 FKS851998 FAW851998 ERA851998 EHE851998 DXI851998 DNM851998 DDQ851998 CTU851998 CJY851998 CAC851998 BQG851998 BGK851998 AWO851998 AMS851998 ACW851998 TA851998 JE851998 I851998 WVQ786462 WLU786462 WBY786462 VSC786462 VIG786462 UYK786462 UOO786462 UES786462 TUW786462 TLA786462 TBE786462 SRI786462 SHM786462 RXQ786462 RNU786462 RDY786462 QUC786462 QKG786462 QAK786462 PQO786462 PGS786462 OWW786462 ONA786462 ODE786462 NTI786462 NJM786462 MZQ786462 MPU786462 MFY786462 LWC786462 LMG786462 LCK786462 KSO786462 KIS786462 JYW786462 JPA786462 JFE786462 IVI786462 ILM786462 IBQ786462 HRU786462 HHY786462 GYC786462 GOG786462 GEK786462 FUO786462 FKS786462 FAW786462 ERA786462 EHE786462 DXI786462 DNM786462 DDQ786462 CTU786462 CJY786462 CAC786462 BQG786462 BGK786462 AWO786462 AMS786462 ACW786462 TA786462 JE786462 I786462 WVQ720926 WLU720926 WBY720926 VSC720926 VIG720926 UYK720926 UOO720926 UES720926 TUW720926 TLA720926 TBE720926 SRI720926 SHM720926 RXQ720926 RNU720926 RDY720926 QUC720926 QKG720926 QAK720926 PQO720926 PGS720926 OWW720926 ONA720926 ODE720926 NTI720926 NJM720926 MZQ720926 MPU720926 MFY720926 LWC720926 LMG720926 LCK720926 KSO720926 KIS720926 JYW720926 JPA720926 JFE720926 IVI720926 ILM720926 IBQ720926 HRU720926 HHY720926 GYC720926 GOG720926 GEK720926 FUO720926 FKS720926 FAW720926 ERA720926 EHE720926 DXI720926 DNM720926 DDQ720926 CTU720926 CJY720926 CAC720926 BQG720926 BGK720926 AWO720926 AMS720926 ACW720926 TA720926 JE720926 I720926 WVQ655390 WLU655390 WBY655390 VSC655390 VIG655390 UYK655390 UOO655390 UES655390 TUW655390 TLA655390 TBE655390 SRI655390 SHM655390 RXQ655390 RNU655390 RDY655390 QUC655390 QKG655390 QAK655390 PQO655390 PGS655390 OWW655390 ONA655390 ODE655390 NTI655390 NJM655390 MZQ655390 MPU655390 MFY655390 LWC655390 LMG655390 LCK655390 KSO655390 KIS655390 JYW655390 JPA655390 JFE655390 IVI655390 ILM655390 IBQ655390 HRU655390 HHY655390 GYC655390 GOG655390 GEK655390 FUO655390 FKS655390 FAW655390 ERA655390 EHE655390 DXI655390 DNM655390 DDQ655390 CTU655390 CJY655390 CAC655390 BQG655390 BGK655390 AWO655390 AMS655390 ACW655390 TA655390 JE655390 I655390 WVQ589854 WLU589854 WBY589854 VSC589854 VIG589854 UYK589854 UOO589854 UES589854 TUW589854 TLA589854 TBE589854 SRI589854 SHM589854 RXQ589854 RNU589854 RDY589854 QUC589854 QKG589854 QAK589854 PQO589854 PGS589854 OWW589854 ONA589854 ODE589854 NTI589854 NJM589854 MZQ589854 MPU589854 MFY589854 LWC589854 LMG589854 LCK589854 KSO589854 KIS589854 JYW589854 JPA589854 JFE589854 IVI589854 ILM589854 IBQ589854 HRU589854 HHY589854 GYC589854 GOG589854 GEK589854 FUO589854 FKS589854 FAW589854 ERA589854 EHE589854 DXI589854 DNM589854 DDQ589854 CTU589854 CJY589854 CAC589854 BQG589854 BGK589854 AWO589854 AMS589854 ACW589854 TA589854 JE589854 I589854 WVQ524318 WLU524318 WBY524318 VSC524318 VIG524318 UYK524318 UOO524318 UES524318 TUW524318 TLA524318 TBE524318 SRI524318 SHM524318 RXQ524318 RNU524318 RDY524318 QUC524318 QKG524318 QAK524318 PQO524318 PGS524318 OWW524318 ONA524318 ODE524318 NTI524318 NJM524318 MZQ524318 MPU524318 MFY524318 LWC524318 LMG524318 LCK524318 KSO524318 KIS524318 JYW524318 JPA524318 JFE524318 IVI524318 ILM524318 IBQ524318 HRU524318 HHY524318 GYC524318 GOG524318 GEK524318 FUO524318 FKS524318 FAW524318 ERA524318 EHE524318 DXI524318 DNM524318 DDQ524318 CTU524318 CJY524318 CAC524318 BQG524318 BGK524318 AWO524318 AMS524318 ACW524318 TA524318 JE524318 I524318 WVQ458782 WLU458782 WBY458782 VSC458782 VIG458782 UYK458782 UOO458782 UES458782 TUW458782 TLA458782 TBE458782 SRI458782 SHM458782 RXQ458782 RNU458782 RDY458782 QUC458782 QKG458782 QAK458782 PQO458782 PGS458782 OWW458782 ONA458782 ODE458782 NTI458782 NJM458782 MZQ458782 MPU458782 MFY458782 LWC458782 LMG458782 LCK458782 KSO458782 KIS458782 JYW458782 JPA458782 JFE458782 IVI458782 ILM458782 IBQ458782 HRU458782 HHY458782 GYC458782 GOG458782 GEK458782 FUO458782 FKS458782 FAW458782 ERA458782 EHE458782 DXI458782 DNM458782 DDQ458782 CTU458782 CJY458782 CAC458782 BQG458782 BGK458782 AWO458782 AMS458782 ACW458782 TA458782 JE458782 I458782 WVQ393246 WLU393246 WBY393246 VSC393246 VIG393246 UYK393246 UOO393246 UES393246 TUW393246 TLA393246 TBE393246 SRI393246 SHM393246 RXQ393246 RNU393246 RDY393246 QUC393246 QKG393246 QAK393246 PQO393246 PGS393246 OWW393246 ONA393246 ODE393246 NTI393246 NJM393246 MZQ393246 MPU393246 MFY393246 LWC393246 LMG393246 LCK393246 KSO393246 KIS393246 JYW393246 JPA393246 JFE393246 IVI393246 ILM393246 IBQ393246 HRU393246 HHY393246 GYC393246 GOG393246 GEK393246 FUO393246 FKS393246 FAW393246 ERA393246 EHE393246 DXI393246 DNM393246 DDQ393246 CTU393246 CJY393246 CAC393246 BQG393246 BGK393246 AWO393246 AMS393246 ACW393246 TA393246 JE393246 I393246 WVQ327710 WLU327710 WBY327710 VSC327710 VIG327710 UYK327710 UOO327710 UES327710 TUW327710 TLA327710 TBE327710 SRI327710 SHM327710 RXQ327710 RNU327710 RDY327710 QUC327710 QKG327710 QAK327710 PQO327710 PGS327710 OWW327710 ONA327710 ODE327710 NTI327710 NJM327710 MZQ327710 MPU327710 MFY327710 LWC327710 LMG327710 LCK327710 KSO327710 KIS327710 JYW327710 JPA327710 JFE327710 IVI327710 ILM327710 IBQ327710 HRU327710 HHY327710 GYC327710 GOG327710 GEK327710 FUO327710 FKS327710 FAW327710 ERA327710 EHE327710 DXI327710 DNM327710 DDQ327710 CTU327710 CJY327710 CAC327710 BQG327710 BGK327710 AWO327710 AMS327710 ACW327710 TA327710 JE327710 I327710 WVQ262174 WLU262174 WBY262174 VSC262174 VIG262174 UYK262174 UOO262174 UES262174 TUW262174 TLA262174 TBE262174 SRI262174 SHM262174 RXQ262174 RNU262174 RDY262174 QUC262174 QKG262174 QAK262174 PQO262174 PGS262174 OWW262174 ONA262174 ODE262174 NTI262174 NJM262174 MZQ262174 MPU262174 MFY262174 LWC262174 LMG262174 LCK262174 KSO262174 KIS262174 JYW262174 JPA262174 JFE262174 IVI262174 ILM262174 IBQ262174 HRU262174 HHY262174 GYC262174 GOG262174 GEK262174 FUO262174 FKS262174 FAW262174 ERA262174 EHE262174 DXI262174 DNM262174 DDQ262174 CTU262174 CJY262174 CAC262174 BQG262174 BGK262174 AWO262174 AMS262174 ACW262174 TA262174 JE262174 I262174 WVQ196638 WLU196638 WBY196638 VSC196638 VIG196638 UYK196638 UOO196638 UES196638 TUW196638 TLA196638 TBE196638 SRI196638 SHM196638 RXQ196638 RNU196638 RDY196638 QUC196638 QKG196638 QAK196638 PQO196638 PGS196638 OWW196638 ONA196638 ODE196638 NTI196638 NJM196638 MZQ196638 MPU196638 MFY196638 LWC196638 LMG196638 LCK196638 KSO196638 KIS196638 JYW196638 JPA196638 JFE196638 IVI196638 ILM196638 IBQ196638 HRU196638 HHY196638 GYC196638 GOG196638 GEK196638 FUO196638 FKS196638 FAW196638 ERA196638 EHE196638 DXI196638 DNM196638 DDQ196638 CTU196638 CJY196638 CAC196638 BQG196638 BGK196638 AWO196638 AMS196638 ACW196638 TA196638 JE196638 I196638 WVQ131102 WLU131102 WBY131102 VSC131102 VIG131102 UYK131102 UOO131102 UES131102 TUW131102 TLA131102 TBE131102 SRI131102 SHM131102 RXQ131102 RNU131102 RDY131102 QUC131102 QKG131102 QAK131102 PQO131102 PGS131102 OWW131102 ONA131102 ODE131102 NTI131102 NJM131102 MZQ131102 MPU131102 MFY131102 LWC131102 LMG131102 LCK131102 KSO131102 KIS131102 JYW131102 JPA131102 JFE131102 IVI131102 ILM131102 IBQ131102 HRU131102 HHY131102 GYC131102 GOG131102 GEK131102 FUO131102 FKS131102 FAW131102 ERA131102 EHE131102 DXI131102 DNM131102 DDQ131102 CTU131102 CJY131102 CAC131102 BQG131102 BGK131102 AWO131102 AMS131102 ACW131102 TA131102 JE131102 I131102 WVQ65566 WLU65566 WBY65566 VSC65566 VIG65566 UYK65566 UOO65566 UES65566 TUW65566 TLA65566 TBE65566 SRI65566 SHM65566 RXQ65566 RNU65566 RDY65566 QUC65566 QKG65566 QAK65566 PQO65566 PGS65566 OWW65566 ONA65566 ODE65566 NTI65566 NJM65566 MZQ65566 MPU65566 MFY65566 LWC65566 LMG65566 LCK65566 KSO65566 KIS65566 JYW65566 JPA65566 JFE65566 IVI65566 ILM65566 IBQ65566 HRU65566 HHY65566 GYC65566 GOG65566 GEK65566 FUO65566 FKS65566 FAW65566 ERA65566 EHE65566 DXI65566 DNM65566 DDQ65566 CTU65566 CJY65566 CAC65566 BQG65566 BGK65566 AWO65566 AMS65566 ACW65566 TA65566 JE65566 I65566 WVQ30 WLU30 WBY30 VSC30 VIG30 UYK30 UOO30 UES30 TUW30 TLA30 TBE30 SRI30 SHM30 RXQ30 RNU30 RDY30 QUC30 QKG30 QAK30 PQO30 PGS30 OWW30 ONA30 ODE30 NTI30 NJM30 MZQ30 MPU30 MFY30 LWC30 LMG30 LCK30 KSO30 KIS30 JYW30 JPA30 JFE30 IVI30 ILM30 IBQ30 HRU30 HHY30 GYC30 GOG30 GEK30 FUO30 FKS30 FAW30 ERA30 EHE30 DXI30 DNM30 DDQ30 CTU30 CJY30 CAC30 BQG30 BGK30 AWO30 AMS30 ACW30 TA30 JE30">
      <formula1>$T$27:$T$40</formula1>
    </dataValidation>
    <dataValidation type="list" allowBlank="1" showDropDown="0" showInputMessage="1" showErrorMessage="1" sqref="N30 N32:N35">
      <formula1>$AM$12:$AM$17</formula1>
    </dataValidation>
    <dataValidation type="list" allowBlank="1" showDropDown="0" showInputMessage="1" showErrorMessage="1" sqref="R36">
      <formula1>$AL$17:$AL$18</formula1>
    </dataValidation>
  </dataValidations>
  <printOptions horizontalCentered="1"/>
  <pageMargins left="0.70866141732283472" right="0.70866141732283472" top="0.74803149606299213" bottom="0.74803149606299213" header="0.31496062992125984" footer="0.31496062992125984"/>
  <pageSetup paperSize="9" scale="85" fitToWidth="1" fitToHeight="1" orientation="portrait" usePrinterDefaults="1" cellComments="asDisplayed" horizontalDpi="300" verticalDpi="300" r:id="rId1"/>
  <headerFooter>
    <oddHeader>&amp;R(様式1)</oddHeader>
  </headerFooter>
  <colBreaks count="1" manualBreakCount="1">
    <brk id="18" max="5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AY53"/>
  <sheetViews>
    <sheetView showGridLines="0" view="pageBreakPreview" topLeftCell="A16" zoomScale="85" zoomScaleSheetLayoutView="85" workbookViewId="0">
      <selection activeCell="AO14" sqref="AO14"/>
    </sheetView>
  </sheetViews>
  <sheetFormatPr defaultColWidth="9.59765625" defaultRowHeight="17.399999999999999" customHeight="1"/>
  <cols>
    <col min="1" max="22" width="3.69921875" style="135" customWidth="1"/>
    <col min="23" max="23" width="3.8984375" style="135" customWidth="1"/>
    <col min="24" max="24" width="2.69921875" style="2" customWidth="1"/>
    <col min="25" max="25" width="4.5" style="1" customWidth="1"/>
    <col min="26" max="26" width="4.5" style="3" customWidth="1"/>
    <col min="27" max="27" width="14.296875" style="3" customWidth="1"/>
    <col min="28" max="31" width="7.5" style="3" customWidth="1"/>
    <col min="32" max="33" width="4.5" style="3" customWidth="1"/>
    <col min="34" max="37" width="4.5" style="5" customWidth="1"/>
    <col min="38" max="38" width="6.8984375" style="335" customWidth="1"/>
    <col min="39" max="39" width="10.3984375" style="335" hidden="1" customWidth="1"/>
    <col min="40" max="42" width="9.59765625" style="335"/>
    <col min="43" max="43" width="3.19921875" style="335" bestFit="1" customWidth="1"/>
    <col min="44" max="51" width="9.59765625" style="335"/>
    <col min="52" max="16384" width="9.59765625" style="135"/>
  </cols>
  <sheetData>
    <row r="1" spans="1:39" ht="17.399999999999999" customHeight="1">
      <c r="A1" s="6" t="s">
        <v>177</v>
      </c>
      <c r="B1" s="6"/>
      <c r="C1" s="6"/>
      <c r="D1" s="6"/>
      <c r="E1" s="6"/>
      <c r="F1" s="6"/>
      <c r="G1" s="6"/>
      <c r="H1" s="6"/>
      <c r="I1" s="6"/>
      <c r="J1" s="6"/>
      <c r="K1" s="6"/>
      <c r="L1" s="6"/>
      <c r="M1" s="6"/>
      <c r="N1" s="6"/>
      <c r="O1" s="6"/>
      <c r="P1" s="6"/>
      <c r="Q1" s="6"/>
      <c r="R1" s="6"/>
      <c r="S1" s="6"/>
      <c r="T1" s="6"/>
      <c r="U1" s="6"/>
      <c r="V1" s="6"/>
      <c r="W1" s="6"/>
      <c r="X1" s="124" t="s">
        <v>12</v>
      </c>
      <c r="AH1" s="3"/>
      <c r="AI1" s="3"/>
      <c r="AJ1" s="3"/>
      <c r="AK1" s="3"/>
      <c r="AM1" s="335">
        <v>45943</v>
      </c>
    </row>
    <row r="2" spans="1:39" ht="17.399999999999999" customHeight="1">
      <c r="A2" s="6"/>
      <c r="B2" s="6"/>
      <c r="C2" s="6"/>
      <c r="D2" s="6"/>
      <c r="E2" s="6"/>
      <c r="F2" s="6"/>
      <c r="G2" s="6"/>
      <c r="H2" s="6"/>
      <c r="I2" s="6"/>
      <c r="J2" s="6"/>
      <c r="K2" s="6"/>
      <c r="L2" s="6"/>
      <c r="M2" s="6"/>
      <c r="N2" s="6"/>
      <c r="O2" s="6"/>
      <c r="P2" s="6"/>
      <c r="Q2" s="6"/>
      <c r="R2" s="6"/>
      <c r="S2" s="6"/>
      <c r="T2" s="6"/>
      <c r="U2" s="6"/>
      <c r="V2" s="6"/>
      <c r="W2" s="6"/>
      <c r="X2" s="125" t="s">
        <v>18</v>
      </c>
      <c r="Y2" s="1" t="s">
        <v>9</v>
      </c>
      <c r="AH2" s="3"/>
      <c r="AI2" s="3"/>
      <c r="AJ2" s="3"/>
      <c r="AK2" s="3"/>
    </row>
    <row r="3" spans="1:39" ht="17.399999999999999" customHeight="1">
      <c r="A3" s="22" t="s">
        <v>17</v>
      </c>
      <c r="B3" s="76"/>
      <c r="C3" s="76"/>
      <c r="D3" s="38"/>
      <c r="E3" s="369" t="s">
        <v>178</v>
      </c>
      <c r="F3" s="375"/>
      <c r="G3" s="375"/>
      <c r="H3" s="375"/>
      <c r="I3" s="375"/>
      <c r="J3" s="381"/>
      <c r="K3" s="71"/>
      <c r="L3" s="71"/>
      <c r="M3" s="71"/>
      <c r="N3" s="71"/>
      <c r="O3" s="71"/>
      <c r="P3" s="71"/>
      <c r="Q3" s="71"/>
      <c r="R3" s="71"/>
      <c r="S3" s="398" t="s">
        <v>15</v>
      </c>
      <c r="T3" s="405">
        <v>2</v>
      </c>
      <c r="U3" s="410"/>
      <c r="V3" s="71"/>
      <c r="W3" s="71"/>
      <c r="X3" s="125" t="s">
        <v>8</v>
      </c>
      <c r="Y3" s="126" t="s">
        <v>19</v>
      </c>
      <c r="Z3" s="126"/>
      <c r="AA3" s="126"/>
      <c r="AB3" s="3" t="s">
        <v>21</v>
      </c>
      <c r="AH3" s="3"/>
      <c r="AI3" s="3"/>
      <c r="AJ3" s="3"/>
      <c r="AK3" s="3"/>
      <c r="AM3" s="335" t="s">
        <v>93</v>
      </c>
    </row>
    <row r="4" spans="1:39" ht="17.399999999999999" customHeight="1">
      <c r="S4" s="399"/>
      <c r="T4" s="406"/>
      <c r="U4" s="411"/>
      <c r="Y4" s="1" t="s">
        <v>30</v>
      </c>
      <c r="AH4" s="3"/>
      <c r="AI4" s="3"/>
      <c r="AJ4" s="3"/>
      <c r="AK4" s="3"/>
      <c r="AM4" s="335" t="s">
        <v>55</v>
      </c>
    </row>
    <row r="5" spans="1:39" ht="17.399999999999999" customHeight="1">
      <c r="S5" s="400"/>
      <c r="T5" s="407"/>
      <c r="U5" s="407"/>
      <c r="X5" s="2" t="s">
        <v>27</v>
      </c>
      <c r="Y5" s="1" t="s">
        <v>179</v>
      </c>
      <c r="AH5" s="3"/>
      <c r="AI5" s="3"/>
      <c r="AJ5" s="3"/>
      <c r="AK5" s="3"/>
      <c r="AM5" s="335" t="s">
        <v>47</v>
      </c>
    </row>
    <row r="6" spans="1:39" ht="17.399999999999999" customHeight="1">
      <c r="A6" s="336" t="s">
        <v>180</v>
      </c>
      <c r="B6" s="7" t="s">
        <v>65</v>
      </c>
      <c r="C6" s="21"/>
      <c r="D6" s="21"/>
      <c r="E6" s="370" t="s">
        <v>181</v>
      </c>
      <c r="F6" s="376"/>
      <c r="G6" s="376"/>
      <c r="H6" s="376"/>
      <c r="I6" s="376"/>
      <c r="J6" s="376"/>
      <c r="K6" s="376"/>
      <c r="L6" s="386"/>
      <c r="M6" s="7" t="s">
        <v>101</v>
      </c>
      <c r="N6" s="21"/>
      <c r="O6" s="63"/>
      <c r="P6" s="372" t="s">
        <v>182</v>
      </c>
      <c r="Q6" s="377"/>
      <c r="R6" s="377"/>
      <c r="S6" s="377"/>
      <c r="T6" s="377"/>
      <c r="U6" s="377"/>
      <c r="V6" s="377"/>
      <c r="W6" s="397"/>
      <c r="AH6" s="3"/>
      <c r="AI6" s="3"/>
      <c r="AJ6" s="3"/>
      <c r="AK6" s="3"/>
      <c r="AM6" s="335" t="s">
        <v>99</v>
      </c>
    </row>
    <row r="7" spans="1:39" ht="17.399999999999999" customHeight="1">
      <c r="A7" s="337"/>
      <c r="B7" s="7" t="s">
        <v>41</v>
      </c>
      <c r="C7" s="21"/>
      <c r="D7" s="21"/>
      <c r="E7" s="370" t="s">
        <v>176</v>
      </c>
      <c r="F7" s="376"/>
      <c r="G7" s="376"/>
      <c r="H7" s="376"/>
      <c r="I7" s="376"/>
      <c r="J7" s="376"/>
      <c r="K7" s="376"/>
      <c r="L7" s="386"/>
      <c r="M7" s="7" t="s">
        <v>41</v>
      </c>
      <c r="N7" s="21"/>
      <c r="O7" s="63"/>
      <c r="P7" s="372" t="s">
        <v>116</v>
      </c>
      <c r="Q7" s="377"/>
      <c r="R7" s="377"/>
      <c r="S7" s="377"/>
      <c r="T7" s="377"/>
      <c r="U7" s="377"/>
      <c r="V7" s="377"/>
      <c r="W7" s="397"/>
      <c r="X7" s="124" t="s">
        <v>52</v>
      </c>
      <c r="Y7" s="127"/>
      <c r="Z7" s="134"/>
      <c r="AA7" s="134"/>
      <c r="AB7" s="134"/>
      <c r="AC7" s="134"/>
      <c r="AD7" s="134"/>
      <c r="AE7" s="134"/>
      <c r="AF7" s="134"/>
      <c r="AG7" s="134"/>
      <c r="AH7" s="3"/>
      <c r="AI7" s="3"/>
      <c r="AJ7" s="3"/>
      <c r="AK7" s="3"/>
      <c r="AM7" s="335" t="s">
        <v>104</v>
      </c>
    </row>
    <row r="8" spans="1:39" ht="17.399999999999999" customHeight="1">
      <c r="A8" s="337"/>
      <c r="B8" s="7" t="s">
        <v>183</v>
      </c>
      <c r="C8" s="21"/>
      <c r="D8" s="21"/>
      <c r="E8" s="371">
        <v>11</v>
      </c>
      <c r="F8" s="371"/>
      <c r="G8" s="378"/>
      <c r="H8" s="149" t="s">
        <v>184</v>
      </c>
      <c r="I8" s="380" t="s">
        <v>185</v>
      </c>
      <c r="J8" s="382"/>
      <c r="K8" s="383" t="str">
        <f>IF(E8&gt;=10,"○","×")</f>
        <v>○</v>
      </c>
      <c r="L8" s="387"/>
      <c r="M8" s="7" t="s">
        <v>186</v>
      </c>
      <c r="N8" s="21"/>
      <c r="O8" s="63"/>
      <c r="P8" s="392">
        <v>37377</v>
      </c>
      <c r="Q8" s="394"/>
      <c r="R8" s="394"/>
      <c r="S8" s="401"/>
      <c r="T8" s="7" t="s">
        <v>187</v>
      </c>
      <c r="U8" s="63"/>
      <c r="V8" s="414">
        <f>DATEDIF(P8,AM1,"y")</f>
        <v>23</v>
      </c>
      <c r="W8" s="416" t="s">
        <v>75</v>
      </c>
      <c r="X8" s="125" t="s">
        <v>18</v>
      </c>
      <c r="Y8" s="1" t="s">
        <v>188</v>
      </c>
      <c r="AH8" s="3"/>
      <c r="AI8" s="3"/>
      <c r="AJ8" s="3"/>
      <c r="AK8" s="3"/>
      <c r="AM8" s="335" t="s">
        <v>107</v>
      </c>
    </row>
    <row r="9" spans="1:39" ht="17.399999999999999" customHeight="1">
      <c r="A9" s="337"/>
      <c r="B9" s="7" t="s">
        <v>20</v>
      </c>
      <c r="C9" s="21"/>
      <c r="D9" s="21"/>
      <c r="E9" s="372" t="s">
        <v>189</v>
      </c>
      <c r="F9" s="377"/>
      <c r="G9" s="377"/>
      <c r="H9" s="377"/>
      <c r="I9" s="377"/>
      <c r="J9" s="377"/>
      <c r="K9" s="377"/>
      <c r="L9" s="377"/>
      <c r="M9" s="377"/>
      <c r="N9" s="377"/>
      <c r="O9" s="377"/>
      <c r="P9" s="377"/>
      <c r="Q9" s="377"/>
      <c r="R9" s="377"/>
      <c r="S9" s="397"/>
      <c r="T9" s="380" t="s">
        <v>191</v>
      </c>
      <c r="U9" s="382"/>
      <c r="V9" s="383" t="str">
        <f>IF(V8&gt;=5,"○","×")</f>
        <v>○</v>
      </c>
      <c r="W9" s="387"/>
      <c r="X9" s="125" t="s">
        <v>8</v>
      </c>
      <c r="Y9" s="1" t="s">
        <v>79</v>
      </c>
      <c r="Z9" s="135"/>
      <c r="AA9" s="135"/>
      <c r="AB9" s="135"/>
      <c r="AH9" s="3"/>
      <c r="AI9" s="3"/>
      <c r="AJ9" s="3"/>
      <c r="AK9" s="3"/>
    </row>
    <row r="10" spans="1:39" ht="17.399999999999999" customHeight="1">
      <c r="A10" s="337"/>
      <c r="B10" s="12" t="s">
        <v>192</v>
      </c>
      <c r="C10" s="345"/>
      <c r="D10" s="359"/>
      <c r="E10" s="373"/>
      <c r="F10" s="373"/>
      <c r="G10" s="379"/>
      <c r="H10" s="7" t="s">
        <v>193</v>
      </c>
      <c r="I10" s="21"/>
      <c r="J10" s="21"/>
      <c r="K10" s="384" t="s">
        <v>194</v>
      </c>
      <c r="L10" s="384"/>
      <c r="M10" s="384"/>
      <c r="N10" s="12" t="s">
        <v>197</v>
      </c>
      <c r="O10" s="345"/>
      <c r="P10" s="393"/>
      <c r="Q10" s="395"/>
      <c r="R10" s="395"/>
      <c r="S10" s="402"/>
      <c r="T10" s="380" t="s">
        <v>53</v>
      </c>
      <c r="U10" s="382"/>
      <c r="V10" s="383" t="str">
        <f>IF(AND(SUM(H11:I13)&gt;=40,SUM(H15:I17)&gt;=40),"○","×")</f>
        <v>○</v>
      </c>
      <c r="W10" s="387"/>
      <c r="X10" s="2" t="s">
        <v>27</v>
      </c>
      <c r="Y10" s="128" t="s">
        <v>82</v>
      </c>
      <c r="AH10" s="3"/>
      <c r="AI10" s="3"/>
      <c r="AJ10" s="3"/>
      <c r="AK10" s="3"/>
      <c r="AM10" s="335" t="s">
        <v>127</v>
      </c>
    </row>
    <row r="11" spans="1:39" ht="17.399999999999999" customHeight="1">
      <c r="A11" s="337"/>
      <c r="B11" s="13"/>
      <c r="C11" s="346"/>
      <c r="D11" s="360" t="s">
        <v>199</v>
      </c>
      <c r="E11" s="360"/>
      <c r="F11" s="360"/>
      <c r="G11" s="374"/>
      <c r="H11" s="378">
        <v>24</v>
      </c>
      <c r="I11" s="94"/>
      <c r="J11" s="102" t="s">
        <v>97</v>
      </c>
      <c r="K11" s="385">
        <v>240</v>
      </c>
      <c r="L11" s="388"/>
      <c r="M11" s="120" t="s">
        <v>201</v>
      </c>
      <c r="N11" s="13"/>
      <c r="O11" s="346"/>
      <c r="P11" s="7" t="s">
        <v>196</v>
      </c>
      <c r="Q11" s="21"/>
      <c r="R11" s="63"/>
      <c r="S11" s="94">
        <v>80</v>
      </c>
      <c r="T11" s="94"/>
      <c r="U11" s="94"/>
      <c r="V11" s="102" t="s">
        <v>202</v>
      </c>
      <c r="W11" s="120"/>
      <c r="Y11" s="1" t="s">
        <v>203</v>
      </c>
      <c r="AH11" s="3"/>
      <c r="AI11" s="3"/>
      <c r="AJ11" s="153"/>
      <c r="AK11" s="153"/>
      <c r="AM11" s="335" t="s">
        <v>244</v>
      </c>
    </row>
    <row r="12" spans="1:39" ht="17.399999999999999" customHeight="1">
      <c r="A12" s="337"/>
      <c r="B12" s="13"/>
      <c r="C12" s="346"/>
      <c r="D12" s="360" t="s">
        <v>205</v>
      </c>
      <c r="E12" s="360"/>
      <c r="F12" s="360"/>
      <c r="G12" s="360"/>
      <c r="H12" s="378">
        <v>12</v>
      </c>
      <c r="I12" s="94"/>
      <c r="J12" s="102" t="s">
        <v>97</v>
      </c>
      <c r="K12" s="371">
        <v>95</v>
      </c>
      <c r="L12" s="378"/>
      <c r="M12" s="120" t="s">
        <v>201</v>
      </c>
      <c r="N12" s="13"/>
      <c r="O12" s="346"/>
      <c r="P12" s="7" t="s">
        <v>206</v>
      </c>
      <c r="Q12" s="21"/>
      <c r="R12" s="63"/>
      <c r="S12" s="94">
        <v>55</v>
      </c>
      <c r="T12" s="94"/>
      <c r="U12" s="94"/>
      <c r="V12" s="102" t="s">
        <v>202</v>
      </c>
      <c r="W12" s="120"/>
      <c r="Y12" s="1" t="s">
        <v>85</v>
      </c>
      <c r="AH12" s="3"/>
      <c r="AI12" s="3"/>
      <c r="AJ12" s="153"/>
      <c r="AK12" s="153"/>
    </row>
    <row r="13" spans="1:39" ht="17.399999999999999" customHeight="1">
      <c r="A13" s="337"/>
      <c r="B13" s="14"/>
      <c r="C13" s="347"/>
      <c r="D13" s="360" t="s">
        <v>208</v>
      </c>
      <c r="E13" s="374"/>
      <c r="F13" s="374"/>
      <c r="G13" s="374"/>
      <c r="H13" s="378">
        <v>12</v>
      </c>
      <c r="I13" s="94"/>
      <c r="J13" s="102" t="s">
        <v>97</v>
      </c>
      <c r="K13" s="371">
        <v>120</v>
      </c>
      <c r="L13" s="378"/>
      <c r="M13" s="120" t="s">
        <v>201</v>
      </c>
      <c r="N13" s="14"/>
      <c r="O13" s="347"/>
      <c r="P13" s="7" t="s">
        <v>209</v>
      </c>
      <c r="Q13" s="21"/>
      <c r="R13" s="63"/>
      <c r="S13" s="94">
        <v>25</v>
      </c>
      <c r="T13" s="94"/>
      <c r="U13" s="94"/>
      <c r="V13" s="102" t="s">
        <v>202</v>
      </c>
      <c r="W13" s="120"/>
      <c r="X13" s="2" t="s">
        <v>89</v>
      </c>
      <c r="Y13" s="1" t="s">
        <v>86</v>
      </c>
      <c r="AH13" s="3"/>
      <c r="AI13" s="3"/>
      <c r="AJ13" s="3"/>
      <c r="AK13" s="3"/>
    </row>
    <row r="14" spans="1:39" ht="17.399999999999999" customHeight="1">
      <c r="A14" s="337"/>
      <c r="B14" s="12" t="s">
        <v>155</v>
      </c>
      <c r="C14" s="345"/>
      <c r="D14" s="359"/>
      <c r="E14" s="373"/>
      <c r="F14" s="373"/>
      <c r="G14" s="379"/>
      <c r="H14" s="7" t="s">
        <v>193</v>
      </c>
      <c r="I14" s="21"/>
      <c r="J14" s="21"/>
      <c r="K14" s="384" t="s">
        <v>194</v>
      </c>
      <c r="L14" s="384"/>
      <c r="M14" s="384"/>
      <c r="N14" s="12" t="s">
        <v>44</v>
      </c>
      <c r="O14" s="345"/>
      <c r="P14" s="393"/>
      <c r="Q14" s="395"/>
      <c r="R14" s="395"/>
      <c r="S14" s="395"/>
      <c r="T14" s="395"/>
      <c r="U14" s="395"/>
      <c r="V14" s="395"/>
      <c r="W14" s="402"/>
      <c r="Y14" s="1" t="s">
        <v>92</v>
      </c>
      <c r="AH14" s="3"/>
      <c r="AI14" s="3"/>
      <c r="AJ14" s="3"/>
      <c r="AK14" s="3"/>
    </row>
    <row r="15" spans="1:39" ht="17.399999999999999" customHeight="1">
      <c r="A15" s="337"/>
      <c r="B15" s="13"/>
      <c r="C15" s="346"/>
      <c r="D15" s="360" t="s">
        <v>199</v>
      </c>
      <c r="E15" s="360"/>
      <c r="F15" s="360"/>
      <c r="G15" s="374"/>
      <c r="H15" s="378">
        <v>30</v>
      </c>
      <c r="I15" s="94"/>
      <c r="J15" s="102" t="s">
        <v>97</v>
      </c>
      <c r="K15" s="385">
        <v>250</v>
      </c>
      <c r="L15" s="388"/>
      <c r="M15" s="120" t="s">
        <v>201</v>
      </c>
      <c r="N15" s="13"/>
      <c r="O15" s="346"/>
      <c r="P15" s="7" t="s">
        <v>196</v>
      </c>
      <c r="Q15" s="21"/>
      <c r="R15" s="63"/>
      <c r="S15" s="94">
        <v>90</v>
      </c>
      <c r="T15" s="94"/>
      <c r="U15" s="94"/>
      <c r="V15" s="102" t="s">
        <v>210</v>
      </c>
      <c r="W15" s="120"/>
      <c r="X15" s="2" t="s">
        <v>91</v>
      </c>
      <c r="Y15" s="1" t="s">
        <v>96</v>
      </c>
      <c r="AH15" s="3"/>
      <c r="AI15" s="3"/>
      <c r="AJ15" s="3"/>
      <c r="AK15" s="3"/>
    </row>
    <row r="16" spans="1:39" ht="17.399999999999999" customHeight="1">
      <c r="A16" s="337"/>
      <c r="B16" s="13"/>
      <c r="C16" s="346"/>
      <c r="D16" s="360" t="s">
        <v>205</v>
      </c>
      <c r="E16" s="360"/>
      <c r="F16" s="360"/>
      <c r="G16" s="360"/>
      <c r="H16" s="378">
        <v>13</v>
      </c>
      <c r="I16" s="94"/>
      <c r="J16" s="102" t="s">
        <v>97</v>
      </c>
      <c r="K16" s="371">
        <v>100</v>
      </c>
      <c r="L16" s="378"/>
      <c r="M16" s="120" t="s">
        <v>201</v>
      </c>
      <c r="N16" s="13"/>
      <c r="O16" s="346"/>
      <c r="P16" s="7" t="s">
        <v>206</v>
      </c>
      <c r="Q16" s="21"/>
      <c r="R16" s="63"/>
      <c r="S16" s="94">
        <v>80</v>
      </c>
      <c r="T16" s="94"/>
      <c r="U16" s="94"/>
      <c r="V16" s="102" t="s">
        <v>210</v>
      </c>
      <c r="W16" s="120"/>
      <c r="X16" s="2" t="s">
        <v>100</v>
      </c>
      <c r="Y16" s="1" t="s">
        <v>211</v>
      </c>
      <c r="AH16" s="3"/>
      <c r="AI16" s="3"/>
      <c r="AJ16" s="3"/>
      <c r="AK16" s="3"/>
    </row>
    <row r="17" spans="1:37" ht="17.399999999999999" customHeight="1">
      <c r="A17" s="338"/>
      <c r="B17" s="14"/>
      <c r="C17" s="347"/>
      <c r="D17" s="360" t="s">
        <v>208</v>
      </c>
      <c r="E17" s="374"/>
      <c r="F17" s="374"/>
      <c r="G17" s="374"/>
      <c r="H17" s="378">
        <v>13</v>
      </c>
      <c r="I17" s="94"/>
      <c r="J17" s="102" t="s">
        <v>97</v>
      </c>
      <c r="K17" s="371">
        <v>130</v>
      </c>
      <c r="L17" s="378"/>
      <c r="M17" s="120" t="s">
        <v>201</v>
      </c>
      <c r="N17" s="14"/>
      <c r="O17" s="347"/>
      <c r="P17" s="7" t="s">
        <v>209</v>
      </c>
      <c r="Q17" s="21"/>
      <c r="R17" s="63"/>
      <c r="S17" s="94">
        <v>10</v>
      </c>
      <c r="T17" s="94"/>
      <c r="U17" s="94"/>
      <c r="V17" s="102" t="s">
        <v>210</v>
      </c>
      <c r="W17" s="120"/>
      <c r="X17" s="2" t="s">
        <v>117</v>
      </c>
      <c r="Y17" s="1" t="s">
        <v>40</v>
      </c>
      <c r="AH17" s="3"/>
      <c r="AI17" s="3"/>
      <c r="AJ17" s="3"/>
      <c r="AK17" s="3"/>
    </row>
    <row r="18" spans="1:37" ht="17.399999999999999" customHeight="1">
      <c r="A18" s="339" t="s">
        <v>212</v>
      </c>
      <c r="B18" s="342"/>
      <c r="C18" s="351" t="s">
        <v>213</v>
      </c>
      <c r="D18" s="361"/>
      <c r="E18" s="361"/>
      <c r="F18" s="361"/>
      <c r="G18" s="361"/>
      <c r="H18" s="361"/>
      <c r="I18" s="361"/>
      <c r="J18" s="361"/>
      <c r="K18" s="361"/>
      <c r="L18" s="361"/>
      <c r="M18" s="361"/>
      <c r="N18" s="361"/>
      <c r="O18" s="361"/>
      <c r="P18" s="361"/>
      <c r="Q18" s="361"/>
      <c r="R18" s="361"/>
      <c r="S18" s="361"/>
      <c r="T18" s="361"/>
      <c r="U18" s="361"/>
      <c r="V18" s="361"/>
      <c r="W18" s="417"/>
      <c r="Y18" s="1" t="s">
        <v>29</v>
      </c>
      <c r="AH18" s="3"/>
      <c r="AI18" s="3"/>
      <c r="AJ18" s="3"/>
      <c r="AK18" s="3"/>
    </row>
    <row r="19" spans="1:37" ht="17.399999999999999" customHeight="1">
      <c r="A19" s="340"/>
      <c r="B19" s="343"/>
      <c r="C19" s="352"/>
      <c r="D19" s="362"/>
      <c r="E19" s="362"/>
      <c r="F19" s="362"/>
      <c r="G19" s="362"/>
      <c r="H19" s="362"/>
      <c r="I19" s="362"/>
      <c r="J19" s="362"/>
      <c r="K19" s="362"/>
      <c r="L19" s="362"/>
      <c r="M19" s="362"/>
      <c r="N19" s="362"/>
      <c r="O19" s="362"/>
      <c r="P19" s="362"/>
      <c r="Q19" s="362"/>
      <c r="R19" s="362"/>
      <c r="S19" s="362"/>
      <c r="T19" s="362"/>
      <c r="U19" s="362"/>
      <c r="V19" s="362"/>
      <c r="W19" s="418"/>
      <c r="Y19" s="1" t="s">
        <v>173</v>
      </c>
      <c r="AH19" s="3"/>
      <c r="AI19" s="3"/>
      <c r="AJ19" s="3"/>
      <c r="AK19" s="3"/>
    </row>
    <row r="20" spans="1:37" ht="17.399999999999999" customHeight="1">
      <c r="A20" s="340"/>
      <c r="B20" s="343"/>
      <c r="C20" s="352"/>
      <c r="D20" s="362"/>
      <c r="E20" s="362"/>
      <c r="F20" s="362"/>
      <c r="G20" s="362"/>
      <c r="H20" s="362"/>
      <c r="I20" s="362"/>
      <c r="J20" s="362"/>
      <c r="K20" s="362"/>
      <c r="L20" s="362"/>
      <c r="M20" s="362"/>
      <c r="N20" s="362"/>
      <c r="O20" s="362"/>
      <c r="P20" s="362"/>
      <c r="Q20" s="362"/>
      <c r="R20" s="362"/>
      <c r="S20" s="362"/>
      <c r="T20" s="362"/>
      <c r="U20" s="362"/>
      <c r="V20" s="362"/>
      <c r="W20" s="418"/>
      <c r="X20" s="2" t="s">
        <v>163</v>
      </c>
      <c r="Y20" s="3" t="s">
        <v>171</v>
      </c>
      <c r="AB20" s="135"/>
      <c r="AC20" s="135"/>
      <c r="AD20" s="135"/>
      <c r="AE20" s="135"/>
      <c r="AH20" s="3"/>
      <c r="AI20" s="3"/>
      <c r="AJ20" s="3"/>
      <c r="AK20" s="3"/>
    </row>
    <row r="21" spans="1:37" ht="17.399999999999999" customHeight="1">
      <c r="A21" s="340"/>
      <c r="B21" s="343"/>
      <c r="C21" s="352"/>
      <c r="D21" s="362"/>
      <c r="E21" s="362"/>
      <c r="F21" s="362"/>
      <c r="G21" s="362"/>
      <c r="H21" s="362"/>
      <c r="I21" s="362"/>
      <c r="J21" s="362"/>
      <c r="K21" s="362"/>
      <c r="L21" s="362"/>
      <c r="M21" s="362"/>
      <c r="N21" s="362"/>
      <c r="O21" s="362"/>
      <c r="P21" s="362"/>
      <c r="Q21" s="362"/>
      <c r="R21" s="362"/>
      <c r="S21" s="362"/>
      <c r="T21" s="362"/>
      <c r="U21" s="362"/>
      <c r="V21" s="362"/>
      <c r="W21" s="418"/>
      <c r="Y21" s="1" t="s">
        <v>50</v>
      </c>
      <c r="AB21" s="135"/>
      <c r="AC21" s="135"/>
      <c r="AD21" s="135"/>
      <c r="AE21" s="135"/>
      <c r="AH21" s="3"/>
      <c r="AI21" s="3"/>
      <c r="AJ21" s="3"/>
      <c r="AK21" s="3"/>
    </row>
    <row r="22" spans="1:37" ht="18" customHeight="1">
      <c r="A22" s="340"/>
      <c r="B22" s="343"/>
      <c r="C22" s="352"/>
      <c r="D22" s="362"/>
      <c r="E22" s="362"/>
      <c r="F22" s="362"/>
      <c r="G22" s="362"/>
      <c r="H22" s="362"/>
      <c r="I22" s="362"/>
      <c r="J22" s="362"/>
      <c r="K22" s="362"/>
      <c r="L22" s="362"/>
      <c r="M22" s="362"/>
      <c r="N22" s="362"/>
      <c r="O22" s="362"/>
      <c r="P22" s="362"/>
      <c r="Q22" s="362"/>
      <c r="R22" s="362"/>
      <c r="S22" s="362"/>
      <c r="T22" s="362"/>
      <c r="U22" s="362"/>
      <c r="V22" s="362"/>
      <c r="W22" s="418"/>
      <c r="Y22" s="73" t="s">
        <v>119</v>
      </c>
      <c r="Z22" s="102"/>
      <c r="AA22" s="102"/>
      <c r="AB22" s="132" t="s">
        <v>124</v>
      </c>
      <c r="AC22" s="137"/>
      <c r="AD22" s="137"/>
      <c r="AE22" s="139"/>
      <c r="AH22" s="3"/>
      <c r="AI22" s="3"/>
      <c r="AJ22" s="3"/>
      <c r="AK22" s="3"/>
    </row>
    <row r="23" spans="1:37" ht="17.399999999999999" customHeight="1">
      <c r="A23" s="340"/>
      <c r="B23" s="343"/>
      <c r="C23" s="352"/>
      <c r="D23" s="362"/>
      <c r="E23" s="362"/>
      <c r="F23" s="362"/>
      <c r="G23" s="362"/>
      <c r="H23" s="362"/>
      <c r="I23" s="362"/>
      <c r="J23" s="362"/>
      <c r="K23" s="362"/>
      <c r="L23" s="362"/>
      <c r="M23" s="362"/>
      <c r="N23" s="362"/>
      <c r="O23" s="362"/>
      <c r="P23" s="362"/>
      <c r="Q23" s="362"/>
      <c r="R23" s="362"/>
      <c r="S23" s="362"/>
      <c r="T23" s="362"/>
      <c r="U23" s="362"/>
      <c r="V23" s="362"/>
      <c r="W23" s="418"/>
      <c r="Y23" s="421" t="s">
        <v>126</v>
      </c>
      <c r="Z23" s="422"/>
      <c r="AA23" s="422"/>
      <c r="AB23" s="132"/>
      <c r="AC23" s="137"/>
      <c r="AD23" s="137"/>
      <c r="AE23" s="139"/>
      <c r="AH23" s="3"/>
      <c r="AI23" s="3"/>
      <c r="AJ23" s="3"/>
      <c r="AK23" s="3"/>
    </row>
    <row r="24" spans="1:37" ht="17.399999999999999" customHeight="1">
      <c r="A24" s="340"/>
      <c r="B24" s="343"/>
      <c r="C24" s="352"/>
      <c r="D24" s="362"/>
      <c r="E24" s="362"/>
      <c r="F24" s="362"/>
      <c r="G24" s="362"/>
      <c r="H24" s="362"/>
      <c r="I24" s="362"/>
      <c r="J24" s="362"/>
      <c r="K24" s="362"/>
      <c r="L24" s="362"/>
      <c r="M24" s="362"/>
      <c r="N24" s="362"/>
      <c r="O24" s="362"/>
      <c r="P24" s="362"/>
      <c r="Q24" s="362"/>
      <c r="R24" s="362"/>
      <c r="S24" s="362"/>
      <c r="T24" s="362"/>
      <c r="U24" s="362"/>
      <c r="V24" s="362"/>
      <c r="W24" s="418"/>
      <c r="Y24" s="421" t="s">
        <v>122</v>
      </c>
      <c r="Z24" s="422"/>
      <c r="AA24" s="422"/>
      <c r="AB24" s="423" t="s">
        <v>129</v>
      </c>
      <c r="AC24" s="426"/>
      <c r="AD24" s="426"/>
      <c r="AE24" s="428"/>
      <c r="AH24" s="3"/>
      <c r="AI24" s="3"/>
      <c r="AJ24" s="3"/>
      <c r="AK24" s="3"/>
    </row>
    <row r="25" spans="1:37" ht="17.399999999999999" customHeight="1">
      <c r="A25" s="340"/>
      <c r="B25" s="343"/>
      <c r="C25" s="352"/>
      <c r="D25" s="362"/>
      <c r="E25" s="362"/>
      <c r="F25" s="362"/>
      <c r="G25" s="362"/>
      <c r="H25" s="362"/>
      <c r="I25" s="362"/>
      <c r="J25" s="362"/>
      <c r="K25" s="362"/>
      <c r="L25" s="362"/>
      <c r="M25" s="362"/>
      <c r="N25" s="362"/>
      <c r="O25" s="362"/>
      <c r="P25" s="362"/>
      <c r="Q25" s="362"/>
      <c r="R25" s="362"/>
      <c r="S25" s="362"/>
      <c r="T25" s="362"/>
      <c r="U25" s="362"/>
      <c r="V25" s="362"/>
      <c r="W25" s="418"/>
      <c r="Y25" s="421" t="s">
        <v>134</v>
      </c>
      <c r="Z25" s="422"/>
      <c r="AA25" s="422"/>
      <c r="AB25" s="424"/>
      <c r="AC25" s="3"/>
      <c r="AD25" s="3"/>
      <c r="AE25" s="429"/>
      <c r="AH25" s="3"/>
      <c r="AI25" s="3"/>
      <c r="AJ25" s="3"/>
      <c r="AK25" s="3"/>
    </row>
    <row r="26" spans="1:37" ht="17.399999999999999" customHeight="1">
      <c r="A26" s="340"/>
      <c r="B26" s="343"/>
      <c r="C26" s="352"/>
      <c r="D26" s="362"/>
      <c r="E26" s="362"/>
      <c r="F26" s="362"/>
      <c r="G26" s="362"/>
      <c r="H26" s="362"/>
      <c r="I26" s="362"/>
      <c r="J26" s="362"/>
      <c r="K26" s="362"/>
      <c r="L26" s="362"/>
      <c r="M26" s="362"/>
      <c r="N26" s="362"/>
      <c r="O26" s="362"/>
      <c r="P26" s="362"/>
      <c r="Q26" s="362"/>
      <c r="R26" s="362"/>
      <c r="S26" s="362"/>
      <c r="T26" s="362"/>
      <c r="U26" s="362"/>
      <c r="V26" s="362"/>
      <c r="W26" s="418"/>
      <c r="Y26" s="421" t="s">
        <v>139</v>
      </c>
      <c r="Z26" s="422"/>
      <c r="AA26" s="422"/>
      <c r="AB26" s="424"/>
      <c r="AC26" s="3"/>
      <c r="AD26" s="3"/>
      <c r="AE26" s="429"/>
      <c r="AH26" s="3"/>
      <c r="AI26" s="3"/>
      <c r="AJ26" s="3"/>
      <c r="AK26" s="3"/>
    </row>
    <row r="27" spans="1:37" ht="17.399999999999999" customHeight="1">
      <c r="A27" s="340"/>
      <c r="B27" s="343"/>
      <c r="C27" s="352"/>
      <c r="D27" s="362"/>
      <c r="E27" s="362"/>
      <c r="F27" s="362"/>
      <c r="G27" s="362"/>
      <c r="H27" s="362"/>
      <c r="I27" s="362"/>
      <c r="J27" s="362"/>
      <c r="K27" s="362"/>
      <c r="L27" s="362"/>
      <c r="M27" s="362"/>
      <c r="N27" s="362"/>
      <c r="O27" s="362"/>
      <c r="P27" s="362"/>
      <c r="Q27" s="362"/>
      <c r="R27" s="362"/>
      <c r="S27" s="362"/>
      <c r="T27" s="362"/>
      <c r="U27" s="362"/>
      <c r="V27" s="362"/>
      <c r="W27" s="418"/>
      <c r="Y27" s="421" t="s">
        <v>141</v>
      </c>
      <c r="Z27" s="422"/>
      <c r="AA27" s="422"/>
      <c r="AB27" s="424"/>
      <c r="AC27" s="3"/>
      <c r="AD27" s="3"/>
      <c r="AE27" s="429"/>
      <c r="AH27" s="3"/>
      <c r="AI27" s="3"/>
      <c r="AJ27" s="3"/>
      <c r="AK27" s="3"/>
    </row>
    <row r="28" spans="1:37" ht="17.399999999999999" customHeight="1">
      <c r="A28" s="340"/>
      <c r="B28" s="343"/>
      <c r="C28" s="352"/>
      <c r="D28" s="362"/>
      <c r="E28" s="362"/>
      <c r="F28" s="362"/>
      <c r="G28" s="362"/>
      <c r="H28" s="362"/>
      <c r="I28" s="362"/>
      <c r="J28" s="362"/>
      <c r="K28" s="362"/>
      <c r="L28" s="362"/>
      <c r="M28" s="362"/>
      <c r="N28" s="362"/>
      <c r="O28" s="362"/>
      <c r="P28" s="362"/>
      <c r="Q28" s="362"/>
      <c r="R28" s="362"/>
      <c r="S28" s="362"/>
      <c r="T28" s="362"/>
      <c r="U28" s="362"/>
      <c r="V28" s="362"/>
      <c r="W28" s="418"/>
      <c r="Y28" s="421" t="s">
        <v>76</v>
      </c>
      <c r="Z28" s="422"/>
      <c r="AA28" s="422"/>
      <c r="AB28" s="425"/>
      <c r="AC28" s="427"/>
      <c r="AD28" s="427"/>
      <c r="AE28" s="430"/>
      <c r="AF28" s="1"/>
    </row>
    <row r="29" spans="1:37" ht="17.399999999999999" customHeight="1">
      <c r="A29" s="340"/>
      <c r="B29" s="343"/>
      <c r="C29" s="352"/>
      <c r="D29" s="362"/>
      <c r="E29" s="362"/>
      <c r="F29" s="362"/>
      <c r="G29" s="362"/>
      <c r="H29" s="362"/>
      <c r="I29" s="362"/>
      <c r="J29" s="362"/>
      <c r="K29" s="362"/>
      <c r="L29" s="362"/>
      <c r="M29" s="362"/>
      <c r="N29" s="362"/>
      <c r="O29" s="362"/>
      <c r="P29" s="362"/>
      <c r="Q29" s="362"/>
      <c r="R29" s="362"/>
      <c r="S29" s="362"/>
      <c r="T29" s="362"/>
      <c r="U29" s="362"/>
      <c r="V29" s="362"/>
      <c r="W29" s="418"/>
      <c r="Y29" s="421" t="s">
        <v>46</v>
      </c>
      <c r="Z29" s="422"/>
      <c r="AA29" s="422"/>
      <c r="AB29" s="132" t="s">
        <v>214</v>
      </c>
      <c r="AC29" s="137"/>
      <c r="AD29" s="137"/>
      <c r="AE29" s="139"/>
      <c r="AF29" s="1"/>
    </row>
    <row r="30" spans="1:37" ht="17.399999999999999" customHeight="1">
      <c r="A30" s="340"/>
      <c r="B30" s="343"/>
      <c r="C30" s="352"/>
      <c r="D30" s="362"/>
      <c r="E30" s="362"/>
      <c r="F30" s="362"/>
      <c r="G30" s="362"/>
      <c r="H30" s="362"/>
      <c r="I30" s="362"/>
      <c r="J30" s="362"/>
      <c r="K30" s="362"/>
      <c r="L30" s="362"/>
      <c r="M30" s="362"/>
      <c r="N30" s="362"/>
      <c r="O30" s="362"/>
      <c r="P30" s="362"/>
      <c r="Q30" s="362"/>
      <c r="R30" s="362"/>
      <c r="S30" s="362"/>
      <c r="T30" s="362"/>
      <c r="U30" s="362"/>
      <c r="V30" s="362"/>
      <c r="W30" s="418"/>
      <c r="Y30" s="421" t="s">
        <v>156</v>
      </c>
      <c r="Z30" s="422"/>
      <c r="AA30" s="422"/>
      <c r="AB30" s="132" t="s">
        <v>157</v>
      </c>
      <c r="AC30" s="137"/>
      <c r="AD30" s="137"/>
      <c r="AE30" s="139"/>
      <c r="AF30" s="147"/>
    </row>
    <row r="31" spans="1:37" ht="17.399999999999999" customHeight="1">
      <c r="A31" s="340"/>
      <c r="B31" s="343"/>
      <c r="C31" s="352"/>
      <c r="D31" s="362"/>
      <c r="E31" s="362"/>
      <c r="F31" s="362"/>
      <c r="G31" s="362"/>
      <c r="H31" s="362"/>
      <c r="I31" s="362"/>
      <c r="J31" s="362"/>
      <c r="K31" s="362"/>
      <c r="L31" s="362"/>
      <c r="M31" s="362"/>
      <c r="N31" s="362"/>
      <c r="O31" s="362"/>
      <c r="P31" s="362"/>
      <c r="Q31" s="362"/>
      <c r="R31" s="362"/>
      <c r="S31" s="362"/>
      <c r="T31" s="362"/>
      <c r="U31" s="362"/>
      <c r="V31" s="362"/>
      <c r="W31" s="418"/>
      <c r="Y31" s="1" t="s">
        <v>215</v>
      </c>
      <c r="AF31" s="147"/>
    </row>
    <row r="32" spans="1:37" ht="17.399999999999999" customHeight="1">
      <c r="A32" s="340"/>
      <c r="B32" s="343"/>
      <c r="C32" s="352"/>
      <c r="D32" s="362"/>
      <c r="E32" s="362"/>
      <c r="F32" s="362"/>
      <c r="G32" s="362"/>
      <c r="H32" s="362"/>
      <c r="I32" s="362"/>
      <c r="J32" s="362"/>
      <c r="K32" s="362"/>
      <c r="L32" s="362"/>
      <c r="M32" s="362"/>
      <c r="N32" s="362"/>
      <c r="O32" s="362"/>
      <c r="P32" s="362"/>
      <c r="Q32" s="362"/>
      <c r="R32" s="362"/>
      <c r="S32" s="362"/>
      <c r="T32" s="362"/>
      <c r="U32" s="362"/>
      <c r="V32" s="362"/>
      <c r="W32" s="418"/>
      <c r="Y32" s="1" t="s">
        <v>216</v>
      </c>
      <c r="AF32" s="147"/>
    </row>
    <row r="33" spans="1:37" ht="17.399999999999999" customHeight="1">
      <c r="A33" s="340"/>
      <c r="B33" s="343"/>
      <c r="C33" s="352"/>
      <c r="D33" s="362"/>
      <c r="E33" s="362"/>
      <c r="F33" s="362"/>
      <c r="G33" s="362"/>
      <c r="H33" s="362"/>
      <c r="I33" s="362"/>
      <c r="J33" s="362"/>
      <c r="K33" s="362"/>
      <c r="L33" s="362"/>
      <c r="M33" s="362"/>
      <c r="N33" s="362"/>
      <c r="O33" s="362"/>
      <c r="P33" s="362"/>
      <c r="Q33" s="362"/>
      <c r="R33" s="362"/>
      <c r="S33" s="362"/>
      <c r="T33" s="362"/>
      <c r="U33" s="362"/>
      <c r="V33" s="362"/>
      <c r="W33" s="418"/>
      <c r="Y33" s="1" t="s">
        <v>28</v>
      </c>
      <c r="AF33" s="147"/>
    </row>
    <row r="34" spans="1:37" ht="17.399999999999999" customHeight="1">
      <c r="A34" s="340"/>
      <c r="B34" s="343"/>
      <c r="C34" s="352"/>
      <c r="D34" s="362"/>
      <c r="E34" s="362"/>
      <c r="F34" s="362"/>
      <c r="G34" s="362"/>
      <c r="H34" s="362"/>
      <c r="I34" s="362"/>
      <c r="J34" s="362"/>
      <c r="K34" s="362"/>
      <c r="L34" s="362"/>
      <c r="M34" s="362"/>
      <c r="N34" s="362"/>
      <c r="O34" s="362"/>
      <c r="P34" s="362"/>
      <c r="Q34" s="362"/>
      <c r="R34" s="362"/>
      <c r="S34" s="362"/>
      <c r="T34" s="362"/>
      <c r="U34" s="362"/>
      <c r="V34" s="362"/>
      <c r="W34" s="418"/>
      <c r="Y34" s="1" t="s">
        <v>217</v>
      </c>
      <c r="AF34" s="147"/>
    </row>
    <row r="35" spans="1:37" ht="17.399999999999999" customHeight="1">
      <c r="A35" s="340"/>
      <c r="B35" s="343"/>
      <c r="C35" s="352"/>
      <c r="D35" s="362"/>
      <c r="E35" s="362"/>
      <c r="F35" s="362"/>
      <c r="G35" s="362"/>
      <c r="H35" s="362"/>
      <c r="I35" s="362"/>
      <c r="J35" s="362"/>
      <c r="K35" s="362"/>
      <c r="L35" s="362"/>
      <c r="M35" s="362"/>
      <c r="N35" s="362"/>
      <c r="O35" s="362"/>
      <c r="P35" s="362"/>
      <c r="Q35" s="362"/>
      <c r="R35" s="362"/>
      <c r="S35" s="362"/>
      <c r="T35" s="362"/>
      <c r="U35" s="362"/>
      <c r="V35" s="362"/>
      <c r="W35" s="418"/>
      <c r="Y35" s="1" t="s">
        <v>195</v>
      </c>
      <c r="AF35" s="1"/>
    </row>
    <row r="36" spans="1:37" ht="17.399999999999999" customHeight="1">
      <c r="A36" s="340"/>
      <c r="B36" s="343"/>
      <c r="C36" s="352"/>
      <c r="D36" s="362"/>
      <c r="E36" s="362"/>
      <c r="F36" s="362"/>
      <c r="G36" s="362"/>
      <c r="H36" s="362"/>
      <c r="I36" s="362"/>
      <c r="J36" s="362"/>
      <c r="K36" s="362"/>
      <c r="L36" s="362"/>
      <c r="M36" s="362"/>
      <c r="N36" s="362"/>
      <c r="O36" s="362"/>
      <c r="P36" s="362"/>
      <c r="Q36" s="362"/>
      <c r="R36" s="362"/>
      <c r="S36" s="362"/>
      <c r="T36" s="362"/>
      <c r="U36" s="362"/>
      <c r="V36" s="362"/>
      <c r="W36" s="418"/>
      <c r="Y36" s="1" t="s">
        <v>143</v>
      </c>
      <c r="AF36" s="1"/>
    </row>
    <row r="37" spans="1:37" ht="17.399999999999999" customHeight="1">
      <c r="A37" s="340"/>
      <c r="B37" s="343"/>
      <c r="C37" s="352"/>
      <c r="D37" s="362"/>
      <c r="E37" s="362"/>
      <c r="F37" s="362"/>
      <c r="G37" s="362"/>
      <c r="H37" s="362"/>
      <c r="I37" s="362"/>
      <c r="J37" s="362"/>
      <c r="K37" s="362"/>
      <c r="L37" s="362"/>
      <c r="M37" s="362"/>
      <c r="N37" s="362"/>
      <c r="O37" s="362"/>
      <c r="P37" s="362"/>
      <c r="Q37" s="362"/>
      <c r="R37" s="362"/>
      <c r="S37" s="362"/>
      <c r="T37" s="362"/>
      <c r="U37" s="362"/>
      <c r="V37" s="362"/>
      <c r="W37" s="418"/>
      <c r="X37" s="2" t="s">
        <v>165</v>
      </c>
      <c r="Y37" s="1" t="s">
        <v>166</v>
      </c>
    </row>
    <row r="38" spans="1:37" ht="17.399999999999999" customHeight="1">
      <c r="A38" s="341"/>
      <c r="B38" s="344"/>
      <c r="C38" s="353"/>
      <c r="D38" s="363"/>
      <c r="E38" s="363"/>
      <c r="F38" s="363"/>
      <c r="G38" s="363"/>
      <c r="H38" s="363"/>
      <c r="I38" s="363"/>
      <c r="J38" s="363"/>
      <c r="K38" s="363"/>
      <c r="L38" s="363"/>
      <c r="M38" s="363"/>
      <c r="N38" s="363"/>
      <c r="O38" s="363"/>
      <c r="P38" s="363"/>
      <c r="Q38" s="363"/>
      <c r="R38" s="363"/>
      <c r="S38" s="363"/>
      <c r="T38" s="363"/>
      <c r="U38" s="363"/>
      <c r="V38" s="363"/>
      <c r="W38" s="419"/>
      <c r="Y38" s="130" t="s">
        <v>167</v>
      </c>
      <c r="Z38" s="130"/>
      <c r="AA38" s="130"/>
      <c r="AB38" s="130"/>
      <c r="AC38" s="130"/>
      <c r="AD38" s="130"/>
      <c r="AE38" s="130"/>
      <c r="AF38" s="130"/>
      <c r="AG38" s="130"/>
      <c r="AH38" s="130"/>
      <c r="AI38" s="130"/>
      <c r="AJ38" s="130"/>
      <c r="AK38" s="130"/>
    </row>
    <row r="39" spans="1:37" ht="17.399999999999999" customHeight="1">
      <c r="A39" s="12" t="s">
        <v>130</v>
      </c>
      <c r="B39" s="345"/>
      <c r="C39" s="28" t="s">
        <v>218</v>
      </c>
      <c r="D39" s="44"/>
      <c r="E39" s="44"/>
      <c r="F39" s="44"/>
      <c r="G39" s="44"/>
      <c r="H39" s="44"/>
      <c r="I39" s="44"/>
      <c r="J39" s="44"/>
      <c r="K39" s="44"/>
      <c r="L39" s="68"/>
      <c r="M39" s="28" t="s">
        <v>132</v>
      </c>
      <c r="N39" s="44"/>
      <c r="O39" s="44"/>
      <c r="P39" s="44"/>
      <c r="Q39" s="44"/>
      <c r="R39" s="68"/>
      <c r="S39" s="403" t="s">
        <v>133</v>
      </c>
      <c r="T39" s="86"/>
      <c r="U39" s="86"/>
      <c r="V39" s="86"/>
      <c r="W39" s="119"/>
      <c r="Y39" s="130"/>
      <c r="Z39" s="130"/>
      <c r="AA39" s="130"/>
      <c r="AB39" s="130"/>
      <c r="AC39" s="130"/>
      <c r="AD39" s="130"/>
      <c r="AE39" s="130"/>
      <c r="AF39" s="130"/>
      <c r="AG39" s="130"/>
      <c r="AH39" s="130"/>
      <c r="AI39" s="130"/>
      <c r="AJ39" s="130"/>
      <c r="AK39" s="130"/>
    </row>
    <row r="40" spans="1:37" ht="17.399999999999999" customHeight="1">
      <c r="A40" s="13"/>
      <c r="B40" s="346"/>
      <c r="C40" s="354" t="s">
        <v>219</v>
      </c>
      <c r="D40" s="364"/>
      <c r="E40" s="364"/>
      <c r="F40" s="364"/>
      <c r="G40" s="364"/>
      <c r="H40" s="364"/>
      <c r="I40" s="364"/>
      <c r="J40" s="364"/>
      <c r="K40" s="364"/>
      <c r="L40" s="389"/>
      <c r="M40" s="390" t="s">
        <v>198</v>
      </c>
      <c r="N40" s="391"/>
      <c r="O40" s="391"/>
      <c r="P40" s="391"/>
      <c r="Q40" s="391"/>
      <c r="R40" s="396"/>
      <c r="S40" s="404" t="s">
        <v>55</v>
      </c>
      <c r="T40" s="408">
        <v>3</v>
      </c>
      <c r="U40" s="102" t="s">
        <v>75</v>
      </c>
      <c r="V40" s="408" t="s">
        <v>136</v>
      </c>
      <c r="W40" s="120" t="s">
        <v>137</v>
      </c>
      <c r="Z40" s="367"/>
      <c r="AA40" s="367"/>
      <c r="AB40" s="135"/>
      <c r="AC40" s="135"/>
      <c r="AD40" s="135"/>
      <c r="AE40" s="135"/>
      <c r="AF40" s="3"/>
      <c r="AG40" s="3"/>
      <c r="AH40" s="3"/>
      <c r="AI40" s="3"/>
      <c r="AJ40" s="3"/>
      <c r="AK40" s="3"/>
    </row>
    <row r="41" spans="1:37" ht="17.399999999999999" customHeight="1">
      <c r="A41" s="13"/>
      <c r="B41" s="346"/>
      <c r="C41" s="28" t="s">
        <v>103</v>
      </c>
      <c r="D41" s="44"/>
      <c r="E41" s="44"/>
      <c r="F41" s="44"/>
      <c r="G41" s="44"/>
      <c r="H41" s="44"/>
      <c r="I41" s="44"/>
      <c r="J41" s="44"/>
      <c r="K41" s="44"/>
      <c r="L41" s="68"/>
      <c r="M41" s="28" t="s">
        <v>132</v>
      </c>
      <c r="N41" s="44"/>
      <c r="O41" s="44"/>
      <c r="P41" s="44"/>
      <c r="Q41" s="44"/>
      <c r="R41" s="68"/>
      <c r="S41" s="403" t="s">
        <v>133</v>
      </c>
      <c r="T41" s="86"/>
      <c r="U41" s="86"/>
      <c r="V41" s="86"/>
      <c r="W41" s="119"/>
      <c r="Y41" s="367"/>
      <c r="Z41" s="367"/>
      <c r="AA41" s="367"/>
      <c r="AB41" s="135"/>
      <c r="AC41" s="135"/>
      <c r="AD41" s="135"/>
      <c r="AE41" s="135"/>
      <c r="AF41" s="3"/>
      <c r="AG41" s="3"/>
      <c r="AH41" s="3"/>
      <c r="AI41" s="3"/>
      <c r="AJ41" s="3"/>
      <c r="AK41" s="3"/>
    </row>
    <row r="42" spans="1:37" ht="17.399999999999999" customHeight="1">
      <c r="A42" s="13"/>
      <c r="B42" s="346"/>
      <c r="C42" s="354" t="s">
        <v>220</v>
      </c>
      <c r="D42" s="364"/>
      <c r="E42" s="364"/>
      <c r="F42" s="364"/>
      <c r="G42" s="364"/>
      <c r="H42" s="364"/>
      <c r="I42" s="364"/>
      <c r="J42" s="364"/>
      <c r="K42" s="364"/>
      <c r="L42" s="389"/>
      <c r="M42" s="354" t="s">
        <v>221</v>
      </c>
      <c r="N42" s="364"/>
      <c r="O42" s="364"/>
      <c r="P42" s="364"/>
      <c r="Q42" s="364"/>
      <c r="R42" s="389"/>
      <c r="S42" s="404" t="s">
        <v>47</v>
      </c>
      <c r="T42" s="408">
        <v>28</v>
      </c>
      <c r="U42" s="102" t="s">
        <v>75</v>
      </c>
      <c r="V42" s="408" t="s">
        <v>144</v>
      </c>
      <c r="W42" s="120" t="s">
        <v>137</v>
      </c>
    </row>
    <row r="43" spans="1:37" ht="17.399999999999999" customHeight="1">
      <c r="A43" s="13"/>
      <c r="B43" s="346"/>
      <c r="C43" s="354" t="s">
        <v>222</v>
      </c>
      <c r="D43" s="364"/>
      <c r="E43" s="364"/>
      <c r="F43" s="364"/>
      <c r="G43" s="364"/>
      <c r="H43" s="364"/>
      <c r="I43" s="364"/>
      <c r="J43" s="364"/>
      <c r="K43" s="364"/>
      <c r="L43" s="389"/>
      <c r="M43" s="354" t="s">
        <v>147</v>
      </c>
      <c r="N43" s="364"/>
      <c r="O43" s="364"/>
      <c r="P43" s="364"/>
      <c r="Q43" s="364"/>
      <c r="R43" s="389"/>
      <c r="S43" s="404" t="s">
        <v>47</v>
      </c>
      <c r="T43" s="408">
        <v>29</v>
      </c>
      <c r="U43" s="102" t="s">
        <v>75</v>
      </c>
      <c r="V43" s="408" t="s">
        <v>144</v>
      </c>
      <c r="W43" s="120" t="s">
        <v>137</v>
      </c>
    </row>
    <row r="44" spans="1:37" ht="17.399999999999999" customHeight="1">
      <c r="A44" s="13"/>
      <c r="B44" s="346"/>
      <c r="C44" s="354" t="s">
        <v>223</v>
      </c>
      <c r="D44" s="364"/>
      <c r="E44" s="364"/>
      <c r="F44" s="364"/>
      <c r="G44" s="364"/>
      <c r="H44" s="364"/>
      <c r="I44" s="364"/>
      <c r="J44" s="364"/>
      <c r="K44" s="364"/>
      <c r="L44" s="389"/>
      <c r="M44" s="354" t="s">
        <v>224</v>
      </c>
      <c r="N44" s="364"/>
      <c r="O44" s="364"/>
      <c r="P44" s="364"/>
      <c r="Q44" s="364"/>
      <c r="R44" s="389"/>
      <c r="S44" s="404" t="s">
        <v>47</v>
      </c>
      <c r="T44" s="408">
        <v>28</v>
      </c>
      <c r="U44" s="102" t="s">
        <v>75</v>
      </c>
      <c r="V44" s="408" t="s">
        <v>136</v>
      </c>
      <c r="W44" s="120" t="s">
        <v>69</v>
      </c>
    </row>
    <row r="45" spans="1:37" ht="17.399999999999999" customHeight="1">
      <c r="A45" s="13"/>
      <c r="B45" s="346"/>
      <c r="C45" s="354" t="s">
        <v>223</v>
      </c>
      <c r="D45" s="364"/>
      <c r="E45" s="364"/>
      <c r="F45" s="364"/>
      <c r="G45" s="364"/>
      <c r="H45" s="364"/>
      <c r="I45" s="364"/>
      <c r="J45" s="364"/>
      <c r="K45" s="364"/>
      <c r="L45" s="389"/>
      <c r="M45" s="354" t="s">
        <v>152</v>
      </c>
      <c r="N45" s="364"/>
      <c r="O45" s="364"/>
      <c r="P45" s="364"/>
      <c r="Q45" s="364"/>
      <c r="R45" s="389"/>
      <c r="S45" s="404" t="s">
        <v>55</v>
      </c>
      <c r="T45" s="408">
        <v>1</v>
      </c>
      <c r="U45" s="102" t="s">
        <v>75</v>
      </c>
      <c r="V45" s="408" t="s">
        <v>136</v>
      </c>
      <c r="W45" s="120" t="s">
        <v>69</v>
      </c>
    </row>
    <row r="46" spans="1:37" ht="17.399999999999999" customHeight="1">
      <c r="A46" s="13"/>
      <c r="B46" s="346"/>
      <c r="C46" s="354"/>
      <c r="D46" s="364"/>
      <c r="E46" s="364"/>
      <c r="F46" s="364"/>
      <c r="G46" s="364"/>
      <c r="H46" s="364"/>
      <c r="I46" s="364"/>
      <c r="J46" s="364"/>
      <c r="K46" s="364"/>
      <c r="L46" s="389"/>
      <c r="M46" s="354"/>
      <c r="N46" s="364"/>
      <c r="O46" s="364"/>
      <c r="P46" s="364"/>
      <c r="Q46" s="364"/>
      <c r="R46" s="389"/>
      <c r="S46" s="404"/>
      <c r="T46" s="376"/>
      <c r="U46" s="102" t="s">
        <v>75</v>
      </c>
      <c r="V46" s="255"/>
      <c r="W46" s="120" t="s">
        <v>69</v>
      </c>
    </row>
    <row r="47" spans="1:37" ht="17.399999999999999" customHeight="1">
      <c r="A47" s="13"/>
      <c r="B47" s="346"/>
      <c r="C47" s="354"/>
      <c r="D47" s="364"/>
      <c r="E47" s="364"/>
      <c r="F47" s="364"/>
      <c r="G47" s="364"/>
      <c r="H47" s="364"/>
      <c r="I47" s="364"/>
      <c r="J47" s="364"/>
      <c r="K47" s="364"/>
      <c r="L47" s="389"/>
      <c r="M47" s="372"/>
      <c r="N47" s="377"/>
      <c r="O47" s="377"/>
      <c r="P47" s="377"/>
      <c r="Q47" s="377"/>
      <c r="R47" s="397"/>
      <c r="S47" s="404"/>
      <c r="T47" s="409"/>
      <c r="U47" s="412" t="s">
        <v>75</v>
      </c>
      <c r="V47" s="415"/>
      <c r="W47" s="420" t="s">
        <v>69</v>
      </c>
    </row>
    <row r="48" spans="1:37" ht="17.399999999999999" customHeight="1">
      <c r="A48" s="14"/>
      <c r="B48" s="347"/>
      <c r="C48" s="355" t="s">
        <v>243</v>
      </c>
      <c r="D48" s="365"/>
      <c r="E48" s="365"/>
      <c r="F48" s="365"/>
      <c r="G48" s="365"/>
      <c r="H48" s="365"/>
      <c r="I48" s="365"/>
      <c r="J48" s="365"/>
      <c r="K48" s="365"/>
      <c r="L48" s="365"/>
      <c r="M48" s="365"/>
      <c r="N48" s="365"/>
      <c r="O48" s="365"/>
      <c r="P48" s="365"/>
      <c r="Q48" s="365"/>
      <c r="R48" s="365"/>
      <c r="T48" s="409"/>
      <c r="U48" s="412"/>
      <c r="V48" s="121" t="s">
        <v>127</v>
      </c>
      <c r="W48" s="121"/>
    </row>
    <row r="49" spans="1:37" ht="17.399999999999999" customHeight="1">
      <c r="A49" s="12" t="s">
        <v>113</v>
      </c>
      <c r="B49" s="348"/>
      <c r="C49" s="356"/>
      <c r="D49" s="366"/>
      <c r="E49" s="366"/>
      <c r="F49" s="366"/>
      <c r="G49" s="366"/>
      <c r="H49" s="366"/>
      <c r="I49" s="366"/>
      <c r="J49" s="366"/>
      <c r="K49" s="366"/>
      <c r="L49" s="366"/>
      <c r="M49" s="366"/>
      <c r="N49" s="366"/>
      <c r="O49" s="366"/>
      <c r="P49" s="366"/>
      <c r="Q49" s="366"/>
      <c r="R49" s="366"/>
      <c r="S49" s="366"/>
      <c r="T49" s="380" t="s">
        <v>225</v>
      </c>
      <c r="U49" s="413"/>
      <c r="V49" s="413"/>
      <c r="W49" s="382"/>
    </row>
    <row r="50" spans="1:37" ht="17.399999999999999" customHeight="1">
      <c r="A50" s="13"/>
      <c r="B50" s="349"/>
      <c r="C50" s="357"/>
      <c r="D50" s="367"/>
      <c r="E50" s="367"/>
      <c r="F50" s="367"/>
      <c r="G50" s="367"/>
      <c r="H50" s="367"/>
      <c r="I50" s="367"/>
      <c r="J50" s="367"/>
      <c r="K50" s="367"/>
      <c r="L50" s="367"/>
      <c r="M50" s="367"/>
      <c r="N50" s="367"/>
      <c r="O50" s="367"/>
      <c r="P50" s="367"/>
      <c r="Q50" s="367"/>
      <c r="R50" s="367"/>
      <c r="S50" s="367"/>
      <c r="T50" s="247"/>
      <c r="U50" s="255"/>
      <c r="V50" s="255"/>
      <c r="W50" s="264"/>
    </row>
    <row r="51" spans="1:37" ht="17.399999999999999" customHeight="1">
      <c r="A51" s="13"/>
      <c r="B51" s="349"/>
      <c r="C51" s="357"/>
      <c r="D51" s="367"/>
      <c r="E51" s="367"/>
      <c r="F51" s="367"/>
      <c r="G51" s="367"/>
      <c r="H51" s="367"/>
      <c r="I51" s="367"/>
      <c r="J51" s="367"/>
      <c r="K51" s="367"/>
      <c r="L51" s="367"/>
      <c r="M51" s="367"/>
      <c r="N51" s="367"/>
      <c r="O51" s="367"/>
      <c r="P51" s="367"/>
      <c r="Q51" s="367"/>
      <c r="R51" s="367"/>
      <c r="S51" s="367"/>
      <c r="T51" s="247"/>
      <c r="U51" s="255"/>
      <c r="V51" s="255"/>
      <c r="W51" s="264"/>
      <c r="AH51" s="3"/>
      <c r="AI51" s="3"/>
      <c r="AJ51" s="3"/>
      <c r="AK51" s="3"/>
    </row>
    <row r="52" spans="1:37" ht="17.399999999999999" customHeight="1">
      <c r="A52" s="13"/>
      <c r="B52" s="349"/>
      <c r="C52" s="357"/>
      <c r="D52" s="367"/>
      <c r="E52" s="367"/>
      <c r="F52" s="367"/>
      <c r="G52" s="367"/>
      <c r="H52" s="367"/>
      <c r="I52" s="367"/>
      <c r="J52" s="367"/>
      <c r="K52" s="367"/>
      <c r="L52" s="367"/>
      <c r="M52" s="367"/>
      <c r="N52" s="367"/>
      <c r="O52" s="367"/>
      <c r="P52" s="367"/>
      <c r="Q52" s="367"/>
      <c r="R52" s="367"/>
      <c r="S52" s="367"/>
      <c r="T52" s="247"/>
      <c r="U52" s="255"/>
      <c r="V52" s="255"/>
      <c r="W52" s="264"/>
      <c r="AH52" s="3"/>
      <c r="AI52" s="3"/>
      <c r="AJ52" s="3"/>
      <c r="AK52" s="3"/>
    </row>
    <row r="53" spans="1:37" ht="18" customHeight="1">
      <c r="A53" s="14"/>
      <c r="B53" s="350"/>
      <c r="C53" s="358"/>
      <c r="D53" s="368"/>
      <c r="E53" s="368"/>
      <c r="F53" s="368"/>
      <c r="G53" s="368"/>
      <c r="H53" s="368"/>
      <c r="I53" s="368"/>
      <c r="J53" s="368"/>
      <c r="K53" s="368"/>
      <c r="L53" s="368"/>
      <c r="M53" s="368"/>
      <c r="N53" s="368"/>
      <c r="O53" s="368"/>
      <c r="P53" s="368"/>
      <c r="Q53" s="368"/>
      <c r="R53" s="368"/>
      <c r="S53" s="368"/>
      <c r="T53" s="247"/>
      <c r="U53" s="255"/>
      <c r="V53" s="255"/>
      <c r="W53" s="264"/>
      <c r="AH53" s="3"/>
      <c r="AI53" s="3"/>
      <c r="AJ53" s="3"/>
      <c r="AK53" s="3"/>
    </row>
  </sheetData>
  <sheetProtection algorithmName="SHA-512" hashValue="PV7drXjKWHNLXEPcH7AlZLxMY/52ScGjjc1skZVJBhz7AejYUSwSxOXvR7WySAbExB6M9PFdopZVrB7zXbqIdw==" saltValue="8x8R17sA1rBvkxVXQypHBg==" spinCount="100000" sheet="1" objects="1" scenarios="1" formatCells="0"/>
  <mergeCells count="111">
    <mergeCell ref="A1:W1"/>
    <mergeCell ref="A3:D3"/>
    <mergeCell ref="E3:J3"/>
    <mergeCell ref="B6:D6"/>
    <mergeCell ref="E6:L6"/>
    <mergeCell ref="M6:O6"/>
    <mergeCell ref="P6:W6"/>
    <mergeCell ref="B7:D7"/>
    <mergeCell ref="E7:L7"/>
    <mergeCell ref="M7:O7"/>
    <mergeCell ref="P7:W7"/>
    <mergeCell ref="B8:D8"/>
    <mergeCell ref="E8:G8"/>
    <mergeCell ref="I8:J8"/>
    <mergeCell ref="K8:L8"/>
    <mergeCell ref="M8:O8"/>
    <mergeCell ref="P8:S8"/>
    <mergeCell ref="T8:U8"/>
    <mergeCell ref="B9:D9"/>
    <mergeCell ref="E9:S9"/>
    <mergeCell ref="T9:U9"/>
    <mergeCell ref="V9:W9"/>
    <mergeCell ref="D10:G10"/>
    <mergeCell ref="H10:J10"/>
    <mergeCell ref="K10:M10"/>
    <mergeCell ref="P10:S10"/>
    <mergeCell ref="T10:U10"/>
    <mergeCell ref="V10:W10"/>
    <mergeCell ref="D11:G11"/>
    <mergeCell ref="H11:I11"/>
    <mergeCell ref="K11:L11"/>
    <mergeCell ref="P11:R11"/>
    <mergeCell ref="S11:U11"/>
    <mergeCell ref="V11:W11"/>
    <mergeCell ref="D12:G12"/>
    <mergeCell ref="H12:I12"/>
    <mergeCell ref="K12:L12"/>
    <mergeCell ref="P12:R12"/>
    <mergeCell ref="S12:U12"/>
    <mergeCell ref="V12:W12"/>
    <mergeCell ref="D13:G13"/>
    <mergeCell ref="H13:I13"/>
    <mergeCell ref="K13:L13"/>
    <mergeCell ref="P13:R13"/>
    <mergeCell ref="S13:U13"/>
    <mergeCell ref="V13:W13"/>
    <mergeCell ref="D14:G14"/>
    <mergeCell ref="H14:J14"/>
    <mergeCell ref="K14:M14"/>
    <mergeCell ref="P14:W14"/>
    <mergeCell ref="D15:G15"/>
    <mergeCell ref="H15:I15"/>
    <mergeCell ref="K15:L15"/>
    <mergeCell ref="P15:R15"/>
    <mergeCell ref="S15:U15"/>
    <mergeCell ref="V15:W15"/>
    <mergeCell ref="D16:G16"/>
    <mergeCell ref="H16:I16"/>
    <mergeCell ref="K16:L16"/>
    <mergeCell ref="P16:R16"/>
    <mergeCell ref="S16:U16"/>
    <mergeCell ref="V16:W16"/>
    <mergeCell ref="D17:G17"/>
    <mergeCell ref="H17:I17"/>
    <mergeCell ref="K17:L17"/>
    <mergeCell ref="P17:R17"/>
    <mergeCell ref="S17:U17"/>
    <mergeCell ref="V17:W17"/>
    <mergeCell ref="Y22:AA22"/>
    <mergeCell ref="AB22:AE22"/>
    <mergeCell ref="AB23:AE23"/>
    <mergeCell ref="AB29:AE29"/>
    <mergeCell ref="AB30:AE30"/>
    <mergeCell ref="C39:L39"/>
    <mergeCell ref="M39:R39"/>
    <mergeCell ref="S39:W39"/>
    <mergeCell ref="C40:L40"/>
    <mergeCell ref="M40:R40"/>
    <mergeCell ref="AF40:AK40"/>
    <mergeCell ref="C41:L41"/>
    <mergeCell ref="M41:R41"/>
    <mergeCell ref="S41:W41"/>
    <mergeCell ref="AF41:AK41"/>
    <mergeCell ref="C42:L42"/>
    <mergeCell ref="M42:R42"/>
    <mergeCell ref="C43:L43"/>
    <mergeCell ref="M43:R43"/>
    <mergeCell ref="C44:L44"/>
    <mergeCell ref="M44:R44"/>
    <mergeCell ref="C45:L45"/>
    <mergeCell ref="M45:R45"/>
    <mergeCell ref="C46:L46"/>
    <mergeCell ref="M46:R46"/>
    <mergeCell ref="C47:L47"/>
    <mergeCell ref="M47:R47"/>
    <mergeCell ref="V48:W48"/>
    <mergeCell ref="T49:W49"/>
    <mergeCell ref="S3:S4"/>
    <mergeCell ref="T3:U4"/>
    <mergeCell ref="B10:C13"/>
    <mergeCell ref="N10:O13"/>
    <mergeCell ref="B14:C17"/>
    <mergeCell ref="N14:O17"/>
    <mergeCell ref="AB24:AE28"/>
    <mergeCell ref="Y38:AK39"/>
    <mergeCell ref="A49:B53"/>
    <mergeCell ref="T50:W53"/>
    <mergeCell ref="A6:A17"/>
    <mergeCell ref="A18:B38"/>
    <mergeCell ref="C18:W38"/>
    <mergeCell ref="A39:B48"/>
  </mergeCells>
  <phoneticPr fontId="2"/>
  <dataValidations count="3">
    <dataValidation type="list" allowBlank="1" showDropDown="0" showInputMessage="1" showErrorMessage="1" sqref="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WWA983082:WWA983088 JO42:JO48 TK42:TK48 ADG42:ADG48 ANC42:ANC48 AWY42:AWY48 BGU42:BGU48 BQQ42:BQQ48 CAM42:CAM48 CKI42:CKI48 CUE42:CUE48 DEA42:DEA48 DNW42:DNW48 DXS42:DXS48 EHO42:EHO48 ERK42:ERK48 FBG42:FBG48 FLC42:FLC48 FUY42:FUY48 GEU42:GEU48 GOQ42:GOQ48 GYM42:GYM48 HII42:HII48 HSE42:HSE48 ICA42:ICA48 ILW42:ILW48 IVS42:IVS48 JFO42:JFO48 JPK42:JPK48 JZG42:JZG48 KJC42:KJC48 KSY42:KSY48 LCU42:LCU48 LMQ42:LMQ48 LWM42:LWM48 MGI42:MGI48 MQE42:MQE48 NAA42:NAA48 NJW42:NJW48 NTS42:NTS48 ODO42:ODO48 ONK42:ONK48 OXG42:OXG48 PHC42:PHC48 PQY42:PQY48 QAU42:QAU48 QKQ42:QKQ48 QUM42:QUM48 REI42:REI48 ROE42:ROE48 RYA42:RYA48 SHW42:SHW48 SRS42:SRS48 TBO42:TBO48 TLK42:TLK48 TVG42:TVG48 UFC42:UFC48 UOY42:UOY48 UYU42:UYU48 VIQ42:VIQ48 VSM42:VSM48 WCI42:WCI48 WME42:WME48 WWA42:WWA48 S65578:S65584 JO65578:JO65584 TK65578:TK65584 ADG65578:ADG65584 ANC65578:ANC65584 AWY65578:AWY65584 BGU65578:BGU65584 BQQ65578:BQQ65584 CAM65578:CAM65584 CKI65578:CKI65584 CUE65578:CUE65584 DEA65578:DEA65584 DNW65578:DNW65584 DXS65578:DXS65584 EHO65578:EHO65584 ERK65578:ERK65584 FBG65578:FBG65584 FLC65578:FLC65584 FUY65578:FUY65584 GEU65578:GEU65584 GOQ65578:GOQ65584 GYM65578:GYM65584 HII65578:HII65584 HSE65578:HSE65584 ICA65578:ICA65584 ILW65578:ILW65584 IVS65578:IVS65584 JFO65578:JFO65584 JPK65578:JPK65584 JZG65578:JZG65584 KJC65578:KJC65584 KSY65578:KSY65584 LCU65578:LCU65584 LMQ65578:LMQ65584 LWM65578:LWM65584 MGI65578:MGI65584 MQE65578:MQE65584 NAA65578:NAA65584 NJW65578:NJW65584 NTS65578:NTS65584 ODO65578:ODO65584 ONK65578:ONK65584 OXG65578:OXG65584 PHC65578:PHC65584 PQY65578:PQY65584 QAU65578:QAU65584 QKQ65578:QKQ65584 QUM65578:QUM65584 REI65578:REI65584 ROE65578:ROE65584 RYA65578:RYA65584 SHW65578:SHW65584 SRS65578:SRS65584 TBO65578:TBO65584 TLK65578:TLK65584 TVG65578:TVG65584 UFC65578:UFC65584 UOY65578:UOY65584 UYU65578:UYU65584 VIQ65578:VIQ65584 VSM65578:VSM65584 WCI65578:WCI65584 WME65578:WME65584 WWA65578:WWA65584 S131114:S131120 JO131114:JO131120 TK131114:TK131120 ADG131114:ADG131120 ANC131114:ANC131120 AWY131114:AWY131120 BGU131114:BGU131120 BQQ131114:BQQ131120 CAM131114:CAM131120 CKI131114:CKI131120 CUE131114:CUE131120 DEA131114:DEA131120 DNW131114:DNW131120 DXS131114:DXS131120 EHO131114:EHO131120 ERK131114:ERK131120 FBG131114:FBG131120 FLC131114:FLC131120 FUY131114:FUY131120 GEU131114:GEU131120 GOQ131114:GOQ131120 GYM131114:GYM131120 HII131114:HII131120 HSE131114:HSE131120 ICA131114:ICA131120 ILW131114:ILW131120 IVS131114:IVS131120 JFO131114:JFO131120 JPK131114:JPK131120 JZG131114:JZG131120 KJC131114:KJC131120 KSY131114:KSY131120 LCU131114:LCU131120 LMQ131114:LMQ131120 LWM131114:LWM131120 MGI131114:MGI131120 MQE131114:MQE131120 NAA131114:NAA131120 NJW131114:NJW131120 NTS131114:NTS131120 ODO131114:ODO131120 ONK131114:ONK131120 OXG131114:OXG131120 PHC131114:PHC131120 PQY131114:PQY131120 QAU131114:QAU131120 QKQ131114:QKQ131120 QUM131114:QUM131120 REI131114:REI131120 ROE131114:ROE131120 RYA131114:RYA131120 SHW131114:SHW131120 SRS131114:SRS131120 TBO131114:TBO131120 TLK131114:TLK131120 TVG131114:TVG131120 UFC131114:UFC131120 UOY131114:UOY131120 UYU131114:UYU131120 VIQ131114:VIQ131120 VSM131114:VSM131120 WCI131114:WCI131120 WME131114:WME131120 WWA131114:WWA131120 S196650:S196656 JO196650:JO196656 TK196650:TK196656 ADG196650:ADG196656 ANC196650:ANC196656 AWY196650:AWY196656 BGU196650:BGU196656 BQQ196650:BQQ196656 CAM196650:CAM196656 CKI196650:CKI196656 CUE196650:CUE196656 DEA196650:DEA196656 DNW196650:DNW196656 DXS196650:DXS196656 EHO196650:EHO196656 ERK196650:ERK196656 FBG196650:FBG196656 FLC196650:FLC196656 FUY196650:FUY196656 GEU196650:GEU196656 GOQ196650:GOQ196656 GYM196650:GYM196656 HII196650:HII196656 HSE196650:HSE196656 ICA196650:ICA196656 ILW196650:ILW196656 IVS196650:IVS196656 JFO196650:JFO196656 JPK196650:JPK196656 JZG196650:JZG196656 KJC196650:KJC196656 KSY196650:KSY196656 LCU196650:LCU196656 LMQ196650:LMQ196656 LWM196650:LWM196656 MGI196650:MGI196656 MQE196650:MQE196656 NAA196650:NAA196656 NJW196650:NJW196656 NTS196650:NTS196656 ODO196650:ODO196656 ONK196650:ONK196656 OXG196650:OXG196656 PHC196650:PHC196656 PQY196650:PQY196656 QAU196650:QAU196656 QKQ196650:QKQ196656 QUM196650:QUM196656 REI196650:REI196656 ROE196650:ROE196656 RYA196650:RYA196656 SHW196650:SHW196656 SRS196650:SRS196656 TBO196650:TBO196656 TLK196650:TLK196656 TVG196650:TVG196656 UFC196650:UFC196656 UOY196650:UOY196656 UYU196650:UYU196656 VIQ196650:VIQ196656 VSM196650:VSM196656 WCI196650:WCI196656 WME196650:WME196656 WWA196650:WWA196656 S262186:S262192 JO262186:JO262192 TK262186:TK262192 ADG262186:ADG262192 ANC262186:ANC262192 AWY262186:AWY262192 BGU262186:BGU262192 BQQ262186:BQQ262192 CAM262186:CAM262192 CKI262186:CKI262192 CUE262186:CUE262192 DEA262186:DEA262192 DNW262186:DNW262192 DXS262186:DXS262192 EHO262186:EHO262192 ERK262186:ERK262192 FBG262186:FBG262192 FLC262186:FLC262192 FUY262186:FUY262192 GEU262186:GEU262192 GOQ262186:GOQ262192 GYM262186:GYM262192 HII262186:HII262192 HSE262186:HSE262192 ICA262186:ICA262192 ILW262186:ILW262192 IVS262186:IVS262192 JFO262186:JFO262192 JPK262186:JPK262192 JZG262186:JZG262192 KJC262186:KJC262192 KSY262186:KSY262192 LCU262186:LCU262192 LMQ262186:LMQ262192 LWM262186:LWM262192 MGI262186:MGI262192 MQE262186:MQE262192 NAA262186:NAA262192 NJW262186:NJW262192 NTS262186:NTS262192 ODO262186:ODO262192 ONK262186:ONK262192 OXG262186:OXG262192 PHC262186:PHC262192 PQY262186:PQY262192 QAU262186:QAU262192 QKQ262186:QKQ262192 QUM262186:QUM262192 REI262186:REI262192 ROE262186:ROE262192 RYA262186:RYA262192 SHW262186:SHW262192 SRS262186:SRS262192 TBO262186:TBO262192 TLK262186:TLK262192 TVG262186:TVG262192 UFC262186:UFC262192 UOY262186:UOY262192 UYU262186:UYU262192 VIQ262186:VIQ262192 VSM262186:VSM262192 WCI262186:WCI262192 WME262186:WME262192 WWA262186:WWA262192 S327722:S327728 JO327722:JO327728 TK327722:TK327728 ADG327722:ADG327728 ANC327722:ANC327728 AWY327722:AWY327728 BGU327722:BGU327728 BQQ327722:BQQ327728 CAM327722:CAM327728 CKI327722:CKI327728 CUE327722:CUE327728 DEA327722:DEA327728 DNW327722:DNW327728 DXS327722:DXS327728 EHO327722:EHO327728 ERK327722:ERK327728 FBG327722:FBG327728 FLC327722:FLC327728 FUY327722:FUY327728 GEU327722:GEU327728 GOQ327722:GOQ327728 GYM327722:GYM327728 HII327722:HII327728 HSE327722:HSE327728 ICA327722:ICA327728 ILW327722:ILW327728 IVS327722:IVS327728 JFO327722:JFO327728 JPK327722:JPK327728 JZG327722:JZG327728 KJC327722:KJC327728 KSY327722:KSY327728 LCU327722:LCU327728 LMQ327722:LMQ327728 LWM327722:LWM327728 MGI327722:MGI327728 MQE327722:MQE327728 NAA327722:NAA327728 NJW327722:NJW327728 NTS327722:NTS327728 ODO327722:ODO327728 ONK327722:ONK327728 OXG327722:OXG327728 PHC327722:PHC327728 PQY327722:PQY327728 QAU327722:QAU327728 QKQ327722:QKQ327728 QUM327722:QUM327728 REI327722:REI327728 ROE327722:ROE327728 RYA327722:RYA327728 SHW327722:SHW327728 SRS327722:SRS327728 TBO327722:TBO327728 TLK327722:TLK327728 TVG327722:TVG327728 UFC327722:UFC327728 UOY327722:UOY327728 UYU327722:UYU327728 VIQ327722:VIQ327728 VSM327722:VSM327728 WCI327722:WCI327728 WME327722:WME327728 WWA327722:WWA327728 S393258:S393264 JO393258:JO393264 TK393258:TK393264 ADG393258:ADG393264 ANC393258:ANC393264 AWY393258:AWY393264 BGU393258:BGU393264 BQQ393258:BQQ393264 CAM393258:CAM393264 CKI393258:CKI393264 CUE393258:CUE393264 DEA393258:DEA393264 DNW393258:DNW393264 DXS393258:DXS393264 EHO393258:EHO393264 ERK393258:ERK393264 FBG393258:FBG393264 FLC393258:FLC393264 FUY393258:FUY393264 GEU393258:GEU393264 GOQ393258:GOQ393264 GYM393258:GYM393264 HII393258:HII393264 HSE393258:HSE393264 ICA393258:ICA393264 ILW393258:ILW393264 IVS393258:IVS393264 JFO393258:JFO393264 JPK393258:JPK393264 JZG393258:JZG393264 KJC393258:KJC393264 KSY393258:KSY393264 LCU393258:LCU393264 LMQ393258:LMQ393264 LWM393258:LWM393264 MGI393258:MGI393264 MQE393258:MQE393264 NAA393258:NAA393264 NJW393258:NJW393264 NTS393258:NTS393264 ODO393258:ODO393264 ONK393258:ONK393264 OXG393258:OXG393264 PHC393258:PHC393264 PQY393258:PQY393264 QAU393258:QAU393264 QKQ393258:QKQ393264 QUM393258:QUM393264 REI393258:REI393264 ROE393258:ROE393264 RYA393258:RYA393264 SHW393258:SHW393264 SRS393258:SRS393264 TBO393258:TBO393264 TLK393258:TLK393264 TVG393258:TVG393264 UFC393258:UFC393264 UOY393258:UOY393264 UYU393258:UYU393264 VIQ393258:VIQ393264 VSM393258:VSM393264 WCI393258:WCI393264 WME393258:WME393264 WWA393258:WWA393264 S458794:S458800 JO458794:JO458800 TK458794:TK458800 ADG458794:ADG458800 ANC458794:ANC458800 AWY458794:AWY458800 BGU458794:BGU458800 BQQ458794:BQQ458800 CAM458794:CAM458800 CKI458794:CKI458800 CUE458794:CUE458800 DEA458794:DEA458800 DNW458794:DNW458800 DXS458794:DXS458800 EHO458794:EHO458800 ERK458794:ERK458800 FBG458794:FBG458800 FLC458794:FLC458800 FUY458794:FUY458800 GEU458794:GEU458800 GOQ458794:GOQ458800 GYM458794:GYM458800 HII458794:HII458800 HSE458794:HSE458800 ICA458794:ICA458800 ILW458794:ILW458800 IVS458794:IVS458800 JFO458794:JFO458800 JPK458794:JPK458800 JZG458794:JZG458800 KJC458794:KJC458800 KSY458794:KSY458800 LCU458794:LCU458800 LMQ458794:LMQ458800 LWM458794:LWM458800 MGI458794:MGI458800 MQE458794:MQE458800 NAA458794:NAA458800 NJW458794:NJW458800 NTS458794:NTS458800 ODO458794:ODO458800 ONK458794:ONK458800 OXG458794:OXG458800 PHC458794:PHC458800 PQY458794:PQY458800 QAU458794:QAU458800 QKQ458794:QKQ458800 QUM458794:QUM458800 REI458794:REI458800 ROE458794:ROE458800 RYA458794:RYA458800 SHW458794:SHW458800 SRS458794:SRS458800 TBO458794:TBO458800 TLK458794:TLK458800 TVG458794:TVG458800 UFC458794:UFC458800 UOY458794:UOY458800 UYU458794:UYU458800 VIQ458794:VIQ458800 VSM458794:VSM458800 WCI458794:WCI458800 WME458794:WME458800 WWA458794:WWA458800 S524330:S524336 JO524330:JO524336 TK524330:TK524336 ADG524330:ADG524336 ANC524330:ANC524336 AWY524330:AWY524336 BGU524330:BGU524336 BQQ524330:BQQ524336 CAM524330:CAM524336 CKI524330:CKI524336 CUE524330:CUE524336 DEA524330:DEA524336 DNW524330:DNW524336 DXS524330:DXS524336 EHO524330:EHO524336 ERK524330:ERK524336 FBG524330:FBG524336 FLC524330:FLC524336 FUY524330:FUY524336 GEU524330:GEU524336 GOQ524330:GOQ524336 GYM524330:GYM524336 HII524330:HII524336 HSE524330:HSE524336 ICA524330:ICA524336 ILW524330:ILW524336 IVS524330:IVS524336 JFO524330:JFO524336 JPK524330:JPK524336 JZG524330:JZG524336 KJC524330:KJC524336 KSY524330:KSY524336 LCU524330:LCU524336 LMQ524330:LMQ524336 LWM524330:LWM524336 MGI524330:MGI524336 MQE524330:MQE524336 NAA524330:NAA524336 NJW524330:NJW524336 NTS524330:NTS524336 ODO524330:ODO524336 ONK524330:ONK524336 OXG524330:OXG524336 PHC524330:PHC524336 PQY524330:PQY524336 QAU524330:QAU524336 QKQ524330:QKQ524336 QUM524330:QUM524336 REI524330:REI524336 ROE524330:ROE524336 RYA524330:RYA524336 SHW524330:SHW524336 SRS524330:SRS524336 TBO524330:TBO524336 TLK524330:TLK524336 TVG524330:TVG524336 UFC524330:UFC524336 UOY524330:UOY524336 UYU524330:UYU524336 VIQ524330:VIQ524336 VSM524330:VSM524336 WCI524330:WCI524336 WME524330:WME524336 WWA524330:WWA524336 S589866:S589872 JO589866:JO589872 TK589866:TK589872 ADG589866:ADG589872 ANC589866:ANC589872 AWY589866:AWY589872 BGU589866:BGU589872 BQQ589866:BQQ589872 CAM589866:CAM589872 CKI589866:CKI589872 CUE589866:CUE589872 DEA589866:DEA589872 DNW589866:DNW589872 DXS589866:DXS589872 EHO589866:EHO589872 ERK589866:ERK589872 FBG589866:FBG589872 FLC589866:FLC589872 FUY589866:FUY589872 GEU589866:GEU589872 GOQ589866:GOQ589872 GYM589866:GYM589872 HII589866:HII589872 HSE589866:HSE589872 ICA589866:ICA589872 ILW589866:ILW589872 IVS589866:IVS589872 JFO589866:JFO589872 JPK589866:JPK589872 JZG589866:JZG589872 KJC589866:KJC589872 KSY589866:KSY589872 LCU589866:LCU589872 LMQ589866:LMQ589872 LWM589866:LWM589872 MGI589866:MGI589872 MQE589866:MQE589872 NAA589866:NAA589872 NJW589866:NJW589872 NTS589866:NTS589872 ODO589866:ODO589872 ONK589866:ONK589872 OXG589866:OXG589872 PHC589866:PHC589872 PQY589866:PQY589872 QAU589866:QAU589872 QKQ589866:QKQ589872 QUM589866:QUM589872 REI589866:REI589872 ROE589866:ROE589872 RYA589866:RYA589872 SHW589866:SHW589872 SRS589866:SRS589872 TBO589866:TBO589872 TLK589866:TLK589872 TVG589866:TVG589872 UFC589866:UFC589872 UOY589866:UOY589872 UYU589866:UYU589872 VIQ589866:VIQ589872 VSM589866:VSM589872 WCI589866:WCI589872 WME589866:WME589872 WWA589866:WWA589872 S655402:S655408 JO655402:JO655408 TK655402:TK655408 ADG655402:ADG655408 ANC655402:ANC655408 AWY655402:AWY655408 BGU655402:BGU655408 BQQ655402:BQQ655408 CAM655402:CAM655408 CKI655402:CKI655408 CUE655402:CUE655408 DEA655402:DEA655408 DNW655402:DNW655408 DXS655402:DXS655408 EHO655402:EHO655408 ERK655402:ERK655408 FBG655402:FBG655408 FLC655402:FLC655408 FUY655402:FUY655408 GEU655402:GEU655408 GOQ655402:GOQ655408 GYM655402:GYM655408 HII655402:HII655408 HSE655402:HSE655408 ICA655402:ICA655408 ILW655402:ILW655408 IVS655402:IVS655408 JFO655402:JFO655408 JPK655402:JPK655408 JZG655402:JZG655408 KJC655402:KJC655408 KSY655402:KSY655408 LCU655402:LCU655408 LMQ655402:LMQ655408 LWM655402:LWM655408 MGI655402:MGI655408 MQE655402:MQE655408 NAA655402:NAA655408 NJW655402:NJW655408 NTS655402:NTS655408 ODO655402:ODO655408 ONK655402:ONK655408 OXG655402:OXG655408 PHC655402:PHC655408 PQY655402:PQY655408 QAU655402:QAU655408 QKQ655402:QKQ655408 QUM655402:QUM655408 REI655402:REI655408 ROE655402:ROE655408 RYA655402:RYA655408 SHW655402:SHW655408 SRS655402:SRS655408 TBO655402:TBO655408 TLK655402:TLK655408 TVG655402:TVG655408 UFC655402:UFC655408 UOY655402:UOY655408 UYU655402:UYU655408 VIQ655402:VIQ655408 VSM655402:VSM655408 WCI655402:WCI655408 WME655402:WME655408 WWA655402:WWA655408 S720938:S720944 JO720938:JO720944 TK720938:TK720944 ADG720938:ADG720944 ANC720938:ANC720944 AWY720938:AWY720944 BGU720938:BGU720944 BQQ720938:BQQ720944 CAM720938:CAM720944 CKI720938:CKI720944 CUE720938:CUE720944 DEA720938:DEA720944 DNW720938:DNW720944 DXS720938:DXS720944 EHO720938:EHO720944 ERK720938:ERK720944 FBG720938:FBG720944 FLC720938:FLC720944 FUY720938:FUY720944 GEU720938:GEU720944 GOQ720938:GOQ720944 GYM720938:GYM720944 HII720938:HII720944 HSE720938:HSE720944 ICA720938:ICA720944 ILW720938:ILW720944 IVS720938:IVS720944 JFO720938:JFO720944 JPK720938:JPK720944 JZG720938:JZG720944 KJC720938:KJC720944 KSY720938:KSY720944 LCU720938:LCU720944 LMQ720938:LMQ720944 LWM720938:LWM720944 MGI720938:MGI720944 MQE720938:MQE720944 NAA720938:NAA720944 NJW720938:NJW720944 NTS720938:NTS720944 ODO720938:ODO720944 ONK720938:ONK720944 OXG720938:OXG720944 PHC720938:PHC720944 PQY720938:PQY720944 QAU720938:QAU720944 QKQ720938:QKQ720944 QUM720938:QUM720944 REI720938:REI720944 ROE720938:ROE720944 RYA720938:RYA720944 SHW720938:SHW720944 SRS720938:SRS720944 TBO720938:TBO720944 TLK720938:TLK720944 TVG720938:TVG720944 UFC720938:UFC720944 UOY720938:UOY720944 UYU720938:UYU720944 VIQ720938:VIQ720944 VSM720938:VSM720944 WCI720938:WCI720944 WME720938:WME720944 WWA720938:WWA720944 S786474:S786480 JO786474:JO786480 TK786474:TK786480 ADG786474:ADG786480 ANC786474:ANC786480 AWY786474:AWY786480 BGU786474:BGU786480 BQQ786474:BQQ786480 CAM786474:CAM786480 CKI786474:CKI786480 CUE786474:CUE786480 DEA786474:DEA786480 DNW786474:DNW786480 DXS786474:DXS786480 EHO786474:EHO786480 ERK786474:ERK786480 FBG786474:FBG786480 FLC786474:FLC786480 FUY786474:FUY786480 GEU786474:GEU786480 GOQ786474:GOQ786480 GYM786474:GYM786480 HII786474:HII786480 HSE786474:HSE786480 ICA786474:ICA786480 ILW786474:ILW786480 IVS786474:IVS786480 JFO786474:JFO786480 JPK786474:JPK786480 JZG786474:JZG786480 KJC786474:KJC786480 KSY786474:KSY786480 LCU786474:LCU786480 LMQ786474:LMQ786480 LWM786474:LWM786480 MGI786474:MGI786480 MQE786474:MQE786480 NAA786474:NAA786480 NJW786474:NJW786480 NTS786474:NTS786480 ODO786474:ODO786480 ONK786474:ONK786480 OXG786474:OXG786480 PHC786474:PHC786480 PQY786474:PQY786480 QAU786474:QAU786480 QKQ786474:QKQ786480 QUM786474:QUM786480 REI786474:REI786480 ROE786474:ROE786480 RYA786474:RYA786480 SHW786474:SHW786480 SRS786474:SRS786480 TBO786474:TBO786480 TLK786474:TLK786480 TVG786474:TVG786480 UFC786474:UFC786480 UOY786474:UOY786480 UYU786474:UYU786480 VIQ786474:VIQ786480 VSM786474:VSM786480 WCI786474:WCI786480 WME786474:WME786480 WWA786474:WWA786480 S852010:S852016 JO852010:JO852016 TK852010:TK852016 ADG852010:ADG852016 ANC852010:ANC852016 AWY852010:AWY852016 BGU852010:BGU852016 BQQ852010:BQQ852016 CAM852010:CAM852016 CKI852010:CKI852016 CUE852010:CUE852016 DEA852010:DEA852016 DNW852010:DNW852016 DXS852010:DXS852016 EHO852010:EHO852016 ERK852010:ERK852016 FBG852010:FBG852016 FLC852010:FLC852016 FUY852010:FUY852016 GEU852010:GEU852016 GOQ852010:GOQ852016 GYM852010:GYM852016 HII852010:HII852016 HSE852010:HSE852016 ICA852010:ICA852016 ILW852010:ILW852016 IVS852010:IVS852016 JFO852010:JFO852016 JPK852010:JPK852016 JZG852010:JZG852016 KJC852010:KJC852016 KSY852010:KSY852016 LCU852010:LCU852016 LMQ852010:LMQ852016 LWM852010:LWM852016 MGI852010:MGI852016 MQE852010:MQE852016 NAA852010:NAA852016 NJW852010:NJW852016 NTS852010:NTS852016 ODO852010:ODO852016 ONK852010:ONK852016 OXG852010:OXG852016 PHC852010:PHC852016 PQY852010:PQY852016 QAU852010:QAU852016 QKQ852010:QKQ852016 QUM852010:QUM852016 REI852010:REI852016 ROE852010:ROE852016 RYA852010:RYA852016 SHW852010:SHW852016 SRS852010:SRS852016 TBO852010:TBO852016 TLK852010:TLK852016 TVG852010:TVG852016 UFC852010:UFC852016 UOY852010:UOY852016 UYU852010:UYU852016 VIQ852010:VIQ852016 VSM852010:VSM852016 WCI852010:WCI852016 WME852010:WME852016 WWA852010:WWA852016 S917546:S917552 JO917546:JO917552 TK917546:TK917552 ADG917546:ADG917552 ANC917546:ANC917552 AWY917546:AWY917552 BGU917546:BGU917552 BQQ917546:BQQ917552 CAM917546:CAM917552 CKI917546:CKI917552 CUE917546:CUE917552 DEA917546:DEA917552 DNW917546:DNW917552 DXS917546:DXS917552 EHO917546:EHO917552 ERK917546:ERK917552 FBG917546:FBG917552 FLC917546:FLC917552 FUY917546:FUY917552 GEU917546:GEU917552 GOQ917546:GOQ917552 GYM917546:GYM917552 HII917546:HII917552 HSE917546:HSE917552 ICA917546:ICA917552 ILW917546:ILW917552 IVS917546:IVS917552 JFO917546:JFO917552 JPK917546:JPK917552 JZG917546:JZG917552 KJC917546:KJC917552 KSY917546:KSY917552 LCU917546:LCU917552 LMQ917546:LMQ917552 LWM917546:LWM917552 MGI917546:MGI917552 MQE917546:MQE917552 NAA917546:NAA917552 NJW917546:NJW917552 NTS917546:NTS917552 ODO917546:ODO917552 ONK917546:ONK917552 OXG917546:OXG917552 PHC917546:PHC917552 PQY917546:PQY917552 QAU917546:QAU917552 QKQ917546:QKQ917552 QUM917546:QUM917552 REI917546:REI917552 ROE917546:ROE917552 RYA917546:RYA917552 SHW917546:SHW917552 SRS917546:SRS917552 TBO917546:TBO917552 TLK917546:TLK917552 TVG917546:TVG917552 UFC917546:UFC917552 UOY917546:UOY917552 UYU917546:UYU917552 VIQ917546:VIQ917552 VSM917546:VSM917552 WCI917546:WCI917552 WME917546:WME917552 WWA917546:WWA917552 S983082:S983088 JO983082:JO983088 TK983082:TK983088 ADG983082:ADG983088 ANC983082:ANC983088 AWY983082:AWY983088 BGU983082:BGU983088 BQQ983082:BQQ983088 CAM983082:CAM983088 CKI983082:CKI983088 CUE983082:CUE983088 DEA983082:DEA983088 DNW983082:DNW983088 DXS983082:DXS983088 EHO983082:EHO983088 ERK983082:ERK983088 FBG983082:FBG983088 FLC983082:FLC983088 FUY983082:FUY983088 GEU983082:GEU983088 GOQ983082:GOQ983088 GYM983082:GYM983088 HII983082:HII983088 HSE983082:HSE983088 ICA983082:ICA983088 ILW983082:ILW983088 IVS983082:IVS983088 JFO983082:JFO983088 JPK983082:JPK983088 JZG983082:JZG983088 KJC983082:KJC983088 KSY983082:KSY983088 LCU983082:LCU983088 LMQ983082:LMQ983088 LWM983082:LWM983088 MGI983082:MGI983088 MQE983082:MQE983088 NAA983082:NAA983088 NJW983082:NJW983088 NTS983082:NTS983088 ODO983082:ODO983088 ONK983082:ONK983088 OXG983082:OXG983088 PHC983082:PHC983088 PQY983082:PQY983088 QAU983082:QAU983088 QKQ983082:QKQ983088 QUM983082:QUM983088 REI983082:REI983088 ROE983082:ROE983088 RYA983082:RYA983088 SHW983082:SHW983088 SRS983082:SRS983088 TBO983082:TBO983088 TLK983082:TLK983088 TVG983082:TVG983088 UFC983082:UFC983088 UOY983082:UOY983088 UYU983082:UYU983088 VIQ983082:VIQ983088 VSM983082:VSM983088 WCI983082:WCI983088 WME983082:WME983088 S42:S47">
      <formula1>$AM$4:$AM$8</formula1>
    </dataValidation>
    <dataValidation type="list" allowBlank="1" showDropDown="0" showInputMessage="1" showErrorMessage="1" sqref="M40:R40 JI40:JN40 TE40:TJ40 ADA40:ADF40 AMW40:ANB40 AWS40:AWX40 BGO40:BGT40 BQK40:BQP40 CAG40:CAL40 CKC40:CKH40 CTY40:CUD40 DDU40:DDZ40 DNQ40:DNV40 DXM40:DXR40 EHI40:EHN40 ERE40:ERJ40 FBA40:FBF40 FKW40:FLB40 FUS40:FUX40 GEO40:GET40 GOK40:GOP40 GYG40:GYL40 HIC40:HIH40 HRY40:HSD40 IBU40:IBZ40 ILQ40:ILV40 IVM40:IVR40 JFI40:JFN40 JPE40:JPJ40 JZA40:JZF40 KIW40:KJB40 KSS40:KSX40 LCO40:LCT40 LMK40:LMP40 LWG40:LWL40 MGC40:MGH40 MPY40:MQD40 MZU40:MZZ40 NJQ40:NJV40 NTM40:NTR40 ODI40:ODN40 ONE40:ONJ40 OXA40:OXF40 PGW40:PHB40 PQS40:PQX40 QAO40:QAT40 QKK40:QKP40 QUG40:QUL40 REC40:REH40 RNY40:ROD40 RXU40:RXZ40 SHQ40:SHV40 SRM40:SRR40 TBI40:TBN40 TLE40:TLJ40 TVA40:TVF40 UEW40:UFB40 UOS40:UOX40 UYO40:UYT40 VIK40:VIP40 VSG40:VSL40 WCC40:WCH40 WLY40:WMD40 WVU40:WVZ40 M65576:R65576 JI65576:JN65576 TE65576:TJ65576 ADA65576:ADF65576 AMW65576:ANB65576 AWS65576:AWX65576 BGO65576:BGT65576 BQK65576:BQP65576 CAG65576:CAL65576 CKC65576:CKH65576 CTY65576:CUD65576 DDU65576:DDZ65576 DNQ65576:DNV65576 DXM65576:DXR65576 EHI65576:EHN65576 ERE65576:ERJ65576 FBA65576:FBF65576 FKW65576:FLB65576 FUS65576:FUX65576 GEO65576:GET65576 GOK65576:GOP65576 GYG65576:GYL65576 HIC65576:HIH65576 HRY65576:HSD65576 IBU65576:IBZ65576 ILQ65576:ILV65576 IVM65576:IVR65576 JFI65576:JFN65576 JPE65576:JPJ65576 JZA65576:JZF65576 KIW65576:KJB65576 KSS65576:KSX65576 LCO65576:LCT65576 LMK65576:LMP65576 LWG65576:LWL65576 MGC65576:MGH65576 MPY65576:MQD65576 MZU65576:MZZ65576 NJQ65576:NJV65576 NTM65576:NTR65576 ODI65576:ODN65576 ONE65576:ONJ65576 OXA65576:OXF65576 PGW65576:PHB65576 PQS65576:PQX65576 QAO65576:QAT65576 QKK65576:QKP65576 QUG65576:QUL65576 REC65576:REH65576 RNY65576:ROD65576 RXU65576:RXZ65576 SHQ65576:SHV65576 SRM65576:SRR65576 TBI65576:TBN65576 TLE65576:TLJ65576 TVA65576:TVF65576 UEW65576:UFB65576 UOS65576:UOX65576 UYO65576:UYT65576 VIK65576:VIP65576 VSG65576:VSL65576 WCC65576:WCH65576 WLY65576:WMD65576 WVU65576:WVZ65576 M131112:R131112 JI131112:JN131112 TE131112:TJ131112 ADA131112:ADF131112 AMW131112:ANB131112 AWS131112:AWX131112 BGO131112:BGT131112 BQK131112:BQP131112 CAG131112:CAL131112 CKC131112:CKH131112 CTY131112:CUD131112 DDU131112:DDZ131112 DNQ131112:DNV131112 DXM131112:DXR131112 EHI131112:EHN131112 ERE131112:ERJ131112 FBA131112:FBF131112 FKW131112:FLB131112 FUS131112:FUX131112 GEO131112:GET131112 GOK131112:GOP131112 GYG131112:GYL131112 HIC131112:HIH131112 HRY131112:HSD131112 IBU131112:IBZ131112 ILQ131112:ILV131112 IVM131112:IVR131112 JFI131112:JFN131112 JPE131112:JPJ131112 JZA131112:JZF131112 KIW131112:KJB131112 KSS131112:KSX131112 LCO131112:LCT131112 LMK131112:LMP131112 LWG131112:LWL131112 MGC131112:MGH131112 MPY131112:MQD131112 MZU131112:MZZ131112 NJQ131112:NJV131112 NTM131112:NTR131112 ODI131112:ODN131112 ONE131112:ONJ131112 OXA131112:OXF131112 PGW131112:PHB131112 PQS131112:PQX131112 QAO131112:QAT131112 QKK131112:QKP131112 QUG131112:QUL131112 REC131112:REH131112 RNY131112:ROD131112 RXU131112:RXZ131112 SHQ131112:SHV131112 SRM131112:SRR131112 TBI131112:TBN131112 TLE131112:TLJ131112 TVA131112:TVF131112 UEW131112:UFB131112 UOS131112:UOX131112 UYO131112:UYT131112 VIK131112:VIP131112 VSG131112:VSL131112 WCC131112:WCH131112 WLY131112:WMD131112 WVU131112:WVZ131112 M196648:R196648 JI196648:JN196648 TE196648:TJ196648 ADA196648:ADF196648 AMW196648:ANB196648 AWS196648:AWX196648 BGO196648:BGT196648 BQK196648:BQP196648 CAG196648:CAL196648 CKC196648:CKH196648 CTY196648:CUD196648 DDU196648:DDZ196648 DNQ196648:DNV196648 DXM196648:DXR196648 EHI196648:EHN196648 ERE196648:ERJ196648 FBA196648:FBF196648 FKW196648:FLB196648 FUS196648:FUX196648 GEO196648:GET196648 GOK196648:GOP196648 GYG196648:GYL196648 HIC196648:HIH196648 HRY196648:HSD196648 IBU196648:IBZ196648 ILQ196648:ILV196648 IVM196648:IVR196648 JFI196648:JFN196648 JPE196648:JPJ196648 JZA196648:JZF196648 KIW196648:KJB196648 KSS196648:KSX196648 LCO196648:LCT196648 LMK196648:LMP196648 LWG196648:LWL196648 MGC196648:MGH196648 MPY196648:MQD196648 MZU196648:MZZ196648 NJQ196648:NJV196648 NTM196648:NTR196648 ODI196648:ODN196648 ONE196648:ONJ196648 OXA196648:OXF196648 PGW196648:PHB196648 PQS196648:PQX196648 QAO196648:QAT196648 QKK196648:QKP196648 QUG196648:QUL196648 REC196648:REH196648 RNY196648:ROD196648 RXU196648:RXZ196648 SHQ196648:SHV196648 SRM196648:SRR196648 TBI196648:TBN196648 TLE196648:TLJ196648 TVA196648:TVF196648 UEW196648:UFB196648 UOS196648:UOX196648 UYO196648:UYT196648 VIK196648:VIP196648 VSG196648:VSL196648 WCC196648:WCH196648 WLY196648:WMD196648 WVU196648:WVZ196648 M262184:R262184 JI262184:JN262184 TE262184:TJ262184 ADA262184:ADF262184 AMW262184:ANB262184 AWS262184:AWX262184 BGO262184:BGT262184 BQK262184:BQP262184 CAG262184:CAL262184 CKC262184:CKH262184 CTY262184:CUD262184 DDU262184:DDZ262184 DNQ262184:DNV262184 DXM262184:DXR262184 EHI262184:EHN262184 ERE262184:ERJ262184 FBA262184:FBF262184 FKW262184:FLB262184 FUS262184:FUX262184 GEO262184:GET262184 GOK262184:GOP262184 GYG262184:GYL262184 HIC262184:HIH262184 HRY262184:HSD262184 IBU262184:IBZ262184 ILQ262184:ILV262184 IVM262184:IVR262184 JFI262184:JFN262184 JPE262184:JPJ262184 JZA262184:JZF262184 KIW262184:KJB262184 KSS262184:KSX262184 LCO262184:LCT262184 LMK262184:LMP262184 LWG262184:LWL262184 MGC262184:MGH262184 MPY262184:MQD262184 MZU262184:MZZ262184 NJQ262184:NJV262184 NTM262184:NTR262184 ODI262184:ODN262184 ONE262184:ONJ262184 OXA262184:OXF262184 PGW262184:PHB262184 PQS262184:PQX262184 QAO262184:QAT262184 QKK262184:QKP262184 QUG262184:QUL262184 REC262184:REH262184 RNY262184:ROD262184 RXU262184:RXZ262184 SHQ262184:SHV262184 SRM262184:SRR262184 TBI262184:TBN262184 TLE262184:TLJ262184 TVA262184:TVF262184 UEW262184:UFB262184 UOS262184:UOX262184 UYO262184:UYT262184 VIK262184:VIP262184 VSG262184:VSL262184 WCC262184:WCH262184 WLY262184:WMD262184 WVU262184:WVZ262184 M327720:R327720 JI327720:JN327720 TE327720:TJ327720 ADA327720:ADF327720 AMW327720:ANB327720 AWS327720:AWX327720 BGO327720:BGT327720 BQK327720:BQP327720 CAG327720:CAL327720 CKC327720:CKH327720 CTY327720:CUD327720 DDU327720:DDZ327720 DNQ327720:DNV327720 DXM327720:DXR327720 EHI327720:EHN327720 ERE327720:ERJ327720 FBA327720:FBF327720 FKW327720:FLB327720 FUS327720:FUX327720 GEO327720:GET327720 GOK327720:GOP327720 GYG327720:GYL327720 HIC327720:HIH327720 HRY327720:HSD327720 IBU327720:IBZ327720 ILQ327720:ILV327720 IVM327720:IVR327720 JFI327720:JFN327720 JPE327720:JPJ327720 JZA327720:JZF327720 KIW327720:KJB327720 KSS327720:KSX327720 LCO327720:LCT327720 LMK327720:LMP327720 LWG327720:LWL327720 MGC327720:MGH327720 MPY327720:MQD327720 MZU327720:MZZ327720 NJQ327720:NJV327720 NTM327720:NTR327720 ODI327720:ODN327720 ONE327720:ONJ327720 OXA327720:OXF327720 PGW327720:PHB327720 PQS327720:PQX327720 QAO327720:QAT327720 QKK327720:QKP327720 QUG327720:QUL327720 REC327720:REH327720 RNY327720:ROD327720 RXU327720:RXZ327720 SHQ327720:SHV327720 SRM327720:SRR327720 TBI327720:TBN327720 TLE327720:TLJ327720 TVA327720:TVF327720 UEW327720:UFB327720 UOS327720:UOX327720 UYO327720:UYT327720 VIK327720:VIP327720 VSG327720:VSL327720 WCC327720:WCH327720 WLY327720:WMD327720 WVU327720:WVZ327720 M393256:R393256 JI393256:JN393256 TE393256:TJ393256 ADA393256:ADF393256 AMW393256:ANB393256 AWS393256:AWX393256 BGO393256:BGT393256 BQK393256:BQP393256 CAG393256:CAL393256 CKC393256:CKH393256 CTY393256:CUD393256 DDU393256:DDZ393256 DNQ393256:DNV393256 DXM393256:DXR393256 EHI393256:EHN393256 ERE393256:ERJ393256 FBA393256:FBF393256 FKW393256:FLB393256 FUS393256:FUX393256 GEO393256:GET393256 GOK393256:GOP393256 GYG393256:GYL393256 HIC393256:HIH393256 HRY393256:HSD393256 IBU393256:IBZ393256 ILQ393256:ILV393256 IVM393256:IVR393256 JFI393256:JFN393256 JPE393256:JPJ393256 JZA393256:JZF393256 KIW393256:KJB393256 KSS393256:KSX393256 LCO393256:LCT393256 LMK393256:LMP393256 LWG393256:LWL393256 MGC393256:MGH393256 MPY393256:MQD393256 MZU393256:MZZ393256 NJQ393256:NJV393256 NTM393256:NTR393256 ODI393256:ODN393256 ONE393256:ONJ393256 OXA393256:OXF393256 PGW393256:PHB393256 PQS393256:PQX393256 QAO393256:QAT393256 QKK393256:QKP393256 QUG393256:QUL393256 REC393256:REH393256 RNY393256:ROD393256 RXU393256:RXZ393256 SHQ393256:SHV393256 SRM393256:SRR393256 TBI393256:TBN393256 TLE393256:TLJ393256 TVA393256:TVF393256 UEW393256:UFB393256 UOS393256:UOX393256 UYO393256:UYT393256 VIK393256:VIP393256 VSG393256:VSL393256 WCC393256:WCH393256 WLY393256:WMD393256 WVU393256:WVZ393256 M458792:R458792 JI458792:JN458792 TE458792:TJ458792 ADA458792:ADF458792 AMW458792:ANB458792 AWS458792:AWX458792 BGO458792:BGT458792 BQK458792:BQP458792 CAG458792:CAL458792 CKC458792:CKH458792 CTY458792:CUD458792 DDU458792:DDZ458792 DNQ458792:DNV458792 DXM458792:DXR458792 EHI458792:EHN458792 ERE458792:ERJ458792 FBA458792:FBF458792 FKW458792:FLB458792 FUS458792:FUX458792 GEO458792:GET458792 GOK458792:GOP458792 GYG458792:GYL458792 HIC458792:HIH458792 HRY458792:HSD458792 IBU458792:IBZ458792 ILQ458792:ILV458792 IVM458792:IVR458792 JFI458792:JFN458792 JPE458792:JPJ458792 JZA458792:JZF458792 KIW458792:KJB458792 KSS458792:KSX458792 LCO458792:LCT458792 LMK458792:LMP458792 LWG458792:LWL458792 MGC458792:MGH458792 MPY458792:MQD458792 MZU458792:MZZ458792 NJQ458792:NJV458792 NTM458792:NTR458792 ODI458792:ODN458792 ONE458792:ONJ458792 OXA458792:OXF458792 PGW458792:PHB458792 PQS458792:PQX458792 QAO458792:QAT458792 QKK458792:QKP458792 QUG458792:QUL458792 REC458792:REH458792 RNY458792:ROD458792 RXU458792:RXZ458792 SHQ458792:SHV458792 SRM458792:SRR458792 TBI458792:TBN458792 TLE458792:TLJ458792 TVA458792:TVF458792 UEW458792:UFB458792 UOS458792:UOX458792 UYO458792:UYT458792 VIK458792:VIP458792 VSG458792:VSL458792 WCC458792:WCH458792 WLY458792:WMD458792 WVU458792:WVZ458792 M524328:R524328 JI524328:JN524328 TE524328:TJ524328 ADA524328:ADF524328 AMW524328:ANB524328 AWS524328:AWX524328 BGO524328:BGT524328 BQK524328:BQP524328 CAG524328:CAL524328 CKC524328:CKH524328 CTY524328:CUD524328 DDU524328:DDZ524328 DNQ524328:DNV524328 DXM524328:DXR524328 EHI524328:EHN524328 ERE524328:ERJ524328 FBA524328:FBF524328 FKW524328:FLB524328 FUS524328:FUX524328 GEO524328:GET524328 GOK524328:GOP524328 GYG524328:GYL524328 HIC524328:HIH524328 HRY524328:HSD524328 IBU524328:IBZ524328 ILQ524328:ILV524328 IVM524328:IVR524328 JFI524328:JFN524328 JPE524328:JPJ524328 JZA524328:JZF524328 KIW524328:KJB524328 KSS524328:KSX524328 LCO524328:LCT524328 LMK524328:LMP524328 LWG524328:LWL524328 MGC524328:MGH524328 MPY524328:MQD524328 MZU524328:MZZ524328 NJQ524328:NJV524328 NTM524328:NTR524328 ODI524328:ODN524328 ONE524328:ONJ524328 OXA524328:OXF524328 PGW524328:PHB524328 PQS524328:PQX524328 QAO524328:QAT524328 QKK524328:QKP524328 QUG524328:QUL524328 REC524328:REH524328 RNY524328:ROD524328 RXU524328:RXZ524328 SHQ524328:SHV524328 SRM524328:SRR524328 TBI524328:TBN524328 TLE524328:TLJ524328 TVA524328:TVF524328 UEW524328:UFB524328 UOS524328:UOX524328 UYO524328:UYT524328 VIK524328:VIP524328 VSG524328:VSL524328 WCC524328:WCH524328 WLY524328:WMD524328 WVU524328:WVZ524328 M589864:R589864 JI589864:JN589864 TE589864:TJ589864 ADA589864:ADF589864 AMW589864:ANB589864 AWS589864:AWX589864 BGO589864:BGT589864 BQK589864:BQP589864 CAG589864:CAL589864 CKC589864:CKH589864 CTY589864:CUD589864 DDU589864:DDZ589864 DNQ589864:DNV589864 DXM589864:DXR589864 EHI589864:EHN589864 ERE589864:ERJ589864 FBA589864:FBF589864 FKW589864:FLB589864 FUS589864:FUX589864 GEO589864:GET589864 GOK589864:GOP589864 GYG589864:GYL589864 HIC589864:HIH589864 HRY589864:HSD589864 IBU589864:IBZ589864 ILQ589864:ILV589864 IVM589864:IVR589864 JFI589864:JFN589864 JPE589864:JPJ589864 JZA589864:JZF589864 KIW589864:KJB589864 KSS589864:KSX589864 LCO589864:LCT589864 LMK589864:LMP589864 LWG589864:LWL589864 MGC589864:MGH589864 MPY589864:MQD589864 MZU589864:MZZ589864 NJQ589864:NJV589864 NTM589864:NTR589864 ODI589864:ODN589864 ONE589864:ONJ589864 OXA589864:OXF589864 PGW589864:PHB589864 PQS589864:PQX589864 QAO589864:QAT589864 QKK589864:QKP589864 QUG589864:QUL589864 REC589864:REH589864 RNY589864:ROD589864 RXU589864:RXZ589864 SHQ589864:SHV589864 SRM589864:SRR589864 TBI589864:TBN589864 TLE589864:TLJ589864 TVA589864:TVF589864 UEW589864:UFB589864 UOS589864:UOX589864 UYO589864:UYT589864 VIK589864:VIP589864 VSG589864:VSL589864 WCC589864:WCH589864 WLY589864:WMD589864 WVU589864:WVZ589864 M655400:R655400 JI655400:JN655400 TE655400:TJ655400 ADA655400:ADF655400 AMW655400:ANB655400 AWS655400:AWX655400 BGO655400:BGT655400 BQK655400:BQP655400 CAG655400:CAL655400 CKC655400:CKH655400 CTY655400:CUD655400 DDU655400:DDZ655400 DNQ655400:DNV655400 DXM655400:DXR655400 EHI655400:EHN655400 ERE655400:ERJ655400 FBA655400:FBF655400 FKW655400:FLB655400 FUS655400:FUX655400 GEO655400:GET655400 GOK655400:GOP655400 GYG655400:GYL655400 HIC655400:HIH655400 HRY655400:HSD655400 IBU655400:IBZ655400 ILQ655400:ILV655400 IVM655400:IVR655400 JFI655400:JFN655400 JPE655400:JPJ655400 JZA655400:JZF655400 KIW655400:KJB655400 KSS655400:KSX655400 LCO655400:LCT655400 LMK655400:LMP655400 LWG655400:LWL655400 MGC655400:MGH655400 MPY655400:MQD655400 MZU655400:MZZ655400 NJQ655400:NJV655400 NTM655400:NTR655400 ODI655400:ODN655400 ONE655400:ONJ655400 OXA655400:OXF655400 PGW655400:PHB655400 PQS655400:PQX655400 QAO655400:QAT655400 QKK655400:QKP655400 QUG655400:QUL655400 REC655400:REH655400 RNY655400:ROD655400 RXU655400:RXZ655400 SHQ655400:SHV655400 SRM655400:SRR655400 TBI655400:TBN655400 TLE655400:TLJ655400 TVA655400:TVF655400 UEW655400:UFB655400 UOS655400:UOX655400 UYO655400:UYT655400 VIK655400:VIP655400 VSG655400:VSL655400 WCC655400:WCH655400 WLY655400:WMD655400 WVU655400:WVZ655400 M720936:R720936 JI720936:JN720936 TE720936:TJ720936 ADA720936:ADF720936 AMW720936:ANB720936 AWS720936:AWX720936 BGO720936:BGT720936 BQK720936:BQP720936 CAG720936:CAL720936 CKC720936:CKH720936 CTY720936:CUD720936 DDU720936:DDZ720936 DNQ720936:DNV720936 DXM720936:DXR720936 EHI720936:EHN720936 ERE720936:ERJ720936 FBA720936:FBF720936 FKW720936:FLB720936 FUS720936:FUX720936 GEO720936:GET720936 GOK720936:GOP720936 GYG720936:GYL720936 HIC720936:HIH720936 HRY720936:HSD720936 IBU720936:IBZ720936 ILQ720936:ILV720936 IVM720936:IVR720936 JFI720936:JFN720936 JPE720936:JPJ720936 JZA720936:JZF720936 KIW720936:KJB720936 KSS720936:KSX720936 LCO720936:LCT720936 LMK720936:LMP720936 LWG720936:LWL720936 MGC720936:MGH720936 MPY720936:MQD720936 MZU720936:MZZ720936 NJQ720936:NJV720936 NTM720936:NTR720936 ODI720936:ODN720936 ONE720936:ONJ720936 OXA720936:OXF720936 PGW720936:PHB720936 PQS720936:PQX720936 QAO720936:QAT720936 QKK720936:QKP720936 QUG720936:QUL720936 REC720936:REH720936 RNY720936:ROD720936 RXU720936:RXZ720936 SHQ720936:SHV720936 SRM720936:SRR720936 TBI720936:TBN720936 TLE720936:TLJ720936 TVA720936:TVF720936 UEW720936:UFB720936 UOS720936:UOX720936 UYO720936:UYT720936 VIK720936:VIP720936 VSG720936:VSL720936 WCC720936:WCH720936 WLY720936:WMD720936 WVU720936:WVZ720936 M786472:R786472 JI786472:JN786472 TE786472:TJ786472 ADA786472:ADF786472 AMW786472:ANB786472 AWS786472:AWX786472 BGO786472:BGT786472 BQK786472:BQP786472 CAG786472:CAL786472 CKC786472:CKH786472 CTY786472:CUD786472 DDU786472:DDZ786472 DNQ786472:DNV786472 DXM786472:DXR786472 EHI786472:EHN786472 ERE786472:ERJ786472 FBA786472:FBF786472 FKW786472:FLB786472 FUS786472:FUX786472 GEO786472:GET786472 GOK786472:GOP786472 GYG786472:GYL786472 HIC786472:HIH786472 HRY786472:HSD786472 IBU786472:IBZ786472 ILQ786472:ILV786472 IVM786472:IVR786472 JFI786472:JFN786472 JPE786472:JPJ786472 JZA786472:JZF786472 KIW786472:KJB786472 KSS786472:KSX786472 LCO786472:LCT786472 LMK786472:LMP786472 LWG786472:LWL786472 MGC786472:MGH786472 MPY786472:MQD786472 MZU786472:MZZ786472 NJQ786472:NJV786472 NTM786472:NTR786472 ODI786472:ODN786472 ONE786472:ONJ786472 OXA786472:OXF786472 PGW786472:PHB786472 PQS786472:PQX786472 QAO786472:QAT786472 QKK786472:QKP786472 QUG786472:QUL786472 REC786472:REH786472 RNY786472:ROD786472 RXU786472:RXZ786472 SHQ786472:SHV786472 SRM786472:SRR786472 TBI786472:TBN786472 TLE786472:TLJ786472 TVA786472:TVF786472 UEW786472:UFB786472 UOS786472:UOX786472 UYO786472:UYT786472 VIK786472:VIP786472 VSG786472:VSL786472 WCC786472:WCH786472 WLY786472:WMD786472 WVU786472:WVZ786472 M852008:R852008 JI852008:JN852008 TE852008:TJ852008 ADA852008:ADF852008 AMW852008:ANB852008 AWS852008:AWX852008 BGO852008:BGT852008 BQK852008:BQP852008 CAG852008:CAL852008 CKC852008:CKH852008 CTY852008:CUD852008 DDU852008:DDZ852008 DNQ852008:DNV852008 DXM852008:DXR852008 EHI852008:EHN852008 ERE852008:ERJ852008 FBA852008:FBF852008 FKW852008:FLB852008 FUS852008:FUX852008 GEO852008:GET852008 GOK852008:GOP852008 GYG852008:GYL852008 HIC852008:HIH852008 HRY852008:HSD852008 IBU852008:IBZ852008 ILQ852008:ILV852008 IVM852008:IVR852008 JFI852008:JFN852008 JPE852008:JPJ852008 JZA852008:JZF852008 KIW852008:KJB852008 KSS852008:KSX852008 LCO852008:LCT852008 LMK852008:LMP852008 LWG852008:LWL852008 MGC852008:MGH852008 MPY852008:MQD852008 MZU852008:MZZ852008 NJQ852008:NJV852008 NTM852008:NTR852008 ODI852008:ODN852008 ONE852008:ONJ852008 OXA852008:OXF852008 PGW852008:PHB852008 PQS852008:PQX852008 QAO852008:QAT852008 QKK852008:QKP852008 QUG852008:QUL852008 REC852008:REH852008 RNY852008:ROD852008 RXU852008:RXZ852008 SHQ852008:SHV852008 SRM852008:SRR852008 TBI852008:TBN852008 TLE852008:TLJ852008 TVA852008:TVF852008 UEW852008:UFB852008 UOS852008:UOX852008 UYO852008:UYT852008 VIK852008:VIP852008 VSG852008:VSL852008 WCC852008:WCH852008 WLY852008:WMD852008 WVU852008:WVZ852008 M917544:R917544 JI917544:JN917544 TE917544:TJ917544 ADA917544:ADF917544 AMW917544:ANB917544 AWS917544:AWX917544 BGO917544:BGT917544 BQK917544:BQP917544 CAG917544:CAL917544 CKC917544:CKH917544 CTY917544:CUD917544 DDU917544:DDZ917544 DNQ917544:DNV917544 DXM917544:DXR917544 EHI917544:EHN917544 ERE917544:ERJ917544 FBA917544:FBF917544 FKW917544:FLB917544 FUS917544:FUX917544 GEO917544:GET917544 GOK917544:GOP917544 GYG917544:GYL917544 HIC917544:HIH917544 HRY917544:HSD917544 IBU917544:IBZ917544 ILQ917544:ILV917544 IVM917544:IVR917544 JFI917544:JFN917544 JPE917544:JPJ917544 JZA917544:JZF917544 KIW917544:KJB917544 KSS917544:KSX917544 LCO917544:LCT917544 LMK917544:LMP917544 LWG917544:LWL917544 MGC917544:MGH917544 MPY917544:MQD917544 MZU917544:MZZ917544 NJQ917544:NJV917544 NTM917544:NTR917544 ODI917544:ODN917544 ONE917544:ONJ917544 OXA917544:OXF917544 PGW917544:PHB917544 PQS917544:PQX917544 QAO917544:QAT917544 QKK917544:QKP917544 QUG917544:QUL917544 REC917544:REH917544 RNY917544:ROD917544 RXU917544:RXZ917544 SHQ917544:SHV917544 SRM917544:SRR917544 TBI917544:TBN917544 TLE917544:TLJ917544 TVA917544:TVF917544 UEW917544:UFB917544 UOS917544:UOX917544 UYO917544:UYT917544 VIK917544:VIP917544 VSG917544:VSL917544 WCC917544:WCH917544 WLY917544:WMD917544 WVU917544:WVZ917544 M983080:R983080 JI983080:JN983080 TE983080:TJ983080 ADA983080:ADF983080 AMW983080:ANB983080 AWS983080:AWX983080 BGO983080:BGT983080 BQK983080:BQP983080 CAG983080:CAL983080 CKC983080:CKH983080 CTY983080:CUD983080 DDU983080:DDZ983080 DNQ983080:DNV983080 DXM983080:DXR983080 EHI983080:EHN983080 ERE983080:ERJ983080 FBA983080:FBF983080 FKW983080:FLB983080 FUS983080:FUX983080 GEO983080:GET983080 GOK983080:GOP983080 GYG983080:GYL983080 HIC983080:HIH983080 HRY983080:HSD983080 IBU983080:IBZ983080 ILQ983080:ILV983080 IVM983080:IVR983080 JFI983080:JFN983080 JPE983080:JPJ983080 JZA983080:JZF983080 KIW983080:KJB983080 KSS983080:KSX983080 LCO983080:LCT983080 LMK983080:LMP983080 LWG983080:LWL983080 MGC983080:MGH983080 MPY983080:MQD983080 MZU983080:MZZ983080 NJQ983080:NJV983080 NTM983080:NTR983080 ODI983080:ODN983080 ONE983080:ONJ983080 OXA983080:OXF983080 PGW983080:PHB983080 PQS983080:PQX983080 QAO983080:QAT983080 QKK983080:QKP983080 QUG983080:QUL983080 REC983080:REH983080 RNY983080:ROD983080 RXU983080:RXZ983080 SHQ983080:SHV983080 SRM983080:SRR983080 TBI983080:TBN983080 TLE983080:TLJ983080 TVA983080:TVF983080 UEW983080:UFB983080 UOS983080:UOX983080 UYO983080:UYT983080 VIK983080:VIP983080 VSG983080:VSL983080 WCC983080:WCH983080 WLY983080:WMD983080 WVU983080:WVZ983080">
      <formula1>$Y$23:$Y$30</formula1>
    </dataValidation>
    <dataValidation type="list" allowBlank="1" showDropDown="0" showInputMessage="1" showErrorMessage="1" sqref="V48:W48">
      <formula1>$AM$10:$AM$11</formula1>
    </dataValidation>
  </dataValidations>
  <pageMargins left="0.78740157480314965" right="0.59055118110236227" top="0.59055118110236227" bottom="0.31496062992125984" header="0.31496062992125984" footer="0.19685039370078741"/>
  <pageSetup paperSize="9" scale="82" fitToWidth="1" fitToHeight="1" orientation="portrait" usePrinterDefaults="1" cellComments="asDisplayed" r:id="rId1"/>
  <headerFooter alignWithMargins="0">
    <oddHeader>&amp;R&amp;"ＭＳ 明朝,regular"&amp;10（様式2）</oddHeader>
  </headerFooter>
  <colBreaks count="1" manualBreakCount="1">
    <brk id="23" max="52"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Y53"/>
  <sheetViews>
    <sheetView showGridLines="0" view="pageBreakPreview" zoomScale="85" zoomScaleSheetLayoutView="85" workbookViewId="0">
      <selection activeCell="AB41" sqref="AB41"/>
    </sheetView>
  </sheetViews>
  <sheetFormatPr defaultColWidth="9.59765625" defaultRowHeight="17.399999999999999" customHeight="1"/>
  <cols>
    <col min="1" max="22" width="3.69921875" style="135" customWidth="1"/>
    <col min="23" max="23" width="3.8984375" style="135" customWidth="1"/>
    <col min="24" max="24" width="2.69921875" style="2" customWidth="1"/>
    <col min="25" max="25" width="4.5" style="1" customWidth="1"/>
    <col min="26" max="26" width="4.5" style="3" customWidth="1"/>
    <col min="27" max="27" width="13.69921875" style="3" customWidth="1"/>
    <col min="28" max="31" width="7.5" style="3" customWidth="1"/>
    <col min="32" max="33" width="4.5" style="3" customWidth="1"/>
    <col min="34" max="37" width="4.5" style="5" customWidth="1"/>
    <col min="38" max="38" width="9.5" style="335" customWidth="1"/>
    <col min="39" max="39" width="10.3984375" style="335" bestFit="1" customWidth="1"/>
    <col min="40" max="51" width="9.59765625" style="335"/>
    <col min="52" max="16384" width="9.59765625" style="135"/>
  </cols>
  <sheetData>
    <row r="1" spans="1:39" s="335" customFormat="1" ht="17.399999999999999" customHeight="1">
      <c r="A1" s="6" t="s">
        <v>177</v>
      </c>
      <c r="B1" s="6"/>
      <c r="C1" s="6"/>
      <c r="D1" s="6"/>
      <c r="E1" s="6"/>
      <c r="F1" s="6"/>
      <c r="G1" s="6"/>
      <c r="H1" s="6"/>
      <c r="I1" s="6"/>
      <c r="J1" s="6"/>
      <c r="K1" s="6"/>
      <c r="L1" s="6"/>
      <c r="M1" s="6"/>
      <c r="N1" s="6"/>
      <c r="O1" s="6"/>
      <c r="P1" s="6"/>
      <c r="Q1" s="6"/>
      <c r="R1" s="6"/>
      <c r="S1" s="6"/>
      <c r="T1" s="6"/>
      <c r="U1" s="6"/>
      <c r="V1" s="6"/>
      <c r="W1" s="6"/>
      <c r="X1" s="134" t="s">
        <v>12</v>
      </c>
      <c r="Y1" s="1"/>
      <c r="Z1" s="3"/>
      <c r="AA1" s="3"/>
      <c r="AB1" s="3"/>
      <c r="AC1" s="3"/>
      <c r="AD1" s="3"/>
      <c r="AE1" s="3"/>
      <c r="AF1" s="3"/>
      <c r="AG1" s="3"/>
      <c r="AH1" s="3"/>
      <c r="AI1" s="3"/>
      <c r="AJ1" s="3"/>
      <c r="AK1" s="3"/>
      <c r="AM1" s="335">
        <v>45943</v>
      </c>
    </row>
    <row r="2" spans="1:39" s="335" customFormat="1" ht="17.399999999999999" customHeight="1">
      <c r="A2" s="6"/>
      <c r="B2" s="6"/>
      <c r="C2" s="6"/>
      <c r="D2" s="6"/>
      <c r="E2" s="6"/>
      <c r="F2" s="6"/>
      <c r="G2" s="6"/>
      <c r="H2" s="6"/>
      <c r="I2" s="6"/>
      <c r="J2" s="6"/>
      <c r="K2" s="6"/>
      <c r="L2" s="6"/>
      <c r="M2" s="6"/>
      <c r="N2" s="6"/>
      <c r="O2" s="6"/>
      <c r="P2" s="6"/>
      <c r="Q2" s="6"/>
      <c r="R2" s="6"/>
      <c r="S2" s="6"/>
      <c r="T2" s="6"/>
      <c r="U2" s="6"/>
      <c r="V2" s="6"/>
      <c r="W2" s="6"/>
      <c r="X2" s="2" t="s">
        <v>18</v>
      </c>
      <c r="Y2" s="1" t="s">
        <v>9</v>
      </c>
      <c r="Z2" s="3"/>
      <c r="AA2" s="3"/>
      <c r="AB2" s="3"/>
      <c r="AC2" s="3"/>
      <c r="AD2" s="3"/>
      <c r="AE2" s="3"/>
      <c r="AF2" s="3"/>
      <c r="AG2" s="3"/>
      <c r="AH2" s="3"/>
      <c r="AI2" s="3"/>
      <c r="AJ2" s="3"/>
      <c r="AK2" s="3"/>
    </row>
    <row r="3" spans="1:39" s="335" customFormat="1" ht="17.399999999999999" customHeight="1">
      <c r="A3" s="216" t="s">
        <v>17</v>
      </c>
      <c r="B3" s="259"/>
      <c r="C3" s="259"/>
      <c r="D3" s="229"/>
      <c r="E3" s="452"/>
      <c r="F3" s="454"/>
      <c r="G3" s="454"/>
      <c r="H3" s="454"/>
      <c r="I3" s="454"/>
      <c r="J3" s="456"/>
      <c r="K3" s="71"/>
      <c r="L3" s="71"/>
      <c r="M3" s="71"/>
      <c r="N3" s="71"/>
      <c r="O3" s="71"/>
      <c r="P3" s="71"/>
      <c r="Q3" s="71"/>
      <c r="R3" s="71"/>
      <c r="S3" s="463" t="s">
        <v>15</v>
      </c>
      <c r="T3" s="471"/>
      <c r="U3" s="475"/>
      <c r="V3" s="71"/>
      <c r="W3" s="71"/>
      <c r="X3" s="2" t="s">
        <v>8</v>
      </c>
      <c r="Y3" s="479" t="s">
        <v>19</v>
      </c>
      <c r="Z3" s="479"/>
      <c r="AA3" s="479"/>
      <c r="AB3" s="3" t="s">
        <v>21</v>
      </c>
      <c r="AC3" s="3"/>
      <c r="AD3" s="3"/>
      <c r="AE3" s="3"/>
      <c r="AF3" s="3"/>
      <c r="AG3" s="3"/>
      <c r="AH3" s="3"/>
      <c r="AI3" s="3"/>
      <c r="AJ3" s="3"/>
      <c r="AK3" s="3"/>
      <c r="AM3" s="335" t="s">
        <v>93</v>
      </c>
    </row>
    <row r="4" spans="1:39" s="335" customFormat="1" ht="17.399999999999999" customHeight="1">
      <c r="A4" s="135"/>
      <c r="B4" s="135"/>
      <c r="C4" s="135"/>
      <c r="D4" s="135"/>
      <c r="E4" s="135"/>
      <c r="F4" s="135"/>
      <c r="G4" s="135"/>
      <c r="H4" s="135"/>
      <c r="I4" s="135"/>
      <c r="J4" s="135"/>
      <c r="K4" s="135"/>
      <c r="L4" s="135"/>
      <c r="M4" s="135"/>
      <c r="N4" s="135"/>
      <c r="O4" s="135"/>
      <c r="P4" s="135"/>
      <c r="Q4" s="135"/>
      <c r="R4" s="135"/>
      <c r="S4" s="464"/>
      <c r="T4" s="472"/>
      <c r="U4" s="476"/>
      <c r="V4" s="135"/>
      <c r="W4" s="135"/>
      <c r="X4" s="2"/>
      <c r="Y4" s="1" t="s">
        <v>30</v>
      </c>
      <c r="Z4" s="3"/>
      <c r="AA4" s="3"/>
      <c r="AB4" s="3"/>
      <c r="AC4" s="3"/>
      <c r="AD4" s="3"/>
      <c r="AE4" s="3"/>
      <c r="AF4" s="3"/>
      <c r="AG4" s="3"/>
      <c r="AH4" s="3"/>
      <c r="AI4" s="3"/>
      <c r="AJ4" s="3"/>
      <c r="AK4" s="3"/>
      <c r="AM4" s="335" t="s">
        <v>55</v>
      </c>
    </row>
    <row r="5" spans="1:39" s="335" customFormat="1" ht="17.399999999999999" customHeight="1">
      <c r="A5" s="135"/>
      <c r="B5" s="135"/>
      <c r="C5" s="135"/>
      <c r="D5" s="135"/>
      <c r="E5" s="135"/>
      <c r="F5" s="135"/>
      <c r="G5" s="135"/>
      <c r="H5" s="135"/>
      <c r="I5" s="135"/>
      <c r="J5" s="135"/>
      <c r="K5" s="135"/>
      <c r="L5" s="135"/>
      <c r="M5" s="135"/>
      <c r="N5" s="135"/>
      <c r="O5" s="135"/>
      <c r="P5" s="135"/>
      <c r="Q5" s="135"/>
      <c r="R5" s="135"/>
      <c r="S5" s="400"/>
      <c r="T5" s="407"/>
      <c r="U5" s="407"/>
      <c r="V5" s="135"/>
      <c r="W5" s="135"/>
      <c r="X5" s="2" t="s">
        <v>27</v>
      </c>
      <c r="Y5" s="1" t="s">
        <v>179</v>
      </c>
      <c r="Z5" s="3"/>
      <c r="AA5" s="3"/>
      <c r="AB5" s="3"/>
      <c r="AC5" s="3"/>
      <c r="AD5" s="3"/>
      <c r="AE5" s="3"/>
      <c r="AF5" s="3"/>
      <c r="AG5" s="3"/>
      <c r="AH5" s="3"/>
      <c r="AI5" s="3"/>
      <c r="AJ5" s="3"/>
      <c r="AK5" s="3"/>
      <c r="AM5" s="335" t="s">
        <v>47</v>
      </c>
    </row>
    <row r="6" spans="1:39" s="335" customFormat="1" ht="17.399999999999999" customHeight="1">
      <c r="A6" s="431" t="s">
        <v>180</v>
      </c>
      <c r="B6" s="201" t="s">
        <v>65</v>
      </c>
      <c r="C6" s="215"/>
      <c r="D6" s="215"/>
      <c r="E6" s="131"/>
      <c r="F6" s="136"/>
      <c r="G6" s="136"/>
      <c r="H6" s="136"/>
      <c r="I6" s="136"/>
      <c r="J6" s="136"/>
      <c r="K6" s="136"/>
      <c r="L6" s="138"/>
      <c r="M6" s="455" t="s">
        <v>101</v>
      </c>
      <c r="N6" s="460"/>
      <c r="O6" s="457"/>
      <c r="P6" s="131"/>
      <c r="Q6" s="136"/>
      <c r="R6" s="136"/>
      <c r="S6" s="136"/>
      <c r="T6" s="136"/>
      <c r="U6" s="136"/>
      <c r="V6" s="136"/>
      <c r="W6" s="138"/>
      <c r="X6" s="2"/>
      <c r="Y6" s="1"/>
      <c r="Z6" s="3"/>
      <c r="AA6" s="3"/>
      <c r="AB6" s="3"/>
      <c r="AC6" s="3"/>
      <c r="AD6" s="3"/>
      <c r="AE6" s="3"/>
      <c r="AF6" s="3"/>
      <c r="AG6" s="3"/>
      <c r="AH6" s="3"/>
      <c r="AI6" s="3"/>
      <c r="AJ6" s="3"/>
      <c r="AK6" s="3"/>
      <c r="AM6" s="335" t="s">
        <v>99</v>
      </c>
    </row>
    <row r="7" spans="1:39" s="335" customFormat="1" ht="17.399999999999999" customHeight="1">
      <c r="A7" s="432"/>
      <c r="B7" s="201" t="s">
        <v>41</v>
      </c>
      <c r="C7" s="215"/>
      <c r="D7" s="215"/>
      <c r="E7" s="131"/>
      <c r="F7" s="136"/>
      <c r="G7" s="136"/>
      <c r="H7" s="136"/>
      <c r="I7" s="136"/>
      <c r="J7" s="136"/>
      <c r="K7" s="136"/>
      <c r="L7" s="138"/>
      <c r="M7" s="455" t="s">
        <v>41</v>
      </c>
      <c r="N7" s="460"/>
      <c r="O7" s="457"/>
      <c r="P7" s="131"/>
      <c r="Q7" s="136"/>
      <c r="R7" s="136"/>
      <c r="S7" s="136"/>
      <c r="T7" s="136"/>
      <c r="U7" s="136"/>
      <c r="V7" s="136"/>
      <c r="W7" s="138"/>
      <c r="X7" s="134" t="s">
        <v>52</v>
      </c>
      <c r="Y7" s="127"/>
      <c r="Z7" s="134"/>
      <c r="AA7" s="134"/>
      <c r="AB7" s="134"/>
      <c r="AC7" s="134"/>
      <c r="AD7" s="134"/>
      <c r="AE7" s="134"/>
      <c r="AF7" s="134"/>
      <c r="AG7" s="134"/>
      <c r="AH7" s="3"/>
      <c r="AI7" s="3"/>
      <c r="AJ7" s="3"/>
      <c r="AK7" s="3"/>
      <c r="AM7" s="335" t="s">
        <v>104</v>
      </c>
    </row>
    <row r="8" spans="1:39" s="335" customFormat="1" ht="17.399999999999999" customHeight="1">
      <c r="A8" s="432"/>
      <c r="B8" s="201" t="s">
        <v>183</v>
      </c>
      <c r="C8" s="215"/>
      <c r="D8" s="215"/>
      <c r="E8" s="301"/>
      <c r="F8" s="301"/>
      <c r="G8" s="247"/>
      <c r="H8" s="149" t="s">
        <v>184</v>
      </c>
      <c r="I8" s="455" t="s">
        <v>185</v>
      </c>
      <c r="J8" s="457"/>
      <c r="K8" s="73" t="str">
        <f>IF(E8&gt;=10,"○","×")</f>
        <v>×</v>
      </c>
      <c r="L8" s="120"/>
      <c r="M8" s="455" t="s">
        <v>186</v>
      </c>
      <c r="N8" s="460"/>
      <c r="O8" s="457"/>
      <c r="P8" s="461"/>
      <c r="Q8" s="462"/>
      <c r="R8" s="462"/>
      <c r="S8" s="465"/>
      <c r="T8" s="201" t="s">
        <v>187</v>
      </c>
      <c r="U8" s="250"/>
      <c r="V8" s="478">
        <f>DATEDIF(P8,AM1,"y")</f>
        <v>125</v>
      </c>
      <c r="W8" s="299" t="s">
        <v>75</v>
      </c>
      <c r="X8" s="2" t="s">
        <v>18</v>
      </c>
      <c r="Y8" s="1" t="s">
        <v>188</v>
      </c>
      <c r="Z8" s="3"/>
      <c r="AA8" s="3"/>
      <c r="AB8" s="3"/>
      <c r="AC8" s="3"/>
      <c r="AD8" s="3"/>
      <c r="AE8" s="3"/>
      <c r="AF8" s="3"/>
      <c r="AG8" s="3"/>
      <c r="AH8" s="3"/>
      <c r="AI8" s="3"/>
      <c r="AJ8" s="3"/>
      <c r="AK8" s="3"/>
      <c r="AM8" s="335" t="s">
        <v>107</v>
      </c>
    </row>
    <row r="9" spans="1:39" s="335" customFormat="1" ht="17.399999999999999" customHeight="1">
      <c r="A9" s="432"/>
      <c r="B9" s="201" t="s">
        <v>20</v>
      </c>
      <c r="C9" s="215"/>
      <c r="D9" s="215"/>
      <c r="E9" s="131"/>
      <c r="F9" s="136"/>
      <c r="G9" s="136"/>
      <c r="H9" s="136"/>
      <c r="I9" s="136"/>
      <c r="J9" s="136"/>
      <c r="K9" s="136"/>
      <c r="L9" s="136"/>
      <c r="M9" s="136"/>
      <c r="N9" s="136"/>
      <c r="O9" s="136"/>
      <c r="P9" s="136"/>
      <c r="Q9" s="136"/>
      <c r="R9" s="136"/>
      <c r="S9" s="138"/>
      <c r="T9" s="201" t="s">
        <v>191</v>
      </c>
      <c r="U9" s="250"/>
      <c r="V9" s="266" t="str">
        <f>IF(V8&gt;=5,"○","×")</f>
        <v>○</v>
      </c>
      <c r="W9" s="294"/>
      <c r="X9" s="2" t="s">
        <v>8</v>
      </c>
      <c r="Y9" s="1" t="s">
        <v>79</v>
      </c>
      <c r="Z9" s="135"/>
      <c r="AA9" s="135"/>
      <c r="AB9" s="135"/>
      <c r="AC9" s="3"/>
      <c r="AD9" s="3"/>
      <c r="AE9" s="3"/>
      <c r="AF9" s="3"/>
      <c r="AG9" s="3"/>
      <c r="AH9" s="3"/>
      <c r="AI9" s="3"/>
      <c r="AJ9" s="3"/>
      <c r="AK9" s="3"/>
    </row>
    <row r="10" spans="1:39" s="335" customFormat="1" ht="17.399999999999999" customHeight="1">
      <c r="A10" s="432"/>
      <c r="B10" s="206" t="s">
        <v>192</v>
      </c>
      <c r="C10" s="440"/>
      <c r="D10" s="449"/>
      <c r="E10" s="215"/>
      <c r="F10" s="215"/>
      <c r="G10" s="250"/>
      <c r="H10" s="201" t="s">
        <v>193</v>
      </c>
      <c r="I10" s="215"/>
      <c r="J10" s="215"/>
      <c r="K10" s="458" t="s">
        <v>194</v>
      </c>
      <c r="L10" s="458"/>
      <c r="M10" s="458"/>
      <c r="N10" s="206" t="s">
        <v>197</v>
      </c>
      <c r="O10" s="440"/>
      <c r="P10" s="393"/>
      <c r="Q10" s="395"/>
      <c r="R10" s="395"/>
      <c r="S10" s="402"/>
      <c r="T10" s="201" t="s">
        <v>53</v>
      </c>
      <c r="U10" s="250"/>
      <c r="V10" s="266" t="str">
        <f>IF(AND(SUM(H11:I13)&gt;=40,SUM(H15:I17)&gt;=40),"○","×")</f>
        <v>×</v>
      </c>
      <c r="W10" s="294"/>
      <c r="X10" s="2" t="s">
        <v>27</v>
      </c>
      <c r="Y10" s="1" t="s">
        <v>168</v>
      </c>
      <c r="Z10" s="3"/>
      <c r="AA10" s="3"/>
      <c r="AB10" s="3"/>
      <c r="AC10" s="3"/>
      <c r="AD10" s="3"/>
      <c r="AE10" s="3"/>
      <c r="AF10" s="3"/>
      <c r="AG10" s="3"/>
      <c r="AH10" s="3"/>
      <c r="AI10" s="3"/>
      <c r="AJ10" s="3"/>
      <c r="AK10" s="3"/>
      <c r="AM10" s="335" t="s">
        <v>127</v>
      </c>
    </row>
    <row r="11" spans="1:39" s="335" customFormat="1" ht="17.399999999999999" customHeight="1">
      <c r="A11" s="432"/>
      <c r="B11" s="207"/>
      <c r="C11" s="441"/>
      <c r="D11" s="450" t="s">
        <v>199</v>
      </c>
      <c r="E11" s="450"/>
      <c r="F11" s="450"/>
      <c r="G11" s="453"/>
      <c r="H11" s="247"/>
      <c r="I11" s="255"/>
      <c r="J11" s="102" t="s">
        <v>97</v>
      </c>
      <c r="K11" s="247"/>
      <c r="L11" s="255"/>
      <c r="M11" s="120" t="s">
        <v>201</v>
      </c>
      <c r="N11" s="207"/>
      <c r="O11" s="441"/>
      <c r="P11" s="201" t="s">
        <v>196</v>
      </c>
      <c r="Q11" s="215"/>
      <c r="R11" s="250"/>
      <c r="S11" s="255"/>
      <c r="T11" s="255"/>
      <c r="U11" s="255"/>
      <c r="V11" s="102" t="s">
        <v>202</v>
      </c>
      <c r="W11" s="120"/>
      <c r="X11" s="2"/>
      <c r="Y11" s="1" t="s">
        <v>203</v>
      </c>
      <c r="Z11" s="3"/>
      <c r="AA11" s="3"/>
      <c r="AB11" s="3"/>
      <c r="AC11" s="3"/>
      <c r="AD11" s="3"/>
      <c r="AE11" s="3"/>
      <c r="AF11" s="3"/>
      <c r="AG11" s="3"/>
      <c r="AH11" s="3"/>
      <c r="AI11" s="3"/>
      <c r="AJ11" s="153"/>
      <c r="AK11" s="153"/>
      <c r="AM11" s="335" t="s">
        <v>244</v>
      </c>
    </row>
    <row r="12" spans="1:39" s="335" customFormat="1" ht="17.399999999999999" customHeight="1">
      <c r="A12" s="432"/>
      <c r="B12" s="207"/>
      <c r="C12" s="441"/>
      <c r="D12" s="450" t="s">
        <v>205</v>
      </c>
      <c r="E12" s="450"/>
      <c r="F12" s="450"/>
      <c r="G12" s="450"/>
      <c r="H12" s="247"/>
      <c r="I12" s="255"/>
      <c r="J12" s="102" t="s">
        <v>97</v>
      </c>
      <c r="K12" s="301"/>
      <c r="L12" s="247"/>
      <c r="M12" s="120" t="s">
        <v>201</v>
      </c>
      <c r="N12" s="207"/>
      <c r="O12" s="441"/>
      <c r="P12" s="201" t="s">
        <v>206</v>
      </c>
      <c r="Q12" s="215"/>
      <c r="R12" s="250"/>
      <c r="S12" s="255"/>
      <c r="T12" s="255"/>
      <c r="U12" s="255"/>
      <c r="V12" s="102" t="s">
        <v>202</v>
      </c>
      <c r="W12" s="120"/>
      <c r="X12" s="2"/>
      <c r="Y12" s="1" t="s">
        <v>85</v>
      </c>
      <c r="Z12" s="3"/>
      <c r="AA12" s="3"/>
      <c r="AB12" s="3"/>
      <c r="AC12" s="3"/>
      <c r="AD12" s="3"/>
      <c r="AE12" s="3"/>
      <c r="AF12" s="3"/>
      <c r="AG12" s="3"/>
      <c r="AH12" s="3"/>
      <c r="AI12" s="3"/>
      <c r="AJ12" s="153"/>
      <c r="AK12" s="153"/>
    </row>
    <row r="13" spans="1:39" s="335" customFormat="1" ht="17.399999999999999" customHeight="1">
      <c r="A13" s="432"/>
      <c r="B13" s="208"/>
      <c r="C13" s="442"/>
      <c r="D13" s="450" t="s">
        <v>208</v>
      </c>
      <c r="E13" s="453"/>
      <c r="F13" s="453"/>
      <c r="G13" s="453"/>
      <c r="H13" s="247"/>
      <c r="I13" s="255"/>
      <c r="J13" s="102" t="s">
        <v>97</v>
      </c>
      <c r="K13" s="301"/>
      <c r="L13" s="247"/>
      <c r="M13" s="120" t="s">
        <v>201</v>
      </c>
      <c r="N13" s="208"/>
      <c r="O13" s="442"/>
      <c r="P13" s="201" t="s">
        <v>209</v>
      </c>
      <c r="Q13" s="215"/>
      <c r="R13" s="250"/>
      <c r="S13" s="255"/>
      <c r="T13" s="255"/>
      <c r="U13" s="255"/>
      <c r="V13" s="102" t="s">
        <v>202</v>
      </c>
      <c r="W13" s="120"/>
      <c r="X13" s="2" t="s">
        <v>89</v>
      </c>
      <c r="Y13" s="1" t="s">
        <v>86</v>
      </c>
      <c r="Z13" s="3"/>
      <c r="AA13" s="3"/>
      <c r="AB13" s="3"/>
      <c r="AC13" s="3"/>
      <c r="AD13" s="3"/>
      <c r="AE13" s="3"/>
      <c r="AF13" s="3"/>
      <c r="AG13" s="3"/>
      <c r="AH13" s="3"/>
      <c r="AI13" s="3"/>
      <c r="AJ13" s="3"/>
      <c r="AK13" s="3"/>
    </row>
    <row r="14" spans="1:39" s="335" customFormat="1" ht="17.399999999999999" customHeight="1">
      <c r="A14" s="432"/>
      <c r="B14" s="206" t="s">
        <v>155</v>
      </c>
      <c r="C14" s="440"/>
      <c r="D14" s="449"/>
      <c r="E14" s="215"/>
      <c r="F14" s="215"/>
      <c r="G14" s="250"/>
      <c r="H14" s="201" t="s">
        <v>193</v>
      </c>
      <c r="I14" s="215"/>
      <c r="J14" s="215"/>
      <c r="K14" s="458" t="s">
        <v>194</v>
      </c>
      <c r="L14" s="458"/>
      <c r="M14" s="458"/>
      <c r="N14" s="206" t="s">
        <v>44</v>
      </c>
      <c r="O14" s="440"/>
      <c r="P14" s="393"/>
      <c r="Q14" s="395"/>
      <c r="R14" s="395"/>
      <c r="S14" s="395"/>
      <c r="T14" s="395"/>
      <c r="U14" s="395"/>
      <c r="V14" s="395"/>
      <c r="W14" s="402"/>
      <c r="X14" s="2"/>
      <c r="Y14" s="1" t="s">
        <v>92</v>
      </c>
      <c r="Z14" s="3"/>
      <c r="AA14" s="3"/>
      <c r="AB14" s="3"/>
      <c r="AC14" s="3"/>
      <c r="AD14" s="3"/>
      <c r="AE14" s="3"/>
      <c r="AF14" s="3"/>
      <c r="AG14" s="3"/>
      <c r="AH14" s="3"/>
      <c r="AI14" s="3"/>
      <c r="AJ14" s="3"/>
      <c r="AK14" s="3"/>
    </row>
    <row r="15" spans="1:39" s="335" customFormat="1" ht="17.399999999999999" customHeight="1">
      <c r="A15" s="432"/>
      <c r="B15" s="207"/>
      <c r="C15" s="441"/>
      <c r="D15" s="450" t="s">
        <v>199</v>
      </c>
      <c r="E15" s="450"/>
      <c r="F15" s="450"/>
      <c r="G15" s="453"/>
      <c r="H15" s="247"/>
      <c r="I15" s="255"/>
      <c r="J15" s="102" t="s">
        <v>97</v>
      </c>
      <c r="K15" s="247"/>
      <c r="L15" s="255"/>
      <c r="M15" s="120" t="s">
        <v>201</v>
      </c>
      <c r="N15" s="207"/>
      <c r="O15" s="441"/>
      <c r="P15" s="201" t="s">
        <v>196</v>
      </c>
      <c r="Q15" s="215"/>
      <c r="R15" s="250"/>
      <c r="S15" s="255"/>
      <c r="T15" s="255"/>
      <c r="U15" s="255"/>
      <c r="V15" s="102" t="s">
        <v>210</v>
      </c>
      <c r="W15" s="120"/>
      <c r="X15" s="2" t="s">
        <v>91</v>
      </c>
      <c r="Y15" s="1" t="s">
        <v>96</v>
      </c>
      <c r="Z15" s="3"/>
      <c r="AA15" s="3"/>
      <c r="AB15" s="3"/>
      <c r="AC15" s="3"/>
      <c r="AD15" s="3"/>
      <c r="AE15" s="3"/>
      <c r="AF15" s="3"/>
      <c r="AG15" s="3"/>
      <c r="AH15" s="3"/>
      <c r="AI15" s="3"/>
      <c r="AJ15" s="3"/>
      <c r="AK15" s="3"/>
    </row>
    <row r="16" spans="1:39" s="335" customFormat="1" ht="17.399999999999999" customHeight="1">
      <c r="A16" s="432"/>
      <c r="B16" s="207"/>
      <c r="C16" s="441"/>
      <c r="D16" s="450" t="s">
        <v>205</v>
      </c>
      <c r="E16" s="450"/>
      <c r="F16" s="450"/>
      <c r="G16" s="450"/>
      <c r="H16" s="247"/>
      <c r="I16" s="255"/>
      <c r="J16" s="102" t="s">
        <v>97</v>
      </c>
      <c r="K16" s="301"/>
      <c r="L16" s="247"/>
      <c r="M16" s="120" t="s">
        <v>201</v>
      </c>
      <c r="N16" s="207"/>
      <c r="O16" s="441"/>
      <c r="P16" s="201" t="s">
        <v>206</v>
      </c>
      <c r="Q16" s="215"/>
      <c r="R16" s="250"/>
      <c r="S16" s="255"/>
      <c r="T16" s="255"/>
      <c r="U16" s="255"/>
      <c r="V16" s="102" t="s">
        <v>210</v>
      </c>
      <c r="W16" s="120"/>
      <c r="X16" s="2" t="s">
        <v>100</v>
      </c>
      <c r="Y16" s="1" t="s">
        <v>211</v>
      </c>
      <c r="Z16" s="3"/>
      <c r="AA16" s="3"/>
      <c r="AB16" s="3"/>
      <c r="AC16" s="3"/>
      <c r="AD16" s="3"/>
      <c r="AE16" s="3"/>
      <c r="AF16" s="3"/>
      <c r="AG16" s="3"/>
      <c r="AH16" s="3"/>
      <c r="AI16" s="3"/>
      <c r="AJ16" s="3"/>
      <c r="AK16" s="3"/>
    </row>
    <row r="17" spans="1:37" s="335" customFormat="1" ht="17.399999999999999" customHeight="1">
      <c r="A17" s="433"/>
      <c r="B17" s="208"/>
      <c r="C17" s="442"/>
      <c r="D17" s="450" t="s">
        <v>208</v>
      </c>
      <c r="E17" s="453"/>
      <c r="F17" s="453"/>
      <c r="G17" s="453"/>
      <c r="H17" s="247"/>
      <c r="I17" s="255"/>
      <c r="J17" s="102" t="s">
        <v>97</v>
      </c>
      <c r="K17" s="301"/>
      <c r="L17" s="247"/>
      <c r="M17" s="120" t="s">
        <v>201</v>
      </c>
      <c r="N17" s="208"/>
      <c r="O17" s="442"/>
      <c r="P17" s="201" t="s">
        <v>209</v>
      </c>
      <c r="Q17" s="215"/>
      <c r="R17" s="250"/>
      <c r="S17" s="255"/>
      <c r="T17" s="255"/>
      <c r="U17" s="255"/>
      <c r="V17" s="102" t="s">
        <v>210</v>
      </c>
      <c r="W17" s="120"/>
      <c r="X17" s="2" t="s">
        <v>117</v>
      </c>
      <c r="Y17" s="1" t="s">
        <v>40</v>
      </c>
      <c r="Z17" s="3"/>
      <c r="AA17" s="3"/>
      <c r="AB17" s="3"/>
      <c r="AC17" s="3"/>
      <c r="AD17" s="3"/>
      <c r="AE17" s="3"/>
      <c r="AF17" s="3"/>
      <c r="AG17" s="3"/>
      <c r="AH17" s="3"/>
      <c r="AI17" s="3"/>
      <c r="AJ17" s="3"/>
      <c r="AK17" s="3"/>
    </row>
    <row r="18" spans="1:37" s="335" customFormat="1" ht="17.399999999999999" customHeight="1">
      <c r="A18" s="434" t="s">
        <v>212</v>
      </c>
      <c r="B18" s="437"/>
      <c r="C18" s="446"/>
      <c r="D18" s="447"/>
      <c r="E18" s="447"/>
      <c r="F18" s="447"/>
      <c r="G18" s="447"/>
      <c r="H18" s="447"/>
      <c r="I18" s="447"/>
      <c r="J18" s="447"/>
      <c r="K18" s="447"/>
      <c r="L18" s="447"/>
      <c r="M18" s="447"/>
      <c r="N18" s="447"/>
      <c r="O18" s="447"/>
      <c r="P18" s="447"/>
      <c r="Q18" s="447"/>
      <c r="R18" s="447"/>
      <c r="S18" s="447"/>
      <c r="T18" s="447"/>
      <c r="U18" s="447"/>
      <c r="V18" s="447"/>
      <c r="W18" s="447"/>
      <c r="X18" s="2"/>
      <c r="Y18" s="1" t="s">
        <v>29</v>
      </c>
      <c r="Z18" s="3"/>
      <c r="AA18" s="3"/>
      <c r="AB18" s="3"/>
      <c r="AC18" s="3"/>
      <c r="AD18" s="3"/>
      <c r="AE18" s="3"/>
      <c r="AF18" s="3"/>
      <c r="AG18" s="3"/>
      <c r="AH18" s="3"/>
      <c r="AI18" s="3"/>
      <c r="AJ18" s="3"/>
      <c r="AK18" s="3"/>
    </row>
    <row r="19" spans="1:37" s="335" customFormat="1" ht="17.399999999999999" customHeight="1">
      <c r="A19" s="435"/>
      <c r="B19" s="438"/>
      <c r="C19" s="447"/>
      <c r="D19" s="447"/>
      <c r="E19" s="447"/>
      <c r="F19" s="447"/>
      <c r="G19" s="447"/>
      <c r="H19" s="447"/>
      <c r="I19" s="447"/>
      <c r="J19" s="447"/>
      <c r="K19" s="447"/>
      <c r="L19" s="447"/>
      <c r="M19" s="447"/>
      <c r="N19" s="447"/>
      <c r="O19" s="447"/>
      <c r="P19" s="447"/>
      <c r="Q19" s="447"/>
      <c r="R19" s="447"/>
      <c r="S19" s="447"/>
      <c r="T19" s="447"/>
      <c r="U19" s="447"/>
      <c r="V19" s="447"/>
      <c r="W19" s="447"/>
      <c r="X19" s="2"/>
      <c r="Y19" s="1" t="s">
        <v>173</v>
      </c>
      <c r="Z19" s="3"/>
      <c r="AA19" s="3"/>
      <c r="AB19" s="3"/>
      <c r="AC19" s="3"/>
      <c r="AD19" s="3"/>
      <c r="AE19" s="3"/>
      <c r="AF19" s="3"/>
      <c r="AG19" s="3"/>
      <c r="AH19" s="3"/>
      <c r="AI19" s="3"/>
      <c r="AJ19" s="3"/>
      <c r="AK19" s="3"/>
    </row>
    <row r="20" spans="1:37" s="335" customFormat="1" ht="17.399999999999999" customHeight="1">
      <c r="A20" s="435"/>
      <c r="B20" s="438"/>
      <c r="C20" s="447"/>
      <c r="D20" s="447"/>
      <c r="E20" s="447"/>
      <c r="F20" s="447"/>
      <c r="G20" s="447"/>
      <c r="H20" s="447"/>
      <c r="I20" s="447"/>
      <c r="J20" s="447"/>
      <c r="K20" s="447"/>
      <c r="L20" s="447"/>
      <c r="M20" s="447"/>
      <c r="N20" s="447"/>
      <c r="O20" s="447"/>
      <c r="P20" s="447"/>
      <c r="Q20" s="447"/>
      <c r="R20" s="447"/>
      <c r="S20" s="447"/>
      <c r="T20" s="447"/>
      <c r="U20" s="447"/>
      <c r="V20" s="447"/>
      <c r="W20" s="447"/>
      <c r="X20" s="2" t="s">
        <v>163</v>
      </c>
      <c r="Y20" s="3" t="s">
        <v>171</v>
      </c>
      <c r="Z20" s="3"/>
      <c r="AA20" s="3"/>
      <c r="AB20" s="135"/>
      <c r="AC20" s="135"/>
      <c r="AD20" s="135"/>
      <c r="AE20" s="135"/>
      <c r="AF20" s="3"/>
      <c r="AG20" s="3"/>
      <c r="AH20" s="3"/>
      <c r="AI20" s="3"/>
      <c r="AJ20" s="3"/>
      <c r="AK20" s="3"/>
    </row>
    <row r="21" spans="1:37" s="335" customFormat="1" ht="17.399999999999999" customHeight="1">
      <c r="A21" s="435"/>
      <c r="B21" s="438"/>
      <c r="C21" s="447"/>
      <c r="D21" s="447"/>
      <c r="E21" s="447"/>
      <c r="F21" s="447"/>
      <c r="G21" s="447"/>
      <c r="H21" s="447"/>
      <c r="I21" s="447"/>
      <c r="J21" s="447"/>
      <c r="K21" s="447"/>
      <c r="L21" s="447"/>
      <c r="M21" s="447"/>
      <c r="N21" s="447"/>
      <c r="O21" s="447"/>
      <c r="P21" s="447"/>
      <c r="Q21" s="447"/>
      <c r="R21" s="447"/>
      <c r="S21" s="447"/>
      <c r="T21" s="447"/>
      <c r="U21" s="447"/>
      <c r="V21" s="447"/>
      <c r="W21" s="447"/>
      <c r="X21" s="2"/>
      <c r="Y21" s="1" t="s">
        <v>50</v>
      </c>
      <c r="Z21" s="3"/>
      <c r="AA21" s="3"/>
      <c r="AB21" s="135"/>
      <c r="AC21" s="135"/>
      <c r="AD21" s="135"/>
      <c r="AE21" s="135"/>
      <c r="AF21" s="3"/>
      <c r="AG21" s="3"/>
      <c r="AH21" s="3"/>
      <c r="AI21" s="3"/>
      <c r="AJ21" s="3"/>
      <c r="AK21" s="3"/>
    </row>
    <row r="22" spans="1:37" s="335" customFormat="1" ht="18" customHeight="1">
      <c r="A22" s="435"/>
      <c r="B22" s="438"/>
      <c r="C22" s="447"/>
      <c r="D22" s="447"/>
      <c r="E22" s="447"/>
      <c r="F22" s="447"/>
      <c r="G22" s="447"/>
      <c r="H22" s="447"/>
      <c r="I22" s="447"/>
      <c r="J22" s="447"/>
      <c r="K22" s="447"/>
      <c r="L22" s="447"/>
      <c r="M22" s="447"/>
      <c r="N22" s="447"/>
      <c r="O22" s="447"/>
      <c r="P22" s="447"/>
      <c r="Q22" s="447"/>
      <c r="R22" s="447"/>
      <c r="S22" s="447"/>
      <c r="T22" s="447"/>
      <c r="U22" s="447"/>
      <c r="V22" s="447"/>
      <c r="W22" s="447"/>
      <c r="X22" s="2"/>
      <c r="Y22" s="73" t="s">
        <v>119</v>
      </c>
      <c r="Z22" s="102"/>
      <c r="AA22" s="102"/>
      <c r="AB22" s="132" t="s">
        <v>124</v>
      </c>
      <c r="AC22" s="137"/>
      <c r="AD22" s="137"/>
      <c r="AE22" s="139"/>
      <c r="AF22" s="3"/>
      <c r="AG22" s="3"/>
      <c r="AH22" s="3"/>
      <c r="AI22" s="3"/>
      <c r="AJ22" s="3"/>
      <c r="AK22" s="3"/>
    </row>
    <row r="23" spans="1:37" s="335" customFormat="1" ht="17.399999999999999" customHeight="1">
      <c r="A23" s="435"/>
      <c r="B23" s="438"/>
      <c r="C23" s="447"/>
      <c r="D23" s="447"/>
      <c r="E23" s="447"/>
      <c r="F23" s="447"/>
      <c r="G23" s="447"/>
      <c r="H23" s="447"/>
      <c r="I23" s="447"/>
      <c r="J23" s="447"/>
      <c r="K23" s="447"/>
      <c r="L23" s="447"/>
      <c r="M23" s="447"/>
      <c r="N23" s="447"/>
      <c r="O23" s="447"/>
      <c r="P23" s="447"/>
      <c r="Q23" s="447"/>
      <c r="R23" s="447"/>
      <c r="S23" s="447"/>
      <c r="T23" s="447"/>
      <c r="U23" s="447"/>
      <c r="V23" s="447"/>
      <c r="W23" s="447"/>
      <c r="X23" s="2"/>
      <c r="Y23" s="141" t="s">
        <v>126</v>
      </c>
      <c r="Z23" s="145"/>
      <c r="AA23" s="145"/>
      <c r="AB23" s="132"/>
      <c r="AC23" s="137"/>
      <c r="AD23" s="137"/>
      <c r="AE23" s="139"/>
      <c r="AF23" s="3"/>
      <c r="AG23" s="3"/>
      <c r="AH23" s="3"/>
      <c r="AI23" s="3"/>
      <c r="AJ23" s="3"/>
      <c r="AK23" s="3"/>
    </row>
    <row r="24" spans="1:37" s="335" customFormat="1" ht="17.399999999999999" customHeight="1">
      <c r="A24" s="435"/>
      <c r="B24" s="438"/>
      <c r="C24" s="447"/>
      <c r="D24" s="447"/>
      <c r="E24" s="447"/>
      <c r="F24" s="447"/>
      <c r="G24" s="447"/>
      <c r="H24" s="447"/>
      <c r="I24" s="447"/>
      <c r="J24" s="447"/>
      <c r="K24" s="447"/>
      <c r="L24" s="447"/>
      <c r="M24" s="447"/>
      <c r="N24" s="447"/>
      <c r="O24" s="447"/>
      <c r="P24" s="447"/>
      <c r="Q24" s="447"/>
      <c r="R24" s="447"/>
      <c r="S24" s="447"/>
      <c r="T24" s="447"/>
      <c r="U24" s="447"/>
      <c r="V24" s="447"/>
      <c r="W24" s="447"/>
      <c r="X24" s="2"/>
      <c r="Y24" s="141" t="s">
        <v>122</v>
      </c>
      <c r="Z24" s="145"/>
      <c r="AA24" s="145"/>
      <c r="AB24" s="423" t="s">
        <v>129</v>
      </c>
      <c r="AC24" s="426"/>
      <c r="AD24" s="426"/>
      <c r="AE24" s="428"/>
      <c r="AF24" s="3"/>
      <c r="AG24" s="3"/>
      <c r="AH24" s="3"/>
      <c r="AI24" s="3"/>
      <c r="AJ24" s="3"/>
      <c r="AK24" s="3"/>
    </row>
    <row r="25" spans="1:37" s="335" customFormat="1" ht="17.399999999999999" customHeight="1">
      <c r="A25" s="435"/>
      <c r="B25" s="438"/>
      <c r="C25" s="447"/>
      <c r="D25" s="447"/>
      <c r="E25" s="447"/>
      <c r="F25" s="447"/>
      <c r="G25" s="447"/>
      <c r="H25" s="447"/>
      <c r="I25" s="447"/>
      <c r="J25" s="447"/>
      <c r="K25" s="447"/>
      <c r="L25" s="447"/>
      <c r="M25" s="447"/>
      <c r="N25" s="447"/>
      <c r="O25" s="447"/>
      <c r="P25" s="447"/>
      <c r="Q25" s="447"/>
      <c r="R25" s="447"/>
      <c r="S25" s="447"/>
      <c r="T25" s="447"/>
      <c r="U25" s="447"/>
      <c r="V25" s="447"/>
      <c r="W25" s="447"/>
      <c r="X25" s="2"/>
      <c r="Y25" s="141" t="s">
        <v>134</v>
      </c>
      <c r="Z25" s="145"/>
      <c r="AA25" s="145"/>
      <c r="AB25" s="424"/>
      <c r="AC25" s="3"/>
      <c r="AD25" s="3"/>
      <c r="AE25" s="429"/>
      <c r="AF25" s="3"/>
      <c r="AG25" s="3"/>
      <c r="AH25" s="3"/>
      <c r="AI25" s="3"/>
      <c r="AJ25" s="3"/>
      <c r="AK25" s="3"/>
    </row>
    <row r="26" spans="1:37" s="335" customFormat="1" ht="17.399999999999999" customHeight="1">
      <c r="A26" s="435"/>
      <c r="B26" s="438"/>
      <c r="C26" s="447"/>
      <c r="D26" s="447"/>
      <c r="E26" s="447"/>
      <c r="F26" s="447"/>
      <c r="G26" s="447"/>
      <c r="H26" s="447"/>
      <c r="I26" s="447"/>
      <c r="J26" s="447"/>
      <c r="K26" s="447"/>
      <c r="L26" s="447"/>
      <c r="M26" s="447"/>
      <c r="N26" s="447"/>
      <c r="O26" s="447"/>
      <c r="P26" s="447"/>
      <c r="Q26" s="447"/>
      <c r="R26" s="447"/>
      <c r="S26" s="447"/>
      <c r="T26" s="447"/>
      <c r="U26" s="447"/>
      <c r="V26" s="447"/>
      <c r="W26" s="447"/>
      <c r="X26" s="2"/>
      <c r="Y26" s="141" t="s">
        <v>139</v>
      </c>
      <c r="Z26" s="145"/>
      <c r="AA26" s="145"/>
      <c r="AB26" s="424"/>
      <c r="AC26" s="3"/>
      <c r="AD26" s="3"/>
      <c r="AE26" s="429"/>
      <c r="AF26" s="3"/>
      <c r="AG26" s="3"/>
      <c r="AH26" s="3"/>
      <c r="AI26" s="3"/>
      <c r="AJ26" s="3"/>
      <c r="AK26" s="3"/>
    </row>
    <row r="27" spans="1:37" s="335" customFormat="1" ht="17.399999999999999" customHeight="1">
      <c r="A27" s="435"/>
      <c r="B27" s="438"/>
      <c r="C27" s="447"/>
      <c r="D27" s="447"/>
      <c r="E27" s="447"/>
      <c r="F27" s="447"/>
      <c r="G27" s="447"/>
      <c r="H27" s="447"/>
      <c r="I27" s="447"/>
      <c r="J27" s="447"/>
      <c r="K27" s="447"/>
      <c r="L27" s="447"/>
      <c r="M27" s="447"/>
      <c r="N27" s="447"/>
      <c r="O27" s="447"/>
      <c r="P27" s="447"/>
      <c r="Q27" s="447"/>
      <c r="R27" s="447"/>
      <c r="S27" s="447"/>
      <c r="T27" s="447"/>
      <c r="U27" s="447"/>
      <c r="V27" s="447"/>
      <c r="W27" s="447"/>
      <c r="X27" s="2"/>
      <c r="Y27" s="141" t="s">
        <v>141</v>
      </c>
      <c r="Z27" s="145"/>
      <c r="AA27" s="145"/>
      <c r="AB27" s="424"/>
      <c r="AC27" s="3"/>
      <c r="AD27" s="3"/>
      <c r="AE27" s="429"/>
      <c r="AF27" s="3"/>
      <c r="AG27" s="3"/>
      <c r="AH27" s="3"/>
      <c r="AI27" s="3"/>
      <c r="AJ27" s="3"/>
      <c r="AK27" s="3"/>
    </row>
    <row r="28" spans="1:37" s="335" customFormat="1" ht="17.399999999999999" customHeight="1">
      <c r="A28" s="435"/>
      <c r="B28" s="438"/>
      <c r="C28" s="447"/>
      <c r="D28" s="447"/>
      <c r="E28" s="447"/>
      <c r="F28" s="447"/>
      <c r="G28" s="447"/>
      <c r="H28" s="447"/>
      <c r="I28" s="447"/>
      <c r="J28" s="447"/>
      <c r="K28" s="447"/>
      <c r="L28" s="447"/>
      <c r="M28" s="447"/>
      <c r="N28" s="447"/>
      <c r="O28" s="447"/>
      <c r="P28" s="447"/>
      <c r="Q28" s="447"/>
      <c r="R28" s="447"/>
      <c r="S28" s="447"/>
      <c r="T28" s="447"/>
      <c r="U28" s="447"/>
      <c r="V28" s="447"/>
      <c r="W28" s="447"/>
      <c r="X28" s="2"/>
      <c r="Y28" s="141" t="s">
        <v>76</v>
      </c>
      <c r="Z28" s="145"/>
      <c r="AA28" s="145"/>
      <c r="AB28" s="425"/>
      <c r="AC28" s="427"/>
      <c r="AD28" s="427"/>
      <c r="AE28" s="430"/>
      <c r="AF28" s="1"/>
      <c r="AG28" s="3"/>
      <c r="AH28" s="5"/>
      <c r="AI28" s="5"/>
      <c r="AJ28" s="5"/>
      <c r="AK28" s="5"/>
    </row>
    <row r="29" spans="1:37" s="335" customFormat="1" ht="17.399999999999999" customHeight="1">
      <c r="A29" s="435"/>
      <c r="B29" s="438"/>
      <c r="C29" s="447"/>
      <c r="D29" s="447"/>
      <c r="E29" s="447"/>
      <c r="F29" s="447"/>
      <c r="G29" s="447"/>
      <c r="H29" s="447"/>
      <c r="I29" s="447"/>
      <c r="J29" s="447"/>
      <c r="K29" s="447"/>
      <c r="L29" s="447"/>
      <c r="M29" s="447"/>
      <c r="N29" s="447"/>
      <c r="O29" s="447"/>
      <c r="P29" s="447"/>
      <c r="Q29" s="447"/>
      <c r="R29" s="447"/>
      <c r="S29" s="447"/>
      <c r="T29" s="447"/>
      <c r="U29" s="447"/>
      <c r="V29" s="447"/>
      <c r="W29" s="447"/>
      <c r="X29" s="2"/>
      <c r="Y29" s="141" t="s">
        <v>46</v>
      </c>
      <c r="Z29" s="145"/>
      <c r="AA29" s="145"/>
      <c r="AB29" s="132" t="s">
        <v>214</v>
      </c>
      <c r="AC29" s="137"/>
      <c r="AD29" s="137"/>
      <c r="AE29" s="139"/>
      <c r="AF29" s="1"/>
      <c r="AG29" s="3"/>
      <c r="AH29" s="5"/>
      <c r="AI29" s="5"/>
      <c r="AJ29" s="5"/>
      <c r="AK29" s="5"/>
    </row>
    <row r="30" spans="1:37" s="335" customFormat="1" ht="17.399999999999999" customHeight="1">
      <c r="A30" s="435"/>
      <c r="B30" s="438"/>
      <c r="C30" s="447"/>
      <c r="D30" s="447"/>
      <c r="E30" s="447"/>
      <c r="F30" s="447"/>
      <c r="G30" s="447"/>
      <c r="H30" s="447"/>
      <c r="I30" s="447"/>
      <c r="J30" s="447"/>
      <c r="K30" s="447"/>
      <c r="L30" s="447"/>
      <c r="M30" s="447"/>
      <c r="N30" s="447"/>
      <c r="O30" s="447"/>
      <c r="P30" s="447"/>
      <c r="Q30" s="447"/>
      <c r="R30" s="447"/>
      <c r="S30" s="447"/>
      <c r="T30" s="447"/>
      <c r="U30" s="447"/>
      <c r="V30" s="447"/>
      <c r="W30" s="447"/>
      <c r="X30" s="2"/>
      <c r="Y30" s="141" t="s">
        <v>156</v>
      </c>
      <c r="Z30" s="145"/>
      <c r="AA30" s="145"/>
      <c r="AB30" s="132" t="s">
        <v>157</v>
      </c>
      <c r="AC30" s="137"/>
      <c r="AD30" s="137"/>
      <c r="AE30" s="139"/>
      <c r="AF30" s="147"/>
      <c r="AG30" s="3"/>
      <c r="AH30" s="5"/>
      <c r="AI30" s="5"/>
      <c r="AJ30" s="5"/>
      <c r="AK30" s="5"/>
    </row>
    <row r="31" spans="1:37" s="335" customFormat="1" ht="17.399999999999999" customHeight="1">
      <c r="A31" s="435"/>
      <c r="B31" s="438"/>
      <c r="C31" s="447"/>
      <c r="D31" s="447"/>
      <c r="E31" s="447"/>
      <c r="F31" s="447"/>
      <c r="G31" s="447"/>
      <c r="H31" s="447"/>
      <c r="I31" s="447"/>
      <c r="J31" s="447"/>
      <c r="K31" s="447"/>
      <c r="L31" s="447"/>
      <c r="M31" s="447"/>
      <c r="N31" s="447"/>
      <c r="O31" s="447"/>
      <c r="P31" s="447"/>
      <c r="Q31" s="447"/>
      <c r="R31" s="447"/>
      <c r="S31" s="447"/>
      <c r="T31" s="447"/>
      <c r="U31" s="447"/>
      <c r="V31" s="447"/>
      <c r="W31" s="447"/>
      <c r="X31" s="2"/>
      <c r="Y31" s="1" t="s">
        <v>215</v>
      </c>
      <c r="Z31" s="3"/>
      <c r="AA31" s="3"/>
      <c r="AB31" s="3"/>
      <c r="AC31" s="3"/>
      <c r="AD31" s="3"/>
      <c r="AE31" s="3"/>
      <c r="AF31" s="147"/>
      <c r="AG31" s="3"/>
      <c r="AH31" s="5"/>
      <c r="AI31" s="5"/>
      <c r="AJ31" s="5"/>
      <c r="AK31" s="5"/>
    </row>
    <row r="32" spans="1:37" s="335" customFormat="1" ht="17.399999999999999" customHeight="1">
      <c r="A32" s="435"/>
      <c r="B32" s="438"/>
      <c r="C32" s="447"/>
      <c r="D32" s="447"/>
      <c r="E32" s="447"/>
      <c r="F32" s="447"/>
      <c r="G32" s="447"/>
      <c r="H32" s="447"/>
      <c r="I32" s="447"/>
      <c r="J32" s="447"/>
      <c r="K32" s="447"/>
      <c r="L32" s="447"/>
      <c r="M32" s="447"/>
      <c r="N32" s="447"/>
      <c r="O32" s="447"/>
      <c r="P32" s="447"/>
      <c r="Q32" s="447"/>
      <c r="R32" s="447"/>
      <c r="S32" s="447"/>
      <c r="T32" s="447"/>
      <c r="U32" s="447"/>
      <c r="V32" s="447"/>
      <c r="W32" s="447"/>
      <c r="X32" s="2"/>
      <c r="Y32" s="1" t="s">
        <v>216</v>
      </c>
      <c r="Z32" s="3"/>
      <c r="AA32" s="3"/>
      <c r="AB32" s="3"/>
      <c r="AC32" s="3"/>
      <c r="AD32" s="3"/>
      <c r="AE32" s="3"/>
      <c r="AF32" s="147"/>
      <c r="AG32" s="3"/>
      <c r="AH32" s="5"/>
      <c r="AI32" s="5"/>
      <c r="AJ32" s="5"/>
      <c r="AK32" s="5"/>
    </row>
    <row r="33" spans="1:37" s="335" customFormat="1" ht="17.399999999999999" customHeight="1">
      <c r="A33" s="435"/>
      <c r="B33" s="438"/>
      <c r="C33" s="447"/>
      <c r="D33" s="447"/>
      <c r="E33" s="447"/>
      <c r="F33" s="447"/>
      <c r="G33" s="447"/>
      <c r="H33" s="447"/>
      <c r="I33" s="447"/>
      <c r="J33" s="447"/>
      <c r="K33" s="447"/>
      <c r="L33" s="447"/>
      <c r="M33" s="447"/>
      <c r="N33" s="447"/>
      <c r="O33" s="447"/>
      <c r="P33" s="447"/>
      <c r="Q33" s="447"/>
      <c r="R33" s="447"/>
      <c r="S33" s="447"/>
      <c r="T33" s="447"/>
      <c r="U33" s="447"/>
      <c r="V33" s="447"/>
      <c r="W33" s="447"/>
      <c r="X33" s="2"/>
      <c r="Y33" s="1" t="s">
        <v>28</v>
      </c>
      <c r="Z33" s="3"/>
      <c r="AA33" s="3"/>
      <c r="AB33" s="3"/>
      <c r="AC33" s="3"/>
      <c r="AD33" s="3"/>
      <c r="AE33" s="3"/>
      <c r="AF33" s="147"/>
      <c r="AG33" s="3"/>
      <c r="AH33" s="5"/>
      <c r="AI33" s="5"/>
      <c r="AJ33" s="5"/>
      <c r="AK33" s="5"/>
    </row>
    <row r="34" spans="1:37" s="335" customFormat="1" ht="17.399999999999999" customHeight="1">
      <c r="A34" s="435"/>
      <c r="B34" s="438"/>
      <c r="C34" s="447"/>
      <c r="D34" s="447"/>
      <c r="E34" s="447"/>
      <c r="F34" s="447"/>
      <c r="G34" s="447"/>
      <c r="H34" s="447"/>
      <c r="I34" s="447"/>
      <c r="J34" s="447"/>
      <c r="K34" s="447"/>
      <c r="L34" s="447"/>
      <c r="M34" s="447"/>
      <c r="N34" s="447"/>
      <c r="O34" s="447"/>
      <c r="P34" s="447"/>
      <c r="Q34" s="447"/>
      <c r="R34" s="447"/>
      <c r="S34" s="447"/>
      <c r="T34" s="447"/>
      <c r="U34" s="447"/>
      <c r="V34" s="447"/>
      <c r="W34" s="447"/>
      <c r="X34" s="2"/>
      <c r="Y34" s="1" t="s">
        <v>217</v>
      </c>
      <c r="Z34" s="3"/>
      <c r="AA34" s="3"/>
      <c r="AB34" s="3"/>
      <c r="AC34" s="3"/>
      <c r="AD34" s="3"/>
      <c r="AE34" s="3"/>
      <c r="AF34" s="147"/>
      <c r="AG34" s="3"/>
      <c r="AH34" s="5"/>
      <c r="AI34" s="5"/>
      <c r="AJ34" s="5"/>
      <c r="AK34" s="5"/>
    </row>
    <row r="35" spans="1:37" s="335" customFormat="1" ht="17.399999999999999" customHeight="1">
      <c r="A35" s="435"/>
      <c r="B35" s="438"/>
      <c r="C35" s="447"/>
      <c r="D35" s="447"/>
      <c r="E35" s="447"/>
      <c r="F35" s="447"/>
      <c r="G35" s="447"/>
      <c r="H35" s="447"/>
      <c r="I35" s="447"/>
      <c r="J35" s="447"/>
      <c r="K35" s="447"/>
      <c r="L35" s="447"/>
      <c r="M35" s="447"/>
      <c r="N35" s="447"/>
      <c r="O35" s="447"/>
      <c r="P35" s="447"/>
      <c r="Q35" s="447"/>
      <c r="R35" s="447"/>
      <c r="S35" s="447"/>
      <c r="T35" s="447"/>
      <c r="U35" s="447"/>
      <c r="V35" s="447"/>
      <c r="W35" s="447"/>
      <c r="X35" s="2"/>
      <c r="Y35" s="1" t="s">
        <v>195</v>
      </c>
      <c r="Z35" s="3"/>
      <c r="AA35" s="3"/>
      <c r="AB35" s="3"/>
      <c r="AC35" s="3"/>
      <c r="AD35" s="3"/>
      <c r="AE35" s="3"/>
      <c r="AF35" s="1"/>
      <c r="AG35" s="3"/>
      <c r="AH35" s="5"/>
      <c r="AI35" s="5"/>
      <c r="AJ35" s="5"/>
      <c r="AK35" s="5"/>
    </row>
    <row r="36" spans="1:37" s="335" customFormat="1" ht="17.399999999999999" customHeight="1">
      <c r="A36" s="435"/>
      <c r="B36" s="438"/>
      <c r="C36" s="447"/>
      <c r="D36" s="447"/>
      <c r="E36" s="447"/>
      <c r="F36" s="447"/>
      <c r="G36" s="447"/>
      <c r="H36" s="447"/>
      <c r="I36" s="447"/>
      <c r="J36" s="447"/>
      <c r="K36" s="447"/>
      <c r="L36" s="447"/>
      <c r="M36" s="447"/>
      <c r="N36" s="447"/>
      <c r="O36" s="447"/>
      <c r="P36" s="447"/>
      <c r="Q36" s="447"/>
      <c r="R36" s="447"/>
      <c r="S36" s="447"/>
      <c r="T36" s="447"/>
      <c r="U36" s="447"/>
      <c r="V36" s="447"/>
      <c r="W36" s="447"/>
      <c r="X36" s="2"/>
      <c r="Y36" s="1" t="s">
        <v>143</v>
      </c>
      <c r="Z36" s="3"/>
      <c r="AA36" s="3"/>
      <c r="AB36" s="3"/>
      <c r="AC36" s="3"/>
      <c r="AD36" s="3"/>
      <c r="AE36" s="3"/>
      <c r="AF36" s="1"/>
      <c r="AG36" s="3"/>
      <c r="AH36" s="5"/>
      <c r="AI36" s="5"/>
      <c r="AJ36" s="5"/>
      <c r="AK36" s="5"/>
    </row>
    <row r="37" spans="1:37" s="335" customFormat="1" ht="17.399999999999999" customHeight="1">
      <c r="A37" s="435"/>
      <c r="B37" s="438"/>
      <c r="C37" s="447"/>
      <c r="D37" s="447"/>
      <c r="E37" s="447"/>
      <c r="F37" s="447"/>
      <c r="G37" s="447"/>
      <c r="H37" s="447"/>
      <c r="I37" s="447"/>
      <c r="J37" s="447"/>
      <c r="K37" s="447"/>
      <c r="L37" s="447"/>
      <c r="M37" s="447"/>
      <c r="N37" s="447"/>
      <c r="O37" s="447"/>
      <c r="P37" s="447"/>
      <c r="Q37" s="447"/>
      <c r="R37" s="447"/>
      <c r="S37" s="447"/>
      <c r="T37" s="447"/>
      <c r="U37" s="447"/>
      <c r="V37" s="447"/>
      <c r="W37" s="447"/>
      <c r="X37" s="2" t="s">
        <v>165</v>
      </c>
      <c r="Y37" s="1" t="s">
        <v>166</v>
      </c>
      <c r="Z37" s="3"/>
      <c r="AA37" s="3"/>
      <c r="AB37" s="3"/>
      <c r="AC37" s="3"/>
      <c r="AD37" s="3"/>
      <c r="AE37" s="3"/>
      <c r="AF37" s="3"/>
      <c r="AG37" s="3"/>
      <c r="AH37" s="5"/>
      <c r="AI37" s="5"/>
      <c r="AJ37" s="5"/>
      <c r="AK37" s="5"/>
    </row>
    <row r="38" spans="1:37" s="335" customFormat="1" ht="17.399999999999999" customHeight="1">
      <c r="A38" s="436"/>
      <c r="B38" s="439"/>
      <c r="C38" s="447"/>
      <c r="D38" s="447"/>
      <c r="E38" s="447"/>
      <c r="F38" s="447"/>
      <c r="G38" s="447"/>
      <c r="H38" s="447"/>
      <c r="I38" s="447"/>
      <c r="J38" s="447"/>
      <c r="K38" s="447"/>
      <c r="L38" s="447"/>
      <c r="M38" s="447"/>
      <c r="N38" s="447"/>
      <c r="O38" s="447"/>
      <c r="P38" s="447"/>
      <c r="Q38" s="447"/>
      <c r="R38" s="447"/>
      <c r="S38" s="447"/>
      <c r="T38" s="447"/>
      <c r="U38" s="447"/>
      <c r="V38" s="447"/>
      <c r="W38" s="447"/>
      <c r="X38" s="2"/>
      <c r="Y38" s="130" t="s">
        <v>167</v>
      </c>
      <c r="Z38" s="130"/>
      <c r="AA38" s="130"/>
      <c r="AB38" s="130"/>
      <c r="AC38" s="130"/>
      <c r="AD38" s="130"/>
      <c r="AE38" s="130"/>
      <c r="AF38" s="130"/>
      <c r="AG38" s="130"/>
      <c r="AH38" s="130"/>
      <c r="AI38" s="130"/>
      <c r="AJ38" s="130"/>
      <c r="AK38" s="130"/>
    </row>
    <row r="39" spans="1:37" s="335" customFormat="1" ht="17.399999999999999" customHeight="1">
      <c r="A39" s="206" t="s">
        <v>130</v>
      </c>
      <c r="B39" s="440"/>
      <c r="C39" s="219" t="s">
        <v>218</v>
      </c>
      <c r="D39" s="232"/>
      <c r="E39" s="232"/>
      <c r="F39" s="232"/>
      <c r="G39" s="232"/>
      <c r="H39" s="232"/>
      <c r="I39" s="232"/>
      <c r="J39" s="232"/>
      <c r="K39" s="232"/>
      <c r="L39" s="253"/>
      <c r="M39" s="219" t="s">
        <v>132</v>
      </c>
      <c r="N39" s="232"/>
      <c r="O39" s="232"/>
      <c r="P39" s="232"/>
      <c r="Q39" s="232"/>
      <c r="R39" s="253"/>
      <c r="S39" s="466" t="s">
        <v>133</v>
      </c>
      <c r="T39" s="269"/>
      <c r="U39" s="269"/>
      <c r="V39" s="269"/>
      <c r="W39" s="300"/>
      <c r="X39" s="2"/>
      <c r="Y39" s="130"/>
      <c r="Z39" s="130"/>
      <c r="AA39" s="130"/>
      <c r="AB39" s="130"/>
      <c r="AC39" s="130"/>
      <c r="AD39" s="130"/>
      <c r="AE39" s="130"/>
      <c r="AF39" s="130"/>
      <c r="AG39" s="130"/>
      <c r="AH39" s="130"/>
      <c r="AI39" s="130"/>
      <c r="AJ39" s="130"/>
      <c r="AK39" s="130"/>
    </row>
    <row r="40" spans="1:37" s="335" customFormat="1" ht="17.399999999999999" customHeight="1">
      <c r="A40" s="207"/>
      <c r="B40" s="441"/>
      <c r="C40" s="448"/>
      <c r="D40" s="451"/>
      <c r="E40" s="451"/>
      <c r="F40" s="451"/>
      <c r="G40" s="451"/>
      <c r="H40" s="451"/>
      <c r="I40" s="451"/>
      <c r="J40" s="451"/>
      <c r="K40" s="451"/>
      <c r="L40" s="459"/>
      <c r="M40" s="448"/>
      <c r="N40" s="451"/>
      <c r="O40" s="451"/>
      <c r="P40" s="451"/>
      <c r="Q40" s="451"/>
      <c r="R40" s="459"/>
      <c r="S40" s="467"/>
      <c r="T40" s="473"/>
      <c r="U40" s="102" t="s">
        <v>75</v>
      </c>
      <c r="V40" s="473"/>
      <c r="W40" s="120" t="s">
        <v>137</v>
      </c>
      <c r="X40" s="2"/>
      <c r="Y40" s="1"/>
      <c r="Z40" s="1"/>
      <c r="AA40" s="1"/>
      <c r="AB40" s="135"/>
      <c r="AC40" s="135"/>
      <c r="AD40" s="135"/>
      <c r="AE40" s="135"/>
      <c r="AF40" s="3"/>
      <c r="AG40" s="3"/>
      <c r="AH40" s="3"/>
      <c r="AI40" s="3"/>
      <c r="AJ40" s="3"/>
      <c r="AK40" s="3"/>
    </row>
    <row r="41" spans="1:37" s="335" customFormat="1" ht="17.399999999999999" customHeight="1">
      <c r="A41" s="207"/>
      <c r="B41" s="441"/>
      <c r="C41" s="219" t="s">
        <v>103</v>
      </c>
      <c r="D41" s="232"/>
      <c r="E41" s="232"/>
      <c r="F41" s="232"/>
      <c r="G41" s="232"/>
      <c r="H41" s="232"/>
      <c r="I41" s="232"/>
      <c r="J41" s="232"/>
      <c r="K41" s="232"/>
      <c r="L41" s="253"/>
      <c r="M41" s="219" t="s">
        <v>132</v>
      </c>
      <c r="N41" s="232"/>
      <c r="O41" s="232"/>
      <c r="P41" s="232"/>
      <c r="Q41" s="232"/>
      <c r="R41" s="253"/>
      <c r="S41" s="466" t="s">
        <v>133</v>
      </c>
      <c r="T41" s="269"/>
      <c r="U41" s="269"/>
      <c r="V41" s="269"/>
      <c r="W41" s="300"/>
      <c r="X41" s="2"/>
      <c r="Y41" s="1"/>
      <c r="Z41" s="1"/>
      <c r="AA41" s="1"/>
      <c r="AB41" s="135"/>
      <c r="AC41" s="135"/>
      <c r="AD41" s="135"/>
      <c r="AE41" s="135"/>
      <c r="AF41" s="3"/>
      <c r="AG41" s="3"/>
      <c r="AH41" s="3"/>
      <c r="AI41" s="3"/>
      <c r="AJ41" s="3"/>
      <c r="AK41" s="3"/>
    </row>
    <row r="42" spans="1:37" s="335" customFormat="1" ht="17.399999999999999" customHeight="1">
      <c r="A42" s="207"/>
      <c r="B42" s="441"/>
      <c r="C42" s="448"/>
      <c r="D42" s="451"/>
      <c r="E42" s="451"/>
      <c r="F42" s="451"/>
      <c r="G42" s="451"/>
      <c r="H42" s="451"/>
      <c r="I42" s="451"/>
      <c r="J42" s="451"/>
      <c r="K42" s="451"/>
      <c r="L42" s="459"/>
      <c r="M42" s="448"/>
      <c r="N42" s="451"/>
      <c r="O42" s="451"/>
      <c r="P42" s="451"/>
      <c r="Q42" s="451"/>
      <c r="R42" s="459"/>
      <c r="S42" s="467"/>
      <c r="T42" s="473"/>
      <c r="U42" s="102" t="s">
        <v>75</v>
      </c>
      <c r="V42" s="473"/>
      <c r="W42" s="120" t="s">
        <v>137</v>
      </c>
      <c r="X42" s="2"/>
      <c r="Y42" s="1"/>
      <c r="Z42" s="3"/>
      <c r="AA42" s="3"/>
      <c r="AB42" s="3"/>
      <c r="AC42" s="3"/>
      <c r="AD42" s="3"/>
      <c r="AE42" s="3"/>
      <c r="AF42" s="3"/>
      <c r="AG42" s="3"/>
      <c r="AH42" s="5"/>
      <c r="AI42" s="5"/>
      <c r="AJ42" s="5"/>
      <c r="AK42" s="5"/>
    </row>
    <row r="43" spans="1:37" s="335" customFormat="1" ht="17.399999999999999" customHeight="1">
      <c r="A43" s="207"/>
      <c r="B43" s="441"/>
      <c r="C43" s="448"/>
      <c r="D43" s="451"/>
      <c r="E43" s="451"/>
      <c r="F43" s="451"/>
      <c r="G43" s="451"/>
      <c r="H43" s="451"/>
      <c r="I43" s="451"/>
      <c r="J43" s="451"/>
      <c r="K43" s="451"/>
      <c r="L43" s="459"/>
      <c r="M43" s="448"/>
      <c r="N43" s="451"/>
      <c r="O43" s="451"/>
      <c r="P43" s="451"/>
      <c r="Q43" s="451"/>
      <c r="R43" s="459"/>
      <c r="S43" s="467"/>
      <c r="T43" s="473"/>
      <c r="U43" s="102" t="s">
        <v>75</v>
      </c>
      <c r="V43" s="473"/>
      <c r="W43" s="120" t="s">
        <v>137</v>
      </c>
      <c r="X43" s="2"/>
      <c r="Y43" s="1"/>
      <c r="Z43" s="3"/>
      <c r="AA43" s="3"/>
      <c r="AB43" s="3"/>
      <c r="AC43" s="3"/>
      <c r="AD43" s="3"/>
      <c r="AE43" s="3"/>
      <c r="AF43" s="3"/>
      <c r="AG43" s="3"/>
      <c r="AH43" s="5"/>
      <c r="AI43" s="5"/>
      <c r="AJ43" s="5"/>
      <c r="AK43" s="5"/>
    </row>
    <row r="44" spans="1:37" s="335" customFormat="1" ht="17.399999999999999" customHeight="1">
      <c r="A44" s="207"/>
      <c r="B44" s="441"/>
      <c r="C44" s="448"/>
      <c r="D44" s="451"/>
      <c r="E44" s="451"/>
      <c r="F44" s="451"/>
      <c r="G44" s="451"/>
      <c r="H44" s="451"/>
      <c r="I44" s="451"/>
      <c r="J44" s="451"/>
      <c r="K44" s="451"/>
      <c r="L44" s="459"/>
      <c r="M44" s="448"/>
      <c r="N44" s="451"/>
      <c r="O44" s="451"/>
      <c r="P44" s="451"/>
      <c r="Q44" s="451"/>
      <c r="R44" s="459"/>
      <c r="S44" s="467"/>
      <c r="T44" s="473"/>
      <c r="U44" s="102" t="s">
        <v>75</v>
      </c>
      <c r="V44" s="473"/>
      <c r="W44" s="120" t="s">
        <v>69</v>
      </c>
      <c r="X44" s="2"/>
      <c r="Y44" s="1"/>
      <c r="Z44" s="3"/>
      <c r="AA44" s="3"/>
      <c r="AB44" s="3"/>
      <c r="AC44" s="3"/>
      <c r="AD44" s="3"/>
      <c r="AE44" s="3"/>
      <c r="AF44" s="3"/>
      <c r="AG44" s="3"/>
      <c r="AH44" s="5"/>
      <c r="AI44" s="5"/>
      <c r="AJ44" s="5"/>
      <c r="AK44" s="5"/>
    </row>
    <row r="45" spans="1:37" s="335" customFormat="1" ht="17.399999999999999" customHeight="1">
      <c r="A45" s="207"/>
      <c r="B45" s="441"/>
      <c r="C45" s="448"/>
      <c r="D45" s="451"/>
      <c r="E45" s="451"/>
      <c r="F45" s="451"/>
      <c r="G45" s="451"/>
      <c r="H45" s="451"/>
      <c r="I45" s="451"/>
      <c r="J45" s="451"/>
      <c r="K45" s="451"/>
      <c r="L45" s="459"/>
      <c r="M45" s="448"/>
      <c r="N45" s="451"/>
      <c r="O45" s="451"/>
      <c r="P45" s="451"/>
      <c r="Q45" s="451"/>
      <c r="R45" s="459"/>
      <c r="S45" s="467"/>
      <c r="T45" s="473"/>
      <c r="U45" s="102" t="s">
        <v>75</v>
      </c>
      <c r="V45" s="473"/>
      <c r="W45" s="120" t="s">
        <v>69</v>
      </c>
      <c r="X45" s="2"/>
      <c r="Y45" s="1"/>
      <c r="Z45" s="3"/>
      <c r="AA45" s="3"/>
      <c r="AB45" s="3"/>
      <c r="AC45" s="3"/>
      <c r="AD45" s="3"/>
      <c r="AE45" s="3"/>
      <c r="AF45" s="3"/>
      <c r="AG45" s="3"/>
      <c r="AH45" s="5"/>
      <c r="AI45" s="5"/>
      <c r="AJ45" s="5"/>
      <c r="AK45" s="5"/>
    </row>
    <row r="46" spans="1:37" s="335" customFormat="1" ht="17.399999999999999" customHeight="1">
      <c r="A46" s="207"/>
      <c r="B46" s="441"/>
      <c r="C46" s="448"/>
      <c r="D46" s="451"/>
      <c r="E46" s="451"/>
      <c r="F46" s="451"/>
      <c r="G46" s="451"/>
      <c r="H46" s="451"/>
      <c r="I46" s="451"/>
      <c r="J46" s="451"/>
      <c r="K46" s="451"/>
      <c r="L46" s="459"/>
      <c r="M46" s="448"/>
      <c r="N46" s="451"/>
      <c r="O46" s="451"/>
      <c r="P46" s="451"/>
      <c r="Q46" s="451"/>
      <c r="R46" s="459"/>
      <c r="S46" s="467"/>
      <c r="T46" s="473"/>
      <c r="U46" s="102" t="s">
        <v>75</v>
      </c>
      <c r="V46" s="473"/>
      <c r="W46" s="120" t="s">
        <v>69</v>
      </c>
      <c r="X46" s="2"/>
      <c r="Y46" s="1"/>
      <c r="Z46" s="3"/>
      <c r="AA46" s="3"/>
      <c r="AB46" s="3"/>
      <c r="AC46" s="3"/>
      <c r="AD46" s="3"/>
      <c r="AE46" s="3"/>
      <c r="AF46" s="3"/>
      <c r="AG46" s="3"/>
      <c r="AH46" s="5"/>
      <c r="AI46" s="5"/>
      <c r="AJ46" s="5"/>
      <c r="AK46" s="5"/>
    </row>
    <row r="47" spans="1:37" s="335" customFormat="1" ht="17.399999999999999" customHeight="1">
      <c r="A47" s="207"/>
      <c r="B47" s="441"/>
      <c r="C47" s="448"/>
      <c r="D47" s="451"/>
      <c r="E47" s="451"/>
      <c r="F47" s="451"/>
      <c r="G47" s="451"/>
      <c r="H47" s="451"/>
      <c r="I47" s="451"/>
      <c r="J47" s="451"/>
      <c r="K47" s="451"/>
      <c r="L47" s="459"/>
      <c r="M47" s="131"/>
      <c r="N47" s="136"/>
      <c r="O47" s="136"/>
      <c r="P47" s="136"/>
      <c r="Q47" s="136"/>
      <c r="R47" s="138"/>
      <c r="S47" s="467"/>
      <c r="T47" s="474"/>
      <c r="U47" s="412" t="s">
        <v>75</v>
      </c>
      <c r="V47" s="474"/>
      <c r="W47" s="420" t="s">
        <v>69</v>
      </c>
      <c r="X47" s="2"/>
      <c r="Y47" s="1"/>
      <c r="Z47" s="3"/>
      <c r="AA47" s="3"/>
      <c r="AB47" s="3"/>
      <c r="AC47" s="3"/>
      <c r="AD47" s="3"/>
      <c r="AE47" s="3"/>
      <c r="AF47" s="3"/>
      <c r="AG47" s="3"/>
      <c r="AH47" s="5"/>
      <c r="AI47" s="5"/>
      <c r="AJ47" s="5"/>
      <c r="AK47" s="5"/>
    </row>
    <row r="48" spans="1:37" s="335" customFormat="1" ht="17.399999999999999" customHeight="1">
      <c r="A48" s="208"/>
      <c r="B48" s="442"/>
      <c r="C48" s="223" t="s">
        <v>243</v>
      </c>
      <c r="D48" s="234"/>
      <c r="E48" s="234"/>
      <c r="F48" s="234"/>
      <c r="G48" s="234"/>
      <c r="H48" s="234"/>
      <c r="I48" s="234"/>
      <c r="J48" s="234"/>
      <c r="K48" s="234"/>
      <c r="L48" s="234"/>
      <c r="M48" s="234"/>
      <c r="N48" s="234"/>
      <c r="O48" s="234"/>
      <c r="P48" s="234"/>
      <c r="Q48" s="234"/>
      <c r="R48" s="234"/>
      <c r="S48" s="234"/>
      <c r="T48" s="234"/>
      <c r="U48" s="477"/>
      <c r="V48" s="301"/>
      <c r="W48" s="301"/>
      <c r="X48" s="2"/>
      <c r="Y48" s="1"/>
      <c r="Z48" s="3"/>
      <c r="AA48" s="3"/>
      <c r="AB48" s="3"/>
      <c r="AC48" s="3"/>
      <c r="AD48" s="3"/>
      <c r="AE48" s="3"/>
      <c r="AF48" s="3"/>
      <c r="AG48" s="3"/>
      <c r="AH48" s="5"/>
      <c r="AI48" s="5"/>
      <c r="AJ48" s="5"/>
      <c r="AK48" s="5"/>
    </row>
    <row r="49" spans="1:37" s="335" customFormat="1" ht="17.399999999999999" customHeight="1">
      <c r="A49" s="206" t="s">
        <v>113</v>
      </c>
      <c r="B49" s="443"/>
      <c r="C49" s="226"/>
      <c r="D49" s="237"/>
      <c r="E49" s="237"/>
      <c r="F49" s="237"/>
      <c r="G49" s="237"/>
      <c r="H49" s="237"/>
      <c r="I49" s="237"/>
      <c r="J49" s="237"/>
      <c r="K49" s="237"/>
      <c r="L49" s="237"/>
      <c r="M49" s="237"/>
      <c r="N49" s="237"/>
      <c r="O49" s="237"/>
      <c r="P49" s="237"/>
      <c r="Q49" s="237"/>
      <c r="R49" s="237"/>
      <c r="S49" s="468"/>
      <c r="T49" s="201" t="s">
        <v>225</v>
      </c>
      <c r="U49" s="215"/>
      <c r="V49" s="215"/>
      <c r="W49" s="250"/>
      <c r="X49" s="2"/>
      <c r="Y49" s="1"/>
      <c r="Z49" s="3"/>
      <c r="AA49" s="3"/>
      <c r="AB49" s="3"/>
      <c r="AC49" s="3"/>
      <c r="AD49" s="3"/>
      <c r="AE49" s="3"/>
      <c r="AF49" s="3"/>
      <c r="AG49" s="3"/>
      <c r="AH49" s="5"/>
      <c r="AI49" s="5"/>
      <c r="AJ49" s="5"/>
      <c r="AK49" s="5"/>
    </row>
    <row r="50" spans="1:37" s="335" customFormat="1" ht="17.399999999999999" customHeight="1">
      <c r="A50" s="207"/>
      <c r="B50" s="444"/>
      <c r="C50" s="227"/>
      <c r="D50" s="238"/>
      <c r="E50" s="238"/>
      <c r="F50" s="238"/>
      <c r="G50" s="238"/>
      <c r="H50" s="238"/>
      <c r="I50" s="238"/>
      <c r="J50" s="238"/>
      <c r="K50" s="238"/>
      <c r="L50" s="238"/>
      <c r="M50" s="238"/>
      <c r="N50" s="238"/>
      <c r="O50" s="238"/>
      <c r="P50" s="238"/>
      <c r="Q50" s="238"/>
      <c r="R50" s="238"/>
      <c r="S50" s="469"/>
      <c r="T50" s="247"/>
      <c r="U50" s="255"/>
      <c r="V50" s="255"/>
      <c r="W50" s="264"/>
      <c r="X50" s="2"/>
      <c r="Y50" s="1"/>
      <c r="Z50" s="3"/>
      <c r="AA50" s="3"/>
      <c r="AB50" s="3"/>
      <c r="AC50" s="3"/>
      <c r="AD50" s="3"/>
      <c r="AE50" s="3"/>
      <c r="AF50" s="3"/>
      <c r="AG50" s="3"/>
      <c r="AH50" s="5"/>
      <c r="AI50" s="5"/>
      <c r="AJ50" s="5"/>
      <c r="AK50" s="5"/>
    </row>
    <row r="51" spans="1:37" s="335" customFormat="1" ht="17.399999999999999" customHeight="1">
      <c r="A51" s="207"/>
      <c r="B51" s="444"/>
      <c r="C51" s="227"/>
      <c r="D51" s="238"/>
      <c r="E51" s="238"/>
      <c r="F51" s="238"/>
      <c r="G51" s="238"/>
      <c r="H51" s="238"/>
      <c r="I51" s="238"/>
      <c r="J51" s="238"/>
      <c r="K51" s="238"/>
      <c r="L51" s="238"/>
      <c r="M51" s="238"/>
      <c r="N51" s="238"/>
      <c r="O51" s="238"/>
      <c r="P51" s="238"/>
      <c r="Q51" s="238"/>
      <c r="R51" s="238"/>
      <c r="S51" s="469"/>
      <c r="T51" s="247"/>
      <c r="U51" s="255"/>
      <c r="V51" s="255"/>
      <c r="W51" s="264"/>
      <c r="X51" s="2"/>
      <c r="Y51" s="1"/>
      <c r="Z51" s="3"/>
      <c r="AA51" s="3"/>
      <c r="AB51" s="3"/>
      <c r="AC51" s="3"/>
      <c r="AD51" s="3"/>
      <c r="AE51" s="3"/>
      <c r="AF51" s="3"/>
      <c r="AG51" s="3"/>
      <c r="AH51" s="3"/>
      <c r="AI51" s="3"/>
      <c r="AJ51" s="3"/>
      <c r="AK51" s="3"/>
    </row>
    <row r="52" spans="1:37" s="335" customFormat="1" ht="17.399999999999999" customHeight="1">
      <c r="A52" s="207"/>
      <c r="B52" s="444"/>
      <c r="C52" s="227"/>
      <c r="D52" s="238"/>
      <c r="E52" s="238"/>
      <c r="F52" s="238"/>
      <c r="G52" s="238"/>
      <c r="H52" s="238"/>
      <c r="I52" s="238"/>
      <c r="J52" s="238"/>
      <c r="K52" s="238"/>
      <c r="L52" s="238"/>
      <c r="M52" s="238"/>
      <c r="N52" s="238"/>
      <c r="O52" s="238"/>
      <c r="P52" s="238"/>
      <c r="Q52" s="238"/>
      <c r="R52" s="238"/>
      <c r="S52" s="469"/>
      <c r="T52" s="247"/>
      <c r="U52" s="255"/>
      <c r="V52" s="255"/>
      <c r="W52" s="264"/>
      <c r="X52" s="2"/>
      <c r="Y52" s="1"/>
      <c r="Z52" s="3"/>
      <c r="AA52" s="3"/>
      <c r="AB52" s="3"/>
      <c r="AC52" s="3"/>
      <c r="AD52" s="3"/>
      <c r="AE52" s="3"/>
      <c r="AF52" s="3"/>
      <c r="AG52" s="3"/>
      <c r="AH52" s="3"/>
      <c r="AI52" s="3"/>
      <c r="AJ52" s="3"/>
      <c r="AK52" s="3"/>
    </row>
    <row r="53" spans="1:37" s="335" customFormat="1" ht="18" customHeight="1">
      <c r="A53" s="208"/>
      <c r="B53" s="445"/>
      <c r="C53" s="228"/>
      <c r="D53" s="239"/>
      <c r="E53" s="239"/>
      <c r="F53" s="239"/>
      <c r="G53" s="239"/>
      <c r="H53" s="239"/>
      <c r="I53" s="239"/>
      <c r="J53" s="239"/>
      <c r="K53" s="239"/>
      <c r="L53" s="239"/>
      <c r="M53" s="239"/>
      <c r="N53" s="239"/>
      <c r="O53" s="239"/>
      <c r="P53" s="239"/>
      <c r="Q53" s="239"/>
      <c r="R53" s="239"/>
      <c r="S53" s="470"/>
      <c r="T53" s="247"/>
      <c r="U53" s="255"/>
      <c r="V53" s="255"/>
      <c r="W53" s="264"/>
      <c r="X53" s="2"/>
      <c r="Y53" s="1"/>
      <c r="Z53" s="3"/>
      <c r="AA53" s="3"/>
      <c r="AB53" s="3"/>
      <c r="AC53" s="3"/>
      <c r="AD53" s="3"/>
      <c r="AE53" s="3"/>
      <c r="AF53" s="3"/>
      <c r="AG53" s="3"/>
      <c r="AH53" s="3"/>
      <c r="AI53" s="3"/>
      <c r="AJ53" s="3"/>
      <c r="AK53" s="3"/>
    </row>
  </sheetData>
  <sheetProtection algorithmName="SHA-512" hashValue="1si6BBHbwYyhL3rrnsrB319KjvDg8ogM+sTYC93Ys6OZLSYxRDaA4+ludnMVrxVXzr9wZNX4fEFylHEMWaOy9g==" saltValue="0p1jbX0zLcvfj+U5RnIXGw==" spinCount="100000" sheet="1" formatCells="0"/>
  <mergeCells count="111">
    <mergeCell ref="A1:W1"/>
    <mergeCell ref="A3:D3"/>
    <mergeCell ref="E3:J3"/>
    <mergeCell ref="B6:D6"/>
    <mergeCell ref="E6:L6"/>
    <mergeCell ref="M6:O6"/>
    <mergeCell ref="P6:W6"/>
    <mergeCell ref="B7:D7"/>
    <mergeCell ref="E7:L7"/>
    <mergeCell ref="M7:O7"/>
    <mergeCell ref="P7:W7"/>
    <mergeCell ref="B8:D8"/>
    <mergeCell ref="E8:G8"/>
    <mergeCell ref="I8:J8"/>
    <mergeCell ref="K8:L8"/>
    <mergeCell ref="M8:O8"/>
    <mergeCell ref="P8:S8"/>
    <mergeCell ref="T8:U8"/>
    <mergeCell ref="B9:D9"/>
    <mergeCell ref="E9:S9"/>
    <mergeCell ref="T9:U9"/>
    <mergeCell ref="V9:W9"/>
    <mergeCell ref="H10:J10"/>
    <mergeCell ref="K10:M10"/>
    <mergeCell ref="P10:S10"/>
    <mergeCell ref="T10:U10"/>
    <mergeCell ref="V10:W10"/>
    <mergeCell ref="D11:G11"/>
    <mergeCell ref="H11:I11"/>
    <mergeCell ref="K11:L11"/>
    <mergeCell ref="P11:R11"/>
    <mergeCell ref="S11:U11"/>
    <mergeCell ref="V11:W11"/>
    <mergeCell ref="D12:G12"/>
    <mergeCell ref="H12:I12"/>
    <mergeCell ref="K12:L12"/>
    <mergeCell ref="P12:R12"/>
    <mergeCell ref="S12:U12"/>
    <mergeCell ref="V12:W12"/>
    <mergeCell ref="D13:G13"/>
    <mergeCell ref="H13:I13"/>
    <mergeCell ref="K13:L13"/>
    <mergeCell ref="P13:R13"/>
    <mergeCell ref="S13:U13"/>
    <mergeCell ref="V13:W13"/>
    <mergeCell ref="H14:J14"/>
    <mergeCell ref="K14:M14"/>
    <mergeCell ref="P14:W14"/>
    <mergeCell ref="D15:G15"/>
    <mergeCell ref="H15:I15"/>
    <mergeCell ref="K15:L15"/>
    <mergeCell ref="P15:R15"/>
    <mergeCell ref="S15:U15"/>
    <mergeCell ref="V15:W15"/>
    <mergeCell ref="D16:G16"/>
    <mergeCell ref="H16:I16"/>
    <mergeCell ref="K16:L16"/>
    <mergeCell ref="P16:R16"/>
    <mergeCell ref="S16:U16"/>
    <mergeCell ref="V16:W16"/>
    <mergeCell ref="D17:G17"/>
    <mergeCell ref="H17:I17"/>
    <mergeCell ref="K17:L17"/>
    <mergeCell ref="P17:R17"/>
    <mergeCell ref="S17:U17"/>
    <mergeCell ref="V17:W17"/>
    <mergeCell ref="Y22:AA22"/>
    <mergeCell ref="AB22:AE22"/>
    <mergeCell ref="AB23:AE23"/>
    <mergeCell ref="AB29:AE29"/>
    <mergeCell ref="AB30:AE30"/>
    <mergeCell ref="C39:L39"/>
    <mergeCell ref="M39:R39"/>
    <mergeCell ref="S39:W39"/>
    <mergeCell ref="C40:L40"/>
    <mergeCell ref="M40:R40"/>
    <mergeCell ref="AF40:AK40"/>
    <mergeCell ref="C41:L41"/>
    <mergeCell ref="M41:R41"/>
    <mergeCell ref="S41:W41"/>
    <mergeCell ref="AF41:AK41"/>
    <mergeCell ref="C42:L42"/>
    <mergeCell ref="M42:R42"/>
    <mergeCell ref="C43:L43"/>
    <mergeCell ref="M43:R43"/>
    <mergeCell ref="C44:L44"/>
    <mergeCell ref="M44:R44"/>
    <mergeCell ref="C45:L45"/>
    <mergeCell ref="M45:R45"/>
    <mergeCell ref="C46:L46"/>
    <mergeCell ref="M46:R46"/>
    <mergeCell ref="C47:L47"/>
    <mergeCell ref="M47:R47"/>
    <mergeCell ref="C48:U48"/>
    <mergeCell ref="V48:W48"/>
    <mergeCell ref="T49:W49"/>
    <mergeCell ref="S3:S4"/>
    <mergeCell ref="T3:U4"/>
    <mergeCell ref="B10:C13"/>
    <mergeCell ref="N10:O13"/>
    <mergeCell ref="B14:C17"/>
    <mergeCell ref="N14:O17"/>
    <mergeCell ref="AB24:AE28"/>
    <mergeCell ref="Y38:AK39"/>
    <mergeCell ref="A49:B53"/>
    <mergeCell ref="C49:S53"/>
    <mergeCell ref="T50:W53"/>
    <mergeCell ref="A6:A17"/>
    <mergeCell ref="A18:B38"/>
    <mergeCell ref="C18:W38"/>
    <mergeCell ref="A39:B48"/>
  </mergeCells>
  <phoneticPr fontId="2"/>
  <dataValidations count="3">
    <dataValidation type="list" allowBlank="1" showDropDown="0" showInputMessage="1" showErrorMessage="1" sqref="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WWA983082:WWA983088 JO42:JO48 TK42:TK48 ADG42:ADG48 ANC42:ANC48 AWY42:AWY48 BGU42:BGU48 BQQ42:BQQ48 CAM42:CAM48 CKI42:CKI48 CUE42:CUE48 DEA42:DEA48 DNW42:DNW48 DXS42:DXS48 EHO42:EHO48 ERK42:ERK48 FBG42:FBG48 FLC42:FLC48 FUY42:FUY48 GEU42:GEU48 GOQ42:GOQ48 GYM42:GYM48 HII42:HII48 HSE42:HSE48 ICA42:ICA48 ILW42:ILW48 IVS42:IVS48 JFO42:JFO48 JPK42:JPK48 JZG42:JZG48 KJC42:KJC48 KSY42:KSY48 LCU42:LCU48 LMQ42:LMQ48 LWM42:LWM48 MGI42:MGI48 MQE42:MQE48 NAA42:NAA48 NJW42:NJW48 NTS42:NTS48 ODO42:ODO48 ONK42:ONK48 OXG42:OXG48 PHC42:PHC48 PQY42:PQY48 QAU42:QAU48 QKQ42:QKQ48 QUM42:QUM48 REI42:REI48 ROE42:ROE48 RYA42:RYA48 SHW42:SHW48 SRS42:SRS48 TBO42:TBO48 TLK42:TLK48 TVG42:TVG48 UFC42:UFC48 UOY42:UOY48 UYU42:UYU48 VIQ42:VIQ48 VSM42:VSM48 WCI42:WCI48 WME42:WME48 WWA42:WWA48 S65578:S65584 JO65578:JO65584 TK65578:TK65584 ADG65578:ADG65584 ANC65578:ANC65584 AWY65578:AWY65584 BGU65578:BGU65584 BQQ65578:BQQ65584 CAM65578:CAM65584 CKI65578:CKI65584 CUE65578:CUE65584 DEA65578:DEA65584 DNW65578:DNW65584 DXS65578:DXS65584 EHO65578:EHO65584 ERK65578:ERK65584 FBG65578:FBG65584 FLC65578:FLC65584 FUY65578:FUY65584 GEU65578:GEU65584 GOQ65578:GOQ65584 GYM65578:GYM65584 HII65578:HII65584 HSE65578:HSE65584 ICA65578:ICA65584 ILW65578:ILW65584 IVS65578:IVS65584 JFO65578:JFO65584 JPK65578:JPK65584 JZG65578:JZG65584 KJC65578:KJC65584 KSY65578:KSY65584 LCU65578:LCU65584 LMQ65578:LMQ65584 LWM65578:LWM65584 MGI65578:MGI65584 MQE65578:MQE65584 NAA65578:NAA65584 NJW65578:NJW65584 NTS65578:NTS65584 ODO65578:ODO65584 ONK65578:ONK65584 OXG65578:OXG65584 PHC65578:PHC65584 PQY65578:PQY65584 QAU65578:QAU65584 QKQ65578:QKQ65584 QUM65578:QUM65584 REI65578:REI65584 ROE65578:ROE65584 RYA65578:RYA65584 SHW65578:SHW65584 SRS65578:SRS65584 TBO65578:TBO65584 TLK65578:TLK65584 TVG65578:TVG65584 UFC65578:UFC65584 UOY65578:UOY65584 UYU65578:UYU65584 VIQ65578:VIQ65584 VSM65578:VSM65584 WCI65578:WCI65584 WME65578:WME65584 WWA65578:WWA65584 S131114:S131120 JO131114:JO131120 TK131114:TK131120 ADG131114:ADG131120 ANC131114:ANC131120 AWY131114:AWY131120 BGU131114:BGU131120 BQQ131114:BQQ131120 CAM131114:CAM131120 CKI131114:CKI131120 CUE131114:CUE131120 DEA131114:DEA131120 DNW131114:DNW131120 DXS131114:DXS131120 EHO131114:EHO131120 ERK131114:ERK131120 FBG131114:FBG131120 FLC131114:FLC131120 FUY131114:FUY131120 GEU131114:GEU131120 GOQ131114:GOQ131120 GYM131114:GYM131120 HII131114:HII131120 HSE131114:HSE131120 ICA131114:ICA131120 ILW131114:ILW131120 IVS131114:IVS131120 JFO131114:JFO131120 JPK131114:JPK131120 JZG131114:JZG131120 KJC131114:KJC131120 KSY131114:KSY131120 LCU131114:LCU131120 LMQ131114:LMQ131120 LWM131114:LWM131120 MGI131114:MGI131120 MQE131114:MQE131120 NAA131114:NAA131120 NJW131114:NJW131120 NTS131114:NTS131120 ODO131114:ODO131120 ONK131114:ONK131120 OXG131114:OXG131120 PHC131114:PHC131120 PQY131114:PQY131120 QAU131114:QAU131120 QKQ131114:QKQ131120 QUM131114:QUM131120 REI131114:REI131120 ROE131114:ROE131120 RYA131114:RYA131120 SHW131114:SHW131120 SRS131114:SRS131120 TBO131114:TBO131120 TLK131114:TLK131120 TVG131114:TVG131120 UFC131114:UFC131120 UOY131114:UOY131120 UYU131114:UYU131120 VIQ131114:VIQ131120 VSM131114:VSM131120 WCI131114:WCI131120 WME131114:WME131120 WWA131114:WWA131120 S196650:S196656 JO196650:JO196656 TK196650:TK196656 ADG196650:ADG196656 ANC196650:ANC196656 AWY196650:AWY196656 BGU196650:BGU196656 BQQ196650:BQQ196656 CAM196650:CAM196656 CKI196650:CKI196656 CUE196650:CUE196656 DEA196650:DEA196656 DNW196650:DNW196656 DXS196650:DXS196656 EHO196650:EHO196656 ERK196650:ERK196656 FBG196650:FBG196656 FLC196650:FLC196656 FUY196650:FUY196656 GEU196650:GEU196656 GOQ196650:GOQ196656 GYM196650:GYM196656 HII196650:HII196656 HSE196650:HSE196656 ICA196650:ICA196656 ILW196650:ILW196656 IVS196650:IVS196656 JFO196650:JFO196656 JPK196650:JPK196656 JZG196650:JZG196656 KJC196650:KJC196656 KSY196650:KSY196656 LCU196650:LCU196656 LMQ196650:LMQ196656 LWM196650:LWM196656 MGI196650:MGI196656 MQE196650:MQE196656 NAA196650:NAA196656 NJW196650:NJW196656 NTS196650:NTS196656 ODO196650:ODO196656 ONK196650:ONK196656 OXG196650:OXG196656 PHC196650:PHC196656 PQY196650:PQY196656 QAU196650:QAU196656 QKQ196650:QKQ196656 QUM196650:QUM196656 REI196650:REI196656 ROE196650:ROE196656 RYA196650:RYA196656 SHW196650:SHW196656 SRS196650:SRS196656 TBO196650:TBO196656 TLK196650:TLK196656 TVG196650:TVG196656 UFC196650:UFC196656 UOY196650:UOY196656 UYU196650:UYU196656 VIQ196650:VIQ196656 VSM196650:VSM196656 WCI196650:WCI196656 WME196650:WME196656 WWA196650:WWA196656 S262186:S262192 JO262186:JO262192 TK262186:TK262192 ADG262186:ADG262192 ANC262186:ANC262192 AWY262186:AWY262192 BGU262186:BGU262192 BQQ262186:BQQ262192 CAM262186:CAM262192 CKI262186:CKI262192 CUE262186:CUE262192 DEA262186:DEA262192 DNW262186:DNW262192 DXS262186:DXS262192 EHO262186:EHO262192 ERK262186:ERK262192 FBG262186:FBG262192 FLC262186:FLC262192 FUY262186:FUY262192 GEU262186:GEU262192 GOQ262186:GOQ262192 GYM262186:GYM262192 HII262186:HII262192 HSE262186:HSE262192 ICA262186:ICA262192 ILW262186:ILW262192 IVS262186:IVS262192 JFO262186:JFO262192 JPK262186:JPK262192 JZG262186:JZG262192 KJC262186:KJC262192 KSY262186:KSY262192 LCU262186:LCU262192 LMQ262186:LMQ262192 LWM262186:LWM262192 MGI262186:MGI262192 MQE262186:MQE262192 NAA262186:NAA262192 NJW262186:NJW262192 NTS262186:NTS262192 ODO262186:ODO262192 ONK262186:ONK262192 OXG262186:OXG262192 PHC262186:PHC262192 PQY262186:PQY262192 QAU262186:QAU262192 QKQ262186:QKQ262192 QUM262186:QUM262192 REI262186:REI262192 ROE262186:ROE262192 RYA262186:RYA262192 SHW262186:SHW262192 SRS262186:SRS262192 TBO262186:TBO262192 TLK262186:TLK262192 TVG262186:TVG262192 UFC262186:UFC262192 UOY262186:UOY262192 UYU262186:UYU262192 VIQ262186:VIQ262192 VSM262186:VSM262192 WCI262186:WCI262192 WME262186:WME262192 WWA262186:WWA262192 S327722:S327728 JO327722:JO327728 TK327722:TK327728 ADG327722:ADG327728 ANC327722:ANC327728 AWY327722:AWY327728 BGU327722:BGU327728 BQQ327722:BQQ327728 CAM327722:CAM327728 CKI327722:CKI327728 CUE327722:CUE327728 DEA327722:DEA327728 DNW327722:DNW327728 DXS327722:DXS327728 EHO327722:EHO327728 ERK327722:ERK327728 FBG327722:FBG327728 FLC327722:FLC327728 FUY327722:FUY327728 GEU327722:GEU327728 GOQ327722:GOQ327728 GYM327722:GYM327728 HII327722:HII327728 HSE327722:HSE327728 ICA327722:ICA327728 ILW327722:ILW327728 IVS327722:IVS327728 JFO327722:JFO327728 JPK327722:JPK327728 JZG327722:JZG327728 KJC327722:KJC327728 KSY327722:KSY327728 LCU327722:LCU327728 LMQ327722:LMQ327728 LWM327722:LWM327728 MGI327722:MGI327728 MQE327722:MQE327728 NAA327722:NAA327728 NJW327722:NJW327728 NTS327722:NTS327728 ODO327722:ODO327728 ONK327722:ONK327728 OXG327722:OXG327728 PHC327722:PHC327728 PQY327722:PQY327728 QAU327722:QAU327728 QKQ327722:QKQ327728 QUM327722:QUM327728 REI327722:REI327728 ROE327722:ROE327728 RYA327722:RYA327728 SHW327722:SHW327728 SRS327722:SRS327728 TBO327722:TBO327728 TLK327722:TLK327728 TVG327722:TVG327728 UFC327722:UFC327728 UOY327722:UOY327728 UYU327722:UYU327728 VIQ327722:VIQ327728 VSM327722:VSM327728 WCI327722:WCI327728 WME327722:WME327728 WWA327722:WWA327728 S393258:S393264 JO393258:JO393264 TK393258:TK393264 ADG393258:ADG393264 ANC393258:ANC393264 AWY393258:AWY393264 BGU393258:BGU393264 BQQ393258:BQQ393264 CAM393258:CAM393264 CKI393258:CKI393264 CUE393258:CUE393264 DEA393258:DEA393264 DNW393258:DNW393264 DXS393258:DXS393264 EHO393258:EHO393264 ERK393258:ERK393264 FBG393258:FBG393264 FLC393258:FLC393264 FUY393258:FUY393264 GEU393258:GEU393264 GOQ393258:GOQ393264 GYM393258:GYM393264 HII393258:HII393264 HSE393258:HSE393264 ICA393258:ICA393264 ILW393258:ILW393264 IVS393258:IVS393264 JFO393258:JFO393264 JPK393258:JPK393264 JZG393258:JZG393264 KJC393258:KJC393264 KSY393258:KSY393264 LCU393258:LCU393264 LMQ393258:LMQ393264 LWM393258:LWM393264 MGI393258:MGI393264 MQE393258:MQE393264 NAA393258:NAA393264 NJW393258:NJW393264 NTS393258:NTS393264 ODO393258:ODO393264 ONK393258:ONK393264 OXG393258:OXG393264 PHC393258:PHC393264 PQY393258:PQY393264 QAU393258:QAU393264 QKQ393258:QKQ393264 QUM393258:QUM393264 REI393258:REI393264 ROE393258:ROE393264 RYA393258:RYA393264 SHW393258:SHW393264 SRS393258:SRS393264 TBO393258:TBO393264 TLK393258:TLK393264 TVG393258:TVG393264 UFC393258:UFC393264 UOY393258:UOY393264 UYU393258:UYU393264 VIQ393258:VIQ393264 VSM393258:VSM393264 WCI393258:WCI393264 WME393258:WME393264 WWA393258:WWA393264 S458794:S458800 JO458794:JO458800 TK458794:TK458800 ADG458794:ADG458800 ANC458794:ANC458800 AWY458794:AWY458800 BGU458794:BGU458800 BQQ458794:BQQ458800 CAM458794:CAM458800 CKI458794:CKI458800 CUE458794:CUE458800 DEA458794:DEA458800 DNW458794:DNW458800 DXS458794:DXS458800 EHO458794:EHO458800 ERK458794:ERK458800 FBG458794:FBG458800 FLC458794:FLC458800 FUY458794:FUY458800 GEU458794:GEU458800 GOQ458794:GOQ458800 GYM458794:GYM458800 HII458794:HII458800 HSE458794:HSE458800 ICA458794:ICA458800 ILW458794:ILW458800 IVS458794:IVS458800 JFO458794:JFO458800 JPK458794:JPK458800 JZG458794:JZG458800 KJC458794:KJC458800 KSY458794:KSY458800 LCU458794:LCU458800 LMQ458794:LMQ458800 LWM458794:LWM458800 MGI458794:MGI458800 MQE458794:MQE458800 NAA458794:NAA458800 NJW458794:NJW458800 NTS458794:NTS458800 ODO458794:ODO458800 ONK458794:ONK458800 OXG458794:OXG458800 PHC458794:PHC458800 PQY458794:PQY458800 QAU458794:QAU458800 QKQ458794:QKQ458800 QUM458794:QUM458800 REI458794:REI458800 ROE458794:ROE458800 RYA458794:RYA458800 SHW458794:SHW458800 SRS458794:SRS458800 TBO458794:TBO458800 TLK458794:TLK458800 TVG458794:TVG458800 UFC458794:UFC458800 UOY458794:UOY458800 UYU458794:UYU458800 VIQ458794:VIQ458800 VSM458794:VSM458800 WCI458794:WCI458800 WME458794:WME458800 WWA458794:WWA458800 S524330:S524336 JO524330:JO524336 TK524330:TK524336 ADG524330:ADG524336 ANC524330:ANC524336 AWY524330:AWY524336 BGU524330:BGU524336 BQQ524330:BQQ524336 CAM524330:CAM524336 CKI524330:CKI524336 CUE524330:CUE524336 DEA524330:DEA524336 DNW524330:DNW524336 DXS524330:DXS524336 EHO524330:EHO524336 ERK524330:ERK524336 FBG524330:FBG524336 FLC524330:FLC524336 FUY524330:FUY524336 GEU524330:GEU524336 GOQ524330:GOQ524336 GYM524330:GYM524336 HII524330:HII524336 HSE524330:HSE524336 ICA524330:ICA524336 ILW524330:ILW524336 IVS524330:IVS524336 JFO524330:JFO524336 JPK524330:JPK524336 JZG524330:JZG524336 KJC524330:KJC524336 KSY524330:KSY524336 LCU524330:LCU524336 LMQ524330:LMQ524336 LWM524330:LWM524336 MGI524330:MGI524336 MQE524330:MQE524336 NAA524330:NAA524336 NJW524330:NJW524336 NTS524330:NTS524336 ODO524330:ODO524336 ONK524330:ONK524336 OXG524330:OXG524336 PHC524330:PHC524336 PQY524330:PQY524336 QAU524330:QAU524336 QKQ524330:QKQ524336 QUM524330:QUM524336 REI524330:REI524336 ROE524330:ROE524336 RYA524330:RYA524336 SHW524330:SHW524336 SRS524330:SRS524336 TBO524330:TBO524336 TLK524330:TLK524336 TVG524330:TVG524336 UFC524330:UFC524336 UOY524330:UOY524336 UYU524330:UYU524336 VIQ524330:VIQ524336 VSM524330:VSM524336 WCI524330:WCI524336 WME524330:WME524336 WWA524330:WWA524336 S589866:S589872 JO589866:JO589872 TK589866:TK589872 ADG589866:ADG589872 ANC589866:ANC589872 AWY589866:AWY589872 BGU589866:BGU589872 BQQ589866:BQQ589872 CAM589866:CAM589872 CKI589866:CKI589872 CUE589866:CUE589872 DEA589866:DEA589872 DNW589866:DNW589872 DXS589866:DXS589872 EHO589866:EHO589872 ERK589866:ERK589872 FBG589866:FBG589872 FLC589866:FLC589872 FUY589866:FUY589872 GEU589866:GEU589872 GOQ589866:GOQ589872 GYM589866:GYM589872 HII589866:HII589872 HSE589866:HSE589872 ICA589866:ICA589872 ILW589866:ILW589872 IVS589866:IVS589872 JFO589866:JFO589872 JPK589866:JPK589872 JZG589866:JZG589872 KJC589866:KJC589872 KSY589866:KSY589872 LCU589866:LCU589872 LMQ589866:LMQ589872 LWM589866:LWM589872 MGI589866:MGI589872 MQE589866:MQE589872 NAA589866:NAA589872 NJW589866:NJW589872 NTS589866:NTS589872 ODO589866:ODO589872 ONK589866:ONK589872 OXG589866:OXG589872 PHC589866:PHC589872 PQY589866:PQY589872 QAU589866:QAU589872 QKQ589866:QKQ589872 QUM589866:QUM589872 REI589866:REI589872 ROE589866:ROE589872 RYA589866:RYA589872 SHW589866:SHW589872 SRS589866:SRS589872 TBO589866:TBO589872 TLK589866:TLK589872 TVG589866:TVG589872 UFC589866:UFC589872 UOY589866:UOY589872 UYU589866:UYU589872 VIQ589866:VIQ589872 VSM589866:VSM589872 WCI589866:WCI589872 WME589866:WME589872 WWA589866:WWA589872 S655402:S655408 JO655402:JO655408 TK655402:TK655408 ADG655402:ADG655408 ANC655402:ANC655408 AWY655402:AWY655408 BGU655402:BGU655408 BQQ655402:BQQ655408 CAM655402:CAM655408 CKI655402:CKI655408 CUE655402:CUE655408 DEA655402:DEA655408 DNW655402:DNW655408 DXS655402:DXS655408 EHO655402:EHO655408 ERK655402:ERK655408 FBG655402:FBG655408 FLC655402:FLC655408 FUY655402:FUY655408 GEU655402:GEU655408 GOQ655402:GOQ655408 GYM655402:GYM655408 HII655402:HII655408 HSE655402:HSE655408 ICA655402:ICA655408 ILW655402:ILW655408 IVS655402:IVS655408 JFO655402:JFO655408 JPK655402:JPK655408 JZG655402:JZG655408 KJC655402:KJC655408 KSY655402:KSY655408 LCU655402:LCU655408 LMQ655402:LMQ655408 LWM655402:LWM655408 MGI655402:MGI655408 MQE655402:MQE655408 NAA655402:NAA655408 NJW655402:NJW655408 NTS655402:NTS655408 ODO655402:ODO655408 ONK655402:ONK655408 OXG655402:OXG655408 PHC655402:PHC655408 PQY655402:PQY655408 QAU655402:QAU655408 QKQ655402:QKQ655408 QUM655402:QUM655408 REI655402:REI655408 ROE655402:ROE655408 RYA655402:RYA655408 SHW655402:SHW655408 SRS655402:SRS655408 TBO655402:TBO655408 TLK655402:TLK655408 TVG655402:TVG655408 UFC655402:UFC655408 UOY655402:UOY655408 UYU655402:UYU655408 VIQ655402:VIQ655408 VSM655402:VSM655408 WCI655402:WCI655408 WME655402:WME655408 WWA655402:WWA655408 S720938:S720944 JO720938:JO720944 TK720938:TK720944 ADG720938:ADG720944 ANC720938:ANC720944 AWY720938:AWY720944 BGU720938:BGU720944 BQQ720938:BQQ720944 CAM720938:CAM720944 CKI720938:CKI720944 CUE720938:CUE720944 DEA720938:DEA720944 DNW720938:DNW720944 DXS720938:DXS720944 EHO720938:EHO720944 ERK720938:ERK720944 FBG720938:FBG720944 FLC720938:FLC720944 FUY720938:FUY720944 GEU720938:GEU720944 GOQ720938:GOQ720944 GYM720938:GYM720944 HII720938:HII720944 HSE720938:HSE720944 ICA720938:ICA720944 ILW720938:ILW720944 IVS720938:IVS720944 JFO720938:JFO720944 JPK720938:JPK720944 JZG720938:JZG720944 KJC720938:KJC720944 KSY720938:KSY720944 LCU720938:LCU720944 LMQ720938:LMQ720944 LWM720938:LWM720944 MGI720938:MGI720944 MQE720938:MQE720944 NAA720938:NAA720944 NJW720938:NJW720944 NTS720938:NTS720944 ODO720938:ODO720944 ONK720938:ONK720944 OXG720938:OXG720944 PHC720938:PHC720944 PQY720938:PQY720944 QAU720938:QAU720944 QKQ720938:QKQ720944 QUM720938:QUM720944 REI720938:REI720944 ROE720938:ROE720944 RYA720938:RYA720944 SHW720938:SHW720944 SRS720938:SRS720944 TBO720938:TBO720944 TLK720938:TLK720944 TVG720938:TVG720944 UFC720938:UFC720944 UOY720938:UOY720944 UYU720938:UYU720944 VIQ720938:VIQ720944 VSM720938:VSM720944 WCI720938:WCI720944 WME720938:WME720944 WWA720938:WWA720944 S786474:S786480 JO786474:JO786480 TK786474:TK786480 ADG786474:ADG786480 ANC786474:ANC786480 AWY786474:AWY786480 BGU786474:BGU786480 BQQ786474:BQQ786480 CAM786474:CAM786480 CKI786474:CKI786480 CUE786474:CUE786480 DEA786474:DEA786480 DNW786474:DNW786480 DXS786474:DXS786480 EHO786474:EHO786480 ERK786474:ERK786480 FBG786474:FBG786480 FLC786474:FLC786480 FUY786474:FUY786480 GEU786474:GEU786480 GOQ786474:GOQ786480 GYM786474:GYM786480 HII786474:HII786480 HSE786474:HSE786480 ICA786474:ICA786480 ILW786474:ILW786480 IVS786474:IVS786480 JFO786474:JFO786480 JPK786474:JPK786480 JZG786474:JZG786480 KJC786474:KJC786480 KSY786474:KSY786480 LCU786474:LCU786480 LMQ786474:LMQ786480 LWM786474:LWM786480 MGI786474:MGI786480 MQE786474:MQE786480 NAA786474:NAA786480 NJW786474:NJW786480 NTS786474:NTS786480 ODO786474:ODO786480 ONK786474:ONK786480 OXG786474:OXG786480 PHC786474:PHC786480 PQY786474:PQY786480 QAU786474:QAU786480 QKQ786474:QKQ786480 QUM786474:QUM786480 REI786474:REI786480 ROE786474:ROE786480 RYA786474:RYA786480 SHW786474:SHW786480 SRS786474:SRS786480 TBO786474:TBO786480 TLK786474:TLK786480 TVG786474:TVG786480 UFC786474:UFC786480 UOY786474:UOY786480 UYU786474:UYU786480 VIQ786474:VIQ786480 VSM786474:VSM786480 WCI786474:WCI786480 WME786474:WME786480 WWA786474:WWA786480 S852010:S852016 JO852010:JO852016 TK852010:TK852016 ADG852010:ADG852016 ANC852010:ANC852016 AWY852010:AWY852016 BGU852010:BGU852016 BQQ852010:BQQ852016 CAM852010:CAM852016 CKI852010:CKI852016 CUE852010:CUE852016 DEA852010:DEA852016 DNW852010:DNW852016 DXS852010:DXS852016 EHO852010:EHO852016 ERK852010:ERK852016 FBG852010:FBG852016 FLC852010:FLC852016 FUY852010:FUY852016 GEU852010:GEU852016 GOQ852010:GOQ852016 GYM852010:GYM852016 HII852010:HII852016 HSE852010:HSE852016 ICA852010:ICA852016 ILW852010:ILW852016 IVS852010:IVS852016 JFO852010:JFO852016 JPK852010:JPK852016 JZG852010:JZG852016 KJC852010:KJC852016 KSY852010:KSY852016 LCU852010:LCU852016 LMQ852010:LMQ852016 LWM852010:LWM852016 MGI852010:MGI852016 MQE852010:MQE852016 NAA852010:NAA852016 NJW852010:NJW852016 NTS852010:NTS852016 ODO852010:ODO852016 ONK852010:ONK852016 OXG852010:OXG852016 PHC852010:PHC852016 PQY852010:PQY852016 QAU852010:QAU852016 QKQ852010:QKQ852016 QUM852010:QUM852016 REI852010:REI852016 ROE852010:ROE852016 RYA852010:RYA852016 SHW852010:SHW852016 SRS852010:SRS852016 TBO852010:TBO852016 TLK852010:TLK852016 TVG852010:TVG852016 UFC852010:UFC852016 UOY852010:UOY852016 UYU852010:UYU852016 VIQ852010:VIQ852016 VSM852010:VSM852016 WCI852010:WCI852016 WME852010:WME852016 WWA852010:WWA852016 S917546:S917552 JO917546:JO917552 TK917546:TK917552 ADG917546:ADG917552 ANC917546:ANC917552 AWY917546:AWY917552 BGU917546:BGU917552 BQQ917546:BQQ917552 CAM917546:CAM917552 CKI917546:CKI917552 CUE917546:CUE917552 DEA917546:DEA917552 DNW917546:DNW917552 DXS917546:DXS917552 EHO917546:EHO917552 ERK917546:ERK917552 FBG917546:FBG917552 FLC917546:FLC917552 FUY917546:FUY917552 GEU917546:GEU917552 GOQ917546:GOQ917552 GYM917546:GYM917552 HII917546:HII917552 HSE917546:HSE917552 ICA917546:ICA917552 ILW917546:ILW917552 IVS917546:IVS917552 JFO917546:JFO917552 JPK917546:JPK917552 JZG917546:JZG917552 KJC917546:KJC917552 KSY917546:KSY917552 LCU917546:LCU917552 LMQ917546:LMQ917552 LWM917546:LWM917552 MGI917546:MGI917552 MQE917546:MQE917552 NAA917546:NAA917552 NJW917546:NJW917552 NTS917546:NTS917552 ODO917546:ODO917552 ONK917546:ONK917552 OXG917546:OXG917552 PHC917546:PHC917552 PQY917546:PQY917552 QAU917546:QAU917552 QKQ917546:QKQ917552 QUM917546:QUM917552 REI917546:REI917552 ROE917546:ROE917552 RYA917546:RYA917552 SHW917546:SHW917552 SRS917546:SRS917552 TBO917546:TBO917552 TLK917546:TLK917552 TVG917546:TVG917552 UFC917546:UFC917552 UOY917546:UOY917552 UYU917546:UYU917552 VIQ917546:VIQ917552 VSM917546:VSM917552 WCI917546:WCI917552 WME917546:WME917552 WWA917546:WWA917552 S983082:S983088 JO983082:JO983088 TK983082:TK983088 ADG983082:ADG983088 ANC983082:ANC983088 AWY983082:AWY983088 BGU983082:BGU983088 BQQ983082:BQQ983088 CAM983082:CAM983088 CKI983082:CKI983088 CUE983082:CUE983088 DEA983082:DEA983088 DNW983082:DNW983088 DXS983082:DXS983088 EHO983082:EHO983088 ERK983082:ERK983088 FBG983082:FBG983088 FLC983082:FLC983088 FUY983082:FUY983088 GEU983082:GEU983088 GOQ983082:GOQ983088 GYM983082:GYM983088 HII983082:HII983088 HSE983082:HSE983088 ICA983082:ICA983088 ILW983082:ILW983088 IVS983082:IVS983088 JFO983082:JFO983088 JPK983082:JPK983088 JZG983082:JZG983088 KJC983082:KJC983088 KSY983082:KSY983088 LCU983082:LCU983088 LMQ983082:LMQ983088 LWM983082:LWM983088 MGI983082:MGI983088 MQE983082:MQE983088 NAA983082:NAA983088 NJW983082:NJW983088 NTS983082:NTS983088 ODO983082:ODO983088 ONK983082:ONK983088 OXG983082:OXG983088 PHC983082:PHC983088 PQY983082:PQY983088 QAU983082:QAU983088 QKQ983082:QKQ983088 QUM983082:QUM983088 REI983082:REI983088 ROE983082:ROE983088 RYA983082:RYA983088 SHW983082:SHW983088 SRS983082:SRS983088 TBO983082:TBO983088 TLK983082:TLK983088 TVG983082:TVG983088 UFC983082:UFC983088 UOY983082:UOY983088 UYU983082:UYU983088 VIQ983082:VIQ983088 VSM983082:VSM983088 WCI983082:WCI983088 WME983082:WME983088 S42:S47">
      <formula1>$AM$4:$AM$8</formula1>
    </dataValidation>
    <dataValidation type="list" allowBlank="1" showDropDown="0" showInputMessage="1" showErrorMessage="1" sqref="M40:R40 JI40:JN40 TE40:TJ40 ADA40:ADF40 AMW40:ANB40 AWS40:AWX40 BGO40:BGT40 BQK40:BQP40 CAG40:CAL40 CKC40:CKH40 CTY40:CUD40 DDU40:DDZ40 DNQ40:DNV40 DXM40:DXR40 EHI40:EHN40 ERE40:ERJ40 FBA40:FBF40 FKW40:FLB40 FUS40:FUX40 GEO40:GET40 GOK40:GOP40 GYG40:GYL40 HIC40:HIH40 HRY40:HSD40 IBU40:IBZ40 ILQ40:ILV40 IVM40:IVR40 JFI40:JFN40 JPE40:JPJ40 JZA40:JZF40 KIW40:KJB40 KSS40:KSX40 LCO40:LCT40 LMK40:LMP40 LWG40:LWL40 MGC40:MGH40 MPY40:MQD40 MZU40:MZZ40 NJQ40:NJV40 NTM40:NTR40 ODI40:ODN40 ONE40:ONJ40 OXA40:OXF40 PGW40:PHB40 PQS40:PQX40 QAO40:QAT40 QKK40:QKP40 QUG40:QUL40 REC40:REH40 RNY40:ROD40 RXU40:RXZ40 SHQ40:SHV40 SRM40:SRR40 TBI40:TBN40 TLE40:TLJ40 TVA40:TVF40 UEW40:UFB40 UOS40:UOX40 UYO40:UYT40 VIK40:VIP40 VSG40:VSL40 WCC40:WCH40 WLY40:WMD40 WVU40:WVZ40 M65576:R65576 JI65576:JN65576 TE65576:TJ65576 ADA65576:ADF65576 AMW65576:ANB65576 AWS65576:AWX65576 BGO65576:BGT65576 BQK65576:BQP65576 CAG65576:CAL65576 CKC65576:CKH65576 CTY65576:CUD65576 DDU65576:DDZ65576 DNQ65576:DNV65576 DXM65576:DXR65576 EHI65576:EHN65576 ERE65576:ERJ65576 FBA65576:FBF65576 FKW65576:FLB65576 FUS65576:FUX65576 GEO65576:GET65576 GOK65576:GOP65576 GYG65576:GYL65576 HIC65576:HIH65576 HRY65576:HSD65576 IBU65576:IBZ65576 ILQ65576:ILV65576 IVM65576:IVR65576 JFI65576:JFN65576 JPE65576:JPJ65576 JZA65576:JZF65576 KIW65576:KJB65576 KSS65576:KSX65576 LCO65576:LCT65576 LMK65576:LMP65576 LWG65576:LWL65576 MGC65576:MGH65576 MPY65576:MQD65576 MZU65576:MZZ65576 NJQ65576:NJV65576 NTM65576:NTR65576 ODI65576:ODN65576 ONE65576:ONJ65576 OXA65576:OXF65576 PGW65576:PHB65576 PQS65576:PQX65576 QAO65576:QAT65576 QKK65576:QKP65576 QUG65576:QUL65576 REC65576:REH65576 RNY65576:ROD65576 RXU65576:RXZ65576 SHQ65576:SHV65576 SRM65576:SRR65576 TBI65576:TBN65576 TLE65576:TLJ65576 TVA65576:TVF65576 UEW65576:UFB65576 UOS65576:UOX65576 UYO65576:UYT65576 VIK65576:VIP65576 VSG65576:VSL65576 WCC65576:WCH65576 WLY65576:WMD65576 WVU65576:WVZ65576 M131112:R131112 JI131112:JN131112 TE131112:TJ131112 ADA131112:ADF131112 AMW131112:ANB131112 AWS131112:AWX131112 BGO131112:BGT131112 BQK131112:BQP131112 CAG131112:CAL131112 CKC131112:CKH131112 CTY131112:CUD131112 DDU131112:DDZ131112 DNQ131112:DNV131112 DXM131112:DXR131112 EHI131112:EHN131112 ERE131112:ERJ131112 FBA131112:FBF131112 FKW131112:FLB131112 FUS131112:FUX131112 GEO131112:GET131112 GOK131112:GOP131112 GYG131112:GYL131112 HIC131112:HIH131112 HRY131112:HSD131112 IBU131112:IBZ131112 ILQ131112:ILV131112 IVM131112:IVR131112 JFI131112:JFN131112 JPE131112:JPJ131112 JZA131112:JZF131112 KIW131112:KJB131112 KSS131112:KSX131112 LCO131112:LCT131112 LMK131112:LMP131112 LWG131112:LWL131112 MGC131112:MGH131112 MPY131112:MQD131112 MZU131112:MZZ131112 NJQ131112:NJV131112 NTM131112:NTR131112 ODI131112:ODN131112 ONE131112:ONJ131112 OXA131112:OXF131112 PGW131112:PHB131112 PQS131112:PQX131112 QAO131112:QAT131112 QKK131112:QKP131112 QUG131112:QUL131112 REC131112:REH131112 RNY131112:ROD131112 RXU131112:RXZ131112 SHQ131112:SHV131112 SRM131112:SRR131112 TBI131112:TBN131112 TLE131112:TLJ131112 TVA131112:TVF131112 UEW131112:UFB131112 UOS131112:UOX131112 UYO131112:UYT131112 VIK131112:VIP131112 VSG131112:VSL131112 WCC131112:WCH131112 WLY131112:WMD131112 WVU131112:WVZ131112 M196648:R196648 JI196648:JN196648 TE196648:TJ196648 ADA196648:ADF196648 AMW196648:ANB196648 AWS196648:AWX196648 BGO196648:BGT196648 BQK196648:BQP196648 CAG196648:CAL196648 CKC196648:CKH196648 CTY196648:CUD196648 DDU196648:DDZ196648 DNQ196648:DNV196648 DXM196648:DXR196648 EHI196648:EHN196648 ERE196648:ERJ196648 FBA196648:FBF196648 FKW196648:FLB196648 FUS196648:FUX196648 GEO196648:GET196648 GOK196648:GOP196648 GYG196648:GYL196648 HIC196648:HIH196648 HRY196648:HSD196648 IBU196648:IBZ196648 ILQ196648:ILV196648 IVM196648:IVR196648 JFI196648:JFN196648 JPE196648:JPJ196648 JZA196648:JZF196648 KIW196648:KJB196648 KSS196648:KSX196648 LCO196648:LCT196648 LMK196648:LMP196648 LWG196648:LWL196648 MGC196648:MGH196648 MPY196648:MQD196648 MZU196648:MZZ196648 NJQ196648:NJV196648 NTM196648:NTR196648 ODI196648:ODN196648 ONE196648:ONJ196648 OXA196648:OXF196648 PGW196648:PHB196648 PQS196648:PQX196648 QAO196648:QAT196648 QKK196648:QKP196648 QUG196648:QUL196648 REC196648:REH196648 RNY196648:ROD196648 RXU196648:RXZ196648 SHQ196648:SHV196648 SRM196648:SRR196648 TBI196648:TBN196648 TLE196648:TLJ196648 TVA196648:TVF196648 UEW196648:UFB196648 UOS196648:UOX196648 UYO196648:UYT196648 VIK196648:VIP196648 VSG196648:VSL196648 WCC196648:WCH196648 WLY196648:WMD196648 WVU196648:WVZ196648 M262184:R262184 JI262184:JN262184 TE262184:TJ262184 ADA262184:ADF262184 AMW262184:ANB262184 AWS262184:AWX262184 BGO262184:BGT262184 BQK262184:BQP262184 CAG262184:CAL262184 CKC262184:CKH262184 CTY262184:CUD262184 DDU262184:DDZ262184 DNQ262184:DNV262184 DXM262184:DXR262184 EHI262184:EHN262184 ERE262184:ERJ262184 FBA262184:FBF262184 FKW262184:FLB262184 FUS262184:FUX262184 GEO262184:GET262184 GOK262184:GOP262184 GYG262184:GYL262184 HIC262184:HIH262184 HRY262184:HSD262184 IBU262184:IBZ262184 ILQ262184:ILV262184 IVM262184:IVR262184 JFI262184:JFN262184 JPE262184:JPJ262184 JZA262184:JZF262184 KIW262184:KJB262184 KSS262184:KSX262184 LCO262184:LCT262184 LMK262184:LMP262184 LWG262184:LWL262184 MGC262184:MGH262184 MPY262184:MQD262184 MZU262184:MZZ262184 NJQ262184:NJV262184 NTM262184:NTR262184 ODI262184:ODN262184 ONE262184:ONJ262184 OXA262184:OXF262184 PGW262184:PHB262184 PQS262184:PQX262184 QAO262184:QAT262184 QKK262184:QKP262184 QUG262184:QUL262184 REC262184:REH262184 RNY262184:ROD262184 RXU262184:RXZ262184 SHQ262184:SHV262184 SRM262184:SRR262184 TBI262184:TBN262184 TLE262184:TLJ262184 TVA262184:TVF262184 UEW262184:UFB262184 UOS262184:UOX262184 UYO262184:UYT262184 VIK262184:VIP262184 VSG262184:VSL262184 WCC262184:WCH262184 WLY262184:WMD262184 WVU262184:WVZ262184 M327720:R327720 JI327720:JN327720 TE327720:TJ327720 ADA327720:ADF327720 AMW327720:ANB327720 AWS327720:AWX327720 BGO327720:BGT327720 BQK327720:BQP327720 CAG327720:CAL327720 CKC327720:CKH327720 CTY327720:CUD327720 DDU327720:DDZ327720 DNQ327720:DNV327720 DXM327720:DXR327720 EHI327720:EHN327720 ERE327720:ERJ327720 FBA327720:FBF327720 FKW327720:FLB327720 FUS327720:FUX327720 GEO327720:GET327720 GOK327720:GOP327720 GYG327720:GYL327720 HIC327720:HIH327720 HRY327720:HSD327720 IBU327720:IBZ327720 ILQ327720:ILV327720 IVM327720:IVR327720 JFI327720:JFN327720 JPE327720:JPJ327720 JZA327720:JZF327720 KIW327720:KJB327720 KSS327720:KSX327720 LCO327720:LCT327720 LMK327720:LMP327720 LWG327720:LWL327720 MGC327720:MGH327720 MPY327720:MQD327720 MZU327720:MZZ327720 NJQ327720:NJV327720 NTM327720:NTR327720 ODI327720:ODN327720 ONE327720:ONJ327720 OXA327720:OXF327720 PGW327720:PHB327720 PQS327720:PQX327720 QAO327720:QAT327720 QKK327720:QKP327720 QUG327720:QUL327720 REC327720:REH327720 RNY327720:ROD327720 RXU327720:RXZ327720 SHQ327720:SHV327720 SRM327720:SRR327720 TBI327720:TBN327720 TLE327720:TLJ327720 TVA327720:TVF327720 UEW327720:UFB327720 UOS327720:UOX327720 UYO327720:UYT327720 VIK327720:VIP327720 VSG327720:VSL327720 WCC327720:WCH327720 WLY327720:WMD327720 WVU327720:WVZ327720 M393256:R393256 JI393256:JN393256 TE393256:TJ393256 ADA393256:ADF393256 AMW393256:ANB393256 AWS393256:AWX393256 BGO393256:BGT393256 BQK393256:BQP393256 CAG393256:CAL393256 CKC393256:CKH393256 CTY393256:CUD393256 DDU393256:DDZ393256 DNQ393256:DNV393256 DXM393256:DXR393256 EHI393256:EHN393256 ERE393256:ERJ393256 FBA393256:FBF393256 FKW393256:FLB393256 FUS393256:FUX393256 GEO393256:GET393256 GOK393256:GOP393256 GYG393256:GYL393256 HIC393256:HIH393256 HRY393256:HSD393256 IBU393256:IBZ393256 ILQ393256:ILV393256 IVM393256:IVR393256 JFI393256:JFN393256 JPE393256:JPJ393256 JZA393256:JZF393256 KIW393256:KJB393256 KSS393256:KSX393256 LCO393256:LCT393256 LMK393256:LMP393256 LWG393256:LWL393256 MGC393256:MGH393256 MPY393256:MQD393256 MZU393256:MZZ393256 NJQ393256:NJV393256 NTM393256:NTR393256 ODI393256:ODN393256 ONE393256:ONJ393256 OXA393256:OXF393256 PGW393256:PHB393256 PQS393256:PQX393256 QAO393256:QAT393256 QKK393256:QKP393256 QUG393256:QUL393256 REC393256:REH393256 RNY393256:ROD393256 RXU393256:RXZ393256 SHQ393256:SHV393256 SRM393256:SRR393256 TBI393256:TBN393256 TLE393256:TLJ393256 TVA393256:TVF393256 UEW393256:UFB393256 UOS393256:UOX393256 UYO393256:UYT393256 VIK393256:VIP393256 VSG393256:VSL393256 WCC393256:WCH393256 WLY393256:WMD393256 WVU393256:WVZ393256 M458792:R458792 JI458792:JN458792 TE458792:TJ458792 ADA458792:ADF458792 AMW458792:ANB458792 AWS458792:AWX458792 BGO458792:BGT458792 BQK458792:BQP458792 CAG458792:CAL458792 CKC458792:CKH458792 CTY458792:CUD458792 DDU458792:DDZ458792 DNQ458792:DNV458792 DXM458792:DXR458792 EHI458792:EHN458792 ERE458792:ERJ458792 FBA458792:FBF458792 FKW458792:FLB458792 FUS458792:FUX458792 GEO458792:GET458792 GOK458792:GOP458792 GYG458792:GYL458792 HIC458792:HIH458792 HRY458792:HSD458792 IBU458792:IBZ458792 ILQ458792:ILV458792 IVM458792:IVR458792 JFI458792:JFN458792 JPE458792:JPJ458792 JZA458792:JZF458792 KIW458792:KJB458792 KSS458792:KSX458792 LCO458792:LCT458792 LMK458792:LMP458792 LWG458792:LWL458792 MGC458792:MGH458792 MPY458792:MQD458792 MZU458792:MZZ458792 NJQ458792:NJV458792 NTM458792:NTR458792 ODI458792:ODN458792 ONE458792:ONJ458792 OXA458792:OXF458792 PGW458792:PHB458792 PQS458792:PQX458792 QAO458792:QAT458792 QKK458792:QKP458792 QUG458792:QUL458792 REC458792:REH458792 RNY458792:ROD458792 RXU458792:RXZ458792 SHQ458792:SHV458792 SRM458792:SRR458792 TBI458792:TBN458792 TLE458792:TLJ458792 TVA458792:TVF458792 UEW458792:UFB458792 UOS458792:UOX458792 UYO458792:UYT458792 VIK458792:VIP458792 VSG458792:VSL458792 WCC458792:WCH458792 WLY458792:WMD458792 WVU458792:WVZ458792 M524328:R524328 JI524328:JN524328 TE524328:TJ524328 ADA524328:ADF524328 AMW524328:ANB524328 AWS524328:AWX524328 BGO524328:BGT524328 BQK524328:BQP524328 CAG524328:CAL524328 CKC524328:CKH524328 CTY524328:CUD524328 DDU524328:DDZ524328 DNQ524328:DNV524328 DXM524328:DXR524328 EHI524328:EHN524328 ERE524328:ERJ524328 FBA524328:FBF524328 FKW524328:FLB524328 FUS524328:FUX524328 GEO524328:GET524328 GOK524328:GOP524328 GYG524328:GYL524328 HIC524328:HIH524328 HRY524328:HSD524328 IBU524328:IBZ524328 ILQ524328:ILV524328 IVM524328:IVR524328 JFI524328:JFN524328 JPE524328:JPJ524328 JZA524328:JZF524328 KIW524328:KJB524328 KSS524328:KSX524328 LCO524328:LCT524328 LMK524328:LMP524328 LWG524328:LWL524328 MGC524328:MGH524328 MPY524328:MQD524328 MZU524328:MZZ524328 NJQ524328:NJV524328 NTM524328:NTR524328 ODI524328:ODN524328 ONE524328:ONJ524328 OXA524328:OXF524328 PGW524328:PHB524328 PQS524328:PQX524328 QAO524328:QAT524328 QKK524328:QKP524328 QUG524328:QUL524328 REC524328:REH524328 RNY524328:ROD524328 RXU524328:RXZ524328 SHQ524328:SHV524328 SRM524328:SRR524328 TBI524328:TBN524328 TLE524328:TLJ524328 TVA524328:TVF524328 UEW524328:UFB524328 UOS524328:UOX524328 UYO524328:UYT524328 VIK524328:VIP524328 VSG524328:VSL524328 WCC524328:WCH524328 WLY524328:WMD524328 WVU524328:WVZ524328 M589864:R589864 JI589864:JN589864 TE589864:TJ589864 ADA589864:ADF589864 AMW589864:ANB589864 AWS589864:AWX589864 BGO589864:BGT589864 BQK589864:BQP589864 CAG589864:CAL589864 CKC589864:CKH589864 CTY589864:CUD589864 DDU589864:DDZ589864 DNQ589864:DNV589864 DXM589864:DXR589864 EHI589864:EHN589864 ERE589864:ERJ589864 FBA589864:FBF589864 FKW589864:FLB589864 FUS589864:FUX589864 GEO589864:GET589864 GOK589864:GOP589864 GYG589864:GYL589864 HIC589864:HIH589864 HRY589864:HSD589864 IBU589864:IBZ589864 ILQ589864:ILV589864 IVM589864:IVR589864 JFI589864:JFN589864 JPE589864:JPJ589864 JZA589864:JZF589864 KIW589864:KJB589864 KSS589864:KSX589864 LCO589864:LCT589864 LMK589864:LMP589864 LWG589864:LWL589864 MGC589864:MGH589864 MPY589864:MQD589864 MZU589864:MZZ589864 NJQ589864:NJV589864 NTM589864:NTR589864 ODI589864:ODN589864 ONE589864:ONJ589864 OXA589864:OXF589864 PGW589864:PHB589864 PQS589864:PQX589864 QAO589864:QAT589864 QKK589864:QKP589864 QUG589864:QUL589864 REC589864:REH589864 RNY589864:ROD589864 RXU589864:RXZ589864 SHQ589864:SHV589864 SRM589864:SRR589864 TBI589864:TBN589864 TLE589864:TLJ589864 TVA589864:TVF589864 UEW589864:UFB589864 UOS589864:UOX589864 UYO589864:UYT589864 VIK589864:VIP589864 VSG589864:VSL589864 WCC589864:WCH589864 WLY589864:WMD589864 WVU589864:WVZ589864 M655400:R655400 JI655400:JN655400 TE655400:TJ655400 ADA655400:ADF655400 AMW655400:ANB655400 AWS655400:AWX655400 BGO655400:BGT655400 BQK655400:BQP655400 CAG655400:CAL655400 CKC655400:CKH655400 CTY655400:CUD655400 DDU655400:DDZ655400 DNQ655400:DNV655400 DXM655400:DXR655400 EHI655400:EHN655400 ERE655400:ERJ655400 FBA655400:FBF655400 FKW655400:FLB655400 FUS655400:FUX655400 GEO655400:GET655400 GOK655400:GOP655400 GYG655400:GYL655400 HIC655400:HIH655400 HRY655400:HSD655400 IBU655400:IBZ655400 ILQ655400:ILV655400 IVM655400:IVR655400 JFI655400:JFN655400 JPE655400:JPJ655400 JZA655400:JZF655400 KIW655400:KJB655400 KSS655400:KSX655400 LCO655400:LCT655400 LMK655400:LMP655400 LWG655400:LWL655400 MGC655400:MGH655400 MPY655400:MQD655400 MZU655400:MZZ655400 NJQ655400:NJV655400 NTM655400:NTR655400 ODI655400:ODN655400 ONE655400:ONJ655400 OXA655400:OXF655400 PGW655400:PHB655400 PQS655400:PQX655400 QAO655400:QAT655400 QKK655400:QKP655400 QUG655400:QUL655400 REC655400:REH655400 RNY655400:ROD655400 RXU655400:RXZ655400 SHQ655400:SHV655400 SRM655400:SRR655400 TBI655400:TBN655400 TLE655400:TLJ655400 TVA655400:TVF655400 UEW655400:UFB655400 UOS655400:UOX655400 UYO655400:UYT655400 VIK655400:VIP655400 VSG655400:VSL655400 WCC655400:WCH655400 WLY655400:WMD655400 WVU655400:WVZ655400 M720936:R720936 JI720936:JN720936 TE720936:TJ720936 ADA720936:ADF720936 AMW720936:ANB720936 AWS720936:AWX720936 BGO720936:BGT720936 BQK720936:BQP720936 CAG720936:CAL720936 CKC720936:CKH720936 CTY720936:CUD720936 DDU720936:DDZ720936 DNQ720936:DNV720936 DXM720936:DXR720936 EHI720936:EHN720936 ERE720936:ERJ720936 FBA720936:FBF720936 FKW720936:FLB720936 FUS720936:FUX720936 GEO720936:GET720936 GOK720936:GOP720936 GYG720936:GYL720936 HIC720936:HIH720936 HRY720936:HSD720936 IBU720936:IBZ720936 ILQ720936:ILV720936 IVM720936:IVR720936 JFI720936:JFN720936 JPE720936:JPJ720936 JZA720936:JZF720936 KIW720936:KJB720936 KSS720936:KSX720936 LCO720936:LCT720936 LMK720936:LMP720936 LWG720936:LWL720936 MGC720936:MGH720936 MPY720936:MQD720936 MZU720936:MZZ720936 NJQ720936:NJV720936 NTM720936:NTR720936 ODI720936:ODN720936 ONE720936:ONJ720936 OXA720936:OXF720936 PGW720936:PHB720936 PQS720936:PQX720936 QAO720936:QAT720936 QKK720936:QKP720936 QUG720936:QUL720936 REC720936:REH720936 RNY720936:ROD720936 RXU720936:RXZ720936 SHQ720936:SHV720936 SRM720936:SRR720936 TBI720936:TBN720936 TLE720936:TLJ720936 TVA720936:TVF720936 UEW720936:UFB720936 UOS720936:UOX720936 UYO720936:UYT720936 VIK720936:VIP720936 VSG720936:VSL720936 WCC720936:WCH720936 WLY720936:WMD720936 WVU720936:WVZ720936 M786472:R786472 JI786472:JN786472 TE786472:TJ786472 ADA786472:ADF786472 AMW786472:ANB786472 AWS786472:AWX786472 BGO786472:BGT786472 BQK786472:BQP786472 CAG786472:CAL786472 CKC786472:CKH786472 CTY786472:CUD786472 DDU786472:DDZ786472 DNQ786472:DNV786472 DXM786472:DXR786472 EHI786472:EHN786472 ERE786472:ERJ786472 FBA786472:FBF786472 FKW786472:FLB786472 FUS786472:FUX786472 GEO786472:GET786472 GOK786472:GOP786472 GYG786472:GYL786472 HIC786472:HIH786472 HRY786472:HSD786472 IBU786472:IBZ786472 ILQ786472:ILV786472 IVM786472:IVR786472 JFI786472:JFN786472 JPE786472:JPJ786472 JZA786472:JZF786472 KIW786472:KJB786472 KSS786472:KSX786472 LCO786472:LCT786472 LMK786472:LMP786472 LWG786472:LWL786472 MGC786472:MGH786472 MPY786472:MQD786472 MZU786472:MZZ786472 NJQ786472:NJV786472 NTM786472:NTR786472 ODI786472:ODN786472 ONE786472:ONJ786472 OXA786472:OXF786472 PGW786472:PHB786472 PQS786472:PQX786472 QAO786472:QAT786472 QKK786472:QKP786472 QUG786472:QUL786472 REC786472:REH786472 RNY786472:ROD786472 RXU786472:RXZ786472 SHQ786472:SHV786472 SRM786472:SRR786472 TBI786472:TBN786472 TLE786472:TLJ786472 TVA786472:TVF786472 UEW786472:UFB786472 UOS786472:UOX786472 UYO786472:UYT786472 VIK786472:VIP786472 VSG786472:VSL786472 WCC786472:WCH786472 WLY786472:WMD786472 WVU786472:WVZ786472 M852008:R852008 JI852008:JN852008 TE852008:TJ852008 ADA852008:ADF852008 AMW852008:ANB852008 AWS852008:AWX852008 BGO852008:BGT852008 BQK852008:BQP852008 CAG852008:CAL852008 CKC852008:CKH852008 CTY852008:CUD852008 DDU852008:DDZ852008 DNQ852008:DNV852008 DXM852008:DXR852008 EHI852008:EHN852008 ERE852008:ERJ852008 FBA852008:FBF852008 FKW852008:FLB852008 FUS852008:FUX852008 GEO852008:GET852008 GOK852008:GOP852008 GYG852008:GYL852008 HIC852008:HIH852008 HRY852008:HSD852008 IBU852008:IBZ852008 ILQ852008:ILV852008 IVM852008:IVR852008 JFI852008:JFN852008 JPE852008:JPJ852008 JZA852008:JZF852008 KIW852008:KJB852008 KSS852008:KSX852008 LCO852008:LCT852008 LMK852008:LMP852008 LWG852008:LWL852008 MGC852008:MGH852008 MPY852008:MQD852008 MZU852008:MZZ852008 NJQ852008:NJV852008 NTM852008:NTR852008 ODI852008:ODN852008 ONE852008:ONJ852008 OXA852008:OXF852008 PGW852008:PHB852008 PQS852008:PQX852008 QAO852008:QAT852008 QKK852008:QKP852008 QUG852008:QUL852008 REC852008:REH852008 RNY852008:ROD852008 RXU852008:RXZ852008 SHQ852008:SHV852008 SRM852008:SRR852008 TBI852008:TBN852008 TLE852008:TLJ852008 TVA852008:TVF852008 UEW852008:UFB852008 UOS852008:UOX852008 UYO852008:UYT852008 VIK852008:VIP852008 VSG852008:VSL852008 WCC852008:WCH852008 WLY852008:WMD852008 WVU852008:WVZ852008 M917544:R917544 JI917544:JN917544 TE917544:TJ917544 ADA917544:ADF917544 AMW917544:ANB917544 AWS917544:AWX917544 BGO917544:BGT917544 BQK917544:BQP917544 CAG917544:CAL917544 CKC917544:CKH917544 CTY917544:CUD917544 DDU917544:DDZ917544 DNQ917544:DNV917544 DXM917544:DXR917544 EHI917544:EHN917544 ERE917544:ERJ917544 FBA917544:FBF917544 FKW917544:FLB917544 FUS917544:FUX917544 GEO917544:GET917544 GOK917544:GOP917544 GYG917544:GYL917544 HIC917544:HIH917544 HRY917544:HSD917544 IBU917544:IBZ917544 ILQ917544:ILV917544 IVM917544:IVR917544 JFI917544:JFN917544 JPE917544:JPJ917544 JZA917544:JZF917544 KIW917544:KJB917544 KSS917544:KSX917544 LCO917544:LCT917544 LMK917544:LMP917544 LWG917544:LWL917544 MGC917544:MGH917544 MPY917544:MQD917544 MZU917544:MZZ917544 NJQ917544:NJV917544 NTM917544:NTR917544 ODI917544:ODN917544 ONE917544:ONJ917544 OXA917544:OXF917544 PGW917544:PHB917544 PQS917544:PQX917544 QAO917544:QAT917544 QKK917544:QKP917544 QUG917544:QUL917544 REC917544:REH917544 RNY917544:ROD917544 RXU917544:RXZ917544 SHQ917544:SHV917544 SRM917544:SRR917544 TBI917544:TBN917544 TLE917544:TLJ917544 TVA917544:TVF917544 UEW917544:UFB917544 UOS917544:UOX917544 UYO917544:UYT917544 VIK917544:VIP917544 VSG917544:VSL917544 WCC917544:WCH917544 WLY917544:WMD917544 WVU917544:WVZ917544 M983080:R983080 JI983080:JN983080 TE983080:TJ983080 ADA983080:ADF983080 AMW983080:ANB983080 AWS983080:AWX983080 BGO983080:BGT983080 BQK983080:BQP983080 CAG983080:CAL983080 CKC983080:CKH983080 CTY983080:CUD983080 DDU983080:DDZ983080 DNQ983080:DNV983080 DXM983080:DXR983080 EHI983080:EHN983080 ERE983080:ERJ983080 FBA983080:FBF983080 FKW983080:FLB983080 FUS983080:FUX983080 GEO983080:GET983080 GOK983080:GOP983080 GYG983080:GYL983080 HIC983080:HIH983080 HRY983080:HSD983080 IBU983080:IBZ983080 ILQ983080:ILV983080 IVM983080:IVR983080 JFI983080:JFN983080 JPE983080:JPJ983080 JZA983080:JZF983080 KIW983080:KJB983080 KSS983080:KSX983080 LCO983080:LCT983080 LMK983080:LMP983080 LWG983080:LWL983080 MGC983080:MGH983080 MPY983080:MQD983080 MZU983080:MZZ983080 NJQ983080:NJV983080 NTM983080:NTR983080 ODI983080:ODN983080 ONE983080:ONJ983080 OXA983080:OXF983080 PGW983080:PHB983080 PQS983080:PQX983080 QAO983080:QAT983080 QKK983080:QKP983080 QUG983080:QUL983080 REC983080:REH983080 RNY983080:ROD983080 RXU983080:RXZ983080 SHQ983080:SHV983080 SRM983080:SRR983080 TBI983080:TBN983080 TLE983080:TLJ983080 TVA983080:TVF983080 UEW983080:UFB983080 UOS983080:UOX983080 UYO983080:UYT983080 VIK983080:VIP983080 VSG983080:VSL983080 WCC983080:WCH983080 WLY983080:WMD983080 WVU983080:WVZ983080">
      <formula1>$Y$23:$Y$30</formula1>
    </dataValidation>
    <dataValidation type="list" allowBlank="1" showDropDown="0" showInputMessage="1" showErrorMessage="1" sqref="V48:W48">
      <formula1>$AM$10:$AM$11</formula1>
    </dataValidation>
  </dataValidations>
  <printOptions horizontalCentered="1"/>
  <pageMargins left="0.78740157480314965" right="0.59055118110236227" top="0.59055118110236227" bottom="0.31496062992125984" header="0.31496062992125984" footer="0.19685039370078741"/>
  <pageSetup paperSize="9" scale="82" fitToWidth="1" fitToHeight="1" orientation="portrait" usePrinterDefaults="1" cellComments="asDisplayed" r:id="rId1"/>
  <headerFooter alignWithMargins="0">
    <oddHeader>&amp;R&amp;"ＭＳ 明朝,regular"&amp;10（様式2）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AV54"/>
  <sheetViews>
    <sheetView showGridLines="0" view="pageBreakPreview" zoomScale="82" zoomScaleSheetLayoutView="82" workbookViewId="0">
      <selection activeCell="C19" sqref="C19:W40"/>
    </sheetView>
  </sheetViews>
  <sheetFormatPr defaultColWidth="9.59765625" defaultRowHeight="17.399999999999999" customHeight="1"/>
  <cols>
    <col min="1" max="22" width="3.69921875" style="135" customWidth="1"/>
    <col min="23" max="23" width="3.8984375" style="135" customWidth="1"/>
    <col min="24" max="24" width="2.69921875" style="2" customWidth="1"/>
    <col min="25" max="25" width="4.5" style="1" customWidth="1"/>
    <col min="26" max="26" width="4.5" style="3" customWidth="1"/>
    <col min="27" max="27" width="14.5" style="3" customWidth="1"/>
    <col min="28" max="31" width="7.5" style="3" customWidth="1"/>
    <col min="32" max="33" width="4.5" style="3" customWidth="1"/>
    <col min="34" max="36" width="4.5" style="5" customWidth="1"/>
    <col min="37" max="37" width="6.59765625" style="5" customWidth="1"/>
    <col min="38" max="38" width="7.19921875" style="135" customWidth="1"/>
    <col min="39" max="39" width="10.3984375" style="135" bestFit="1" customWidth="1"/>
    <col min="40" max="41" width="9.59765625" style="135"/>
    <col min="42" max="42" width="9.5" style="135" customWidth="1"/>
    <col min="43" max="43" width="3.19921875" style="135" bestFit="1" customWidth="1"/>
    <col min="44" max="16384" width="9.59765625" style="135"/>
  </cols>
  <sheetData>
    <row r="1" spans="1:39" ht="17.399999999999999" customHeight="1">
      <c r="A1" s="6" t="s">
        <v>226</v>
      </c>
      <c r="B1" s="6"/>
      <c r="C1" s="6"/>
      <c r="D1" s="6"/>
      <c r="E1" s="6"/>
      <c r="F1" s="6"/>
      <c r="G1" s="6"/>
      <c r="H1" s="6"/>
      <c r="I1" s="6"/>
      <c r="J1" s="6"/>
      <c r="K1" s="6"/>
      <c r="L1" s="6"/>
      <c r="M1" s="6"/>
      <c r="N1" s="6"/>
      <c r="O1" s="6"/>
      <c r="P1" s="6"/>
      <c r="Q1" s="6"/>
      <c r="R1" s="6"/>
      <c r="S1" s="6"/>
      <c r="T1" s="6"/>
      <c r="U1" s="6"/>
      <c r="V1" s="6"/>
      <c r="W1" s="6"/>
      <c r="X1" s="124" t="s">
        <v>12</v>
      </c>
      <c r="AH1" s="3"/>
      <c r="AI1" s="3"/>
      <c r="AJ1" s="3"/>
      <c r="AK1" s="3"/>
      <c r="AM1" s="335">
        <v>45943</v>
      </c>
    </row>
    <row r="2" spans="1:39" ht="17.399999999999999" customHeight="1">
      <c r="A2" s="6"/>
      <c r="B2" s="6"/>
      <c r="C2" s="6"/>
      <c r="D2" s="6"/>
      <c r="E2" s="6"/>
      <c r="F2" s="6"/>
      <c r="G2" s="6"/>
      <c r="H2" s="6"/>
      <c r="I2" s="6"/>
      <c r="J2" s="6"/>
      <c r="K2" s="6"/>
      <c r="L2" s="6"/>
      <c r="M2" s="6"/>
      <c r="N2" s="6"/>
      <c r="O2" s="6"/>
      <c r="P2" s="6"/>
      <c r="Q2" s="6"/>
      <c r="R2" s="6"/>
      <c r="S2" s="6"/>
      <c r="T2" s="6"/>
      <c r="U2" s="6"/>
      <c r="V2" s="6"/>
      <c r="W2" s="6"/>
      <c r="X2" s="125" t="s">
        <v>18</v>
      </c>
      <c r="Y2" s="1" t="s">
        <v>9</v>
      </c>
      <c r="AH2" s="3"/>
      <c r="AI2" s="3"/>
      <c r="AJ2" s="3"/>
      <c r="AK2" s="3"/>
      <c r="AM2" s="335"/>
    </row>
    <row r="3" spans="1:39" ht="17.399999999999999" customHeight="1">
      <c r="A3" s="22" t="s">
        <v>17</v>
      </c>
      <c r="B3" s="76"/>
      <c r="C3" s="76"/>
      <c r="D3" s="38"/>
      <c r="E3" s="498" t="s">
        <v>178</v>
      </c>
      <c r="F3" s="500"/>
      <c r="G3" s="500"/>
      <c r="H3" s="500"/>
      <c r="I3" s="500"/>
      <c r="J3" s="501"/>
      <c r="K3" s="71"/>
      <c r="L3" s="71"/>
      <c r="M3" s="71"/>
      <c r="N3" s="71"/>
      <c r="O3" s="71"/>
      <c r="P3" s="71"/>
      <c r="Q3" s="71"/>
      <c r="R3" s="71"/>
      <c r="S3" s="398" t="s">
        <v>15</v>
      </c>
      <c r="T3" s="516"/>
      <c r="U3" s="520"/>
      <c r="V3" s="71"/>
      <c r="W3" s="71"/>
      <c r="X3" s="125" t="s">
        <v>8</v>
      </c>
      <c r="Y3" s="126" t="s">
        <v>19</v>
      </c>
      <c r="Z3" s="126"/>
      <c r="AA3" s="126"/>
      <c r="AB3" s="3" t="s">
        <v>21</v>
      </c>
      <c r="AH3" s="3"/>
      <c r="AI3" s="3"/>
      <c r="AJ3" s="3"/>
      <c r="AK3" s="3"/>
      <c r="AM3" s="335" t="s">
        <v>93</v>
      </c>
    </row>
    <row r="4" spans="1:39" ht="17.399999999999999" customHeight="1">
      <c r="S4" s="399"/>
      <c r="T4" s="517"/>
      <c r="U4" s="521"/>
      <c r="Y4" s="1" t="s">
        <v>30</v>
      </c>
      <c r="AH4" s="3"/>
      <c r="AI4" s="3"/>
      <c r="AJ4" s="3"/>
      <c r="AK4" s="3"/>
      <c r="AM4" s="335" t="s">
        <v>55</v>
      </c>
    </row>
    <row r="5" spans="1:39" ht="17.399999999999999" customHeight="1">
      <c r="S5" s="400"/>
      <c r="T5" s="407"/>
      <c r="U5" s="407"/>
      <c r="X5" s="2" t="s">
        <v>27</v>
      </c>
      <c r="Y5" s="1" t="s">
        <v>179</v>
      </c>
      <c r="AH5" s="3"/>
      <c r="AI5" s="3"/>
      <c r="AJ5" s="3"/>
      <c r="AK5" s="3"/>
      <c r="AM5" s="335" t="s">
        <v>47</v>
      </c>
    </row>
    <row r="6" spans="1:39" ht="17.399999999999999" customHeight="1">
      <c r="A6" s="480" t="s">
        <v>227</v>
      </c>
      <c r="B6" s="360" t="s">
        <v>228</v>
      </c>
      <c r="C6" s="360"/>
      <c r="D6" s="360"/>
      <c r="E6" s="385" t="s">
        <v>204</v>
      </c>
      <c r="F6" s="388"/>
      <c r="G6" s="388"/>
      <c r="H6" s="388"/>
      <c r="I6" s="388"/>
      <c r="J6" s="388"/>
      <c r="K6" s="388"/>
      <c r="L6" s="502"/>
      <c r="M6" s="360" t="s">
        <v>101</v>
      </c>
      <c r="N6" s="360"/>
      <c r="O6" s="360"/>
      <c r="P6" s="360"/>
      <c r="Q6" s="385" t="s">
        <v>229</v>
      </c>
      <c r="R6" s="388"/>
      <c r="S6" s="388"/>
      <c r="T6" s="388"/>
      <c r="U6" s="388"/>
      <c r="V6" s="388"/>
      <c r="W6" s="502"/>
      <c r="AH6" s="3"/>
      <c r="AI6" s="3"/>
      <c r="AJ6" s="3"/>
      <c r="AK6" s="3"/>
      <c r="AM6" s="335" t="s">
        <v>99</v>
      </c>
    </row>
    <row r="7" spans="1:39" ht="17.399999999999999" customHeight="1">
      <c r="A7" s="480"/>
      <c r="B7" s="360" t="s">
        <v>41</v>
      </c>
      <c r="C7" s="360"/>
      <c r="D7" s="360"/>
      <c r="E7" s="385" t="s">
        <v>78</v>
      </c>
      <c r="F7" s="388"/>
      <c r="G7" s="388"/>
      <c r="H7" s="388"/>
      <c r="I7" s="388"/>
      <c r="J7" s="388"/>
      <c r="K7" s="388"/>
      <c r="L7" s="502"/>
      <c r="M7" s="360" t="s">
        <v>41</v>
      </c>
      <c r="N7" s="360"/>
      <c r="O7" s="360"/>
      <c r="P7" s="360"/>
      <c r="Q7" s="385" t="s">
        <v>230</v>
      </c>
      <c r="R7" s="388"/>
      <c r="S7" s="388"/>
      <c r="T7" s="388"/>
      <c r="U7" s="388"/>
      <c r="V7" s="388"/>
      <c r="W7" s="502"/>
      <c r="X7" s="124" t="s">
        <v>52</v>
      </c>
      <c r="Y7" s="127"/>
      <c r="Z7" s="134"/>
      <c r="AA7" s="134"/>
      <c r="AB7" s="134"/>
      <c r="AC7" s="134"/>
      <c r="AD7" s="134"/>
      <c r="AE7" s="134"/>
      <c r="AF7" s="134"/>
      <c r="AG7" s="134"/>
      <c r="AH7" s="3"/>
      <c r="AI7" s="3"/>
      <c r="AJ7" s="3"/>
      <c r="AK7" s="3"/>
      <c r="AM7" s="335" t="s">
        <v>104</v>
      </c>
    </row>
    <row r="8" spans="1:39" ht="17.399999999999999" customHeight="1">
      <c r="A8" s="480"/>
      <c r="B8" s="360" t="s">
        <v>231</v>
      </c>
      <c r="C8" s="360"/>
      <c r="D8" s="360"/>
      <c r="E8" s="499">
        <v>15</v>
      </c>
      <c r="F8" s="499"/>
      <c r="G8" s="499"/>
      <c r="H8" s="499"/>
      <c r="I8" s="499"/>
      <c r="J8" s="499"/>
      <c r="K8" s="385"/>
      <c r="L8" s="120" t="s">
        <v>207</v>
      </c>
      <c r="M8" s="360" t="s">
        <v>232</v>
      </c>
      <c r="N8" s="360"/>
      <c r="O8" s="360"/>
      <c r="P8" s="360"/>
      <c r="Q8" s="392">
        <v>35551</v>
      </c>
      <c r="R8" s="394"/>
      <c r="S8" s="394"/>
      <c r="T8" s="394"/>
      <c r="U8" s="394"/>
      <c r="V8" s="394"/>
      <c r="W8" s="401"/>
      <c r="X8" s="125" t="s">
        <v>18</v>
      </c>
      <c r="Y8" s="1" t="s">
        <v>233</v>
      </c>
      <c r="AH8" s="3"/>
      <c r="AI8" s="3"/>
      <c r="AJ8" s="3"/>
      <c r="AK8" s="3"/>
      <c r="AM8" s="335" t="s">
        <v>107</v>
      </c>
    </row>
    <row r="9" spans="1:39" ht="17.399999999999999" customHeight="1">
      <c r="A9" s="480"/>
      <c r="B9" s="360" t="s">
        <v>138</v>
      </c>
      <c r="C9" s="360"/>
      <c r="D9" s="360"/>
      <c r="E9" s="499">
        <v>40</v>
      </c>
      <c r="F9" s="499"/>
      <c r="G9" s="499"/>
      <c r="H9" s="499"/>
      <c r="I9" s="499"/>
      <c r="J9" s="499"/>
      <c r="K9" s="385"/>
      <c r="L9" s="503" t="s">
        <v>184</v>
      </c>
      <c r="M9" s="360" t="s">
        <v>187</v>
      </c>
      <c r="N9" s="360"/>
      <c r="O9" s="360"/>
      <c r="P9" s="360"/>
      <c r="Q9" s="509" t="str">
        <f>DATEDIF(Q8,AM1,"y")&amp;"年"</f>
        <v>28年</v>
      </c>
      <c r="R9" s="511"/>
      <c r="S9" s="511"/>
      <c r="T9" s="511"/>
      <c r="U9" s="511"/>
      <c r="V9" s="511"/>
      <c r="W9" s="522"/>
      <c r="X9" s="125" t="s">
        <v>8</v>
      </c>
      <c r="Y9" s="1" t="s">
        <v>79</v>
      </c>
      <c r="Z9" s="135"/>
      <c r="AA9" s="135"/>
      <c r="AB9" s="135"/>
      <c r="AH9" s="3"/>
      <c r="AI9" s="3"/>
      <c r="AJ9" s="3"/>
      <c r="AK9" s="3"/>
    </row>
    <row r="10" spans="1:39" ht="17.399999999999999" customHeight="1">
      <c r="A10" s="480"/>
      <c r="B10" s="360" t="s">
        <v>20</v>
      </c>
      <c r="C10" s="360"/>
      <c r="D10" s="360"/>
      <c r="E10" s="385" t="s">
        <v>234</v>
      </c>
      <c r="F10" s="388"/>
      <c r="G10" s="388"/>
      <c r="H10" s="388"/>
      <c r="I10" s="388"/>
      <c r="J10" s="388"/>
      <c r="K10" s="388"/>
      <c r="L10" s="502"/>
      <c r="M10" s="7" t="s">
        <v>235</v>
      </c>
      <c r="N10" s="21"/>
      <c r="O10" s="21"/>
      <c r="P10" s="21"/>
      <c r="Q10" s="510" t="str">
        <f>IF(Q9&gt;=5,"○","×")</f>
        <v>○</v>
      </c>
      <c r="R10" s="510"/>
      <c r="S10" s="510"/>
      <c r="T10" s="510"/>
      <c r="U10" s="510"/>
      <c r="V10" s="510"/>
      <c r="W10" s="510"/>
      <c r="X10" s="2" t="s">
        <v>27</v>
      </c>
      <c r="Y10" s="128" t="s">
        <v>82</v>
      </c>
      <c r="AH10" s="3"/>
      <c r="AI10" s="3"/>
      <c r="AJ10" s="3"/>
      <c r="AK10" s="3"/>
      <c r="AM10" s="135" t="s">
        <v>127</v>
      </c>
    </row>
    <row r="11" spans="1:39" ht="17.399999999999999" customHeight="1">
      <c r="A11" s="480"/>
      <c r="B11" s="481" t="s">
        <v>192</v>
      </c>
      <c r="C11" s="481"/>
      <c r="D11" s="359"/>
      <c r="E11" s="373"/>
      <c r="F11" s="373"/>
      <c r="G11" s="379"/>
      <c r="H11" s="360" t="s">
        <v>193</v>
      </c>
      <c r="I11" s="360"/>
      <c r="J11" s="360"/>
      <c r="K11" s="360" t="s">
        <v>236</v>
      </c>
      <c r="L11" s="360"/>
      <c r="M11" s="360"/>
      <c r="N11" s="12" t="s">
        <v>197</v>
      </c>
      <c r="O11" s="345"/>
      <c r="P11" s="393"/>
      <c r="Q11" s="395"/>
      <c r="R11" s="395"/>
      <c r="S11" s="395"/>
      <c r="T11" s="395"/>
      <c r="U11" s="395"/>
      <c r="V11" s="395"/>
      <c r="W11" s="402"/>
      <c r="Y11" s="1" t="s">
        <v>203</v>
      </c>
      <c r="AH11" s="3"/>
      <c r="AI11" s="3"/>
      <c r="AJ11" s="153"/>
      <c r="AK11" s="153"/>
      <c r="AM11" s="135" t="s">
        <v>244</v>
      </c>
    </row>
    <row r="12" spans="1:39" ht="17.399999999999999" customHeight="1">
      <c r="A12" s="480"/>
      <c r="B12" s="481"/>
      <c r="C12" s="481"/>
      <c r="D12" s="360" t="s">
        <v>208</v>
      </c>
      <c r="E12" s="374"/>
      <c r="F12" s="374"/>
      <c r="G12" s="374"/>
      <c r="H12" s="385">
        <v>24</v>
      </c>
      <c r="I12" s="388"/>
      <c r="J12" s="120" t="s">
        <v>97</v>
      </c>
      <c r="K12" s="385">
        <v>20</v>
      </c>
      <c r="L12" s="388"/>
      <c r="M12" s="120" t="s">
        <v>201</v>
      </c>
      <c r="N12" s="13"/>
      <c r="O12" s="346"/>
      <c r="P12" s="360" t="s">
        <v>196</v>
      </c>
      <c r="Q12" s="360"/>
      <c r="R12" s="360"/>
      <c r="S12" s="499">
        <v>80</v>
      </c>
      <c r="T12" s="499"/>
      <c r="U12" s="385"/>
      <c r="V12" s="120" t="s">
        <v>202</v>
      </c>
      <c r="W12" s="140"/>
      <c r="Y12" s="1" t="s">
        <v>85</v>
      </c>
      <c r="AH12" s="3"/>
      <c r="AI12" s="3"/>
      <c r="AJ12" s="153"/>
      <c r="AK12" s="153"/>
    </row>
    <row r="13" spans="1:39" ht="17.399999999999999" customHeight="1">
      <c r="A13" s="480"/>
      <c r="B13" s="481"/>
      <c r="C13" s="481"/>
      <c r="D13" s="360" t="s">
        <v>205</v>
      </c>
      <c r="E13" s="360"/>
      <c r="F13" s="360"/>
      <c r="G13" s="360"/>
      <c r="H13" s="385">
        <v>12</v>
      </c>
      <c r="I13" s="388"/>
      <c r="J13" s="120" t="s">
        <v>97</v>
      </c>
      <c r="K13" s="499">
        <v>15</v>
      </c>
      <c r="L13" s="385"/>
      <c r="M13" s="120" t="s">
        <v>201</v>
      </c>
      <c r="N13" s="13"/>
      <c r="O13" s="346"/>
      <c r="P13" s="360" t="s">
        <v>206</v>
      </c>
      <c r="Q13" s="360"/>
      <c r="R13" s="360"/>
      <c r="S13" s="499">
        <v>55</v>
      </c>
      <c r="T13" s="499"/>
      <c r="U13" s="385"/>
      <c r="V13" s="120" t="s">
        <v>202</v>
      </c>
      <c r="W13" s="140"/>
      <c r="X13" s="2" t="s">
        <v>89</v>
      </c>
      <c r="Y13" s="1" t="s">
        <v>86</v>
      </c>
      <c r="AH13" s="3"/>
      <c r="AI13" s="3"/>
      <c r="AJ13" s="3"/>
      <c r="AK13" s="3"/>
    </row>
    <row r="14" spans="1:39" ht="17.399999999999999" customHeight="1">
      <c r="A14" s="480"/>
      <c r="B14" s="481"/>
      <c r="C14" s="481"/>
      <c r="D14" s="360" t="s">
        <v>237</v>
      </c>
      <c r="E14" s="374"/>
      <c r="F14" s="374"/>
      <c r="G14" s="374"/>
      <c r="H14" s="385">
        <v>12</v>
      </c>
      <c r="I14" s="388"/>
      <c r="J14" s="120" t="s">
        <v>97</v>
      </c>
      <c r="K14" s="499">
        <v>70</v>
      </c>
      <c r="L14" s="385"/>
      <c r="M14" s="120" t="s">
        <v>201</v>
      </c>
      <c r="N14" s="14"/>
      <c r="O14" s="347"/>
      <c r="P14" s="360" t="s">
        <v>209</v>
      </c>
      <c r="Q14" s="360"/>
      <c r="R14" s="360"/>
      <c r="S14" s="499">
        <v>25</v>
      </c>
      <c r="T14" s="499"/>
      <c r="U14" s="385"/>
      <c r="V14" s="120" t="s">
        <v>202</v>
      </c>
      <c r="W14" s="140"/>
      <c r="Y14" s="1" t="s">
        <v>92</v>
      </c>
      <c r="AH14" s="3"/>
      <c r="AI14" s="3"/>
      <c r="AJ14" s="3"/>
      <c r="AK14" s="3"/>
    </row>
    <row r="15" spans="1:39" ht="17.399999999999999" customHeight="1">
      <c r="A15" s="480"/>
      <c r="B15" s="481" t="s">
        <v>155</v>
      </c>
      <c r="C15" s="481"/>
      <c r="D15" s="359"/>
      <c r="E15" s="373"/>
      <c r="F15" s="373"/>
      <c r="G15" s="379"/>
      <c r="H15" s="360" t="s">
        <v>193</v>
      </c>
      <c r="I15" s="360"/>
      <c r="J15" s="360"/>
      <c r="K15" s="360" t="s">
        <v>236</v>
      </c>
      <c r="L15" s="360"/>
      <c r="M15" s="360"/>
      <c r="N15" s="12" t="s">
        <v>44</v>
      </c>
      <c r="O15" s="345"/>
      <c r="P15" s="508"/>
      <c r="Q15" s="508"/>
      <c r="R15" s="508"/>
      <c r="S15" s="508"/>
      <c r="T15" s="508"/>
      <c r="U15" s="508"/>
      <c r="V15" s="508"/>
      <c r="W15" s="508"/>
      <c r="X15" s="2" t="s">
        <v>91</v>
      </c>
      <c r="Y15" s="1" t="s">
        <v>96</v>
      </c>
      <c r="AH15" s="3"/>
      <c r="AI15" s="3"/>
      <c r="AJ15" s="3"/>
      <c r="AK15" s="3"/>
    </row>
    <row r="16" spans="1:39" ht="17.399999999999999" customHeight="1">
      <c r="A16" s="480"/>
      <c r="B16" s="481"/>
      <c r="C16" s="481"/>
      <c r="D16" s="360" t="s">
        <v>208</v>
      </c>
      <c r="E16" s="374"/>
      <c r="F16" s="374"/>
      <c r="G16" s="374"/>
      <c r="H16" s="385">
        <v>30</v>
      </c>
      <c r="I16" s="388"/>
      <c r="J16" s="120" t="s">
        <v>97</v>
      </c>
      <c r="K16" s="385">
        <v>35</v>
      </c>
      <c r="L16" s="388"/>
      <c r="M16" s="120" t="s">
        <v>201</v>
      </c>
      <c r="N16" s="13"/>
      <c r="O16" s="346"/>
      <c r="P16" s="360" t="s">
        <v>196</v>
      </c>
      <c r="Q16" s="360"/>
      <c r="R16" s="360"/>
      <c r="S16" s="499">
        <v>90</v>
      </c>
      <c r="T16" s="499"/>
      <c r="U16" s="385"/>
      <c r="V16" s="120" t="s">
        <v>210</v>
      </c>
      <c r="W16" s="140"/>
      <c r="X16" s="2" t="s">
        <v>100</v>
      </c>
      <c r="Y16" s="1" t="s">
        <v>211</v>
      </c>
      <c r="AH16" s="3"/>
      <c r="AI16" s="3"/>
      <c r="AJ16" s="3"/>
      <c r="AK16" s="3"/>
    </row>
    <row r="17" spans="1:48" ht="17.399999999999999" customHeight="1">
      <c r="A17" s="480"/>
      <c r="B17" s="481"/>
      <c r="C17" s="481"/>
      <c r="D17" s="360" t="s">
        <v>205</v>
      </c>
      <c r="E17" s="360"/>
      <c r="F17" s="360"/>
      <c r="G17" s="360"/>
      <c r="H17" s="385">
        <v>13</v>
      </c>
      <c r="I17" s="388"/>
      <c r="J17" s="120" t="s">
        <v>97</v>
      </c>
      <c r="K17" s="499">
        <v>25</v>
      </c>
      <c r="L17" s="385"/>
      <c r="M17" s="120" t="s">
        <v>201</v>
      </c>
      <c r="N17" s="13"/>
      <c r="O17" s="346"/>
      <c r="P17" s="360" t="s">
        <v>206</v>
      </c>
      <c r="Q17" s="360"/>
      <c r="R17" s="360"/>
      <c r="S17" s="499">
        <v>80</v>
      </c>
      <c r="T17" s="499"/>
      <c r="U17" s="385"/>
      <c r="V17" s="120" t="s">
        <v>210</v>
      </c>
      <c r="W17" s="140"/>
      <c r="X17" s="2" t="s">
        <v>117</v>
      </c>
      <c r="Y17" s="1" t="s">
        <v>238</v>
      </c>
      <c r="AH17" s="3"/>
      <c r="AI17" s="3"/>
      <c r="AJ17" s="3"/>
      <c r="AK17" s="3"/>
    </row>
    <row r="18" spans="1:48" ht="17.399999999999999" customHeight="1">
      <c r="A18" s="480"/>
      <c r="B18" s="481"/>
      <c r="C18" s="481"/>
      <c r="D18" s="360" t="s">
        <v>237</v>
      </c>
      <c r="E18" s="374"/>
      <c r="F18" s="374"/>
      <c r="G18" s="374"/>
      <c r="H18" s="385">
        <v>13</v>
      </c>
      <c r="I18" s="388"/>
      <c r="J18" s="120" t="s">
        <v>97</v>
      </c>
      <c r="K18" s="499">
        <v>100</v>
      </c>
      <c r="L18" s="385"/>
      <c r="M18" s="120" t="s">
        <v>201</v>
      </c>
      <c r="N18" s="14"/>
      <c r="O18" s="347"/>
      <c r="P18" s="360" t="s">
        <v>209</v>
      </c>
      <c r="Q18" s="360"/>
      <c r="R18" s="360"/>
      <c r="S18" s="499">
        <v>10</v>
      </c>
      <c r="T18" s="499"/>
      <c r="U18" s="385"/>
      <c r="V18" s="120" t="s">
        <v>210</v>
      </c>
      <c r="W18" s="140"/>
      <c r="Y18" s="1" t="s">
        <v>239</v>
      </c>
      <c r="AH18" s="3"/>
      <c r="AI18" s="3"/>
      <c r="AJ18" s="3"/>
      <c r="AK18" s="3"/>
    </row>
    <row r="19" spans="1:48" ht="17.399999999999999" customHeight="1">
      <c r="A19" s="339" t="s">
        <v>212</v>
      </c>
      <c r="B19" s="342"/>
      <c r="C19" s="482" t="s">
        <v>7</v>
      </c>
      <c r="D19" s="491"/>
      <c r="E19" s="491"/>
      <c r="F19" s="491"/>
      <c r="G19" s="491"/>
      <c r="H19" s="491"/>
      <c r="I19" s="491"/>
      <c r="J19" s="491"/>
      <c r="K19" s="491"/>
      <c r="L19" s="491"/>
      <c r="M19" s="491"/>
      <c r="N19" s="491"/>
      <c r="O19" s="491"/>
      <c r="P19" s="491"/>
      <c r="Q19" s="491"/>
      <c r="R19" s="491"/>
      <c r="S19" s="491"/>
      <c r="T19" s="491"/>
      <c r="U19" s="491"/>
      <c r="V19" s="491"/>
      <c r="W19" s="523"/>
      <c r="X19" s="2" t="s">
        <v>163</v>
      </c>
      <c r="Y19" s="3" t="s">
        <v>171</v>
      </c>
      <c r="AB19" s="135"/>
      <c r="AC19" s="135"/>
      <c r="AD19" s="135"/>
      <c r="AE19" s="135"/>
      <c r="AH19" s="3"/>
      <c r="AI19" s="3"/>
      <c r="AJ19" s="3"/>
      <c r="AK19" s="3"/>
      <c r="AL19" s="528"/>
      <c r="AM19" s="528"/>
      <c r="AN19" s="528"/>
      <c r="AO19" s="528"/>
      <c r="AP19" s="528"/>
      <c r="AQ19" s="528"/>
      <c r="AR19" s="528"/>
      <c r="AS19" s="528"/>
      <c r="AT19" s="528"/>
      <c r="AU19" s="528"/>
      <c r="AV19" s="528"/>
    </row>
    <row r="20" spans="1:48" ht="17.399999999999999" customHeight="1">
      <c r="A20" s="340"/>
      <c r="B20" s="343"/>
      <c r="C20" s="483"/>
      <c r="D20" s="492"/>
      <c r="E20" s="492"/>
      <c r="F20" s="492"/>
      <c r="G20" s="492"/>
      <c r="H20" s="492"/>
      <c r="I20" s="492"/>
      <c r="J20" s="492"/>
      <c r="K20" s="492"/>
      <c r="L20" s="492"/>
      <c r="M20" s="492"/>
      <c r="N20" s="492"/>
      <c r="O20" s="492"/>
      <c r="P20" s="492"/>
      <c r="Q20" s="492"/>
      <c r="R20" s="492"/>
      <c r="S20" s="492"/>
      <c r="T20" s="492"/>
      <c r="U20" s="492"/>
      <c r="V20" s="492"/>
      <c r="W20" s="524"/>
      <c r="Y20" s="1" t="s">
        <v>50</v>
      </c>
      <c r="AA20" s="527"/>
      <c r="AB20" s="527"/>
      <c r="AC20" s="527"/>
      <c r="AD20" s="527"/>
      <c r="AE20" s="527"/>
      <c r="AF20" s="527"/>
      <c r="AG20" s="527"/>
      <c r="AH20" s="527"/>
      <c r="AI20" s="527"/>
      <c r="AJ20" s="527"/>
      <c r="AK20" s="527"/>
      <c r="AL20" s="528"/>
      <c r="AM20" s="528"/>
      <c r="AN20" s="528"/>
      <c r="AO20" s="528"/>
      <c r="AP20" s="528"/>
      <c r="AQ20" s="528"/>
      <c r="AR20" s="528"/>
      <c r="AS20" s="528"/>
      <c r="AT20" s="528"/>
      <c r="AU20" s="528"/>
      <c r="AV20" s="528"/>
    </row>
    <row r="21" spans="1:48" ht="17.399999999999999" customHeight="1">
      <c r="A21" s="340"/>
      <c r="B21" s="343"/>
      <c r="C21" s="483"/>
      <c r="D21" s="492"/>
      <c r="E21" s="492"/>
      <c r="F21" s="492"/>
      <c r="G21" s="492"/>
      <c r="H21" s="492"/>
      <c r="I21" s="492"/>
      <c r="J21" s="492"/>
      <c r="K21" s="492"/>
      <c r="L21" s="492"/>
      <c r="M21" s="492"/>
      <c r="N21" s="492"/>
      <c r="O21" s="492"/>
      <c r="P21" s="492"/>
      <c r="Q21" s="492"/>
      <c r="R21" s="492"/>
      <c r="S21" s="492"/>
      <c r="T21" s="492"/>
      <c r="U21" s="492"/>
      <c r="V21" s="492"/>
      <c r="W21" s="524"/>
      <c r="Y21" s="73" t="s">
        <v>119</v>
      </c>
      <c r="Z21" s="102"/>
      <c r="AA21" s="102"/>
      <c r="AB21" s="132" t="s">
        <v>124</v>
      </c>
      <c r="AC21" s="137"/>
      <c r="AD21" s="137"/>
      <c r="AE21" s="139"/>
      <c r="AF21" s="527"/>
      <c r="AG21" s="527"/>
      <c r="AH21" s="527"/>
      <c r="AI21" s="527"/>
      <c r="AJ21" s="527"/>
      <c r="AK21" s="527"/>
      <c r="AL21" s="527"/>
      <c r="AM21" s="527"/>
      <c r="AN21" s="527"/>
      <c r="AO21" s="527"/>
      <c r="AP21" s="527"/>
      <c r="AQ21" s="527"/>
      <c r="AR21" s="527"/>
      <c r="AS21" s="527"/>
      <c r="AT21" s="527"/>
      <c r="AU21" s="527"/>
      <c r="AV21" s="527"/>
    </row>
    <row r="22" spans="1:48" ht="17.399999999999999" customHeight="1">
      <c r="A22" s="340"/>
      <c r="B22" s="343"/>
      <c r="C22" s="483"/>
      <c r="D22" s="492"/>
      <c r="E22" s="492"/>
      <c r="F22" s="492"/>
      <c r="G22" s="492"/>
      <c r="H22" s="492"/>
      <c r="I22" s="492"/>
      <c r="J22" s="492"/>
      <c r="K22" s="492"/>
      <c r="L22" s="492"/>
      <c r="M22" s="492"/>
      <c r="N22" s="492"/>
      <c r="O22" s="492"/>
      <c r="P22" s="492"/>
      <c r="Q22" s="492"/>
      <c r="R22" s="492"/>
      <c r="S22" s="492"/>
      <c r="T22" s="492"/>
      <c r="U22" s="492"/>
      <c r="V22" s="492"/>
      <c r="W22" s="524"/>
      <c r="Y22" s="141" t="s">
        <v>126</v>
      </c>
      <c r="Z22" s="145"/>
      <c r="AA22" s="145"/>
      <c r="AB22" s="132"/>
      <c r="AC22" s="137"/>
      <c r="AD22" s="137"/>
      <c r="AE22" s="139"/>
      <c r="AF22" s="527"/>
      <c r="AG22" s="527"/>
      <c r="AH22" s="527"/>
      <c r="AI22" s="527"/>
      <c r="AJ22" s="527"/>
      <c r="AK22" s="527"/>
      <c r="AL22" s="527"/>
      <c r="AM22" s="527"/>
      <c r="AN22" s="527"/>
      <c r="AO22" s="527"/>
      <c r="AP22" s="527"/>
      <c r="AQ22" s="527"/>
      <c r="AR22" s="527"/>
      <c r="AS22" s="527"/>
      <c r="AT22" s="527"/>
      <c r="AU22" s="527"/>
      <c r="AV22" s="527"/>
    </row>
    <row r="23" spans="1:48" ht="17.399999999999999" customHeight="1">
      <c r="A23" s="340"/>
      <c r="B23" s="343"/>
      <c r="C23" s="483"/>
      <c r="D23" s="492"/>
      <c r="E23" s="492"/>
      <c r="F23" s="492"/>
      <c r="G23" s="492"/>
      <c r="H23" s="492"/>
      <c r="I23" s="492"/>
      <c r="J23" s="492"/>
      <c r="K23" s="492"/>
      <c r="L23" s="492"/>
      <c r="M23" s="492"/>
      <c r="N23" s="492"/>
      <c r="O23" s="492"/>
      <c r="P23" s="492"/>
      <c r="Q23" s="492"/>
      <c r="R23" s="492"/>
      <c r="S23" s="492"/>
      <c r="T23" s="492"/>
      <c r="U23" s="492"/>
      <c r="V23" s="492"/>
      <c r="W23" s="524"/>
      <c r="Y23" s="141" t="s">
        <v>122</v>
      </c>
      <c r="Z23" s="145"/>
      <c r="AA23" s="145"/>
      <c r="AB23" s="423" t="s">
        <v>129</v>
      </c>
      <c r="AC23" s="426"/>
      <c r="AD23" s="426"/>
      <c r="AE23" s="428"/>
      <c r="AF23" s="527"/>
      <c r="AG23" s="527"/>
      <c r="AH23" s="527"/>
      <c r="AI23" s="527"/>
      <c r="AJ23" s="527"/>
      <c r="AK23" s="527"/>
      <c r="AL23" s="527"/>
      <c r="AM23" s="527"/>
      <c r="AN23" s="527"/>
      <c r="AO23" s="527"/>
      <c r="AP23" s="527"/>
      <c r="AQ23" s="527"/>
      <c r="AR23" s="527"/>
      <c r="AS23" s="527"/>
      <c r="AT23" s="527"/>
      <c r="AU23" s="527"/>
      <c r="AV23" s="527"/>
    </row>
    <row r="24" spans="1:48" ht="17.399999999999999" customHeight="1">
      <c r="A24" s="340"/>
      <c r="B24" s="343"/>
      <c r="C24" s="483"/>
      <c r="D24" s="492"/>
      <c r="E24" s="492"/>
      <c r="F24" s="492"/>
      <c r="G24" s="492"/>
      <c r="H24" s="492"/>
      <c r="I24" s="492"/>
      <c r="J24" s="492"/>
      <c r="K24" s="492"/>
      <c r="L24" s="492"/>
      <c r="M24" s="492"/>
      <c r="N24" s="492"/>
      <c r="O24" s="492"/>
      <c r="P24" s="492"/>
      <c r="Q24" s="492"/>
      <c r="R24" s="492"/>
      <c r="S24" s="492"/>
      <c r="T24" s="492"/>
      <c r="U24" s="492"/>
      <c r="V24" s="492"/>
      <c r="W24" s="524"/>
      <c r="Y24" s="141" t="s">
        <v>134</v>
      </c>
      <c r="Z24" s="145"/>
      <c r="AA24" s="145"/>
      <c r="AB24" s="424"/>
      <c r="AC24" s="3"/>
      <c r="AD24" s="3"/>
      <c r="AE24" s="429"/>
      <c r="AH24" s="3"/>
      <c r="AI24" s="3"/>
      <c r="AJ24" s="3"/>
      <c r="AK24" s="3"/>
      <c r="AL24" s="527"/>
      <c r="AM24" s="527"/>
      <c r="AN24" s="527"/>
      <c r="AO24" s="527"/>
      <c r="AP24" s="527"/>
      <c r="AQ24" s="527"/>
      <c r="AR24" s="527"/>
      <c r="AS24" s="527"/>
      <c r="AT24" s="527"/>
      <c r="AU24" s="527"/>
      <c r="AV24" s="527"/>
    </row>
    <row r="25" spans="1:48" ht="17.399999999999999" customHeight="1">
      <c r="A25" s="340"/>
      <c r="B25" s="343"/>
      <c r="C25" s="483"/>
      <c r="D25" s="492"/>
      <c r="E25" s="492"/>
      <c r="F25" s="492"/>
      <c r="G25" s="492"/>
      <c r="H25" s="492"/>
      <c r="I25" s="492"/>
      <c r="J25" s="492"/>
      <c r="K25" s="492"/>
      <c r="L25" s="492"/>
      <c r="M25" s="492"/>
      <c r="N25" s="492"/>
      <c r="O25" s="492"/>
      <c r="P25" s="492"/>
      <c r="Q25" s="492"/>
      <c r="R25" s="492"/>
      <c r="S25" s="492"/>
      <c r="T25" s="492"/>
      <c r="U25" s="492"/>
      <c r="V25" s="492"/>
      <c r="W25" s="524"/>
      <c r="Y25" s="141" t="s">
        <v>139</v>
      </c>
      <c r="Z25" s="145"/>
      <c r="AA25" s="145"/>
      <c r="AB25" s="424"/>
      <c r="AC25" s="3"/>
      <c r="AD25" s="3"/>
      <c r="AE25" s="429"/>
      <c r="AH25" s="3"/>
      <c r="AI25" s="3"/>
      <c r="AJ25" s="3"/>
      <c r="AK25" s="3"/>
    </row>
    <row r="26" spans="1:48" ht="17.399999999999999" customHeight="1">
      <c r="A26" s="340"/>
      <c r="B26" s="343"/>
      <c r="C26" s="483"/>
      <c r="D26" s="492"/>
      <c r="E26" s="492"/>
      <c r="F26" s="492"/>
      <c r="G26" s="492"/>
      <c r="H26" s="492"/>
      <c r="I26" s="492"/>
      <c r="J26" s="492"/>
      <c r="K26" s="492"/>
      <c r="L26" s="492"/>
      <c r="M26" s="492"/>
      <c r="N26" s="492"/>
      <c r="O26" s="492"/>
      <c r="P26" s="492"/>
      <c r="Q26" s="492"/>
      <c r="R26" s="492"/>
      <c r="S26" s="492"/>
      <c r="T26" s="492"/>
      <c r="U26" s="492"/>
      <c r="V26" s="492"/>
      <c r="W26" s="524"/>
      <c r="Y26" s="141" t="s">
        <v>141</v>
      </c>
      <c r="Z26" s="145"/>
      <c r="AA26" s="145"/>
      <c r="AB26" s="424"/>
      <c r="AC26" s="3"/>
      <c r="AD26" s="3"/>
      <c r="AE26" s="429"/>
      <c r="AH26" s="3"/>
      <c r="AI26" s="3"/>
      <c r="AJ26" s="3"/>
      <c r="AK26" s="3"/>
    </row>
    <row r="27" spans="1:48" ht="17.399999999999999" customHeight="1">
      <c r="A27" s="340"/>
      <c r="B27" s="343"/>
      <c r="C27" s="483"/>
      <c r="D27" s="492"/>
      <c r="E27" s="492"/>
      <c r="F27" s="492"/>
      <c r="G27" s="492"/>
      <c r="H27" s="492"/>
      <c r="I27" s="492"/>
      <c r="J27" s="492"/>
      <c r="K27" s="492"/>
      <c r="L27" s="492"/>
      <c r="M27" s="492"/>
      <c r="N27" s="492"/>
      <c r="O27" s="492"/>
      <c r="P27" s="492"/>
      <c r="Q27" s="492"/>
      <c r="R27" s="492"/>
      <c r="S27" s="492"/>
      <c r="T27" s="492"/>
      <c r="U27" s="492"/>
      <c r="V27" s="492"/>
      <c r="W27" s="524"/>
      <c r="Y27" s="141" t="s">
        <v>76</v>
      </c>
      <c r="Z27" s="145"/>
      <c r="AA27" s="145"/>
      <c r="AB27" s="425"/>
      <c r="AC27" s="427"/>
      <c r="AD27" s="427"/>
      <c r="AE27" s="430"/>
      <c r="AF27" s="1"/>
    </row>
    <row r="28" spans="1:48" ht="17.399999999999999" customHeight="1">
      <c r="A28" s="340"/>
      <c r="B28" s="343"/>
      <c r="C28" s="483"/>
      <c r="D28" s="492"/>
      <c r="E28" s="492"/>
      <c r="F28" s="492"/>
      <c r="G28" s="492"/>
      <c r="H28" s="492"/>
      <c r="I28" s="492"/>
      <c r="J28" s="492"/>
      <c r="K28" s="492"/>
      <c r="L28" s="492"/>
      <c r="M28" s="492"/>
      <c r="N28" s="492"/>
      <c r="O28" s="492"/>
      <c r="P28" s="492"/>
      <c r="Q28" s="492"/>
      <c r="R28" s="492"/>
      <c r="S28" s="492"/>
      <c r="T28" s="492"/>
      <c r="U28" s="492"/>
      <c r="V28" s="492"/>
      <c r="W28" s="524"/>
      <c r="Y28" s="141" t="s">
        <v>46</v>
      </c>
      <c r="Z28" s="145"/>
      <c r="AA28" s="145"/>
      <c r="AB28" s="132" t="s">
        <v>214</v>
      </c>
      <c r="AC28" s="137"/>
      <c r="AD28" s="137"/>
      <c r="AE28" s="139"/>
      <c r="AF28" s="1"/>
    </row>
    <row r="29" spans="1:48" ht="17.399999999999999" customHeight="1">
      <c r="A29" s="340"/>
      <c r="B29" s="343"/>
      <c r="C29" s="483"/>
      <c r="D29" s="492"/>
      <c r="E29" s="492"/>
      <c r="F29" s="492"/>
      <c r="G29" s="492"/>
      <c r="H29" s="492"/>
      <c r="I29" s="492"/>
      <c r="J29" s="492"/>
      <c r="K29" s="492"/>
      <c r="L29" s="492"/>
      <c r="M29" s="492"/>
      <c r="N29" s="492"/>
      <c r="O29" s="492"/>
      <c r="P29" s="492"/>
      <c r="Q29" s="492"/>
      <c r="R29" s="492"/>
      <c r="S29" s="492"/>
      <c r="T29" s="492"/>
      <c r="U29" s="492"/>
      <c r="V29" s="492"/>
      <c r="W29" s="524"/>
      <c r="Y29" s="141" t="s">
        <v>156</v>
      </c>
      <c r="Z29" s="145"/>
      <c r="AA29" s="145"/>
      <c r="AB29" s="132" t="s">
        <v>157</v>
      </c>
      <c r="AC29" s="137"/>
      <c r="AD29" s="137"/>
      <c r="AE29" s="139"/>
      <c r="AF29" s="147"/>
    </row>
    <row r="30" spans="1:48" ht="17.399999999999999" customHeight="1">
      <c r="A30" s="340"/>
      <c r="B30" s="343"/>
      <c r="C30" s="483"/>
      <c r="D30" s="492"/>
      <c r="E30" s="492"/>
      <c r="F30" s="492"/>
      <c r="G30" s="492"/>
      <c r="H30" s="492"/>
      <c r="I30" s="492"/>
      <c r="J30" s="492"/>
      <c r="K30" s="492"/>
      <c r="L30" s="492"/>
      <c r="M30" s="492"/>
      <c r="N30" s="492"/>
      <c r="O30" s="492"/>
      <c r="P30" s="492"/>
      <c r="Q30" s="492"/>
      <c r="R30" s="492"/>
      <c r="S30" s="492"/>
      <c r="T30" s="492"/>
      <c r="U30" s="492"/>
      <c r="V30" s="492"/>
      <c r="W30" s="524"/>
      <c r="Y30" s="1" t="s">
        <v>84</v>
      </c>
      <c r="AF30" s="147"/>
    </row>
    <row r="31" spans="1:48" ht="17.399999999999999" customHeight="1">
      <c r="A31" s="340"/>
      <c r="B31" s="343"/>
      <c r="C31" s="483"/>
      <c r="D31" s="492"/>
      <c r="E31" s="492"/>
      <c r="F31" s="492"/>
      <c r="G31" s="492"/>
      <c r="H31" s="492"/>
      <c r="I31" s="492"/>
      <c r="J31" s="492"/>
      <c r="K31" s="492"/>
      <c r="L31" s="492"/>
      <c r="M31" s="492"/>
      <c r="N31" s="492"/>
      <c r="O31" s="492"/>
      <c r="P31" s="492"/>
      <c r="Q31" s="492"/>
      <c r="R31" s="492"/>
      <c r="S31" s="492"/>
      <c r="T31" s="492"/>
      <c r="U31" s="492"/>
      <c r="V31" s="492"/>
      <c r="W31" s="524"/>
      <c r="Y31" s="1" t="s">
        <v>240</v>
      </c>
      <c r="AF31" s="147"/>
    </row>
    <row r="32" spans="1:48" ht="17.399999999999999" customHeight="1">
      <c r="A32" s="340"/>
      <c r="B32" s="343"/>
      <c r="C32" s="483"/>
      <c r="D32" s="492"/>
      <c r="E32" s="492"/>
      <c r="F32" s="492"/>
      <c r="G32" s="492"/>
      <c r="H32" s="492"/>
      <c r="I32" s="492"/>
      <c r="J32" s="492"/>
      <c r="K32" s="492"/>
      <c r="L32" s="492"/>
      <c r="M32" s="492"/>
      <c r="N32" s="492"/>
      <c r="O32" s="492"/>
      <c r="P32" s="492"/>
      <c r="Q32" s="492"/>
      <c r="R32" s="492"/>
      <c r="S32" s="492"/>
      <c r="T32" s="492"/>
      <c r="U32" s="492"/>
      <c r="V32" s="492"/>
      <c r="W32" s="524"/>
      <c r="Y32" s="1" t="s">
        <v>28</v>
      </c>
      <c r="AF32" s="147"/>
    </row>
    <row r="33" spans="1:37" ht="17.399999999999999" customHeight="1">
      <c r="A33" s="340"/>
      <c r="B33" s="343"/>
      <c r="C33" s="483"/>
      <c r="D33" s="492"/>
      <c r="E33" s="492"/>
      <c r="F33" s="492"/>
      <c r="G33" s="492"/>
      <c r="H33" s="492"/>
      <c r="I33" s="492"/>
      <c r="J33" s="492"/>
      <c r="K33" s="492"/>
      <c r="L33" s="492"/>
      <c r="M33" s="492"/>
      <c r="N33" s="492"/>
      <c r="O33" s="492"/>
      <c r="P33" s="492"/>
      <c r="Q33" s="492"/>
      <c r="R33" s="492"/>
      <c r="S33" s="492"/>
      <c r="T33" s="492"/>
      <c r="U33" s="492"/>
      <c r="V33" s="492"/>
      <c r="W33" s="524"/>
      <c r="Y33" s="1" t="s">
        <v>217</v>
      </c>
      <c r="AF33" s="147"/>
    </row>
    <row r="34" spans="1:37" ht="17.399999999999999" customHeight="1">
      <c r="A34" s="340"/>
      <c r="B34" s="343"/>
      <c r="C34" s="483"/>
      <c r="D34" s="492"/>
      <c r="E34" s="492"/>
      <c r="F34" s="492"/>
      <c r="G34" s="492"/>
      <c r="H34" s="492"/>
      <c r="I34" s="492"/>
      <c r="J34" s="492"/>
      <c r="K34" s="492"/>
      <c r="L34" s="492"/>
      <c r="M34" s="492"/>
      <c r="N34" s="492"/>
      <c r="O34" s="492"/>
      <c r="P34" s="492"/>
      <c r="Q34" s="492"/>
      <c r="R34" s="492"/>
      <c r="S34" s="492"/>
      <c r="T34" s="492"/>
      <c r="U34" s="492"/>
      <c r="V34" s="492"/>
      <c r="W34" s="524"/>
      <c r="Y34" s="1" t="s">
        <v>195</v>
      </c>
      <c r="AF34" s="1"/>
    </row>
    <row r="35" spans="1:37" ht="17.399999999999999" customHeight="1">
      <c r="A35" s="340"/>
      <c r="B35" s="343"/>
      <c r="C35" s="483"/>
      <c r="D35" s="492"/>
      <c r="E35" s="492"/>
      <c r="F35" s="492"/>
      <c r="G35" s="492"/>
      <c r="H35" s="492"/>
      <c r="I35" s="492"/>
      <c r="J35" s="492"/>
      <c r="K35" s="492"/>
      <c r="L35" s="492"/>
      <c r="M35" s="492"/>
      <c r="N35" s="492"/>
      <c r="O35" s="492"/>
      <c r="P35" s="492"/>
      <c r="Q35" s="492"/>
      <c r="R35" s="492"/>
      <c r="S35" s="492"/>
      <c r="T35" s="492"/>
      <c r="U35" s="492"/>
      <c r="V35" s="492"/>
      <c r="W35" s="524"/>
      <c r="Y35" s="1" t="s">
        <v>143</v>
      </c>
      <c r="AF35" s="1"/>
    </row>
    <row r="36" spans="1:37" ht="17.399999999999999" customHeight="1">
      <c r="A36" s="340"/>
      <c r="B36" s="343"/>
      <c r="C36" s="483"/>
      <c r="D36" s="492"/>
      <c r="E36" s="492"/>
      <c r="F36" s="492"/>
      <c r="G36" s="492"/>
      <c r="H36" s="492"/>
      <c r="I36" s="492"/>
      <c r="J36" s="492"/>
      <c r="K36" s="492"/>
      <c r="L36" s="492"/>
      <c r="M36" s="492"/>
      <c r="N36" s="492"/>
      <c r="O36" s="492"/>
      <c r="P36" s="492"/>
      <c r="Q36" s="492"/>
      <c r="R36" s="492"/>
      <c r="S36" s="492"/>
      <c r="T36" s="492"/>
      <c r="U36" s="492"/>
      <c r="V36" s="492"/>
      <c r="W36" s="524"/>
      <c r="X36" s="2" t="s">
        <v>165</v>
      </c>
      <c r="Y36" s="1" t="s">
        <v>166</v>
      </c>
    </row>
    <row r="37" spans="1:37" ht="17.399999999999999" customHeight="1">
      <c r="A37" s="340"/>
      <c r="B37" s="343"/>
      <c r="C37" s="483"/>
      <c r="D37" s="492"/>
      <c r="E37" s="492"/>
      <c r="F37" s="492"/>
      <c r="G37" s="492"/>
      <c r="H37" s="492"/>
      <c r="I37" s="492"/>
      <c r="J37" s="492"/>
      <c r="K37" s="492"/>
      <c r="L37" s="492"/>
      <c r="M37" s="492"/>
      <c r="N37" s="492"/>
      <c r="O37" s="492"/>
      <c r="P37" s="492"/>
      <c r="Q37" s="492"/>
      <c r="R37" s="492"/>
      <c r="S37" s="492"/>
      <c r="T37" s="492"/>
      <c r="U37" s="492"/>
      <c r="V37" s="492"/>
      <c r="W37" s="524"/>
      <c r="Y37" s="130" t="s">
        <v>167</v>
      </c>
      <c r="Z37" s="130"/>
      <c r="AA37" s="130"/>
      <c r="AB37" s="130"/>
      <c r="AC37" s="130"/>
      <c r="AD37" s="130"/>
      <c r="AE37" s="130"/>
      <c r="AF37" s="130"/>
      <c r="AG37" s="130"/>
      <c r="AH37" s="130"/>
      <c r="AI37" s="130"/>
      <c r="AJ37" s="130"/>
      <c r="AK37" s="130"/>
    </row>
    <row r="38" spans="1:37" ht="17.399999999999999" customHeight="1">
      <c r="A38" s="340"/>
      <c r="B38" s="343"/>
      <c r="C38" s="483"/>
      <c r="D38" s="492"/>
      <c r="E38" s="492"/>
      <c r="F38" s="492"/>
      <c r="G38" s="492"/>
      <c r="H38" s="492"/>
      <c r="I38" s="492"/>
      <c r="J38" s="492"/>
      <c r="K38" s="492"/>
      <c r="L38" s="492"/>
      <c r="M38" s="492"/>
      <c r="N38" s="492"/>
      <c r="O38" s="492"/>
      <c r="P38" s="492"/>
      <c r="Q38" s="492"/>
      <c r="R38" s="492"/>
      <c r="S38" s="492"/>
      <c r="T38" s="492"/>
      <c r="U38" s="492"/>
      <c r="V38" s="492"/>
      <c r="W38" s="524"/>
      <c r="Y38" s="130"/>
      <c r="Z38" s="130"/>
      <c r="AA38" s="130"/>
      <c r="AB38" s="130"/>
      <c r="AC38" s="130"/>
      <c r="AD38" s="130"/>
      <c r="AE38" s="130"/>
      <c r="AF38" s="130"/>
      <c r="AG38" s="130"/>
      <c r="AH38" s="130"/>
      <c r="AI38" s="130"/>
      <c r="AJ38" s="130"/>
      <c r="AK38" s="130"/>
    </row>
    <row r="39" spans="1:37" ht="17.399999999999999" customHeight="1">
      <c r="A39" s="340"/>
      <c r="B39" s="343"/>
      <c r="C39" s="483"/>
      <c r="D39" s="492"/>
      <c r="E39" s="492"/>
      <c r="F39" s="492"/>
      <c r="G39" s="492"/>
      <c r="H39" s="492"/>
      <c r="I39" s="492"/>
      <c r="J39" s="492"/>
      <c r="K39" s="492"/>
      <c r="L39" s="492"/>
      <c r="M39" s="492"/>
      <c r="N39" s="492"/>
      <c r="O39" s="492"/>
      <c r="P39" s="492"/>
      <c r="Q39" s="492"/>
      <c r="R39" s="492"/>
      <c r="S39" s="492"/>
      <c r="T39" s="492"/>
      <c r="U39" s="492"/>
      <c r="V39" s="492"/>
      <c r="W39" s="524"/>
      <c r="Z39" s="1"/>
      <c r="AA39" s="1"/>
      <c r="AB39" s="135"/>
      <c r="AC39" s="135"/>
      <c r="AD39" s="135"/>
      <c r="AE39" s="135"/>
      <c r="AF39" s="3"/>
      <c r="AG39" s="3"/>
      <c r="AH39" s="3"/>
      <c r="AI39" s="3"/>
      <c r="AJ39" s="3"/>
      <c r="AK39" s="3"/>
    </row>
    <row r="40" spans="1:37" ht="18" customHeight="1">
      <c r="A40" s="341"/>
      <c r="B40" s="344"/>
      <c r="C40" s="484"/>
      <c r="D40" s="493"/>
      <c r="E40" s="493"/>
      <c r="F40" s="493"/>
      <c r="G40" s="493"/>
      <c r="H40" s="493"/>
      <c r="I40" s="493"/>
      <c r="J40" s="493"/>
      <c r="K40" s="493"/>
      <c r="L40" s="493"/>
      <c r="M40" s="493"/>
      <c r="N40" s="493"/>
      <c r="O40" s="493"/>
      <c r="P40" s="493"/>
      <c r="Q40" s="493"/>
      <c r="R40" s="493"/>
      <c r="S40" s="493"/>
      <c r="T40" s="493"/>
      <c r="U40" s="493"/>
      <c r="V40" s="493"/>
      <c r="W40" s="525"/>
      <c r="Z40" s="1"/>
      <c r="AA40" s="1"/>
      <c r="AB40" s="135"/>
      <c r="AC40" s="135"/>
      <c r="AD40" s="135"/>
      <c r="AE40" s="135"/>
      <c r="AF40" s="3"/>
      <c r="AG40" s="3"/>
      <c r="AH40" s="3"/>
      <c r="AI40" s="3"/>
      <c r="AJ40" s="3"/>
      <c r="AK40" s="3"/>
    </row>
    <row r="41" spans="1:37" ht="17.399999999999999" customHeight="1">
      <c r="A41" s="12" t="s">
        <v>130</v>
      </c>
      <c r="B41" s="345"/>
      <c r="C41" s="485" t="s">
        <v>218</v>
      </c>
      <c r="D41" s="494"/>
      <c r="E41" s="494"/>
      <c r="F41" s="494"/>
      <c r="G41" s="494"/>
      <c r="H41" s="494"/>
      <c r="I41" s="494"/>
      <c r="J41" s="494"/>
      <c r="K41" s="494"/>
      <c r="L41" s="504"/>
      <c r="M41" s="485" t="s">
        <v>132</v>
      </c>
      <c r="N41" s="494"/>
      <c r="O41" s="494"/>
      <c r="P41" s="494"/>
      <c r="Q41" s="494"/>
      <c r="R41" s="504"/>
      <c r="S41" s="513" t="s">
        <v>133</v>
      </c>
      <c r="T41" s="518"/>
      <c r="U41" s="518"/>
      <c r="V41" s="518"/>
      <c r="W41" s="526"/>
    </row>
    <row r="42" spans="1:37" ht="17.399999999999999" customHeight="1">
      <c r="A42" s="13"/>
      <c r="B42" s="346"/>
      <c r="C42" s="486" t="s">
        <v>60</v>
      </c>
      <c r="D42" s="495"/>
      <c r="E42" s="495"/>
      <c r="F42" s="495"/>
      <c r="G42" s="495"/>
      <c r="H42" s="495"/>
      <c r="I42" s="495"/>
      <c r="J42" s="495"/>
      <c r="K42" s="495"/>
      <c r="L42" s="505"/>
      <c r="M42" s="506" t="s">
        <v>198</v>
      </c>
      <c r="N42" s="507"/>
      <c r="O42" s="507"/>
      <c r="P42" s="507"/>
      <c r="Q42" s="507"/>
      <c r="R42" s="512"/>
      <c r="S42" s="514" t="s">
        <v>55</v>
      </c>
      <c r="T42" s="388">
        <v>3</v>
      </c>
      <c r="U42" s="102" t="s">
        <v>75</v>
      </c>
      <c r="V42" s="388" t="s">
        <v>136</v>
      </c>
      <c r="W42" s="120" t="s">
        <v>137</v>
      </c>
    </row>
    <row r="43" spans="1:37" ht="17.399999999999999" customHeight="1">
      <c r="A43" s="13"/>
      <c r="B43" s="346"/>
      <c r="C43" s="485" t="s">
        <v>103</v>
      </c>
      <c r="D43" s="494"/>
      <c r="E43" s="494"/>
      <c r="F43" s="494"/>
      <c r="G43" s="494"/>
      <c r="H43" s="494"/>
      <c r="I43" s="494"/>
      <c r="J43" s="494"/>
      <c r="K43" s="494"/>
      <c r="L43" s="504"/>
      <c r="M43" s="485" t="s">
        <v>132</v>
      </c>
      <c r="N43" s="494"/>
      <c r="O43" s="494"/>
      <c r="P43" s="494"/>
      <c r="Q43" s="494"/>
      <c r="R43" s="504"/>
      <c r="S43" s="513" t="s">
        <v>133</v>
      </c>
      <c r="T43" s="518"/>
      <c r="U43" s="518"/>
      <c r="V43" s="518"/>
      <c r="W43" s="526"/>
    </row>
    <row r="44" spans="1:37" ht="17.399999999999999" customHeight="1">
      <c r="A44" s="13"/>
      <c r="B44" s="346"/>
      <c r="C44" s="486" t="s">
        <v>38</v>
      </c>
      <c r="D44" s="495"/>
      <c r="E44" s="495"/>
      <c r="F44" s="495"/>
      <c r="G44" s="495"/>
      <c r="H44" s="495"/>
      <c r="I44" s="495"/>
      <c r="J44" s="495"/>
      <c r="K44" s="495"/>
      <c r="L44" s="505"/>
      <c r="M44" s="486" t="s">
        <v>221</v>
      </c>
      <c r="N44" s="495"/>
      <c r="O44" s="495"/>
      <c r="P44" s="495"/>
      <c r="Q44" s="495"/>
      <c r="R44" s="505"/>
      <c r="S44" s="514" t="s">
        <v>47</v>
      </c>
      <c r="T44" s="388">
        <v>28</v>
      </c>
      <c r="U44" s="102" t="s">
        <v>75</v>
      </c>
      <c r="V44" s="388" t="s">
        <v>144</v>
      </c>
      <c r="W44" s="120" t="s">
        <v>137</v>
      </c>
    </row>
    <row r="45" spans="1:37" ht="17.399999999999999" customHeight="1">
      <c r="A45" s="13"/>
      <c r="B45" s="346"/>
      <c r="C45" s="486" t="s">
        <v>222</v>
      </c>
      <c r="D45" s="495"/>
      <c r="E45" s="495"/>
      <c r="F45" s="495"/>
      <c r="G45" s="495"/>
      <c r="H45" s="495"/>
      <c r="I45" s="495"/>
      <c r="J45" s="495"/>
      <c r="K45" s="495"/>
      <c r="L45" s="505"/>
      <c r="M45" s="486" t="s">
        <v>147</v>
      </c>
      <c r="N45" s="495"/>
      <c r="O45" s="495"/>
      <c r="P45" s="495"/>
      <c r="Q45" s="495"/>
      <c r="R45" s="505"/>
      <c r="S45" s="514" t="s">
        <v>47</v>
      </c>
      <c r="T45" s="388">
        <v>29</v>
      </c>
      <c r="U45" s="102" t="s">
        <v>75</v>
      </c>
      <c r="V45" s="388" t="s">
        <v>144</v>
      </c>
      <c r="W45" s="120" t="s">
        <v>137</v>
      </c>
    </row>
    <row r="46" spans="1:37" ht="17.399999999999999" customHeight="1">
      <c r="A46" s="13"/>
      <c r="B46" s="346"/>
      <c r="C46" s="486" t="s">
        <v>223</v>
      </c>
      <c r="D46" s="495"/>
      <c r="E46" s="495"/>
      <c r="F46" s="495"/>
      <c r="G46" s="495"/>
      <c r="H46" s="495"/>
      <c r="I46" s="495"/>
      <c r="J46" s="495"/>
      <c r="K46" s="495"/>
      <c r="L46" s="505"/>
      <c r="M46" s="486" t="s">
        <v>224</v>
      </c>
      <c r="N46" s="495"/>
      <c r="O46" s="495"/>
      <c r="P46" s="495"/>
      <c r="Q46" s="495"/>
      <c r="R46" s="505"/>
      <c r="S46" s="514" t="s">
        <v>47</v>
      </c>
      <c r="T46" s="388">
        <v>28</v>
      </c>
      <c r="U46" s="102" t="s">
        <v>75</v>
      </c>
      <c r="V46" s="388" t="s">
        <v>136</v>
      </c>
      <c r="W46" s="120" t="s">
        <v>69</v>
      </c>
    </row>
    <row r="47" spans="1:37" ht="17.399999999999999" customHeight="1">
      <c r="A47" s="13"/>
      <c r="B47" s="346"/>
      <c r="C47" s="486" t="s">
        <v>223</v>
      </c>
      <c r="D47" s="495"/>
      <c r="E47" s="495"/>
      <c r="F47" s="495"/>
      <c r="G47" s="495"/>
      <c r="H47" s="495"/>
      <c r="I47" s="495"/>
      <c r="J47" s="495"/>
      <c r="K47" s="495"/>
      <c r="L47" s="505"/>
      <c r="M47" s="486" t="s">
        <v>152</v>
      </c>
      <c r="N47" s="495"/>
      <c r="O47" s="495"/>
      <c r="P47" s="495"/>
      <c r="Q47" s="495"/>
      <c r="R47" s="505"/>
      <c r="S47" s="514" t="s">
        <v>55</v>
      </c>
      <c r="T47" s="388">
        <v>3</v>
      </c>
      <c r="U47" s="102" t="s">
        <v>75</v>
      </c>
      <c r="V47" s="388" t="s">
        <v>136</v>
      </c>
      <c r="W47" s="120" t="s">
        <v>69</v>
      </c>
    </row>
    <row r="48" spans="1:37" ht="17.399999999999999" customHeight="1">
      <c r="A48" s="13"/>
      <c r="B48" s="346"/>
      <c r="C48" s="223"/>
      <c r="D48" s="234"/>
      <c r="E48" s="234"/>
      <c r="F48" s="234"/>
      <c r="G48" s="234"/>
      <c r="H48" s="234"/>
      <c r="I48" s="234"/>
      <c r="J48" s="234"/>
      <c r="K48" s="234"/>
      <c r="L48" s="477"/>
      <c r="M48" s="73"/>
      <c r="N48" s="102"/>
      <c r="O48" s="102"/>
      <c r="P48" s="102"/>
      <c r="Q48" s="102"/>
      <c r="R48" s="120"/>
      <c r="S48" s="515"/>
      <c r="T48" s="412"/>
      <c r="U48" s="412" t="s">
        <v>75</v>
      </c>
      <c r="V48" s="412"/>
      <c r="W48" s="420" t="s">
        <v>69</v>
      </c>
    </row>
    <row r="49" spans="1:37" ht="17.399999999999999" customHeight="1">
      <c r="A49" s="14"/>
      <c r="B49" s="347"/>
      <c r="C49" s="487" t="s">
        <v>243</v>
      </c>
      <c r="D49" s="496"/>
      <c r="E49" s="496"/>
      <c r="F49" s="496"/>
      <c r="G49" s="496"/>
      <c r="H49" s="496"/>
      <c r="I49" s="496"/>
      <c r="J49" s="496"/>
      <c r="K49" s="496"/>
      <c r="L49" s="496"/>
      <c r="M49" s="496"/>
      <c r="N49" s="496"/>
      <c r="O49" s="496"/>
      <c r="P49" s="496"/>
      <c r="Q49" s="496"/>
      <c r="R49" s="496"/>
      <c r="T49" s="519"/>
      <c r="U49" s="412"/>
      <c r="V49" s="121" t="s">
        <v>127</v>
      </c>
      <c r="W49" s="121"/>
    </row>
    <row r="50" spans="1:37" ht="17.399999999999999" customHeight="1">
      <c r="A50" s="12" t="s">
        <v>113</v>
      </c>
      <c r="B50" s="348"/>
      <c r="C50" s="488"/>
      <c r="D50" s="133"/>
      <c r="E50" s="133"/>
      <c r="F50" s="133"/>
      <c r="G50" s="133"/>
      <c r="H50" s="133"/>
      <c r="I50" s="133"/>
      <c r="J50" s="133"/>
      <c r="K50" s="133"/>
      <c r="L50" s="133"/>
      <c r="M50" s="133"/>
      <c r="N50" s="133"/>
      <c r="O50" s="133"/>
      <c r="P50" s="133"/>
      <c r="Q50" s="133"/>
      <c r="R50" s="133"/>
      <c r="S50" s="133"/>
      <c r="T50" s="7" t="s">
        <v>225</v>
      </c>
      <c r="U50" s="21"/>
      <c r="V50" s="21"/>
      <c r="W50" s="63"/>
      <c r="AH50" s="3"/>
      <c r="AI50" s="3"/>
      <c r="AJ50" s="3"/>
      <c r="AK50" s="3"/>
    </row>
    <row r="51" spans="1:37" ht="17.399999999999999" customHeight="1">
      <c r="A51" s="13"/>
      <c r="B51" s="349"/>
      <c r="C51" s="489"/>
      <c r="D51" s="1"/>
      <c r="E51" s="1"/>
      <c r="F51" s="1"/>
      <c r="G51" s="1"/>
      <c r="H51" s="1"/>
      <c r="I51" s="1"/>
      <c r="J51" s="1"/>
      <c r="K51" s="1"/>
      <c r="L51" s="1"/>
      <c r="M51" s="1"/>
      <c r="N51" s="1"/>
      <c r="O51" s="1"/>
      <c r="P51" s="1"/>
      <c r="Q51" s="1"/>
      <c r="R51" s="1"/>
      <c r="S51" s="1"/>
      <c r="T51" s="73"/>
      <c r="U51" s="102"/>
      <c r="V51" s="102"/>
      <c r="W51" s="120"/>
      <c r="AH51" s="3"/>
      <c r="AI51" s="3"/>
      <c r="AJ51" s="3"/>
      <c r="AK51" s="3"/>
    </row>
    <row r="52" spans="1:37" ht="17.399999999999999" customHeight="1">
      <c r="A52" s="13"/>
      <c r="B52" s="349"/>
      <c r="C52" s="489"/>
      <c r="D52" s="1"/>
      <c r="E52" s="1"/>
      <c r="F52" s="1"/>
      <c r="G52" s="1"/>
      <c r="H52" s="1"/>
      <c r="I52" s="1"/>
      <c r="J52" s="1"/>
      <c r="K52" s="1"/>
      <c r="L52" s="1"/>
      <c r="M52" s="1"/>
      <c r="N52" s="1"/>
      <c r="O52" s="1"/>
      <c r="P52" s="1"/>
      <c r="Q52" s="1"/>
      <c r="R52" s="1"/>
      <c r="S52" s="1"/>
      <c r="T52" s="73"/>
      <c r="U52" s="102"/>
      <c r="V52" s="102"/>
      <c r="W52" s="120"/>
      <c r="AH52" s="3"/>
      <c r="AI52" s="3"/>
      <c r="AJ52" s="3"/>
      <c r="AK52" s="3"/>
    </row>
    <row r="53" spans="1:37" ht="17.399999999999999" customHeight="1">
      <c r="A53" s="13"/>
      <c r="B53" s="349"/>
      <c r="C53" s="489"/>
      <c r="D53" s="1"/>
      <c r="E53" s="1"/>
      <c r="F53" s="1"/>
      <c r="G53" s="1"/>
      <c r="H53" s="1"/>
      <c r="I53" s="1"/>
      <c r="J53" s="1"/>
      <c r="K53" s="1"/>
      <c r="L53" s="1"/>
      <c r="M53" s="1"/>
      <c r="N53" s="1"/>
      <c r="O53" s="1"/>
      <c r="P53" s="1"/>
      <c r="Q53" s="1"/>
      <c r="R53" s="1"/>
      <c r="S53" s="1"/>
      <c r="T53" s="73"/>
      <c r="U53" s="102"/>
      <c r="V53" s="102"/>
      <c r="W53" s="120"/>
      <c r="AH53" s="3"/>
      <c r="AI53" s="3"/>
      <c r="AJ53" s="3"/>
      <c r="AK53" s="3"/>
    </row>
    <row r="54" spans="1:37" ht="17.399999999999999" customHeight="1">
      <c r="A54" s="14"/>
      <c r="B54" s="350"/>
      <c r="C54" s="490"/>
      <c r="D54" s="497"/>
      <c r="E54" s="497"/>
      <c r="F54" s="497"/>
      <c r="G54" s="497"/>
      <c r="H54" s="497"/>
      <c r="I54" s="497"/>
      <c r="J54" s="497"/>
      <c r="K54" s="497"/>
      <c r="L54" s="497"/>
      <c r="M54" s="497"/>
      <c r="N54" s="497"/>
      <c r="O54" s="497"/>
      <c r="P54" s="497"/>
      <c r="Q54" s="497"/>
      <c r="R54" s="497"/>
      <c r="S54" s="497"/>
      <c r="T54" s="73"/>
      <c r="U54" s="102"/>
      <c r="V54" s="102"/>
      <c r="W54" s="120"/>
    </row>
  </sheetData>
  <sheetProtection algorithmName="SHA-512" hashValue="EOkngc3CdbSqFqBoKP0KSucO0XkK4nzjFsXRMy3t8t+WajgkxSxHMqHhI1/tQL/Hmx0Ybs14p11njA2EZEdGvw==" saltValue="lPyWB8t1tuiS1YM97+TMkg==" spinCount="100000" sheet="1" objects="1" scenarios="1"/>
  <mergeCells count="108">
    <mergeCell ref="A1:W1"/>
    <mergeCell ref="A3:D3"/>
    <mergeCell ref="E3:J3"/>
    <mergeCell ref="B6:D6"/>
    <mergeCell ref="E6:L6"/>
    <mergeCell ref="M6:P6"/>
    <mergeCell ref="Q6:W6"/>
    <mergeCell ref="B7:D7"/>
    <mergeCell ref="E7:L7"/>
    <mergeCell ref="M7:P7"/>
    <mergeCell ref="Q7:W7"/>
    <mergeCell ref="B8:D8"/>
    <mergeCell ref="E8:K8"/>
    <mergeCell ref="M8:P8"/>
    <mergeCell ref="Q8:W8"/>
    <mergeCell ref="B9:D9"/>
    <mergeCell ref="E9:K9"/>
    <mergeCell ref="M9:P9"/>
    <mergeCell ref="Q9:W9"/>
    <mergeCell ref="B10:D10"/>
    <mergeCell ref="E10:L10"/>
    <mergeCell ref="M10:P10"/>
    <mergeCell ref="Q10:W10"/>
    <mergeCell ref="D11:G11"/>
    <mergeCell ref="H11:J11"/>
    <mergeCell ref="K11:M11"/>
    <mergeCell ref="P11:W11"/>
    <mergeCell ref="D12:G12"/>
    <mergeCell ref="H12:I12"/>
    <mergeCell ref="K12:L12"/>
    <mergeCell ref="P12:R12"/>
    <mergeCell ref="S12:U12"/>
    <mergeCell ref="V12:W12"/>
    <mergeCell ref="D13:G13"/>
    <mergeCell ref="H13:I13"/>
    <mergeCell ref="K13:L13"/>
    <mergeCell ref="P13:R13"/>
    <mergeCell ref="S13:U13"/>
    <mergeCell ref="V13:W13"/>
    <mergeCell ref="D14:G14"/>
    <mergeCell ref="H14:I14"/>
    <mergeCell ref="K14:L14"/>
    <mergeCell ref="P14:R14"/>
    <mergeCell ref="S14:U14"/>
    <mergeCell ref="V14:W14"/>
    <mergeCell ref="D15:G15"/>
    <mergeCell ref="H15:J15"/>
    <mergeCell ref="K15:M15"/>
    <mergeCell ref="P15:W15"/>
    <mergeCell ref="D16:G16"/>
    <mergeCell ref="H16:I16"/>
    <mergeCell ref="K16:L16"/>
    <mergeCell ref="P16:R16"/>
    <mergeCell ref="S16:U16"/>
    <mergeCell ref="V16:W16"/>
    <mergeCell ref="D17:G17"/>
    <mergeCell ref="H17:I17"/>
    <mergeCell ref="K17:L17"/>
    <mergeCell ref="P17:R17"/>
    <mergeCell ref="S17:U17"/>
    <mergeCell ref="V17:W17"/>
    <mergeCell ref="D18:G18"/>
    <mergeCell ref="H18:I18"/>
    <mergeCell ref="K18:L18"/>
    <mergeCell ref="P18:R18"/>
    <mergeCell ref="S18:U18"/>
    <mergeCell ref="V18:W18"/>
    <mergeCell ref="Y21:AA21"/>
    <mergeCell ref="AB21:AE21"/>
    <mergeCell ref="AB22:AE22"/>
    <mergeCell ref="AB28:AE28"/>
    <mergeCell ref="AB29:AE29"/>
    <mergeCell ref="AF39:AK39"/>
    <mergeCell ref="AF40:AK40"/>
    <mergeCell ref="C41:L41"/>
    <mergeCell ref="M41:R41"/>
    <mergeCell ref="S41:W41"/>
    <mergeCell ref="C42:L42"/>
    <mergeCell ref="M42:R42"/>
    <mergeCell ref="C43:L43"/>
    <mergeCell ref="M43:R43"/>
    <mergeCell ref="S43:W43"/>
    <mergeCell ref="C44:L44"/>
    <mergeCell ref="M44:R44"/>
    <mergeCell ref="C45:L45"/>
    <mergeCell ref="M45:R45"/>
    <mergeCell ref="C46:L46"/>
    <mergeCell ref="M46:R46"/>
    <mergeCell ref="C47:L47"/>
    <mergeCell ref="M47:R47"/>
    <mergeCell ref="C48:L48"/>
    <mergeCell ref="M48:R48"/>
    <mergeCell ref="V49:W49"/>
    <mergeCell ref="T50:W50"/>
    <mergeCell ref="S3:S4"/>
    <mergeCell ref="T3:U4"/>
    <mergeCell ref="B11:C14"/>
    <mergeCell ref="N11:O14"/>
    <mergeCell ref="B15:C18"/>
    <mergeCell ref="N15:O18"/>
    <mergeCell ref="AB23:AE27"/>
    <mergeCell ref="Y37:AK38"/>
    <mergeCell ref="A50:B54"/>
    <mergeCell ref="T51:W54"/>
    <mergeCell ref="A6:A18"/>
    <mergeCell ref="A19:B40"/>
    <mergeCell ref="C19:W40"/>
    <mergeCell ref="A41:B49"/>
  </mergeCells>
  <phoneticPr fontId="2"/>
  <dataValidations count="3">
    <dataValidation type="list" allowBlank="1" showDropDown="0" showInputMessage="1" showErrorMessage="1" sqref="M42:R42 JI42:JN42 TE42:TJ42 ADA42:ADF42 AMW42:ANB42 AWS42:AWX42 BGO42:BGT42 BQK42:BQP42 CAG42:CAL42 CKC42:CKH42 CTY42:CUD42 DDU42:DDZ42 DNQ42:DNV42 DXM42:DXR42 EHI42:EHN42 ERE42:ERJ42 FBA42:FBF42 FKW42:FLB42 FUS42:FUX42 GEO42:GET42 GOK42:GOP42 GYG42:GYL42 HIC42:HIH42 HRY42:HSD42 IBU42:IBZ42 ILQ42:ILV42 IVM42:IVR42 JFI42:JFN42 JPE42:JPJ42 JZA42:JZF42 KIW42:KJB42 KSS42:KSX42 LCO42:LCT42 LMK42:LMP42 LWG42:LWL42 MGC42:MGH42 MPY42:MQD42 MZU42:MZZ42 NJQ42:NJV42 NTM42:NTR42 ODI42:ODN42 ONE42:ONJ42 OXA42:OXF42 PGW42:PHB42 PQS42:PQX42 QAO42:QAT42 QKK42:QKP42 QUG42:QUL42 REC42:REH42 RNY42:ROD42 RXU42:RXZ42 SHQ42:SHV42 SRM42:SRR42 TBI42:TBN42 TLE42:TLJ42 TVA42:TVF42 UEW42:UFB42 UOS42:UOX42 UYO42:UYT42 VIK42:VIP42 VSG42:VSL42 WCC42:WCH42 WLY42:WMD42 WVU42:WVZ42 M65578:R65578 JI65578:JN65578 TE65578:TJ65578 ADA65578:ADF65578 AMW65578:ANB65578 AWS65578:AWX65578 BGO65578:BGT65578 BQK65578:BQP65578 CAG65578:CAL65578 CKC65578:CKH65578 CTY65578:CUD65578 DDU65578:DDZ65578 DNQ65578:DNV65578 DXM65578:DXR65578 EHI65578:EHN65578 ERE65578:ERJ65578 FBA65578:FBF65578 FKW65578:FLB65578 FUS65578:FUX65578 GEO65578:GET65578 GOK65578:GOP65578 GYG65578:GYL65578 HIC65578:HIH65578 HRY65578:HSD65578 IBU65578:IBZ65578 ILQ65578:ILV65578 IVM65578:IVR65578 JFI65578:JFN65578 JPE65578:JPJ65578 JZA65578:JZF65578 KIW65578:KJB65578 KSS65578:KSX65578 LCO65578:LCT65578 LMK65578:LMP65578 LWG65578:LWL65578 MGC65578:MGH65578 MPY65578:MQD65578 MZU65578:MZZ65578 NJQ65578:NJV65578 NTM65578:NTR65578 ODI65578:ODN65578 ONE65578:ONJ65578 OXA65578:OXF65578 PGW65578:PHB65578 PQS65578:PQX65578 QAO65578:QAT65578 QKK65578:QKP65578 QUG65578:QUL65578 REC65578:REH65578 RNY65578:ROD65578 RXU65578:RXZ65578 SHQ65578:SHV65578 SRM65578:SRR65578 TBI65578:TBN65578 TLE65578:TLJ65578 TVA65578:TVF65578 UEW65578:UFB65578 UOS65578:UOX65578 UYO65578:UYT65578 VIK65578:VIP65578 VSG65578:VSL65578 WCC65578:WCH65578 WLY65578:WMD65578 WVU65578:WVZ65578 M131114:R131114 JI131114:JN131114 TE131114:TJ131114 ADA131114:ADF131114 AMW131114:ANB131114 AWS131114:AWX131114 BGO131114:BGT131114 BQK131114:BQP131114 CAG131114:CAL131114 CKC131114:CKH131114 CTY131114:CUD131114 DDU131114:DDZ131114 DNQ131114:DNV131114 DXM131114:DXR131114 EHI131114:EHN131114 ERE131114:ERJ131114 FBA131114:FBF131114 FKW131114:FLB131114 FUS131114:FUX131114 GEO131114:GET131114 GOK131114:GOP131114 GYG131114:GYL131114 HIC131114:HIH131114 HRY131114:HSD131114 IBU131114:IBZ131114 ILQ131114:ILV131114 IVM131114:IVR131114 JFI131114:JFN131114 JPE131114:JPJ131114 JZA131114:JZF131114 KIW131114:KJB131114 KSS131114:KSX131114 LCO131114:LCT131114 LMK131114:LMP131114 LWG131114:LWL131114 MGC131114:MGH131114 MPY131114:MQD131114 MZU131114:MZZ131114 NJQ131114:NJV131114 NTM131114:NTR131114 ODI131114:ODN131114 ONE131114:ONJ131114 OXA131114:OXF131114 PGW131114:PHB131114 PQS131114:PQX131114 QAO131114:QAT131114 QKK131114:QKP131114 QUG131114:QUL131114 REC131114:REH131114 RNY131114:ROD131114 RXU131114:RXZ131114 SHQ131114:SHV131114 SRM131114:SRR131114 TBI131114:TBN131114 TLE131114:TLJ131114 TVA131114:TVF131114 UEW131114:UFB131114 UOS131114:UOX131114 UYO131114:UYT131114 VIK131114:VIP131114 VSG131114:VSL131114 WCC131114:WCH131114 WLY131114:WMD131114 WVU131114:WVZ131114 M196650:R196650 JI196650:JN196650 TE196650:TJ196650 ADA196650:ADF196650 AMW196650:ANB196650 AWS196650:AWX196650 BGO196650:BGT196650 BQK196650:BQP196650 CAG196650:CAL196650 CKC196650:CKH196650 CTY196650:CUD196650 DDU196650:DDZ196650 DNQ196650:DNV196650 DXM196650:DXR196650 EHI196650:EHN196650 ERE196650:ERJ196650 FBA196650:FBF196650 FKW196650:FLB196650 FUS196650:FUX196650 GEO196650:GET196650 GOK196650:GOP196650 GYG196650:GYL196650 HIC196650:HIH196650 HRY196650:HSD196650 IBU196650:IBZ196650 ILQ196650:ILV196650 IVM196650:IVR196650 JFI196650:JFN196650 JPE196650:JPJ196650 JZA196650:JZF196650 KIW196650:KJB196650 KSS196650:KSX196650 LCO196650:LCT196650 LMK196650:LMP196650 LWG196650:LWL196650 MGC196650:MGH196650 MPY196650:MQD196650 MZU196650:MZZ196650 NJQ196650:NJV196650 NTM196650:NTR196650 ODI196650:ODN196650 ONE196650:ONJ196650 OXA196650:OXF196650 PGW196650:PHB196650 PQS196650:PQX196650 QAO196650:QAT196650 QKK196650:QKP196650 QUG196650:QUL196650 REC196650:REH196650 RNY196650:ROD196650 RXU196650:RXZ196650 SHQ196650:SHV196650 SRM196650:SRR196650 TBI196650:TBN196650 TLE196650:TLJ196650 TVA196650:TVF196650 UEW196650:UFB196650 UOS196650:UOX196650 UYO196650:UYT196650 VIK196650:VIP196650 VSG196650:VSL196650 WCC196650:WCH196650 WLY196650:WMD196650 WVU196650:WVZ196650 M262186:R262186 JI262186:JN262186 TE262186:TJ262186 ADA262186:ADF262186 AMW262186:ANB262186 AWS262186:AWX262186 BGO262186:BGT262186 BQK262186:BQP262186 CAG262186:CAL262186 CKC262186:CKH262186 CTY262186:CUD262186 DDU262186:DDZ262186 DNQ262186:DNV262186 DXM262186:DXR262186 EHI262186:EHN262186 ERE262186:ERJ262186 FBA262186:FBF262186 FKW262186:FLB262186 FUS262186:FUX262186 GEO262186:GET262186 GOK262186:GOP262186 GYG262186:GYL262186 HIC262186:HIH262186 HRY262186:HSD262186 IBU262186:IBZ262186 ILQ262186:ILV262186 IVM262186:IVR262186 JFI262186:JFN262186 JPE262186:JPJ262186 JZA262186:JZF262186 KIW262186:KJB262186 KSS262186:KSX262186 LCO262186:LCT262186 LMK262186:LMP262186 LWG262186:LWL262186 MGC262186:MGH262186 MPY262186:MQD262186 MZU262186:MZZ262186 NJQ262186:NJV262186 NTM262186:NTR262186 ODI262186:ODN262186 ONE262186:ONJ262186 OXA262186:OXF262186 PGW262186:PHB262186 PQS262186:PQX262186 QAO262186:QAT262186 QKK262186:QKP262186 QUG262186:QUL262186 REC262186:REH262186 RNY262186:ROD262186 RXU262186:RXZ262186 SHQ262186:SHV262186 SRM262186:SRR262186 TBI262186:TBN262186 TLE262186:TLJ262186 TVA262186:TVF262186 UEW262186:UFB262186 UOS262186:UOX262186 UYO262186:UYT262186 VIK262186:VIP262186 VSG262186:VSL262186 WCC262186:WCH262186 WLY262186:WMD262186 WVU262186:WVZ262186 M327722:R327722 JI327722:JN327722 TE327722:TJ327722 ADA327722:ADF327722 AMW327722:ANB327722 AWS327722:AWX327722 BGO327722:BGT327722 BQK327722:BQP327722 CAG327722:CAL327722 CKC327722:CKH327722 CTY327722:CUD327722 DDU327722:DDZ327722 DNQ327722:DNV327722 DXM327722:DXR327722 EHI327722:EHN327722 ERE327722:ERJ327722 FBA327722:FBF327722 FKW327722:FLB327722 FUS327722:FUX327722 GEO327722:GET327722 GOK327722:GOP327722 GYG327722:GYL327722 HIC327722:HIH327722 HRY327722:HSD327722 IBU327722:IBZ327722 ILQ327722:ILV327722 IVM327722:IVR327722 JFI327722:JFN327722 JPE327722:JPJ327722 JZA327722:JZF327722 KIW327722:KJB327722 KSS327722:KSX327722 LCO327722:LCT327722 LMK327722:LMP327722 LWG327722:LWL327722 MGC327722:MGH327722 MPY327722:MQD327722 MZU327722:MZZ327722 NJQ327722:NJV327722 NTM327722:NTR327722 ODI327722:ODN327722 ONE327722:ONJ327722 OXA327722:OXF327722 PGW327722:PHB327722 PQS327722:PQX327722 QAO327722:QAT327722 QKK327722:QKP327722 QUG327722:QUL327722 REC327722:REH327722 RNY327722:ROD327722 RXU327722:RXZ327722 SHQ327722:SHV327722 SRM327722:SRR327722 TBI327722:TBN327722 TLE327722:TLJ327722 TVA327722:TVF327722 UEW327722:UFB327722 UOS327722:UOX327722 UYO327722:UYT327722 VIK327722:VIP327722 VSG327722:VSL327722 WCC327722:WCH327722 WLY327722:WMD327722 WVU327722:WVZ327722 M393258:R393258 JI393258:JN393258 TE393258:TJ393258 ADA393258:ADF393258 AMW393258:ANB393258 AWS393258:AWX393258 BGO393258:BGT393258 BQK393258:BQP393258 CAG393258:CAL393258 CKC393258:CKH393258 CTY393258:CUD393258 DDU393258:DDZ393258 DNQ393258:DNV393258 DXM393258:DXR393258 EHI393258:EHN393258 ERE393258:ERJ393258 FBA393258:FBF393258 FKW393258:FLB393258 FUS393258:FUX393258 GEO393258:GET393258 GOK393258:GOP393258 GYG393258:GYL393258 HIC393258:HIH393258 HRY393258:HSD393258 IBU393258:IBZ393258 ILQ393258:ILV393258 IVM393258:IVR393258 JFI393258:JFN393258 JPE393258:JPJ393258 JZA393258:JZF393258 KIW393258:KJB393258 KSS393258:KSX393258 LCO393258:LCT393258 LMK393258:LMP393258 LWG393258:LWL393258 MGC393258:MGH393258 MPY393258:MQD393258 MZU393258:MZZ393258 NJQ393258:NJV393258 NTM393258:NTR393258 ODI393258:ODN393258 ONE393258:ONJ393258 OXA393258:OXF393258 PGW393258:PHB393258 PQS393258:PQX393258 QAO393258:QAT393258 QKK393258:QKP393258 QUG393258:QUL393258 REC393258:REH393258 RNY393258:ROD393258 RXU393258:RXZ393258 SHQ393258:SHV393258 SRM393258:SRR393258 TBI393258:TBN393258 TLE393258:TLJ393258 TVA393258:TVF393258 UEW393258:UFB393258 UOS393258:UOX393258 UYO393258:UYT393258 VIK393258:VIP393258 VSG393258:VSL393258 WCC393258:WCH393258 WLY393258:WMD393258 WVU393258:WVZ393258 M458794:R458794 JI458794:JN458794 TE458794:TJ458794 ADA458794:ADF458794 AMW458794:ANB458794 AWS458794:AWX458794 BGO458794:BGT458794 BQK458794:BQP458794 CAG458794:CAL458794 CKC458794:CKH458794 CTY458794:CUD458794 DDU458794:DDZ458794 DNQ458794:DNV458794 DXM458794:DXR458794 EHI458794:EHN458794 ERE458794:ERJ458794 FBA458794:FBF458794 FKW458794:FLB458794 FUS458794:FUX458794 GEO458794:GET458794 GOK458794:GOP458794 GYG458794:GYL458794 HIC458794:HIH458794 HRY458794:HSD458794 IBU458794:IBZ458794 ILQ458794:ILV458794 IVM458794:IVR458794 JFI458794:JFN458794 JPE458794:JPJ458794 JZA458794:JZF458794 KIW458794:KJB458794 KSS458794:KSX458794 LCO458794:LCT458794 LMK458794:LMP458794 LWG458794:LWL458794 MGC458794:MGH458794 MPY458794:MQD458794 MZU458794:MZZ458794 NJQ458794:NJV458794 NTM458794:NTR458794 ODI458794:ODN458794 ONE458794:ONJ458794 OXA458794:OXF458794 PGW458794:PHB458794 PQS458794:PQX458794 QAO458794:QAT458794 QKK458794:QKP458794 QUG458794:QUL458794 REC458794:REH458794 RNY458794:ROD458794 RXU458794:RXZ458794 SHQ458794:SHV458794 SRM458794:SRR458794 TBI458794:TBN458794 TLE458794:TLJ458794 TVA458794:TVF458794 UEW458794:UFB458794 UOS458794:UOX458794 UYO458794:UYT458794 VIK458794:VIP458794 VSG458794:VSL458794 WCC458794:WCH458794 WLY458794:WMD458794 WVU458794:WVZ458794 M524330:R524330 JI524330:JN524330 TE524330:TJ524330 ADA524330:ADF524330 AMW524330:ANB524330 AWS524330:AWX524330 BGO524330:BGT524330 BQK524330:BQP524330 CAG524330:CAL524330 CKC524330:CKH524330 CTY524330:CUD524330 DDU524330:DDZ524330 DNQ524330:DNV524330 DXM524330:DXR524330 EHI524330:EHN524330 ERE524330:ERJ524330 FBA524330:FBF524330 FKW524330:FLB524330 FUS524330:FUX524330 GEO524330:GET524330 GOK524330:GOP524330 GYG524330:GYL524330 HIC524330:HIH524330 HRY524330:HSD524330 IBU524330:IBZ524330 ILQ524330:ILV524330 IVM524330:IVR524330 JFI524330:JFN524330 JPE524330:JPJ524330 JZA524330:JZF524330 KIW524330:KJB524330 KSS524330:KSX524330 LCO524330:LCT524330 LMK524330:LMP524330 LWG524330:LWL524330 MGC524330:MGH524330 MPY524330:MQD524330 MZU524330:MZZ524330 NJQ524330:NJV524330 NTM524330:NTR524330 ODI524330:ODN524330 ONE524330:ONJ524330 OXA524330:OXF524330 PGW524330:PHB524330 PQS524330:PQX524330 QAO524330:QAT524330 QKK524330:QKP524330 QUG524330:QUL524330 REC524330:REH524330 RNY524330:ROD524330 RXU524330:RXZ524330 SHQ524330:SHV524330 SRM524330:SRR524330 TBI524330:TBN524330 TLE524330:TLJ524330 TVA524330:TVF524330 UEW524330:UFB524330 UOS524330:UOX524330 UYO524330:UYT524330 VIK524330:VIP524330 VSG524330:VSL524330 WCC524330:WCH524330 WLY524330:WMD524330 WVU524330:WVZ524330 M589866:R589866 JI589866:JN589866 TE589866:TJ589866 ADA589866:ADF589866 AMW589866:ANB589866 AWS589866:AWX589866 BGO589866:BGT589866 BQK589866:BQP589866 CAG589866:CAL589866 CKC589866:CKH589866 CTY589866:CUD589866 DDU589866:DDZ589866 DNQ589866:DNV589866 DXM589866:DXR589866 EHI589866:EHN589866 ERE589866:ERJ589866 FBA589866:FBF589866 FKW589866:FLB589866 FUS589866:FUX589866 GEO589866:GET589866 GOK589866:GOP589866 GYG589866:GYL589866 HIC589866:HIH589866 HRY589866:HSD589866 IBU589866:IBZ589866 ILQ589866:ILV589866 IVM589866:IVR589866 JFI589866:JFN589866 JPE589866:JPJ589866 JZA589866:JZF589866 KIW589866:KJB589866 KSS589866:KSX589866 LCO589866:LCT589866 LMK589866:LMP589866 LWG589866:LWL589866 MGC589866:MGH589866 MPY589866:MQD589866 MZU589866:MZZ589866 NJQ589866:NJV589866 NTM589866:NTR589866 ODI589866:ODN589866 ONE589866:ONJ589866 OXA589866:OXF589866 PGW589866:PHB589866 PQS589866:PQX589866 QAO589866:QAT589866 QKK589866:QKP589866 QUG589866:QUL589866 REC589866:REH589866 RNY589866:ROD589866 RXU589866:RXZ589866 SHQ589866:SHV589866 SRM589866:SRR589866 TBI589866:TBN589866 TLE589866:TLJ589866 TVA589866:TVF589866 UEW589866:UFB589866 UOS589866:UOX589866 UYO589866:UYT589866 VIK589866:VIP589866 VSG589866:VSL589866 WCC589866:WCH589866 WLY589866:WMD589866 WVU589866:WVZ589866 M655402:R655402 JI655402:JN655402 TE655402:TJ655402 ADA655402:ADF655402 AMW655402:ANB655402 AWS655402:AWX655402 BGO655402:BGT655402 BQK655402:BQP655402 CAG655402:CAL655402 CKC655402:CKH655402 CTY655402:CUD655402 DDU655402:DDZ655402 DNQ655402:DNV655402 DXM655402:DXR655402 EHI655402:EHN655402 ERE655402:ERJ655402 FBA655402:FBF655402 FKW655402:FLB655402 FUS655402:FUX655402 GEO655402:GET655402 GOK655402:GOP655402 GYG655402:GYL655402 HIC655402:HIH655402 HRY655402:HSD655402 IBU655402:IBZ655402 ILQ655402:ILV655402 IVM655402:IVR655402 JFI655402:JFN655402 JPE655402:JPJ655402 JZA655402:JZF655402 KIW655402:KJB655402 KSS655402:KSX655402 LCO655402:LCT655402 LMK655402:LMP655402 LWG655402:LWL655402 MGC655402:MGH655402 MPY655402:MQD655402 MZU655402:MZZ655402 NJQ655402:NJV655402 NTM655402:NTR655402 ODI655402:ODN655402 ONE655402:ONJ655402 OXA655402:OXF655402 PGW655402:PHB655402 PQS655402:PQX655402 QAO655402:QAT655402 QKK655402:QKP655402 QUG655402:QUL655402 REC655402:REH655402 RNY655402:ROD655402 RXU655402:RXZ655402 SHQ655402:SHV655402 SRM655402:SRR655402 TBI655402:TBN655402 TLE655402:TLJ655402 TVA655402:TVF655402 UEW655402:UFB655402 UOS655402:UOX655402 UYO655402:UYT655402 VIK655402:VIP655402 VSG655402:VSL655402 WCC655402:WCH655402 WLY655402:WMD655402 WVU655402:WVZ655402 M720938:R720938 JI720938:JN720938 TE720938:TJ720938 ADA720938:ADF720938 AMW720938:ANB720938 AWS720938:AWX720938 BGO720938:BGT720938 BQK720938:BQP720938 CAG720938:CAL720938 CKC720938:CKH720938 CTY720938:CUD720938 DDU720938:DDZ720938 DNQ720938:DNV720938 DXM720938:DXR720938 EHI720938:EHN720938 ERE720938:ERJ720938 FBA720938:FBF720938 FKW720938:FLB720938 FUS720938:FUX720938 GEO720938:GET720938 GOK720938:GOP720938 GYG720938:GYL720938 HIC720938:HIH720938 HRY720938:HSD720938 IBU720938:IBZ720938 ILQ720938:ILV720938 IVM720938:IVR720938 JFI720938:JFN720938 JPE720938:JPJ720938 JZA720938:JZF720938 KIW720938:KJB720938 KSS720938:KSX720938 LCO720938:LCT720938 LMK720938:LMP720938 LWG720938:LWL720938 MGC720938:MGH720938 MPY720938:MQD720938 MZU720938:MZZ720938 NJQ720938:NJV720938 NTM720938:NTR720938 ODI720938:ODN720938 ONE720938:ONJ720938 OXA720938:OXF720938 PGW720938:PHB720938 PQS720938:PQX720938 QAO720938:QAT720938 QKK720938:QKP720938 QUG720938:QUL720938 REC720938:REH720938 RNY720938:ROD720938 RXU720938:RXZ720938 SHQ720938:SHV720938 SRM720938:SRR720938 TBI720938:TBN720938 TLE720938:TLJ720938 TVA720938:TVF720938 UEW720938:UFB720938 UOS720938:UOX720938 UYO720938:UYT720938 VIK720938:VIP720938 VSG720938:VSL720938 WCC720938:WCH720938 WLY720938:WMD720938 WVU720938:WVZ720938 M786474:R786474 JI786474:JN786474 TE786474:TJ786474 ADA786474:ADF786474 AMW786474:ANB786474 AWS786474:AWX786474 BGO786474:BGT786474 BQK786474:BQP786474 CAG786474:CAL786474 CKC786474:CKH786474 CTY786474:CUD786474 DDU786474:DDZ786474 DNQ786474:DNV786474 DXM786474:DXR786474 EHI786474:EHN786474 ERE786474:ERJ786474 FBA786474:FBF786474 FKW786474:FLB786474 FUS786474:FUX786474 GEO786474:GET786474 GOK786474:GOP786474 GYG786474:GYL786474 HIC786474:HIH786474 HRY786474:HSD786474 IBU786474:IBZ786474 ILQ786474:ILV786474 IVM786474:IVR786474 JFI786474:JFN786474 JPE786474:JPJ786474 JZA786474:JZF786474 KIW786474:KJB786474 KSS786474:KSX786474 LCO786474:LCT786474 LMK786474:LMP786474 LWG786474:LWL786474 MGC786474:MGH786474 MPY786474:MQD786474 MZU786474:MZZ786474 NJQ786474:NJV786474 NTM786474:NTR786474 ODI786474:ODN786474 ONE786474:ONJ786474 OXA786474:OXF786474 PGW786474:PHB786474 PQS786474:PQX786474 QAO786474:QAT786474 QKK786474:QKP786474 QUG786474:QUL786474 REC786474:REH786474 RNY786474:ROD786474 RXU786474:RXZ786474 SHQ786474:SHV786474 SRM786474:SRR786474 TBI786474:TBN786474 TLE786474:TLJ786474 TVA786474:TVF786474 UEW786474:UFB786474 UOS786474:UOX786474 UYO786474:UYT786474 VIK786474:VIP786474 VSG786474:VSL786474 WCC786474:WCH786474 WLY786474:WMD786474 WVU786474:WVZ786474 M852010:R852010 JI852010:JN852010 TE852010:TJ852010 ADA852010:ADF852010 AMW852010:ANB852010 AWS852010:AWX852010 BGO852010:BGT852010 BQK852010:BQP852010 CAG852010:CAL852010 CKC852010:CKH852010 CTY852010:CUD852010 DDU852010:DDZ852010 DNQ852010:DNV852010 DXM852010:DXR852010 EHI852010:EHN852010 ERE852010:ERJ852010 FBA852010:FBF852010 FKW852010:FLB852010 FUS852010:FUX852010 GEO852010:GET852010 GOK852010:GOP852010 GYG852010:GYL852010 HIC852010:HIH852010 HRY852010:HSD852010 IBU852010:IBZ852010 ILQ852010:ILV852010 IVM852010:IVR852010 JFI852010:JFN852010 JPE852010:JPJ852010 JZA852010:JZF852010 KIW852010:KJB852010 KSS852010:KSX852010 LCO852010:LCT852010 LMK852010:LMP852010 LWG852010:LWL852010 MGC852010:MGH852010 MPY852010:MQD852010 MZU852010:MZZ852010 NJQ852010:NJV852010 NTM852010:NTR852010 ODI852010:ODN852010 ONE852010:ONJ852010 OXA852010:OXF852010 PGW852010:PHB852010 PQS852010:PQX852010 QAO852010:QAT852010 QKK852010:QKP852010 QUG852010:QUL852010 REC852010:REH852010 RNY852010:ROD852010 RXU852010:RXZ852010 SHQ852010:SHV852010 SRM852010:SRR852010 TBI852010:TBN852010 TLE852010:TLJ852010 TVA852010:TVF852010 UEW852010:UFB852010 UOS852010:UOX852010 UYO852010:UYT852010 VIK852010:VIP852010 VSG852010:VSL852010 WCC852010:WCH852010 WLY852010:WMD852010 WVU852010:WVZ852010 M917546:R917546 JI917546:JN917546 TE917546:TJ917546 ADA917546:ADF917546 AMW917546:ANB917546 AWS917546:AWX917546 BGO917546:BGT917546 BQK917546:BQP917546 CAG917546:CAL917546 CKC917546:CKH917546 CTY917546:CUD917546 DDU917546:DDZ917546 DNQ917546:DNV917546 DXM917546:DXR917546 EHI917546:EHN917546 ERE917546:ERJ917546 FBA917546:FBF917546 FKW917546:FLB917546 FUS917546:FUX917546 GEO917546:GET917546 GOK917546:GOP917546 GYG917546:GYL917546 HIC917546:HIH917546 HRY917546:HSD917546 IBU917546:IBZ917546 ILQ917546:ILV917546 IVM917546:IVR917546 JFI917546:JFN917546 JPE917546:JPJ917546 JZA917546:JZF917546 KIW917546:KJB917546 KSS917546:KSX917546 LCO917546:LCT917546 LMK917546:LMP917546 LWG917546:LWL917546 MGC917546:MGH917546 MPY917546:MQD917546 MZU917546:MZZ917546 NJQ917546:NJV917546 NTM917546:NTR917546 ODI917546:ODN917546 ONE917546:ONJ917546 OXA917546:OXF917546 PGW917546:PHB917546 PQS917546:PQX917546 QAO917546:QAT917546 QKK917546:QKP917546 QUG917546:QUL917546 REC917546:REH917546 RNY917546:ROD917546 RXU917546:RXZ917546 SHQ917546:SHV917546 SRM917546:SRR917546 TBI917546:TBN917546 TLE917546:TLJ917546 TVA917546:TVF917546 UEW917546:UFB917546 UOS917546:UOX917546 UYO917546:UYT917546 VIK917546:VIP917546 VSG917546:VSL917546 WCC917546:WCH917546 WLY917546:WMD917546 WVU917546:WVZ917546 M983082:R983082 JI983082:JN983082 TE983082:TJ983082 ADA983082:ADF983082 AMW983082:ANB983082 AWS983082:AWX983082 BGO983082:BGT983082 BQK983082:BQP983082 CAG983082:CAL983082 CKC983082:CKH983082 CTY983082:CUD983082 DDU983082:DDZ983082 DNQ983082:DNV983082 DXM983082:DXR983082 EHI983082:EHN983082 ERE983082:ERJ983082 FBA983082:FBF983082 FKW983082:FLB983082 FUS983082:FUX983082 GEO983082:GET983082 GOK983082:GOP983082 GYG983082:GYL983082 HIC983082:HIH983082 HRY983082:HSD983082 IBU983082:IBZ983082 ILQ983082:ILV983082 IVM983082:IVR983082 JFI983082:JFN983082 JPE983082:JPJ983082 JZA983082:JZF983082 KIW983082:KJB983082 KSS983082:KSX983082 LCO983082:LCT983082 LMK983082:LMP983082 LWG983082:LWL983082 MGC983082:MGH983082 MPY983082:MQD983082 MZU983082:MZZ983082 NJQ983082:NJV983082 NTM983082:NTR983082 ODI983082:ODN983082 ONE983082:ONJ983082 OXA983082:OXF983082 PGW983082:PHB983082 PQS983082:PQX983082 QAO983082:QAT983082 QKK983082:QKP983082 QUG983082:QUL983082 REC983082:REH983082 RNY983082:ROD983082 RXU983082:RXZ983082 SHQ983082:SHV983082 SRM983082:SRR983082 TBI983082:TBN983082 TLE983082:TLJ983082 TVA983082:TVF983082 UEW983082:UFB983082 UOS983082:UOX983082 UYO983082:UYT983082 VIK983082:VIP983082 VSG983082:VSL983082 WCC983082:WCH983082 WLY983082:WMD983082 WVU983082:WVZ983082">
      <formula1>$Y$22:$Y$29</formula1>
    </dataValidation>
    <dataValidation type="list" allowBlank="1" showDropDown="0" showInputMessage="1" showErrorMessage="1" sqref="S42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S65578 JO65578 TK65578 ADG65578 ANC65578 AWY65578 BGU65578 BQQ65578 CAM65578 CKI65578 CUE65578 DEA65578 DNW65578 DXS65578 EHO65578 ERK65578 FBG65578 FLC65578 FUY65578 GEU65578 GOQ65578 GYM65578 HII65578 HSE65578 ICA65578 ILW65578 IVS65578 JFO65578 JPK65578 JZG65578 KJC65578 KSY65578 LCU65578 LMQ65578 LWM65578 MGI65578 MQE65578 NAA65578 NJW65578 NTS65578 ODO65578 ONK65578 OXG65578 PHC65578 PQY65578 QAU65578 QKQ65578 QUM65578 REI65578 ROE65578 RYA65578 SHW65578 SRS65578 TBO65578 TLK65578 TVG65578 UFC65578 UOY65578 UYU65578 VIQ65578 VSM65578 WCI65578 WME65578 WWA65578 S131114 JO131114 TK131114 ADG131114 ANC131114 AWY131114 BGU131114 BQQ131114 CAM131114 CKI131114 CUE131114 DEA131114 DNW131114 DXS131114 EHO131114 ERK131114 FBG131114 FLC131114 FUY131114 GEU131114 GOQ131114 GYM131114 HII131114 HSE131114 ICA131114 ILW131114 IVS131114 JFO131114 JPK131114 JZG131114 KJC131114 KSY131114 LCU131114 LMQ131114 LWM131114 MGI131114 MQE131114 NAA131114 NJW131114 NTS131114 ODO131114 ONK131114 OXG131114 PHC131114 PQY131114 QAU131114 QKQ131114 QUM131114 REI131114 ROE131114 RYA131114 SHW131114 SRS131114 TBO131114 TLK131114 TVG131114 UFC131114 UOY131114 UYU131114 VIQ131114 VSM131114 WCI131114 WME131114 WWA131114 S196650 JO196650 TK196650 ADG196650 ANC196650 AWY196650 BGU196650 BQQ196650 CAM196650 CKI196650 CUE196650 DEA196650 DNW196650 DXS196650 EHO196650 ERK196650 FBG196650 FLC196650 FUY196650 GEU196650 GOQ196650 GYM196650 HII196650 HSE196650 ICA196650 ILW196650 IVS196650 JFO196650 JPK196650 JZG196650 KJC196650 KSY196650 LCU196650 LMQ196650 LWM196650 MGI196650 MQE196650 NAA196650 NJW196650 NTS196650 ODO196650 ONK196650 OXG196650 PHC196650 PQY196650 QAU196650 QKQ196650 QUM196650 REI196650 ROE196650 RYA196650 SHW196650 SRS196650 TBO196650 TLK196650 TVG196650 UFC196650 UOY196650 UYU196650 VIQ196650 VSM196650 WCI196650 WME196650 WWA196650 S262186 JO262186 TK262186 ADG262186 ANC262186 AWY262186 BGU262186 BQQ262186 CAM262186 CKI262186 CUE262186 DEA262186 DNW262186 DXS262186 EHO262186 ERK262186 FBG262186 FLC262186 FUY262186 GEU262186 GOQ262186 GYM262186 HII262186 HSE262186 ICA262186 ILW262186 IVS262186 JFO262186 JPK262186 JZG262186 KJC262186 KSY262186 LCU262186 LMQ262186 LWM262186 MGI262186 MQE262186 NAA262186 NJW262186 NTS262186 ODO262186 ONK262186 OXG262186 PHC262186 PQY262186 QAU262186 QKQ262186 QUM262186 REI262186 ROE262186 RYA262186 SHW262186 SRS262186 TBO262186 TLK262186 TVG262186 UFC262186 UOY262186 UYU262186 VIQ262186 VSM262186 WCI262186 WME262186 WWA262186 S327722 JO327722 TK327722 ADG327722 ANC327722 AWY327722 BGU327722 BQQ327722 CAM327722 CKI327722 CUE327722 DEA327722 DNW327722 DXS327722 EHO327722 ERK327722 FBG327722 FLC327722 FUY327722 GEU327722 GOQ327722 GYM327722 HII327722 HSE327722 ICA327722 ILW327722 IVS327722 JFO327722 JPK327722 JZG327722 KJC327722 KSY327722 LCU327722 LMQ327722 LWM327722 MGI327722 MQE327722 NAA327722 NJW327722 NTS327722 ODO327722 ONK327722 OXG327722 PHC327722 PQY327722 QAU327722 QKQ327722 QUM327722 REI327722 ROE327722 RYA327722 SHW327722 SRS327722 TBO327722 TLK327722 TVG327722 UFC327722 UOY327722 UYU327722 VIQ327722 VSM327722 WCI327722 WME327722 WWA327722 S393258 JO393258 TK393258 ADG393258 ANC393258 AWY393258 BGU393258 BQQ393258 CAM393258 CKI393258 CUE393258 DEA393258 DNW393258 DXS393258 EHO393258 ERK393258 FBG393258 FLC393258 FUY393258 GEU393258 GOQ393258 GYM393258 HII393258 HSE393258 ICA393258 ILW393258 IVS393258 JFO393258 JPK393258 JZG393258 KJC393258 KSY393258 LCU393258 LMQ393258 LWM393258 MGI393258 MQE393258 NAA393258 NJW393258 NTS393258 ODO393258 ONK393258 OXG393258 PHC393258 PQY393258 QAU393258 QKQ393258 QUM393258 REI393258 ROE393258 RYA393258 SHW393258 SRS393258 TBO393258 TLK393258 TVG393258 UFC393258 UOY393258 UYU393258 VIQ393258 VSM393258 WCI393258 WME393258 WWA393258 S458794 JO458794 TK458794 ADG458794 ANC458794 AWY458794 BGU458794 BQQ458794 CAM458794 CKI458794 CUE458794 DEA458794 DNW458794 DXS458794 EHO458794 ERK458794 FBG458794 FLC458794 FUY458794 GEU458794 GOQ458794 GYM458794 HII458794 HSE458794 ICA458794 ILW458794 IVS458794 JFO458794 JPK458794 JZG458794 KJC458794 KSY458794 LCU458794 LMQ458794 LWM458794 MGI458794 MQE458794 NAA458794 NJW458794 NTS458794 ODO458794 ONK458794 OXG458794 PHC458794 PQY458794 QAU458794 QKQ458794 QUM458794 REI458794 ROE458794 RYA458794 SHW458794 SRS458794 TBO458794 TLK458794 TVG458794 UFC458794 UOY458794 UYU458794 VIQ458794 VSM458794 WCI458794 WME458794 WWA458794 S524330 JO524330 TK524330 ADG524330 ANC524330 AWY524330 BGU524330 BQQ524330 CAM524330 CKI524330 CUE524330 DEA524330 DNW524330 DXS524330 EHO524330 ERK524330 FBG524330 FLC524330 FUY524330 GEU524330 GOQ524330 GYM524330 HII524330 HSE524330 ICA524330 ILW524330 IVS524330 JFO524330 JPK524330 JZG524330 KJC524330 KSY524330 LCU524330 LMQ524330 LWM524330 MGI524330 MQE524330 NAA524330 NJW524330 NTS524330 ODO524330 ONK524330 OXG524330 PHC524330 PQY524330 QAU524330 QKQ524330 QUM524330 REI524330 ROE524330 RYA524330 SHW524330 SRS524330 TBO524330 TLK524330 TVG524330 UFC524330 UOY524330 UYU524330 VIQ524330 VSM524330 WCI524330 WME524330 WWA524330 S589866 JO589866 TK589866 ADG589866 ANC589866 AWY589866 BGU589866 BQQ589866 CAM589866 CKI589866 CUE589866 DEA589866 DNW589866 DXS589866 EHO589866 ERK589866 FBG589866 FLC589866 FUY589866 GEU589866 GOQ589866 GYM589866 HII589866 HSE589866 ICA589866 ILW589866 IVS589866 JFO589866 JPK589866 JZG589866 KJC589866 KSY589866 LCU589866 LMQ589866 LWM589866 MGI589866 MQE589866 NAA589866 NJW589866 NTS589866 ODO589866 ONK589866 OXG589866 PHC589866 PQY589866 QAU589866 QKQ589866 QUM589866 REI589866 ROE589866 RYA589866 SHW589866 SRS589866 TBO589866 TLK589866 TVG589866 UFC589866 UOY589866 UYU589866 VIQ589866 VSM589866 WCI589866 WME589866 WWA589866 S655402 JO655402 TK655402 ADG655402 ANC655402 AWY655402 BGU655402 BQQ655402 CAM655402 CKI655402 CUE655402 DEA655402 DNW655402 DXS655402 EHO655402 ERK655402 FBG655402 FLC655402 FUY655402 GEU655402 GOQ655402 GYM655402 HII655402 HSE655402 ICA655402 ILW655402 IVS655402 JFO655402 JPK655402 JZG655402 KJC655402 KSY655402 LCU655402 LMQ655402 LWM655402 MGI655402 MQE655402 NAA655402 NJW655402 NTS655402 ODO655402 ONK655402 OXG655402 PHC655402 PQY655402 QAU655402 QKQ655402 QUM655402 REI655402 ROE655402 RYA655402 SHW655402 SRS655402 TBO655402 TLK655402 TVG655402 UFC655402 UOY655402 UYU655402 VIQ655402 VSM655402 WCI655402 WME655402 WWA655402 S720938 JO720938 TK720938 ADG720938 ANC720938 AWY720938 BGU720938 BQQ720938 CAM720938 CKI720938 CUE720938 DEA720938 DNW720938 DXS720938 EHO720938 ERK720938 FBG720938 FLC720938 FUY720938 GEU720938 GOQ720938 GYM720938 HII720938 HSE720938 ICA720938 ILW720938 IVS720938 JFO720938 JPK720938 JZG720938 KJC720938 KSY720938 LCU720938 LMQ720938 LWM720938 MGI720938 MQE720938 NAA720938 NJW720938 NTS720938 ODO720938 ONK720938 OXG720938 PHC720938 PQY720938 QAU720938 QKQ720938 QUM720938 REI720938 ROE720938 RYA720938 SHW720938 SRS720938 TBO720938 TLK720938 TVG720938 UFC720938 UOY720938 UYU720938 VIQ720938 VSM720938 WCI720938 WME720938 WWA720938 S786474 JO786474 TK786474 ADG786474 ANC786474 AWY786474 BGU786474 BQQ786474 CAM786474 CKI786474 CUE786474 DEA786474 DNW786474 DXS786474 EHO786474 ERK786474 FBG786474 FLC786474 FUY786474 GEU786474 GOQ786474 GYM786474 HII786474 HSE786474 ICA786474 ILW786474 IVS786474 JFO786474 JPK786474 JZG786474 KJC786474 KSY786474 LCU786474 LMQ786474 LWM786474 MGI786474 MQE786474 NAA786474 NJW786474 NTS786474 ODO786474 ONK786474 OXG786474 PHC786474 PQY786474 QAU786474 QKQ786474 QUM786474 REI786474 ROE786474 RYA786474 SHW786474 SRS786474 TBO786474 TLK786474 TVG786474 UFC786474 UOY786474 UYU786474 VIQ786474 VSM786474 WCI786474 WME786474 WWA786474 S852010 JO852010 TK852010 ADG852010 ANC852010 AWY852010 BGU852010 BQQ852010 CAM852010 CKI852010 CUE852010 DEA852010 DNW852010 DXS852010 EHO852010 ERK852010 FBG852010 FLC852010 FUY852010 GEU852010 GOQ852010 GYM852010 HII852010 HSE852010 ICA852010 ILW852010 IVS852010 JFO852010 JPK852010 JZG852010 KJC852010 KSY852010 LCU852010 LMQ852010 LWM852010 MGI852010 MQE852010 NAA852010 NJW852010 NTS852010 ODO852010 ONK852010 OXG852010 PHC852010 PQY852010 QAU852010 QKQ852010 QUM852010 REI852010 ROE852010 RYA852010 SHW852010 SRS852010 TBO852010 TLK852010 TVG852010 UFC852010 UOY852010 UYU852010 VIQ852010 VSM852010 WCI852010 WME852010 WWA852010 S917546 JO917546 TK917546 ADG917546 ANC917546 AWY917546 BGU917546 BQQ917546 CAM917546 CKI917546 CUE917546 DEA917546 DNW917546 DXS917546 EHO917546 ERK917546 FBG917546 FLC917546 FUY917546 GEU917546 GOQ917546 GYM917546 HII917546 HSE917546 ICA917546 ILW917546 IVS917546 JFO917546 JPK917546 JZG917546 KJC917546 KSY917546 LCU917546 LMQ917546 LWM917546 MGI917546 MQE917546 NAA917546 NJW917546 NTS917546 ODO917546 ONK917546 OXG917546 PHC917546 PQY917546 QAU917546 QKQ917546 QUM917546 REI917546 ROE917546 RYA917546 SHW917546 SRS917546 TBO917546 TLK917546 TVG917546 UFC917546 UOY917546 UYU917546 VIQ917546 VSM917546 WCI917546 WME917546 WWA917546 S983082 JO983082 TK983082 ADG983082 ANC983082 AWY983082 BGU983082 BQQ983082 CAM983082 CKI983082 CUE983082 DEA983082 DNW983082 DXS983082 EHO983082 ERK983082 FBG983082 FLC983082 FUY983082 GEU983082 GOQ983082 GYM983082 HII983082 HSE983082 ICA983082 ILW983082 IVS983082 JFO983082 JPK983082 JZG983082 KJC983082 KSY983082 LCU983082 LMQ983082 LWM983082 MGI983082 MQE983082 NAA983082 NJW983082 NTS983082 ODO983082 ONK983082 OXG983082 PHC983082 PQY983082 QAU983082 QKQ983082 QUM983082 REI983082 ROE983082 RYA983082 SHW983082 SRS983082 TBO983082 TLK983082 TVG983082 UFC983082 UOY983082 UYU983082 VIQ983082 VSM983082 WCI983082 WME983082 WWA983082 WWA983084:WWA983089 JO44:JO49 TK44:TK49 ADG44:ADG49 ANC44:ANC49 AWY44:AWY49 BGU44:BGU49 BQQ44:BQQ49 CAM44:CAM49 CKI44:CKI49 CUE44:CUE49 DEA44:DEA49 DNW44:DNW49 DXS44:DXS49 EHO44:EHO49 ERK44:ERK49 FBG44:FBG49 FLC44:FLC49 FUY44:FUY49 GEU44:GEU49 GOQ44:GOQ49 GYM44:GYM49 HII44:HII49 HSE44:HSE49 ICA44:ICA49 ILW44:ILW49 IVS44:IVS49 JFO44:JFO49 JPK44:JPK49 JZG44:JZG49 KJC44:KJC49 KSY44:KSY49 LCU44:LCU49 LMQ44:LMQ49 LWM44:LWM49 MGI44:MGI49 MQE44:MQE49 NAA44:NAA49 NJW44:NJW49 NTS44:NTS49 ODO44:ODO49 ONK44:ONK49 OXG44:OXG49 PHC44:PHC49 PQY44:PQY49 QAU44:QAU49 QKQ44:QKQ49 QUM44:QUM49 REI44:REI49 ROE44:ROE49 RYA44:RYA49 SHW44:SHW49 SRS44:SRS49 TBO44:TBO49 TLK44:TLK49 TVG44:TVG49 UFC44:UFC49 UOY44:UOY49 UYU44:UYU49 VIQ44:VIQ49 VSM44:VSM49 WCI44:WCI49 WME44:WME49 WWA44:WWA49 S65580:S65585 JO65580:JO65585 TK65580:TK65585 ADG65580:ADG65585 ANC65580:ANC65585 AWY65580:AWY65585 BGU65580:BGU65585 BQQ65580:BQQ65585 CAM65580:CAM65585 CKI65580:CKI65585 CUE65580:CUE65585 DEA65580:DEA65585 DNW65580:DNW65585 DXS65580:DXS65585 EHO65580:EHO65585 ERK65580:ERK65585 FBG65580:FBG65585 FLC65580:FLC65585 FUY65580:FUY65585 GEU65580:GEU65585 GOQ65580:GOQ65585 GYM65580:GYM65585 HII65580:HII65585 HSE65580:HSE65585 ICA65580:ICA65585 ILW65580:ILW65585 IVS65580:IVS65585 JFO65580:JFO65585 JPK65580:JPK65585 JZG65580:JZG65585 KJC65580:KJC65585 KSY65580:KSY65585 LCU65580:LCU65585 LMQ65580:LMQ65585 LWM65580:LWM65585 MGI65580:MGI65585 MQE65580:MQE65585 NAA65580:NAA65585 NJW65580:NJW65585 NTS65580:NTS65585 ODO65580:ODO65585 ONK65580:ONK65585 OXG65580:OXG65585 PHC65580:PHC65585 PQY65580:PQY65585 QAU65580:QAU65585 QKQ65580:QKQ65585 QUM65580:QUM65585 REI65580:REI65585 ROE65580:ROE65585 RYA65580:RYA65585 SHW65580:SHW65585 SRS65580:SRS65585 TBO65580:TBO65585 TLK65580:TLK65585 TVG65580:TVG65585 UFC65580:UFC65585 UOY65580:UOY65585 UYU65580:UYU65585 VIQ65580:VIQ65585 VSM65580:VSM65585 WCI65580:WCI65585 WME65580:WME65585 WWA65580:WWA65585 S131116:S131121 JO131116:JO131121 TK131116:TK131121 ADG131116:ADG131121 ANC131116:ANC131121 AWY131116:AWY131121 BGU131116:BGU131121 BQQ131116:BQQ131121 CAM131116:CAM131121 CKI131116:CKI131121 CUE131116:CUE131121 DEA131116:DEA131121 DNW131116:DNW131121 DXS131116:DXS131121 EHO131116:EHO131121 ERK131116:ERK131121 FBG131116:FBG131121 FLC131116:FLC131121 FUY131116:FUY131121 GEU131116:GEU131121 GOQ131116:GOQ131121 GYM131116:GYM131121 HII131116:HII131121 HSE131116:HSE131121 ICA131116:ICA131121 ILW131116:ILW131121 IVS131116:IVS131121 JFO131116:JFO131121 JPK131116:JPK131121 JZG131116:JZG131121 KJC131116:KJC131121 KSY131116:KSY131121 LCU131116:LCU131121 LMQ131116:LMQ131121 LWM131116:LWM131121 MGI131116:MGI131121 MQE131116:MQE131121 NAA131116:NAA131121 NJW131116:NJW131121 NTS131116:NTS131121 ODO131116:ODO131121 ONK131116:ONK131121 OXG131116:OXG131121 PHC131116:PHC131121 PQY131116:PQY131121 QAU131116:QAU131121 QKQ131116:QKQ131121 QUM131116:QUM131121 REI131116:REI131121 ROE131116:ROE131121 RYA131116:RYA131121 SHW131116:SHW131121 SRS131116:SRS131121 TBO131116:TBO131121 TLK131116:TLK131121 TVG131116:TVG131121 UFC131116:UFC131121 UOY131116:UOY131121 UYU131116:UYU131121 VIQ131116:VIQ131121 VSM131116:VSM131121 WCI131116:WCI131121 WME131116:WME131121 WWA131116:WWA131121 S196652:S196657 JO196652:JO196657 TK196652:TK196657 ADG196652:ADG196657 ANC196652:ANC196657 AWY196652:AWY196657 BGU196652:BGU196657 BQQ196652:BQQ196657 CAM196652:CAM196657 CKI196652:CKI196657 CUE196652:CUE196657 DEA196652:DEA196657 DNW196652:DNW196657 DXS196652:DXS196657 EHO196652:EHO196657 ERK196652:ERK196657 FBG196652:FBG196657 FLC196652:FLC196657 FUY196652:FUY196657 GEU196652:GEU196657 GOQ196652:GOQ196657 GYM196652:GYM196657 HII196652:HII196657 HSE196652:HSE196657 ICA196652:ICA196657 ILW196652:ILW196657 IVS196652:IVS196657 JFO196652:JFO196657 JPK196652:JPK196657 JZG196652:JZG196657 KJC196652:KJC196657 KSY196652:KSY196657 LCU196652:LCU196657 LMQ196652:LMQ196657 LWM196652:LWM196657 MGI196652:MGI196657 MQE196652:MQE196657 NAA196652:NAA196657 NJW196652:NJW196657 NTS196652:NTS196657 ODO196652:ODO196657 ONK196652:ONK196657 OXG196652:OXG196657 PHC196652:PHC196657 PQY196652:PQY196657 QAU196652:QAU196657 QKQ196652:QKQ196657 QUM196652:QUM196657 REI196652:REI196657 ROE196652:ROE196657 RYA196652:RYA196657 SHW196652:SHW196657 SRS196652:SRS196657 TBO196652:TBO196657 TLK196652:TLK196657 TVG196652:TVG196657 UFC196652:UFC196657 UOY196652:UOY196657 UYU196652:UYU196657 VIQ196652:VIQ196657 VSM196652:VSM196657 WCI196652:WCI196657 WME196652:WME196657 WWA196652:WWA196657 S262188:S262193 JO262188:JO262193 TK262188:TK262193 ADG262188:ADG262193 ANC262188:ANC262193 AWY262188:AWY262193 BGU262188:BGU262193 BQQ262188:BQQ262193 CAM262188:CAM262193 CKI262188:CKI262193 CUE262188:CUE262193 DEA262188:DEA262193 DNW262188:DNW262193 DXS262188:DXS262193 EHO262188:EHO262193 ERK262188:ERK262193 FBG262188:FBG262193 FLC262188:FLC262193 FUY262188:FUY262193 GEU262188:GEU262193 GOQ262188:GOQ262193 GYM262188:GYM262193 HII262188:HII262193 HSE262188:HSE262193 ICA262188:ICA262193 ILW262188:ILW262193 IVS262188:IVS262193 JFO262188:JFO262193 JPK262188:JPK262193 JZG262188:JZG262193 KJC262188:KJC262193 KSY262188:KSY262193 LCU262188:LCU262193 LMQ262188:LMQ262193 LWM262188:LWM262193 MGI262188:MGI262193 MQE262188:MQE262193 NAA262188:NAA262193 NJW262188:NJW262193 NTS262188:NTS262193 ODO262188:ODO262193 ONK262188:ONK262193 OXG262188:OXG262193 PHC262188:PHC262193 PQY262188:PQY262193 QAU262188:QAU262193 QKQ262188:QKQ262193 QUM262188:QUM262193 REI262188:REI262193 ROE262188:ROE262193 RYA262188:RYA262193 SHW262188:SHW262193 SRS262188:SRS262193 TBO262188:TBO262193 TLK262188:TLK262193 TVG262188:TVG262193 UFC262188:UFC262193 UOY262188:UOY262193 UYU262188:UYU262193 VIQ262188:VIQ262193 VSM262188:VSM262193 WCI262188:WCI262193 WME262188:WME262193 WWA262188:WWA262193 S327724:S327729 JO327724:JO327729 TK327724:TK327729 ADG327724:ADG327729 ANC327724:ANC327729 AWY327724:AWY327729 BGU327724:BGU327729 BQQ327724:BQQ327729 CAM327724:CAM327729 CKI327724:CKI327729 CUE327724:CUE327729 DEA327724:DEA327729 DNW327724:DNW327729 DXS327724:DXS327729 EHO327724:EHO327729 ERK327724:ERK327729 FBG327724:FBG327729 FLC327724:FLC327729 FUY327724:FUY327729 GEU327724:GEU327729 GOQ327724:GOQ327729 GYM327724:GYM327729 HII327724:HII327729 HSE327724:HSE327729 ICA327724:ICA327729 ILW327724:ILW327729 IVS327724:IVS327729 JFO327724:JFO327729 JPK327724:JPK327729 JZG327724:JZG327729 KJC327724:KJC327729 KSY327724:KSY327729 LCU327724:LCU327729 LMQ327724:LMQ327729 LWM327724:LWM327729 MGI327724:MGI327729 MQE327724:MQE327729 NAA327724:NAA327729 NJW327724:NJW327729 NTS327724:NTS327729 ODO327724:ODO327729 ONK327724:ONK327729 OXG327724:OXG327729 PHC327724:PHC327729 PQY327724:PQY327729 QAU327724:QAU327729 QKQ327724:QKQ327729 QUM327724:QUM327729 REI327724:REI327729 ROE327724:ROE327729 RYA327724:RYA327729 SHW327724:SHW327729 SRS327724:SRS327729 TBO327724:TBO327729 TLK327724:TLK327729 TVG327724:TVG327729 UFC327724:UFC327729 UOY327724:UOY327729 UYU327724:UYU327729 VIQ327724:VIQ327729 VSM327724:VSM327729 WCI327724:WCI327729 WME327724:WME327729 WWA327724:WWA327729 S393260:S393265 JO393260:JO393265 TK393260:TK393265 ADG393260:ADG393265 ANC393260:ANC393265 AWY393260:AWY393265 BGU393260:BGU393265 BQQ393260:BQQ393265 CAM393260:CAM393265 CKI393260:CKI393265 CUE393260:CUE393265 DEA393260:DEA393265 DNW393260:DNW393265 DXS393260:DXS393265 EHO393260:EHO393265 ERK393260:ERK393265 FBG393260:FBG393265 FLC393260:FLC393265 FUY393260:FUY393265 GEU393260:GEU393265 GOQ393260:GOQ393265 GYM393260:GYM393265 HII393260:HII393265 HSE393260:HSE393265 ICA393260:ICA393265 ILW393260:ILW393265 IVS393260:IVS393265 JFO393260:JFO393265 JPK393260:JPK393265 JZG393260:JZG393265 KJC393260:KJC393265 KSY393260:KSY393265 LCU393260:LCU393265 LMQ393260:LMQ393265 LWM393260:LWM393265 MGI393260:MGI393265 MQE393260:MQE393265 NAA393260:NAA393265 NJW393260:NJW393265 NTS393260:NTS393265 ODO393260:ODO393265 ONK393260:ONK393265 OXG393260:OXG393265 PHC393260:PHC393265 PQY393260:PQY393265 QAU393260:QAU393265 QKQ393260:QKQ393265 QUM393260:QUM393265 REI393260:REI393265 ROE393260:ROE393265 RYA393260:RYA393265 SHW393260:SHW393265 SRS393260:SRS393265 TBO393260:TBO393265 TLK393260:TLK393265 TVG393260:TVG393265 UFC393260:UFC393265 UOY393260:UOY393265 UYU393260:UYU393265 VIQ393260:VIQ393265 VSM393260:VSM393265 WCI393260:WCI393265 WME393260:WME393265 WWA393260:WWA393265 S458796:S458801 JO458796:JO458801 TK458796:TK458801 ADG458796:ADG458801 ANC458796:ANC458801 AWY458796:AWY458801 BGU458796:BGU458801 BQQ458796:BQQ458801 CAM458796:CAM458801 CKI458796:CKI458801 CUE458796:CUE458801 DEA458796:DEA458801 DNW458796:DNW458801 DXS458796:DXS458801 EHO458796:EHO458801 ERK458796:ERK458801 FBG458796:FBG458801 FLC458796:FLC458801 FUY458796:FUY458801 GEU458796:GEU458801 GOQ458796:GOQ458801 GYM458796:GYM458801 HII458796:HII458801 HSE458796:HSE458801 ICA458796:ICA458801 ILW458796:ILW458801 IVS458796:IVS458801 JFO458796:JFO458801 JPK458796:JPK458801 JZG458796:JZG458801 KJC458796:KJC458801 KSY458796:KSY458801 LCU458796:LCU458801 LMQ458796:LMQ458801 LWM458796:LWM458801 MGI458796:MGI458801 MQE458796:MQE458801 NAA458796:NAA458801 NJW458796:NJW458801 NTS458796:NTS458801 ODO458796:ODO458801 ONK458796:ONK458801 OXG458796:OXG458801 PHC458796:PHC458801 PQY458796:PQY458801 QAU458796:QAU458801 QKQ458796:QKQ458801 QUM458796:QUM458801 REI458796:REI458801 ROE458796:ROE458801 RYA458796:RYA458801 SHW458796:SHW458801 SRS458796:SRS458801 TBO458796:TBO458801 TLK458796:TLK458801 TVG458796:TVG458801 UFC458796:UFC458801 UOY458796:UOY458801 UYU458796:UYU458801 VIQ458796:VIQ458801 VSM458796:VSM458801 WCI458796:WCI458801 WME458796:WME458801 WWA458796:WWA458801 S524332:S524337 JO524332:JO524337 TK524332:TK524337 ADG524332:ADG524337 ANC524332:ANC524337 AWY524332:AWY524337 BGU524332:BGU524337 BQQ524332:BQQ524337 CAM524332:CAM524337 CKI524332:CKI524337 CUE524332:CUE524337 DEA524332:DEA524337 DNW524332:DNW524337 DXS524332:DXS524337 EHO524332:EHO524337 ERK524332:ERK524337 FBG524332:FBG524337 FLC524332:FLC524337 FUY524332:FUY524337 GEU524332:GEU524337 GOQ524332:GOQ524337 GYM524332:GYM524337 HII524332:HII524337 HSE524332:HSE524337 ICA524332:ICA524337 ILW524332:ILW524337 IVS524332:IVS524337 JFO524332:JFO524337 JPK524332:JPK524337 JZG524332:JZG524337 KJC524332:KJC524337 KSY524332:KSY524337 LCU524332:LCU524337 LMQ524332:LMQ524337 LWM524332:LWM524337 MGI524332:MGI524337 MQE524332:MQE524337 NAA524332:NAA524337 NJW524332:NJW524337 NTS524332:NTS524337 ODO524332:ODO524337 ONK524332:ONK524337 OXG524332:OXG524337 PHC524332:PHC524337 PQY524332:PQY524337 QAU524332:QAU524337 QKQ524332:QKQ524337 QUM524332:QUM524337 REI524332:REI524337 ROE524332:ROE524337 RYA524332:RYA524337 SHW524332:SHW524337 SRS524332:SRS524337 TBO524332:TBO524337 TLK524332:TLK524337 TVG524332:TVG524337 UFC524332:UFC524337 UOY524332:UOY524337 UYU524332:UYU524337 VIQ524332:VIQ524337 VSM524332:VSM524337 WCI524332:WCI524337 WME524332:WME524337 WWA524332:WWA524337 S589868:S589873 JO589868:JO589873 TK589868:TK589873 ADG589868:ADG589873 ANC589868:ANC589873 AWY589868:AWY589873 BGU589868:BGU589873 BQQ589868:BQQ589873 CAM589868:CAM589873 CKI589868:CKI589873 CUE589868:CUE589873 DEA589868:DEA589873 DNW589868:DNW589873 DXS589868:DXS589873 EHO589868:EHO589873 ERK589868:ERK589873 FBG589868:FBG589873 FLC589868:FLC589873 FUY589868:FUY589873 GEU589868:GEU589873 GOQ589868:GOQ589873 GYM589868:GYM589873 HII589868:HII589873 HSE589868:HSE589873 ICA589868:ICA589873 ILW589868:ILW589873 IVS589868:IVS589873 JFO589868:JFO589873 JPK589868:JPK589873 JZG589868:JZG589873 KJC589868:KJC589873 KSY589868:KSY589873 LCU589868:LCU589873 LMQ589868:LMQ589873 LWM589868:LWM589873 MGI589868:MGI589873 MQE589868:MQE589873 NAA589868:NAA589873 NJW589868:NJW589873 NTS589868:NTS589873 ODO589868:ODO589873 ONK589868:ONK589873 OXG589868:OXG589873 PHC589868:PHC589873 PQY589868:PQY589873 QAU589868:QAU589873 QKQ589868:QKQ589873 QUM589868:QUM589873 REI589868:REI589873 ROE589868:ROE589873 RYA589868:RYA589873 SHW589868:SHW589873 SRS589868:SRS589873 TBO589868:TBO589873 TLK589868:TLK589873 TVG589868:TVG589873 UFC589868:UFC589873 UOY589868:UOY589873 UYU589868:UYU589873 VIQ589868:VIQ589873 VSM589868:VSM589873 WCI589868:WCI589873 WME589868:WME589873 WWA589868:WWA589873 S655404:S655409 JO655404:JO655409 TK655404:TK655409 ADG655404:ADG655409 ANC655404:ANC655409 AWY655404:AWY655409 BGU655404:BGU655409 BQQ655404:BQQ655409 CAM655404:CAM655409 CKI655404:CKI655409 CUE655404:CUE655409 DEA655404:DEA655409 DNW655404:DNW655409 DXS655404:DXS655409 EHO655404:EHO655409 ERK655404:ERK655409 FBG655404:FBG655409 FLC655404:FLC655409 FUY655404:FUY655409 GEU655404:GEU655409 GOQ655404:GOQ655409 GYM655404:GYM655409 HII655404:HII655409 HSE655404:HSE655409 ICA655404:ICA655409 ILW655404:ILW655409 IVS655404:IVS655409 JFO655404:JFO655409 JPK655404:JPK655409 JZG655404:JZG655409 KJC655404:KJC655409 KSY655404:KSY655409 LCU655404:LCU655409 LMQ655404:LMQ655409 LWM655404:LWM655409 MGI655404:MGI655409 MQE655404:MQE655409 NAA655404:NAA655409 NJW655404:NJW655409 NTS655404:NTS655409 ODO655404:ODO655409 ONK655404:ONK655409 OXG655404:OXG655409 PHC655404:PHC655409 PQY655404:PQY655409 QAU655404:QAU655409 QKQ655404:QKQ655409 QUM655404:QUM655409 REI655404:REI655409 ROE655404:ROE655409 RYA655404:RYA655409 SHW655404:SHW655409 SRS655404:SRS655409 TBO655404:TBO655409 TLK655404:TLK655409 TVG655404:TVG655409 UFC655404:UFC655409 UOY655404:UOY655409 UYU655404:UYU655409 VIQ655404:VIQ655409 VSM655404:VSM655409 WCI655404:WCI655409 WME655404:WME655409 WWA655404:WWA655409 S720940:S720945 JO720940:JO720945 TK720940:TK720945 ADG720940:ADG720945 ANC720940:ANC720945 AWY720940:AWY720945 BGU720940:BGU720945 BQQ720940:BQQ720945 CAM720940:CAM720945 CKI720940:CKI720945 CUE720940:CUE720945 DEA720940:DEA720945 DNW720940:DNW720945 DXS720940:DXS720945 EHO720940:EHO720945 ERK720940:ERK720945 FBG720940:FBG720945 FLC720940:FLC720945 FUY720940:FUY720945 GEU720940:GEU720945 GOQ720940:GOQ720945 GYM720940:GYM720945 HII720940:HII720945 HSE720940:HSE720945 ICA720940:ICA720945 ILW720940:ILW720945 IVS720940:IVS720945 JFO720940:JFO720945 JPK720940:JPK720945 JZG720940:JZG720945 KJC720940:KJC720945 KSY720940:KSY720945 LCU720940:LCU720945 LMQ720940:LMQ720945 LWM720940:LWM720945 MGI720940:MGI720945 MQE720940:MQE720945 NAA720940:NAA720945 NJW720940:NJW720945 NTS720940:NTS720945 ODO720940:ODO720945 ONK720940:ONK720945 OXG720940:OXG720945 PHC720940:PHC720945 PQY720940:PQY720945 QAU720940:QAU720945 QKQ720940:QKQ720945 QUM720940:QUM720945 REI720940:REI720945 ROE720940:ROE720945 RYA720940:RYA720945 SHW720940:SHW720945 SRS720940:SRS720945 TBO720940:TBO720945 TLK720940:TLK720945 TVG720940:TVG720945 UFC720940:UFC720945 UOY720940:UOY720945 UYU720940:UYU720945 VIQ720940:VIQ720945 VSM720940:VSM720945 WCI720940:WCI720945 WME720940:WME720945 WWA720940:WWA720945 S786476:S786481 JO786476:JO786481 TK786476:TK786481 ADG786476:ADG786481 ANC786476:ANC786481 AWY786476:AWY786481 BGU786476:BGU786481 BQQ786476:BQQ786481 CAM786476:CAM786481 CKI786476:CKI786481 CUE786476:CUE786481 DEA786476:DEA786481 DNW786476:DNW786481 DXS786476:DXS786481 EHO786476:EHO786481 ERK786476:ERK786481 FBG786476:FBG786481 FLC786476:FLC786481 FUY786476:FUY786481 GEU786476:GEU786481 GOQ786476:GOQ786481 GYM786476:GYM786481 HII786476:HII786481 HSE786476:HSE786481 ICA786476:ICA786481 ILW786476:ILW786481 IVS786476:IVS786481 JFO786476:JFO786481 JPK786476:JPK786481 JZG786476:JZG786481 KJC786476:KJC786481 KSY786476:KSY786481 LCU786476:LCU786481 LMQ786476:LMQ786481 LWM786476:LWM786481 MGI786476:MGI786481 MQE786476:MQE786481 NAA786476:NAA786481 NJW786476:NJW786481 NTS786476:NTS786481 ODO786476:ODO786481 ONK786476:ONK786481 OXG786476:OXG786481 PHC786476:PHC786481 PQY786476:PQY786481 QAU786476:QAU786481 QKQ786476:QKQ786481 QUM786476:QUM786481 REI786476:REI786481 ROE786476:ROE786481 RYA786476:RYA786481 SHW786476:SHW786481 SRS786476:SRS786481 TBO786476:TBO786481 TLK786476:TLK786481 TVG786476:TVG786481 UFC786476:UFC786481 UOY786476:UOY786481 UYU786476:UYU786481 VIQ786476:VIQ786481 VSM786476:VSM786481 WCI786476:WCI786481 WME786476:WME786481 WWA786476:WWA786481 S852012:S852017 JO852012:JO852017 TK852012:TK852017 ADG852012:ADG852017 ANC852012:ANC852017 AWY852012:AWY852017 BGU852012:BGU852017 BQQ852012:BQQ852017 CAM852012:CAM852017 CKI852012:CKI852017 CUE852012:CUE852017 DEA852012:DEA852017 DNW852012:DNW852017 DXS852012:DXS852017 EHO852012:EHO852017 ERK852012:ERK852017 FBG852012:FBG852017 FLC852012:FLC852017 FUY852012:FUY852017 GEU852012:GEU852017 GOQ852012:GOQ852017 GYM852012:GYM852017 HII852012:HII852017 HSE852012:HSE852017 ICA852012:ICA852017 ILW852012:ILW852017 IVS852012:IVS852017 JFO852012:JFO852017 JPK852012:JPK852017 JZG852012:JZG852017 KJC852012:KJC852017 KSY852012:KSY852017 LCU852012:LCU852017 LMQ852012:LMQ852017 LWM852012:LWM852017 MGI852012:MGI852017 MQE852012:MQE852017 NAA852012:NAA852017 NJW852012:NJW852017 NTS852012:NTS852017 ODO852012:ODO852017 ONK852012:ONK852017 OXG852012:OXG852017 PHC852012:PHC852017 PQY852012:PQY852017 QAU852012:QAU852017 QKQ852012:QKQ852017 QUM852012:QUM852017 REI852012:REI852017 ROE852012:ROE852017 RYA852012:RYA852017 SHW852012:SHW852017 SRS852012:SRS852017 TBO852012:TBO852017 TLK852012:TLK852017 TVG852012:TVG852017 UFC852012:UFC852017 UOY852012:UOY852017 UYU852012:UYU852017 VIQ852012:VIQ852017 VSM852012:VSM852017 WCI852012:WCI852017 WME852012:WME852017 WWA852012:WWA852017 S917548:S917553 JO917548:JO917553 TK917548:TK917553 ADG917548:ADG917553 ANC917548:ANC917553 AWY917548:AWY917553 BGU917548:BGU917553 BQQ917548:BQQ917553 CAM917548:CAM917553 CKI917548:CKI917553 CUE917548:CUE917553 DEA917548:DEA917553 DNW917548:DNW917553 DXS917548:DXS917553 EHO917548:EHO917553 ERK917548:ERK917553 FBG917548:FBG917553 FLC917548:FLC917553 FUY917548:FUY917553 GEU917548:GEU917553 GOQ917548:GOQ917553 GYM917548:GYM917553 HII917548:HII917553 HSE917548:HSE917553 ICA917548:ICA917553 ILW917548:ILW917553 IVS917548:IVS917553 JFO917548:JFO917553 JPK917548:JPK917553 JZG917548:JZG917553 KJC917548:KJC917553 KSY917548:KSY917553 LCU917548:LCU917553 LMQ917548:LMQ917553 LWM917548:LWM917553 MGI917548:MGI917553 MQE917548:MQE917553 NAA917548:NAA917553 NJW917548:NJW917553 NTS917548:NTS917553 ODO917548:ODO917553 ONK917548:ONK917553 OXG917548:OXG917553 PHC917548:PHC917553 PQY917548:PQY917553 QAU917548:QAU917553 QKQ917548:QKQ917553 QUM917548:QUM917553 REI917548:REI917553 ROE917548:ROE917553 RYA917548:RYA917553 SHW917548:SHW917553 SRS917548:SRS917553 TBO917548:TBO917553 TLK917548:TLK917553 TVG917548:TVG917553 UFC917548:UFC917553 UOY917548:UOY917553 UYU917548:UYU917553 VIQ917548:VIQ917553 VSM917548:VSM917553 WCI917548:WCI917553 WME917548:WME917553 WWA917548:WWA917553 S983084:S983089 JO983084:JO983089 TK983084:TK983089 ADG983084:ADG983089 ANC983084:ANC983089 AWY983084:AWY983089 BGU983084:BGU983089 BQQ983084:BQQ983089 CAM983084:CAM983089 CKI983084:CKI983089 CUE983084:CUE983089 DEA983084:DEA983089 DNW983084:DNW983089 DXS983084:DXS983089 EHO983084:EHO983089 ERK983084:ERK983089 FBG983084:FBG983089 FLC983084:FLC983089 FUY983084:FUY983089 GEU983084:GEU983089 GOQ983084:GOQ983089 GYM983084:GYM983089 HII983084:HII983089 HSE983084:HSE983089 ICA983084:ICA983089 ILW983084:ILW983089 IVS983084:IVS983089 JFO983084:JFO983089 JPK983084:JPK983089 JZG983084:JZG983089 KJC983084:KJC983089 KSY983084:KSY983089 LCU983084:LCU983089 LMQ983084:LMQ983089 LWM983084:LWM983089 MGI983084:MGI983089 MQE983084:MQE983089 NAA983084:NAA983089 NJW983084:NJW983089 NTS983084:NTS983089 ODO983084:ODO983089 ONK983084:ONK983089 OXG983084:OXG983089 PHC983084:PHC983089 PQY983084:PQY983089 QAU983084:QAU983089 QKQ983084:QKQ983089 QUM983084:QUM983089 REI983084:REI983089 ROE983084:ROE983089 RYA983084:RYA983089 SHW983084:SHW983089 SRS983084:SRS983089 TBO983084:TBO983089 TLK983084:TLK983089 TVG983084:TVG983089 UFC983084:UFC983089 UOY983084:UOY983089 UYU983084:UYU983089 VIQ983084:VIQ983089 VSM983084:VSM983089 WCI983084:WCI983089 WME983084:WME983089 S44:S48">
      <formula1>$AM$4:$AM$8</formula1>
    </dataValidation>
    <dataValidation type="list" allowBlank="1" showDropDown="0" showInputMessage="1" showErrorMessage="1" sqref="V49:W49">
      <formula1>$AM$10:$AM$11</formula1>
    </dataValidation>
  </dataValidations>
  <printOptions horizontalCentered="1"/>
  <pageMargins left="0.78740157480314965" right="0.59055118110236227" top="0.59055118110236227" bottom="0.31496062992125984" header="0.31496062992125984" footer="0.19685039370078741"/>
  <pageSetup paperSize="9" scale="81" fitToWidth="1" fitToHeight="1" orientation="portrait" usePrinterDefaults="1" cellComments="asDisplayed" r:id="rId1"/>
  <headerFooter alignWithMargins="0">
    <oddHeader>&amp;R&amp;"ＭＳ 明朝,regular"&amp;10（様式3）</oddHeader>
  </headerFooter>
  <colBreaks count="1" manualBreakCount="1">
    <brk id="23" max="53"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V54"/>
  <sheetViews>
    <sheetView showGridLines="0" view="pageBreakPreview" topLeftCell="A10" zoomScale="82" zoomScaleSheetLayoutView="82" workbookViewId="0">
      <selection activeCell="AC47" sqref="AC47"/>
    </sheetView>
  </sheetViews>
  <sheetFormatPr defaultColWidth="9.59765625" defaultRowHeight="17.399999999999999" customHeight="1"/>
  <cols>
    <col min="1" max="22" width="3.69921875" style="135" customWidth="1"/>
    <col min="23" max="23" width="3.8984375" style="135" customWidth="1"/>
    <col min="24" max="24" width="2.69921875" style="2" customWidth="1"/>
    <col min="25" max="25" width="4.5" style="1" customWidth="1"/>
    <col min="26" max="26" width="4.5" style="3" customWidth="1"/>
    <col min="27" max="27" width="16" style="3" customWidth="1"/>
    <col min="28" max="31" width="7.5" style="3" customWidth="1"/>
    <col min="32" max="33" width="4.5" style="3" customWidth="1"/>
    <col min="34" max="36" width="4.5" style="5" customWidth="1"/>
    <col min="37" max="37" width="6.59765625" style="5" customWidth="1"/>
    <col min="38" max="38" width="9.69921875" style="135" customWidth="1"/>
    <col min="39" max="39" width="10.3984375" style="135" hidden="1" customWidth="1"/>
    <col min="40" max="16384" width="9.59765625" style="135"/>
  </cols>
  <sheetData>
    <row r="1" spans="1:39" ht="17.399999999999999" customHeight="1">
      <c r="A1" s="6" t="s">
        <v>226</v>
      </c>
      <c r="B1" s="6"/>
      <c r="C1" s="6"/>
      <c r="D1" s="6"/>
      <c r="E1" s="6"/>
      <c r="F1" s="6"/>
      <c r="G1" s="6"/>
      <c r="H1" s="6"/>
      <c r="I1" s="6"/>
      <c r="J1" s="6"/>
      <c r="K1" s="6"/>
      <c r="L1" s="6"/>
      <c r="M1" s="6"/>
      <c r="N1" s="6"/>
      <c r="O1" s="6"/>
      <c r="P1" s="6"/>
      <c r="Q1" s="6"/>
      <c r="R1" s="6"/>
      <c r="S1" s="6"/>
      <c r="T1" s="6"/>
      <c r="U1" s="6"/>
      <c r="V1" s="6"/>
      <c r="W1" s="6"/>
      <c r="X1" s="124" t="s">
        <v>12</v>
      </c>
      <c r="AH1" s="3"/>
      <c r="AI1" s="3"/>
      <c r="AJ1" s="3"/>
      <c r="AK1" s="3"/>
      <c r="AM1" s="335">
        <v>45943</v>
      </c>
    </row>
    <row r="2" spans="1:39" ht="17.399999999999999" customHeight="1">
      <c r="A2" s="6"/>
      <c r="B2" s="6"/>
      <c r="C2" s="6"/>
      <c r="D2" s="6"/>
      <c r="E2" s="6"/>
      <c r="F2" s="6"/>
      <c r="G2" s="6"/>
      <c r="H2" s="6"/>
      <c r="I2" s="6"/>
      <c r="J2" s="6"/>
      <c r="K2" s="6"/>
      <c r="L2" s="6"/>
      <c r="M2" s="6"/>
      <c r="N2" s="6"/>
      <c r="O2" s="6"/>
      <c r="P2" s="6"/>
      <c r="Q2" s="6"/>
      <c r="R2" s="6"/>
      <c r="S2" s="6"/>
      <c r="T2" s="6"/>
      <c r="U2" s="6"/>
      <c r="V2" s="6"/>
      <c r="W2" s="6"/>
      <c r="X2" s="125" t="s">
        <v>18</v>
      </c>
      <c r="Y2" s="1" t="s">
        <v>9</v>
      </c>
      <c r="AH2" s="3"/>
      <c r="AI2" s="3"/>
      <c r="AJ2" s="3"/>
      <c r="AK2" s="3"/>
      <c r="AM2" s="335"/>
    </row>
    <row r="3" spans="1:39" ht="17.399999999999999" customHeight="1">
      <c r="A3" s="216" t="s">
        <v>17</v>
      </c>
      <c r="B3" s="259"/>
      <c r="C3" s="259"/>
      <c r="D3" s="229"/>
      <c r="E3" s="452"/>
      <c r="F3" s="454"/>
      <c r="G3" s="454"/>
      <c r="H3" s="454"/>
      <c r="I3" s="454"/>
      <c r="J3" s="456"/>
      <c r="K3" s="71"/>
      <c r="L3" s="71"/>
      <c r="M3" s="71"/>
      <c r="N3" s="71"/>
      <c r="O3" s="71"/>
      <c r="P3" s="71"/>
      <c r="Q3" s="71"/>
      <c r="R3" s="71"/>
      <c r="S3" s="463" t="s">
        <v>15</v>
      </c>
      <c r="T3" s="471"/>
      <c r="U3" s="475"/>
      <c r="V3" s="71"/>
      <c r="W3" s="71"/>
      <c r="X3" s="125" t="s">
        <v>8</v>
      </c>
      <c r="Y3" s="126" t="s">
        <v>19</v>
      </c>
      <c r="Z3" s="126"/>
      <c r="AA3" s="126"/>
      <c r="AB3" s="3" t="s">
        <v>21</v>
      </c>
      <c r="AH3" s="3"/>
      <c r="AI3" s="3"/>
      <c r="AJ3" s="3"/>
      <c r="AK3" s="3"/>
      <c r="AM3" s="335" t="s">
        <v>93</v>
      </c>
    </row>
    <row r="4" spans="1:39" ht="17.399999999999999" customHeight="1">
      <c r="S4" s="464"/>
      <c r="T4" s="472"/>
      <c r="U4" s="476"/>
      <c r="Y4" s="1" t="s">
        <v>30</v>
      </c>
      <c r="AH4" s="3"/>
      <c r="AI4" s="3"/>
      <c r="AJ4" s="3"/>
      <c r="AK4" s="3"/>
      <c r="AM4" s="335" t="s">
        <v>55</v>
      </c>
    </row>
    <row r="5" spans="1:39" ht="17.399999999999999" customHeight="1">
      <c r="S5" s="400"/>
      <c r="T5" s="407"/>
      <c r="U5" s="407"/>
      <c r="X5" s="2" t="s">
        <v>27</v>
      </c>
      <c r="Y5" s="1" t="s">
        <v>179</v>
      </c>
      <c r="AH5" s="3"/>
      <c r="AI5" s="3"/>
      <c r="AJ5" s="3"/>
      <c r="AK5" s="3"/>
      <c r="AM5" s="335" t="s">
        <v>47</v>
      </c>
    </row>
    <row r="6" spans="1:39" ht="17.399999999999999" customHeight="1">
      <c r="A6" s="529" t="s">
        <v>227</v>
      </c>
      <c r="B6" s="450" t="s">
        <v>228</v>
      </c>
      <c r="C6" s="450"/>
      <c r="D6" s="450"/>
      <c r="E6" s="247"/>
      <c r="F6" s="255"/>
      <c r="G6" s="255"/>
      <c r="H6" s="255"/>
      <c r="I6" s="255"/>
      <c r="J6" s="255"/>
      <c r="K6" s="255"/>
      <c r="L6" s="264"/>
      <c r="M6" s="450" t="s">
        <v>101</v>
      </c>
      <c r="N6" s="450"/>
      <c r="O6" s="450"/>
      <c r="P6" s="450"/>
      <c r="Q6" s="247"/>
      <c r="R6" s="255"/>
      <c r="S6" s="255"/>
      <c r="T6" s="255"/>
      <c r="U6" s="255"/>
      <c r="V6" s="255"/>
      <c r="W6" s="264"/>
      <c r="AH6" s="3"/>
      <c r="AI6" s="3"/>
      <c r="AJ6" s="3"/>
      <c r="AK6" s="3"/>
      <c r="AM6" s="335" t="s">
        <v>99</v>
      </c>
    </row>
    <row r="7" spans="1:39" ht="17.399999999999999" customHeight="1">
      <c r="A7" s="529"/>
      <c r="B7" s="450" t="s">
        <v>41</v>
      </c>
      <c r="C7" s="450"/>
      <c r="D7" s="450"/>
      <c r="E7" s="247"/>
      <c r="F7" s="255"/>
      <c r="G7" s="255"/>
      <c r="H7" s="255"/>
      <c r="I7" s="255"/>
      <c r="J7" s="255"/>
      <c r="K7" s="255"/>
      <c r="L7" s="264"/>
      <c r="M7" s="450" t="s">
        <v>41</v>
      </c>
      <c r="N7" s="450"/>
      <c r="O7" s="450"/>
      <c r="P7" s="450"/>
      <c r="Q7" s="247"/>
      <c r="R7" s="255"/>
      <c r="S7" s="255"/>
      <c r="T7" s="255"/>
      <c r="U7" s="255"/>
      <c r="V7" s="255"/>
      <c r="W7" s="264"/>
      <c r="X7" s="124" t="s">
        <v>52</v>
      </c>
      <c r="Y7" s="127"/>
      <c r="Z7" s="134"/>
      <c r="AA7" s="134"/>
      <c r="AB7" s="134"/>
      <c r="AC7" s="134"/>
      <c r="AD7" s="134"/>
      <c r="AE7" s="134"/>
      <c r="AF7" s="134"/>
      <c r="AG7" s="134"/>
      <c r="AH7" s="3"/>
      <c r="AI7" s="3"/>
      <c r="AJ7" s="3"/>
      <c r="AK7" s="3"/>
      <c r="AM7" s="335" t="s">
        <v>104</v>
      </c>
    </row>
    <row r="8" spans="1:39" ht="17.399999999999999" customHeight="1">
      <c r="A8" s="529"/>
      <c r="B8" s="450" t="s">
        <v>231</v>
      </c>
      <c r="C8" s="450"/>
      <c r="D8" s="450"/>
      <c r="E8" s="301"/>
      <c r="F8" s="301"/>
      <c r="G8" s="301"/>
      <c r="H8" s="301"/>
      <c r="I8" s="301"/>
      <c r="J8" s="301"/>
      <c r="K8" s="247"/>
      <c r="L8" s="120" t="s">
        <v>207</v>
      </c>
      <c r="M8" s="450" t="s">
        <v>241</v>
      </c>
      <c r="N8" s="450"/>
      <c r="O8" s="450"/>
      <c r="P8" s="450"/>
      <c r="Q8" s="461"/>
      <c r="R8" s="462"/>
      <c r="S8" s="462"/>
      <c r="T8" s="462"/>
      <c r="U8" s="462"/>
      <c r="V8" s="462"/>
      <c r="W8" s="465"/>
      <c r="X8" s="125" t="s">
        <v>18</v>
      </c>
      <c r="Y8" s="1" t="s">
        <v>233</v>
      </c>
      <c r="AH8" s="3"/>
      <c r="AI8" s="3"/>
      <c r="AJ8" s="3"/>
      <c r="AK8" s="3"/>
      <c r="AM8" s="335" t="s">
        <v>107</v>
      </c>
    </row>
    <row r="9" spans="1:39" ht="17.399999999999999" customHeight="1">
      <c r="A9" s="529"/>
      <c r="B9" s="450" t="s">
        <v>138</v>
      </c>
      <c r="C9" s="450"/>
      <c r="D9" s="450"/>
      <c r="E9" s="301"/>
      <c r="F9" s="301"/>
      <c r="G9" s="301"/>
      <c r="H9" s="301"/>
      <c r="I9" s="301"/>
      <c r="J9" s="301"/>
      <c r="K9" s="247"/>
      <c r="L9" s="503" t="s">
        <v>184</v>
      </c>
      <c r="M9" s="450" t="s">
        <v>187</v>
      </c>
      <c r="N9" s="450"/>
      <c r="O9" s="450"/>
      <c r="P9" s="450"/>
      <c r="Q9" s="266" t="str">
        <f>DATEDIF(Q8,AM1,"y")&amp;"年"</f>
        <v>125年</v>
      </c>
      <c r="R9" s="286"/>
      <c r="S9" s="286"/>
      <c r="T9" s="286"/>
      <c r="U9" s="286"/>
      <c r="V9" s="286"/>
      <c r="W9" s="294"/>
      <c r="X9" s="125" t="s">
        <v>8</v>
      </c>
      <c r="Y9" s="1" t="s">
        <v>79</v>
      </c>
      <c r="Z9" s="135"/>
      <c r="AA9" s="135"/>
      <c r="AB9" s="135"/>
      <c r="AH9" s="3"/>
      <c r="AI9" s="3"/>
      <c r="AJ9" s="3"/>
      <c r="AK9" s="3"/>
    </row>
    <row r="10" spans="1:39" ht="17.399999999999999" customHeight="1">
      <c r="A10" s="529"/>
      <c r="B10" s="450" t="s">
        <v>20</v>
      </c>
      <c r="C10" s="450"/>
      <c r="D10" s="450"/>
      <c r="E10" s="247"/>
      <c r="F10" s="255"/>
      <c r="G10" s="255"/>
      <c r="H10" s="255"/>
      <c r="I10" s="255"/>
      <c r="J10" s="255"/>
      <c r="K10" s="255"/>
      <c r="L10" s="264"/>
      <c r="M10" s="201" t="s">
        <v>235</v>
      </c>
      <c r="N10" s="215"/>
      <c r="O10" s="215"/>
      <c r="P10" s="215"/>
      <c r="Q10" s="533" t="str">
        <f>IF(Q9&gt;=5,"○","×")</f>
        <v>○</v>
      </c>
      <c r="R10" s="533"/>
      <c r="S10" s="533"/>
      <c r="T10" s="533"/>
      <c r="U10" s="533"/>
      <c r="V10" s="533"/>
      <c r="W10" s="533"/>
      <c r="X10" s="2" t="s">
        <v>27</v>
      </c>
      <c r="Y10" s="128" t="s">
        <v>82</v>
      </c>
      <c r="AH10" s="3"/>
      <c r="AI10" s="3"/>
      <c r="AJ10" s="3"/>
      <c r="AK10" s="3"/>
      <c r="AM10" s="135" t="s">
        <v>127</v>
      </c>
    </row>
    <row r="11" spans="1:39" ht="17.399999999999999" customHeight="1">
      <c r="A11" s="529"/>
      <c r="B11" s="530" t="s">
        <v>192</v>
      </c>
      <c r="C11" s="530"/>
      <c r="D11" s="449"/>
      <c r="E11" s="215"/>
      <c r="F11" s="215"/>
      <c r="G11" s="250"/>
      <c r="H11" s="450" t="s">
        <v>193</v>
      </c>
      <c r="I11" s="450"/>
      <c r="J11" s="450"/>
      <c r="K11" s="450" t="s">
        <v>236</v>
      </c>
      <c r="L11" s="450"/>
      <c r="M11" s="450"/>
      <c r="N11" s="206" t="s">
        <v>197</v>
      </c>
      <c r="O11" s="440"/>
      <c r="P11" s="393"/>
      <c r="Q11" s="395"/>
      <c r="R11" s="395"/>
      <c r="S11" s="395"/>
      <c r="T11" s="395"/>
      <c r="U11" s="395"/>
      <c r="V11" s="395"/>
      <c r="W11" s="402"/>
      <c r="Y11" s="1" t="s">
        <v>203</v>
      </c>
      <c r="AH11" s="3"/>
      <c r="AI11" s="3"/>
      <c r="AJ11" s="153"/>
      <c r="AK11" s="153"/>
      <c r="AM11" s="135" t="s">
        <v>244</v>
      </c>
    </row>
    <row r="12" spans="1:39" ht="17.399999999999999" customHeight="1">
      <c r="A12" s="529"/>
      <c r="B12" s="530"/>
      <c r="C12" s="530"/>
      <c r="D12" s="450" t="s">
        <v>208</v>
      </c>
      <c r="E12" s="453"/>
      <c r="F12" s="453"/>
      <c r="G12" s="453"/>
      <c r="H12" s="247"/>
      <c r="I12" s="255"/>
      <c r="J12" s="120" t="s">
        <v>97</v>
      </c>
      <c r="K12" s="247"/>
      <c r="L12" s="255"/>
      <c r="M12" s="120" t="s">
        <v>201</v>
      </c>
      <c r="N12" s="207"/>
      <c r="O12" s="441"/>
      <c r="P12" s="450" t="s">
        <v>196</v>
      </c>
      <c r="Q12" s="450"/>
      <c r="R12" s="450"/>
      <c r="S12" s="301"/>
      <c r="T12" s="301"/>
      <c r="U12" s="247"/>
      <c r="V12" s="120" t="s">
        <v>202</v>
      </c>
      <c r="W12" s="140"/>
      <c r="Y12" s="1" t="s">
        <v>85</v>
      </c>
      <c r="AH12" s="3"/>
      <c r="AI12" s="3"/>
      <c r="AJ12" s="153"/>
      <c r="AK12" s="153"/>
    </row>
    <row r="13" spans="1:39" ht="17.399999999999999" customHeight="1">
      <c r="A13" s="529"/>
      <c r="B13" s="530"/>
      <c r="C13" s="530"/>
      <c r="D13" s="450" t="s">
        <v>205</v>
      </c>
      <c r="E13" s="450"/>
      <c r="F13" s="450"/>
      <c r="G13" s="450"/>
      <c r="H13" s="247"/>
      <c r="I13" s="255"/>
      <c r="J13" s="120" t="s">
        <v>97</v>
      </c>
      <c r="K13" s="301"/>
      <c r="L13" s="247"/>
      <c r="M13" s="120" t="s">
        <v>201</v>
      </c>
      <c r="N13" s="207"/>
      <c r="O13" s="441"/>
      <c r="P13" s="450" t="s">
        <v>206</v>
      </c>
      <c r="Q13" s="450"/>
      <c r="R13" s="450"/>
      <c r="S13" s="301"/>
      <c r="T13" s="301"/>
      <c r="U13" s="247"/>
      <c r="V13" s="120" t="s">
        <v>202</v>
      </c>
      <c r="W13" s="140"/>
      <c r="X13" s="2" t="s">
        <v>89</v>
      </c>
      <c r="Y13" s="1" t="s">
        <v>86</v>
      </c>
      <c r="AH13" s="3"/>
      <c r="AI13" s="3"/>
      <c r="AJ13" s="3"/>
      <c r="AK13" s="3"/>
    </row>
    <row r="14" spans="1:39" ht="17.399999999999999" customHeight="1">
      <c r="A14" s="529"/>
      <c r="B14" s="530"/>
      <c r="C14" s="530"/>
      <c r="D14" s="450" t="s">
        <v>237</v>
      </c>
      <c r="E14" s="453"/>
      <c r="F14" s="453"/>
      <c r="G14" s="453"/>
      <c r="H14" s="247"/>
      <c r="I14" s="255"/>
      <c r="J14" s="120" t="s">
        <v>97</v>
      </c>
      <c r="K14" s="301"/>
      <c r="L14" s="247"/>
      <c r="M14" s="120" t="s">
        <v>201</v>
      </c>
      <c r="N14" s="208"/>
      <c r="O14" s="442"/>
      <c r="P14" s="450" t="s">
        <v>209</v>
      </c>
      <c r="Q14" s="450"/>
      <c r="R14" s="450"/>
      <c r="S14" s="301"/>
      <c r="T14" s="301"/>
      <c r="U14" s="247"/>
      <c r="V14" s="120" t="s">
        <v>202</v>
      </c>
      <c r="W14" s="140"/>
      <c r="Y14" s="1" t="s">
        <v>92</v>
      </c>
      <c r="AH14" s="3"/>
      <c r="AI14" s="3"/>
      <c r="AJ14" s="3"/>
      <c r="AK14" s="3"/>
    </row>
    <row r="15" spans="1:39" ht="17.399999999999999" customHeight="1">
      <c r="A15" s="529"/>
      <c r="B15" s="530" t="s">
        <v>155</v>
      </c>
      <c r="C15" s="530"/>
      <c r="D15" s="449"/>
      <c r="E15" s="215"/>
      <c r="F15" s="215"/>
      <c r="G15" s="250"/>
      <c r="H15" s="450" t="s">
        <v>193</v>
      </c>
      <c r="I15" s="450"/>
      <c r="J15" s="450"/>
      <c r="K15" s="450" t="s">
        <v>236</v>
      </c>
      <c r="L15" s="450"/>
      <c r="M15" s="450"/>
      <c r="N15" s="206" t="s">
        <v>44</v>
      </c>
      <c r="O15" s="440"/>
      <c r="P15" s="508"/>
      <c r="Q15" s="508"/>
      <c r="R15" s="508"/>
      <c r="S15" s="508"/>
      <c r="T15" s="508"/>
      <c r="U15" s="508"/>
      <c r="V15" s="508"/>
      <c r="W15" s="508"/>
      <c r="X15" s="2" t="s">
        <v>91</v>
      </c>
      <c r="Y15" s="1" t="s">
        <v>96</v>
      </c>
      <c r="AH15" s="3"/>
      <c r="AI15" s="3"/>
      <c r="AJ15" s="3"/>
      <c r="AK15" s="3"/>
    </row>
    <row r="16" spans="1:39" ht="17.399999999999999" customHeight="1">
      <c r="A16" s="529"/>
      <c r="B16" s="530"/>
      <c r="C16" s="530"/>
      <c r="D16" s="450" t="s">
        <v>208</v>
      </c>
      <c r="E16" s="453"/>
      <c r="F16" s="453"/>
      <c r="G16" s="453"/>
      <c r="H16" s="247"/>
      <c r="I16" s="255"/>
      <c r="J16" s="120" t="s">
        <v>97</v>
      </c>
      <c r="K16" s="247"/>
      <c r="L16" s="255"/>
      <c r="M16" s="120" t="s">
        <v>201</v>
      </c>
      <c r="N16" s="207"/>
      <c r="O16" s="441"/>
      <c r="P16" s="450" t="s">
        <v>196</v>
      </c>
      <c r="Q16" s="450"/>
      <c r="R16" s="450"/>
      <c r="S16" s="301"/>
      <c r="T16" s="301"/>
      <c r="U16" s="247"/>
      <c r="V16" s="120" t="s">
        <v>210</v>
      </c>
      <c r="W16" s="140"/>
      <c r="X16" s="2" t="s">
        <v>100</v>
      </c>
      <c r="Y16" s="1" t="s">
        <v>211</v>
      </c>
      <c r="AH16" s="3"/>
      <c r="AI16" s="3"/>
      <c r="AJ16" s="3"/>
      <c r="AK16" s="3"/>
    </row>
    <row r="17" spans="1:48" ht="17.399999999999999" customHeight="1">
      <c r="A17" s="529"/>
      <c r="B17" s="530"/>
      <c r="C17" s="530"/>
      <c r="D17" s="450" t="s">
        <v>205</v>
      </c>
      <c r="E17" s="450"/>
      <c r="F17" s="450"/>
      <c r="G17" s="450"/>
      <c r="H17" s="247"/>
      <c r="I17" s="255"/>
      <c r="J17" s="120" t="s">
        <v>97</v>
      </c>
      <c r="K17" s="301"/>
      <c r="L17" s="247"/>
      <c r="M17" s="120" t="s">
        <v>201</v>
      </c>
      <c r="N17" s="207"/>
      <c r="O17" s="441"/>
      <c r="P17" s="450" t="s">
        <v>206</v>
      </c>
      <c r="Q17" s="450"/>
      <c r="R17" s="450"/>
      <c r="S17" s="301"/>
      <c r="T17" s="301"/>
      <c r="U17" s="247"/>
      <c r="V17" s="120" t="s">
        <v>210</v>
      </c>
      <c r="W17" s="140"/>
      <c r="X17" s="2" t="s">
        <v>117</v>
      </c>
      <c r="Y17" s="1" t="s">
        <v>238</v>
      </c>
      <c r="AH17" s="3"/>
      <c r="AI17" s="3"/>
      <c r="AJ17" s="3"/>
      <c r="AK17" s="3"/>
    </row>
    <row r="18" spans="1:48" ht="17.399999999999999" customHeight="1">
      <c r="A18" s="529"/>
      <c r="B18" s="530"/>
      <c r="C18" s="530"/>
      <c r="D18" s="450" t="s">
        <v>237</v>
      </c>
      <c r="E18" s="453"/>
      <c r="F18" s="453"/>
      <c r="G18" s="453"/>
      <c r="H18" s="247"/>
      <c r="I18" s="255"/>
      <c r="J18" s="120" t="s">
        <v>97</v>
      </c>
      <c r="K18" s="301"/>
      <c r="L18" s="247"/>
      <c r="M18" s="120" t="s">
        <v>201</v>
      </c>
      <c r="N18" s="208"/>
      <c r="O18" s="442"/>
      <c r="P18" s="450" t="s">
        <v>209</v>
      </c>
      <c r="Q18" s="450"/>
      <c r="R18" s="450"/>
      <c r="S18" s="301"/>
      <c r="T18" s="301"/>
      <c r="U18" s="247"/>
      <c r="V18" s="120" t="s">
        <v>210</v>
      </c>
      <c r="W18" s="140"/>
      <c r="Y18" s="1" t="s">
        <v>239</v>
      </c>
      <c r="AH18" s="3"/>
      <c r="AI18" s="3"/>
      <c r="AJ18" s="3"/>
      <c r="AK18" s="3"/>
    </row>
    <row r="19" spans="1:48" ht="17.399999999999999" customHeight="1">
      <c r="A19" s="434" t="s">
        <v>212</v>
      </c>
      <c r="B19" s="437"/>
      <c r="C19" s="531"/>
      <c r="D19" s="237"/>
      <c r="E19" s="237"/>
      <c r="F19" s="237"/>
      <c r="G19" s="237"/>
      <c r="H19" s="237"/>
      <c r="I19" s="237"/>
      <c r="J19" s="237"/>
      <c r="K19" s="237"/>
      <c r="L19" s="237"/>
      <c r="M19" s="237"/>
      <c r="N19" s="237"/>
      <c r="O19" s="237"/>
      <c r="P19" s="237"/>
      <c r="Q19" s="237"/>
      <c r="R19" s="237"/>
      <c r="S19" s="237"/>
      <c r="T19" s="237"/>
      <c r="U19" s="237"/>
      <c r="V19" s="237"/>
      <c r="W19" s="468"/>
      <c r="X19" s="2" t="s">
        <v>163</v>
      </c>
      <c r="Y19" s="3" t="s">
        <v>171</v>
      </c>
      <c r="AB19" s="135"/>
      <c r="AC19" s="135"/>
      <c r="AD19" s="135"/>
      <c r="AE19" s="135"/>
      <c r="AH19" s="3"/>
      <c r="AI19" s="3"/>
      <c r="AJ19" s="3"/>
      <c r="AK19" s="3"/>
      <c r="AL19" s="528"/>
      <c r="AM19" s="528"/>
      <c r="AN19" s="528"/>
      <c r="AO19" s="528"/>
      <c r="AP19" s="528"/>
      <c r="AQ19" s="528"/>
      <c r="AR19" s="528"/>
      <c r="AS19" s="528"/>
      <c r="AT19" s="528"/>
      <c r="AU19" s="528"/>
      <c r="AV19" s="528"/>
    </row>
    <row r="20" spans="1:48" ht="17.399999999999999" customHeight="1">
      <c r="A20" s="435"/>
      <c r="B20" s="438"/>
      <c r="C20" s="227"/>
      <c r="D20" s="238"/>
      <c r="E20" s="238"/>
      <c r="F20" s="238"/>
      <c r="G20" s="238"/>
      <c r="H20" s="238"/>
      <c r="I20" s="238"/>
      <c r="J20" s="238"/>
      <c r="K20" s="238"/>
      <c r="L20" s="238"/>
      <c r="M20" s="238"/>
      <c r="N20" s="238"/>
      <c r="O20" s="238"/>
      <c r="P20" s="238"/>
      <c r="Q20" s="238"/>
      <c r="R20" s="238"/>
      <c r="S20" s="238"/>
      <c r="T20" s="238"/>
      <c r="U20" s="238"/>
      <c r="V20" s="238"/>
      <c r="W20" s="469"/>
      <c r="Y20" s="1" t="s">
        <v>50</v>
      </c>
      <c r="AA20" s="527"/>
      <c r="AB20" s="527"/>
      <c r="AC20" s="527"/>
      <c r="AD20" s="527"/>
      <c r="AE20" s="527"/>
      <c r="AF20" s="527"/>
      <c r="AG20" s="527"/>
      <c r="AH20" s="527"/>
      <c r="AI20" s="527"/>
      <c r="AJ20" s="527"/>
      <c r="AK20" s="527"/>
      <c r="AL20" s="528"/>
      <c r="AM20" s="528"/>
      <c r="AN20" s="528"/>
      <c r="AO20" s="528"/>
      <c r="AP20" s="528"/>
      <c r="AQ20" s="528"/>
      <c r="AR20" s="528"/>
      <c r="AS20" s="528"/>
      <c r="AT20" s="528"/>
      <c r="AU20" s="528"/>
      <c r="AV20" s="528"/>
    </row>
    <row r="21" spans="1:48" ht="17.399999999999999" customHeight="1">
      <c r="A21" s="435"/>
      <c r="B21" s="438"/>
      <c r="C21" s="227"/>
      <c r="D21" s="238"/>
      <c r="E21" s="238"/>
      <c r="F21" s="238"/>
      <c r="G21" s="238"/>
      <c r="H21" s="238"/>
      <c r="I21" s="238"/>
      <c r="J21" s="238"/>
      <c r="K21" s="238"/>
      <c r="L21" s="238"/>
      <c r="M21" s="238"/>
      <c r="N21" s="238"/>
      <c r="O21" s="238"/>
      <c r="P21" s="238"/>
      <c r="Q21" s="238"/>
      <c r="R21" s="238"/>
      <c r="S21" s="238"/>
      <c r="T21" s="238"/>
      <c r="U21" s="238"/>
      <c r="V21" s="238"/>
      <c r="W21" s="469"/>
      <c r="Y21" s="73" t="s">
        <v>119</v>
      </c>
      <c r="Z21" s="102"/>
      <c r="AA21" s="102"/>
      <c r="AB21" s="132" t="s">
        <v>124</v>
      </c>
      <c r="AC21" s="137"/>
      <c r="AD21" s="137"/>
      <c r="AE21" s="139"/>
      <c r="AF21" s="527"/>
      <c r="AG21" s="527"/>
      <c r="AH21" s="527"/>
      <c r="AI21" s="527"/>
      <c r="AJ21" s="527"/>
      <c r="AK21" s="527"/>
      <c r="AL21" s="527"/>
      <c r="AM21" s="527"/>
      <c r="AN21" s="527"/>
      <c r="AO21" s="527"/>
      <c r="AP21" s="527"/>
      <c r="AQ21" s="527"/>
      <c r="AR21" s="527"/>
      <c r="AS21" s="527"/>
      <c r="AT21" s="527"/>
      <c r="AU21" s="527"/>
      <c r="AV21" s="527"/>
    </row>
    <row r="22" spans="1:48" ht="17.399999999999999" customHeight="1">
      <c r="A22" s="435"/>
      <c r="B22" s="438"/>
      <c r="C22" s="227"/>
      <c r="D22" s="238"/>
      <c r="E22" s="238"/>
      <c r="F22" s="238"/>
      <c r="G22" s="238"/>
      <c r="H22" s="238"/>
      <c r="I22" s="238"/>
      <c r="J22" s="238"/>
      <c r="K22" s="238"/>
      <c r="L22" s="238"/>
      <c r="M22" s="238"/>
      <c r="N22" s="238"/>
      <c r="O22" s="238"/>
      <c r="P22" s="238"/>
      <c r="Q22" s="238"/>
      <c r="R22" s="238"/>
      <c r="S22" s="238"/>
      <c r="T22" s="238"/>
      <c r="U22" s="238"/>
      <c r="V22" s="238"/>
      <c r="W22" s="469"/>
      <c r="Y22" s="141" t="s">
        <v>126</v>
      </c>
      <c r="Z22" s="145"/>
      <c r="AA22" s="145"/>
      <c r="AB22" s="132"/>
      <c r="AC22" s="137"/>
      <c r="AD22" s="137"/>
      <c r="AE22" s="139"/>
      <c r="AF22" s="527"/>
      <c r="AG22" s="527"/>
      <c r="AH22" s="527"/>
      <c r="AI22" s="527"/>
      <c r="AJ22" s="527"/>
      <c r="AK22" s="527"/>
      <c r="AL22" s="527"/>
      <c r="AM22" s="527"/>
      <c r="AN22" s="527"/>
      <c r="AO22" s="527"/>
      <c r="AP22" s="527"/>
      <c r="AQ22" s="527"/>
      <c r="AR22" s="527"/>
      <c r="AS22" s="527"/>
      <c r="AT22" s="527"/>
      <c r="AU22" s="527"/>
      <c r="AV22" s="527"/>
    </row>
    <row r="23" spans="1:48" ht="17.399999999999999" customHeight="1">
      <c r="A23" s="435"/>
      <c r="B23" s="438"/>
      <c r="C23" s="227"/>
      <c r="D23" s="238"/>
      <c r="E23" s="238"/>
      <c r="F23" s="238"/>
      <c r="G23" s="238"/>
      <c r="H23" s="238"/>
      <c r="I23" s="238"/>
      <c r="J23" s="238"/>
      <c r="K23" s="238"/>
      <c r="L23" s="238"/>
      <c r="M23" s="238"/>
      <c r="N23" s="238"/>
      <c r="O23" s="238"/>
      <c r="P23" s="238"/>
      <c r="Q23" s="238"/>
      <c r="R23" s="238"/>
      <c r="S23" s="238"/>
      <c r="T23" s="238"/>
      <c r="U23" s="238"/>
      <c r="V23" s="238"/>
      <c r="W23" s="469"/>
      <c r="Y23" s="141" t="s">
        <v>122</v>
      </c>
      <c r="Z23" s="145"/>
      <c r="AA23" s="145"/>
      <c r="AB23" s="423" t="s">
        <v>129</v>
      </c>
      <c r="AC23" s="426"/>
      <c r="AD23" s="426"/>
      <c r="AE23" s="428"/>
      <c r="AF23" s="527"/>
      <c r="AG23" s="527"/>
      <c r="AH23" s="527"/>
      <c r="AI23" s="527"/>
      <c r="AJ23" s="527"/>
      <c r="AK23" s="527"/>
      <c r="AL23" s="527"/>
      <c r="AM23" s="527"/>
      <c r="AN23" s="527"/>
      <c r="AO23" s="527"/>
      <c r="AP23" s="527"/>
      <c r="AQ23" s="527"/>
      <c r="AR23" s="527"/>
      <c r="AS23" s="527"/>
      <c r="AT23" s="527"/>
      <c r="AU23" s="527"/>
      <c r="AV23" s="527"/>
    </row>
    <row r="24" spans="1:48" ht="17.399999999999999" customHeight="1">
      <c r="A24" s="435"/>
      <c r="B24" s="438"/>
      <c r="C24" s="227"/>
      <c r="D24" s="238"/>
      <c r="E24" s="238"/>
      <c r="F24" s="238"/>
      <c r="G24" s="238"/>
      <c r="H24" s="238"/>
      <c r="I24" s="238"/>
      <c r="J24" s="238"/>
      <c r="K24" s="238"/>
      <c r="L24" s="238"/>
      <c r="M24" s="238"/>
      <c r="N24" s="238"/>
      <c r="O24" s="238"/>
      <c r="P24" s="238"/>
      <c r="Q24" s="238"/>
      <c r="R24" s="238"/>
      <c r="S24" s="238"/>
      <c r="T24" s="238"/>
      <c r="U24" s="238"/>
      <c r="V24" s="238"/>
      <c r="W24" s="469"/>
      <c r="Y24" s="141" t="s">
        <v>134</v>
      </c>
      <c r="Z24" s="145"/>
      <c r="AA24" s="145"/>
      <c r="AB24" s="424"/>
      <c r="AC24" s="3"/>
      <c r="AD24" s="3"/>
      <c r="AE24" s="429"/>
      <c r="AH24" s="3"/>
      <c r="AI24" s="3"/>
      <c r="AJ24" s="3"/>
      <c r="AK24" s="3"/>
      <c r="AL24" s="527"/>
      <c r="AM24" s="527"/>
      <c r="AN24" s="527"/>
      <c r="AO24" s="527"/>
      <c r="AP24" s="527"/>
      <c r="AQ24" s="527"/>
      <c r="AR24" s="527"/>
      <c r="AS24" s="527"/>
      <c r="AT24" s="527"/>
      <c r="AU24" s="527"/>
      <c r="AV24" s="527"/>
    </row>
    <row r="25" spans="1:48" ht="17.399999999999999" customHeight="1">
      <c r="A25" s="435"/>
      <c r="B25" s="438"/>
      <c r="C25" s="227"/>
      <c r="D25" s="238"/>
      <c r="E25" s="238"/>
      <c r="F25" s="238"/>
      <c r="G25" s="238"/>
      <c r="H25" s="238"/>
      <c r="I25" s="238"/>
      <c r="J25" s="238"/>
      <c r="K25" s="238"/>
      <c r="L25" s="238"/>
      <c r="M25" s="238"/>
      <c r="N25" s="238"/>
      <c r="O25" s="238"/>
      <c r="P25" s="238"/>
      <c r="Q25" s="238"/>
      <c r="R25" s="238"/>
      <c r="S25" s="238"/>
      <c r="T25" s="238"/>
      <c r="U25" s="238"/>
      <c r="V25" s="238"/>
      <c r="W25" s="469"/>
      <c r="Y25" s="141" t="s">
        <v>139</v>
      </c>
      <c r="Z25" s="145"/>
      <c r="AA25" s="145"/>
      <c r="AB25" s="424"/>
      <c r="AC25" s="3"/>
      <c r="AD25" s="3"/>
      <c r="AE25" s="429"/>
      <c r="AH25" s="3"/>
      <c r="AI25" s="3"/>
      <c r="AJ25" s="3"/>
      <c r="AK25" s="3"/>
    </row>
    <row r="26" spans="1:48" ht="17.399999999999999" customHeight="1">
      <c r="A26" s="435"/>
      <c r="B26" s="438"/>
      <c r="C26" s="227"/>
      <c r="D26" s="238"/>
      <c r="E26" s="238"/>
      <c r="F26" s="238"/>
      <c r="G26" s="238"/>
      <c r="H26" s="238"/>
      <c r="I26" s="238"/>
      <c r="J26" s="238"/>
      <c r="K26" s="238"/>
      <c r="L26" s="238"/>
      <c r="M26" s="238"/>
      <c r="N26" s="238"/>
      <c r="O26" s="238"/>
      <c r="P26" s="238"/>
      <c r="Q26" s="238"/>
      <c r="R26" s="238"/>
      <c r="S26" s="238"/>
      <c r="T26" s="238"/>
      <c r="U26" s="238"/>
      <c r="V26" s="238"/>
      <c r="W26" s="469"/>
      <c r="Y26" s="141" t="s">
        <v>141</v>
      </c>
      <c r="Z26" s="145"/>
      <c r="AA26" s="145"/>
      <c r="AB26" s="424"/>
      <c r="AC26" s="3"/>
      <c r="AD26" s="3"/>
      <c r="AE26" s="429"/>
      <c r="AH26" s="3"/>
      <c r="AI26" s="3"/>
      <c r="AJ26" s="3"/>
      <c r="AK26" s="3"/>
    </row>
    <row r="27" spans="1:48" ht="17.399999999999999" customHeight="1">
      <c r="A27" s="435"/>
      <c r="B27" s="438"/>
      <c r="C27" s="227"/>
      <c r="D27" s="238"/>
      <c r="E27" s="238"/>
      <c r="F27" s="238"/>
      <c r="G27" s="238"/>
      <c r="H27" s="238"/>
      <c r="I27" s="238"/>
      <c r="J27" s="238"/>
      <c r="K27" s="238"/>
      <c r="L27" s="238"/>
      <c r="M27" s="238"/>
      <c r="N27" s="238"/>
      <c r="O27" s="238"/>
      <c r="P27" s="238"/>
      <c r="Q27" s="238"/>
      <c r="R27" s="238"/>
      <c r="S27" s="238"/>
      <c r="T27" s="238"/>
      <c r="U27" s="238"/>
      <c r="V27" s="238"/>
      <c r="W27" s="469"/>
      <c r="Y27" s="141" t="s">
        <v>76</v>
      </c>
      <c r="Z27" s="145"/>
      <c r="AA27" s="145"/>
      <c r="AB27" s="425"/>
      <c r="AC27" s="427"/>
      <c r="AD27" s="427"/>
      <c r="AE27" s="430"/>
      <c r="AF27" s="1"/>
    </row>
    <row r="28" spans="1:48" ht="17.399999999999999" customHeight="1">
      <c r="A28" s="435"/>
      <c r="B28" s="438"/>
      <c r="C28" s="227"/>
      <c r="D28" s="238"/>
      <c r="E28" s="238"/>
      <c r="F28" s="238"/>
      <c r="G28" s="238"/>
      <c r="H28" s="238"/>
      <c r="I28" s="238"/>
      <c r="J28" s="238"/>
      <c r="K28" s="238"/>
      <c r="L28" s="238"/>
      <c r="M28" s="238"/>
      <c r="N28" s="238"/>
      <c r="O28" s="238"/>
      <c r="P28" s="238"/>
      <c r="Q28" s="238"/>
      <c r="R28" s="238"/>
      <c r="S28" s="238"/>
      <c r="T28" s="238"/>
      <c r="U28" s="238"/>
      <c r="V28" s="238"/>
      <c r="W28" s="469"/>
      <c r="Y28" s="141" t="s">
        <v>46</v>
      </c>
      <c r="Z28" s="145"/>
      <c r="AA28" s="145"/>
      <c r="AB28" s="132" t="s">
        <v>214</v>
      </c>
      <c r="AC28" s="137"/>
      <c r="AD28" s="137"/>
      <c r="AE28" s="139"/>
      <c r="AF28" s="1"/>
    </row>
    <row r="29" spans="1:48" ht="17.399999999999999" customHeight="1">
      <c r="A29" s="435"/>
      <c r="B29" s="438"/>
      <c r="C29" s="227"/>
      <c r="D29" s="238"/>
      <c r="E29" s="238"/>
      <c r="F29" s="238"/>
      <c r="G29" s="238"/>
      <c r="H29" s="238"/>
      <c r="I29" s="238"/>
      <c r="J29" s="238"/>
      <c r="K29" s="238"/>
      <c r="L29" s="238"/>
      <c r="M29" s="238"/>
      <c r="N29" s="238"/>
      <c r="O29" s="238"/>
      <c r="P29" s="238"/>
      <c r="Q29" s="238"/>
      <c r="R29" s="238"/>
      <c r="S29" s="238"/>
      <c r="T29" s="238"/>
      <c r="U29" s="238"/>
      <c r="V29" s="238"/>
      <c r="W29" s="469"/>
      <c r="Y29" s="141" t="s">
        <v>156</v>
      </c>
      <c r="Z29" s="145"/>
      <c r="AA29" s="145"/>
      <c r="AB29" s="132" t="s">
        <v>157</v>
      </c>
      <c r="AC29" s="137"/>
      <c r="AD29" s="137"/>
      <c r="AE29" s="139"/>
      <c r="AF29" s="147"/>
    </row>
    <row r="30" spans="1:48" ht="17.399999999999999" customHeight="1">
      <c r="A30" s="435"/>
      <c r="B30" s="438"/>
      <c r="C30" s="227"/>
      <c r="D30" s="238"/>
      <c r="E30" s="238"/>
      <c r="F30" s="238"/>
      <c r="G30" s="238"/>
      <c r="H30" s="238"/>
      <c r="I30" s="238"/>
      <c r="J30" s="238"/>
      <c r="K30" s="238"/>
      <c r="L30" s="238"/>
      <c r="M30" s="238"/>
      <c r="N30" s="238"/>
      <c r="O30" s="238"/>
      <c r="P30" s="238"/>
      <c r="Q30" s="238"/>
      <c r="R30" s="238"/>
      <c r="S30" s="238"/>
      <c r="T30" s="238"/>
      <c r="U30" s="238"/>
      <c r="V30" s="238"/>
      <c r="W30" s="469"/>
      <c r="Y30" s="1" t="s">
        <v>84</v>
      </c>
      <c r="AF30" s="147"/>
    </row>
    <row r="31" spans="1:48" ht="17.399999999999999" customHeight="1">
      <c r="A31" s="435"/>
      <c r="B31" s="438"/>
      <c r="C31" s="227"/>
      <c r="D31" s="238"/>
      <c r="E31" s="238"/>
      <c r="F31" s="238"/>
      <c r="G31" s="238"/>
      <c r="H31" s="238"/>
      <c r="I31" s="238"/>
      <c r="J31" s="238"/>
      <c r="K31" s="238"/>
      <c r="L31" s="238"/>
      <c r="M31" s="238"/>
      <c r="N31" s="238"/>
      <c r="O31" s="238"/>
      <c r="P31" s="238"/>
      <c r="Q31" s="238"/>
      <c r="R31" s="238"/>
      <c r="S31" s="238"/>
      <c r="T31" s="238"/>
      <c r="U31" s="238"/>
      <c r="V31" s="238"/>
      <c r="W31" s="469"/>
      <c r="Y31" s="1" t="s">
        <v>240</v>
      </c>
      <c r="AF31" s="147"/>
    </row>
    <row r="32" spans="1:48" ht="17.399999999999999" customHeight="1">
      <c r="A32" s="435"/>
      <c r="B32" s="438"/>
      <c r="C32" s="227"/>
      <c r="D32" s="238"/>
      <c r="E32" s="238"/>
      <c r="F32" s="238"/>
      <c r="G32" s="238"/>
      <c r="H32" s="238"/>
      <c r="I32" s="238"/>
      <c r="J32" s="238"/>
      <c r="K32" s="238"/>
      <c r="L32" s="238"/>
      <c r="M32" s="238"/>
      <c r="N32" s="238"/>
      <c r="O32" s="238"/>
      <c r="P32" s="238"/>
      <c r="Q32" s="238"/>
      <c r="R32" s="238"/>
      <c r="S32" s="238"/>
      <c r="T32" s="238"/>
      <c r="U32" s="238"/>
      <c r="V32" s="238"/>
      <c r="W32" s="469"/>
      <c r="Y32" s="1" t="s">
        <v>28</v>
      </c>
      <c r="AF32" s="147"/>
    </row>
    <row r="33" spans="1:37" ht="17.399999999999999" customHeight="1">
      <c r="A33" s="435"/>
      <c r="B33" s="438"/>
      <c r="C33" s="227"/>
      <c r="D33" s="238"/>
      <c r="E33" s="238"/>
      <c r="F33" s="238"/>
      <c r="G33" s="238"/>
      <c r="H33" s="238"/>
      <c r="I33" s="238"/>
      <c r="J33" s="238"/>
      <c r="K33" s="238"/>
      <c r="L33" s="238"/>
      <c r="M33" s="238"/>
      <c r="N33" s="238"/>
      <c r="O33" s="238"/>
      <c r="P33" s="238"/>
      <c r="Q33" s="238"/>
      <c r="R33" s="238"/>
      <c r="S33" s="238"/>
      <c r="T33" s="238"/>
      <c r="U33" s="238"/>
      <c r="V33" s="238"/>
      <c r="W33" s="469"/>
      <c r="Y33" s="1" t="s">
        <v>217</v>
      </c>
      <c r="AF33" s="147"/>
    </row>
    <row r="34" spans="1:37" ht="17.399999999999999" customHeight="1">
      <c r="A34" s="435"/>
      <c r="B34" s="438"/>
      <c r="C34" s="227"/>
      <c r="D34" s="238"/>
      <c r="E34" s="238"/>
      <c r="F34" s="238"/>
      <c r="G34" s="238"/>
      <c r="H34" s="238"/>
      <c r="I34" s="238"/>
      <c r="J34" s="238"/>
      <c r="K34" s="238"/>
      <c r="L34" s="238"/>
      <c r="M34" s="238"/>
      <c r="N34" s="238"/>
      <c r="O34" s="238"/>
      <c r="P34" s="238"/>
      <c r="Q34" s="238"/>
      <c r="R34" s="238"/>
      <c r="S34" s="238"/>
      <c r="T34" s="238"/>
      <c r="U34" s="238"/>
      <c r="V34" s="238"/>
      <c r="W34" s="469"/>
      <c r="Y34" s="1" t="s">
        <v>195</v>
      </c>
      <c r="AF34" s="1"/>
    </row>
    <row r="35" spans="1:37" ht="17.399999999999999" customHeight="1">
      <c r="A35" s="435"/>
      <c r="B35" s="438"/>
      <c r="C35" s="227"/>
      <c r="D35" s="238"/>
      <c r="E35" s="238"/>
      <c r="F35" s="238"/>
      <c r="G35" s="238"/>
      <c r="H35" s="238"/>
      <c r="I35" s="238"/>
      <c r="J35" s="238"/>
      <c r="K35" s="238"/>
      <c r="L35" s="238"/>
      <c r="M35" s="238"/>
      <c r="N35" s="238"/>
      <c r="O35" s="238"/>
      <c r="P35" s="238"/>
      <c r="Q35" s="238"/>
      <c r="R35" s="238"/>
      <c r="S35" s="238"/>
      <c r="T35" s="238"/>
      <c r="U35" s="238"/>
      <c r="V35" s="238"/>
      <c r="W35" s="469"/>
      <c r="Y35" s="1" t="s">
        <v>143</v>
      </c>
      <c r="AF35" s="1"/>
    </row>
    <row r="36" spans="1:37" ht="17.399999999999999" customHeight="1">
      <c r="A36" s="435"/>
      <c r="B36" s="438"/>
      <c r="C36" s="227"/>
      <c r="D36" s="238"/>
      <c r="E36" s="238"/>
      <c r="F36" s="238"/>
      <c r="G36" s="238"/>
      <c r="H36" s="238"/>
      <c r="I36" s="238"/>
      <c r="J36" s="238"/>
      <c r="K36" s="238"/>
      <c r="L36" s="238"/>
      <c r="M36" s="238"/>
      <c r="N36" s="238"/>
      <c r="O36" s="238"/>
      <c r="P36" s="238"/>
      <c r="Q36" s="238"/>
      <c r="R36" s="238"/>
      <c r="S36" s="238"/>
      <c r="T36" s="238"/>
      <c r="U36" s="238"/>
      <c r="V36" s="238"/>
      <c r="W36" s="469"/>
      <c r="X36" s="2" t="s">
        <v>165</v>
      </c>
      <c r="Y36" s="1" t="s">
        <v>166</v>
      </c>
    </row>
    <row r="37" spans="1:37" ht="17.399999999999999" customHeight="1">
      <c r="A37" s="435"/>
      <c r="B37" s="438"/>
      <c r="C37" s="227"/>
      <c r="D37" s="238"/>
      <c r="E37" s="238"/>
      <c r="F37" s="238"/>
      <c r="G37" s="238"/>
      <c r="H37" s="238"/>
      <c r="I37" s="238"/>
      <c r="J37" s="238"/>
      <c r="K37" s="238"/>
      <c r="L37" s="238"/>
      <c r="M37" s="238"/>
      <c r="N37" s="238"/>
      <c r="O37" s="238"/>
      <c r="P37" s="238"/>
      <c r="Q37" s="238"/>
      <c r="R37" s="238"/>
      <c r="S37" s="238"/>
      <c r="T37" s="238"/>
      <c r="U37" s="238"/>
      <c r="V37" s="238"/>
      <c r="W37" s="469"/>
      <c r="Y37" s="130" t="s">
        <v>167</v>
      </c>
      <c r="Z37" s="130"/>
      <c r="AA37" s="130"/>
      <c r="AB37" s="130"/>
      <c r="AC37" s="130"/>
      <c r="AD37" s="130"/>
      <c r="AE37" s="130"/>
      <c r="AF37" s="130"/>
      <c r="AG37" s="130"/>
      <c r="AH37" s="130"/>
      <c r="AI37" s="130"/>
      <c r="AJ37" s="130"/>
      <c r="AK37" s="130"/>
    </row>
    <row r="38" spans="1:37" ht="17.399999999999999" customHeight="1">
      <c r="A38" s="435"/>
      <c r="B38" s="438"/>
      <c r="C38" s="227"/>
      <c r="D38" s="238"/>
      <c r="E38" s="238"/>
      <c r="F38" s="238"/>
      <c r="G38" s="238"/>
      <c r="H38" s="238"/>
      <c r="I38" s="238"/>
      <c r="J38" s="238"/>
      <c r="K38" s="238"/>
      <c r="L38" s="238"/>
      <c r="M38" s="238"/>
      <c r="N38" s="238"/>
      <c r="O38" s="238"/>
      <c r="P38" s="238"/>
      <c r="Q38" s="238"/>
      <c r="R38" s="238"/>
      <c r="S38" s="238"/>
      <c r="T38" s="238"/>
      <c r="U38" s="238"/>
      <c r="V38" s="238"/>
      <c r="W38" s="469"/>
      <c r="Y38" s="130"/>
      <c r="Z38" s="130"/>
      <c r="AA38" s="130"/>
      <c r="AB38" s="130"/>
      <c r="AC38" s="130"/>
      <c r="AD38" s="130"/>
      <c r="AE38" s="130"/>
      <c r="AF38" s="130"/>
      <c r="AG38" s="130"/>
      <c r="AH38" s="130"/>
      <c r="AI38" s="130"/>
      <c r="AJ38" s="130"/>
      <c r="AK38" s="130"/>
    </row>
    <row r="39" spans="1:37" ht="17.399999999999999" customHeight="1">
      <c r="A39" s="435"/>
      <c r="B39" s="438"/>
      <c r="C39" s="227"/>
      <c r="D39" s="238"/>
      <c r="E39" s="238"/>
      <c r="F39" s="238"/>
      <c r="G39" s="238"/>
      <c r="H39" s="238"/>
      <c r="I39" s="238"/>
      <c r="J39" s="238"/>
      <c r="K39" s="238"/>
      <c r="L39" s="238"/>
      <c r="M39" s="238"/>
      <c r="N39" s="238"/>
      <c r="O39" s="238"/>
      <c r="P39" s="238"/>
      <c r="Q39" s="238"/>
      <c r="R39" s="238"/>
      <c r="S39" s="238"/>
      <c r="T39" s="238"/>
      <c r="U39" s="238"/>
      <c r="V39" s="238"/>
      <c r="W39" s="469"/>
      <c r="Z39" s="1"/>
      <c r="AA39" s="1"/>
      <c r="AB39" s="135"/>
      <c r="AC39" s="135"/>
      <c r="AD39" s="135"/>
      <c r="AE39" s="135"/>
      <c r="AF39" s="3"/>
      <c r="AG39" s="3"/>
      <c r="AH39" s="3"/>
      <c r="AI39" s="3"/>
      <c r="AJ39" s="3"/>
      <c r="AK39" s="3"/>
    </row>
    <row r="40" spans="1:37" ht="18" customHeight="1">
      <c r="A40" s="436"/>
      <c r="B40" s="439"/>
      <c r="C40" s="228"/>
      <c r="D40" s="239"/>
      <c r="E40" s="239"/>
      <c r="F40" s="239"/>
      <c r="G40" s="239"/>
      <c r="H40" s="239"/>
      <c r="I40" s="239"/>
      <c r="J40" s="239"/>
      <c r="K40" s="239"/>
      <c r="L40" s="239"/>
      <c r="M40" s="239"/>
      <c r="N40" s="239"/>
      <c r="O40" s="239"/>
      <c r="P40" s="239"/>
      <c r="Q40" s="239"/>
      <c r="R40" s="239"/>
      <c r="S40" s="239"/>
      <c r="T40" s="239"/>
      <c r="U40" s="239"/>
      <c r="V40" s="239"/>
      <c r="W40" s="470"/>
      <c r="Z40" s="1"/>
      <c r="AA40" s="1"/>
      <c r="AB40" s="135"/>
      <c r="AC40" s="135"/>
      <c r="AD40" s="135"/>
      <c r="AE40" s="135"/>
      <c r="AF40" s="3"/>
      <c r="AG40" s="3"/>
      <c r="AH40" s="3"/>
      <c r="AI40" s="3"/>
      <c r="AJ40" s="3"/>
      <c r="AK40" s="3"/>
    </row>
    <row r="41" spans="1:37" ht="17.399999999999999" customHeight="1">
      <c r="A41" s="206" t="s">
        <v>130</v>
      </c>
      <c r="B41" s="440"/>
      <c r="C41" s="219" t="s">
        <v>218</v>
      </c>
      <c r="D41" s="232"/>
      <c r="E41" s="232"/>
      <c r="F41" s="232"/>
      <c r="G41" s="232"/>
      <c r="H41" s="232"/>
      <c r="I41" s="232"/>
      <c r="J41" s="232"/>
      <c r="K41" s="232"/>
      <c r="L41" s="253"/>
      <c r="M41" s="219" t="s">
        <v>132</v>
      </c>
      <c r="N41" s="232"/>
      <c r="O41" s="232"/>
      <c r="P41" s="232"/>
      <c r="Q41" s="232"/>
      <c r="R41" s="253"/>
      <c r="S41" s="466" t="s">
        <v>133</v>
      </c>
      <c r="T41" s="269"/>
      <c r="U41" s="269"/>
      <c r="V41" s="269"/>
      <c r="W41" s="300"/>
    </row>
    <row r="42" spans="1:37" ht="17.399999999999999" customHeight="1">
      <c r="A42" s="207"/>
      <c r="B42" s="441"/>
      <c r="C42" s="32"/>
      <c r="D42" s="46"/>
      <c r="E42" s="46"/>
      <c r="F42" s="46"/>
      <c r="G42" s="46"/>
      <c r="H42" s="46"/>
      <c r="I42" s="46"/>
      <c r="J42" s="46"/>
      <c r="K42" s="46"/>
      <c r="L42" s="532"/>
      <c r="M42" s="32"/>
      <c r="N42" s="46"/>
      <c r="O42" s="46"/>
      <c r="P42" s="46"/>
      <c r="Q42" s="46"/>
      <c r="R42" s="532"/>
      <c r="S42" s="270"/>
      <c r="T42" s="255"/>
      <c r="U42" s="102" t="s">
        <v>75</v>
      </c>
      <c r="V42" s="255"/>
      <c r="W42" s="120" t="s">
        <v>137</v>
      </c>
    </row>
    <row r="43" spans="1:37" ht="17.399999999999999" customHeight="1">
      <c r="A43" s="207"/>
      <c r="B43" s="441"/>
      <c r="C43" s="219" t="s">
        <v>103</v>
      </c>
      <c r="D43" s="232"/>
      <c r="E43" s="232"/>
      <c r="F43" s="232"/>
      <c r="G43" s="232"/>
      <c r="H43" s="232"/>
      <c r="I43" s="232"/>
      <c r="J43" s="232"/>
      <c r="K43" s="232"/>
      <c r="L43" s="253"/>
      <c r="M43" s="219" t="s">
        <v>132</v>
      </c>
      <c r="N43" s="232"/>
      <c r="O43" s="232"/>
      <c r="P43" s="232"/>
      <c r="Q43" s="232"/>
      <c r="R43" s="253"/>
      <c r="S43" s="466" t="s">
        <v>133</v>
      </c>
      <c r="T43" s="269"/>
      <c r="U43" s="269"/>
      <c r="V43" s="269"/>
      <c r="W43" s="300"/>
    </row>
    <row r="44" spans="1:37" ht="17.399999999999999" customHeight="1">
      <c r="A44" s="207"/>
      <c r="B44" s="441"/>
      <c r="C44" s="32"/>
      <c r="D44" s="46"/>
      <c r="E44" s="46"/>
      <c r="F44" s="46"/>
      <c r="G44" s="46"/>
      <c r="H44" s="46"/>
      <c r="I44" s="46"/>
      <c r="J44" s="46"/>
      <c r="K44" s="46"/>
      <c r="L44" s="532"/>
      <c r="M44" s="32"/>
      <c r="N44" s="46"/>
      <c r="O44" s="46"/>
      <c r="P44" s="46"/>
      <c r="Q44" s="46"/>
      <c r="R44" s="532"/>
      <c r="S44" s="270"/>
      <c r="T44" s="255"/>
      <c r="U44" s="102" t="s">
        <v>75</v>
      </c>
      <c r="V44" s="255"/>
      <c r="W44" s="120" t="s">
        <v>137</v>
      </c>
    </row>
    <row r="45" spans="1:37" ht="17.399999999999999" customHeight="1">
      <c r="A45" s="207"/>
      <c r="B45" s="441"/>
      <c r="C45" s="32"/>
      <c r="D45" s="46"/>
      <c r="E45" s="46"/>
      <c r="F45" s="46"/>
      <c r="G45" s="46"/>
      <c r="H45" s="46"/>
      <c r="I45" s="46"/>
      <c r="J45" s="46"/>
      <c r="K45" s="46"/>
      <c r="L45" s="532"/>
      <c r="M45" s="32"/>
      <c r="N45" s="46"/>
      <c r="O45" s="46"/>
      <c r="P45" s="46"/>
      <c r="Q45" s="46"/>
      <c r="R45" s="532"/>
      <c r="S45" s="270"/>
      <c r="T45" s="255"/>
      <c r="U45" s="102" t="s">
        <v>75</v>
      </c>
      <c r="V45" s="255"/>
      <c r="W45" s="120" t="s">
        <v>137</v>
      </c>
    </row>
    <row r="46" spans="1:37" ht="17.399999999999999" customHeight="1">
      <c r="A46" s="207"/>
      <c r="B46" s="441"/>
      <c r="C46" s="32"/>
      <c r="D46" s="46"/>
      <c r="E46" s="46"/>
      <c r="F46" s="46"/>
      <c r="G46" s="46"/>
      <c r="H46" s="46"/>
      <c r="I46" s="46"/>
      <c r="J46" s="46"/>
      <c r="K46" s="46"/>
      <c r="L46" s="532"/>
      <c r="M46" s="32"/>
      <c r="N46" s="46"/>
      <c r="O46" s="46"/>
      <c r="P46" s="46"/>
      <c r="Q46" s="46"/>
      <c r="R46" s="532"/>
      <c r="S46" s="270"/>
      <c r="T46" s="255"/>
      <c r="U46" s="102" t="s">
        <v>75</v>
      </c>
      <c r="V46" s="255"/>
      <c r="W46" s="120" t="s">
        <v>69</v>
      </c>
    </row>
    <row r="47" spans="1:37" ht="17.399999999999999" customHeight="1">
      <c r="A47" s="207"/>
      <c r="B47" s="441"/>
      <c r="C47" s="32"/>
      <c r="D47" s="46"/>
      <c r="E47" s="46"/>
      <c r="F47" s="46"/>
      <c r="G47" s="46"/>
      <c r="H47" s="46"/>
      <c r="I47" s="46"/>
      <c r="J47" s="46"/>
      <c r="K47" s="46"/>
      <c r="L47" s="532"/>
      <c r="M47" s="32"/>
      <c r="N47" s="46"/>
      <c r="O47" s="46"/>
      <c r="P47" s="46"/>
      <c r="Q47" s="46"/>
      <c r="R47" s="532"/>
      <c r="S47" s="270"/>
      <c r="T47" s="255"/>
      <c r="U47" s="102" t="s">
        <v>75</v>
      </c>
      <c r="V47" s="255"/>
      <c r="W47" s="120" t="s">
        <v>69</v>
      </c>
    </row>
    <row r="48" spans="1:37" ht="17.399999999999999" customHeight="1">
      <c r="A48" s="207"/>
      <c r="B48" s="441"/>
      <c r="C48" s="32"/>
      <c r="D48" s="46"/>
      <c r="E48" s="46"/>
      <c r="F48" s="46"/>
      <c r="G48" s="46"/>
      <c r="H48" s="46"/>
      <c r="I48" s="46"/>
      <c r="J48" s="46"/>
      <c r="K48" s="46"/>
      <c r="L48" s="532"/>
      <c r="M48" s="247"/>
      <c r="N48" s="255"/>
      <c r="O48" s="255"/>
      <c r="P48" s="255"/>
      <c r="Q48" s="255"/>
      <c r="R48" s="264"/>
      <c r="S48" s="270"/>
      <c r="T48" s="415"/>
      <c r="U48" s="412" t="s">
        <v>75</v>
      </c>
      <c r="V48" s="415"/>
      <c r="W48" s="420" t="s">
        <v>69</v>
      </c>
    </row>
    <row r="49" spans="1:37" ht="17.399999999999999" customHeight="1">
      <c r="A49" s="208"/>
      <c r="B49" s="442"/>
      <c r="C49" s="223" t="s">
        <v>243</v>
      </c>
      <c r="D49" s="234"/>
      <c r="E49" s="234"/>
      <c r="F49" s="234"/>
      <c r="G49" s="234"/>
      <c r="H49" s="234"/>
      <c r="I49" s="234"/>
      <c r="J49" s="234"/>
      <c r="K49" s="234"/>
      <c r="L49" s="234"/>
      <c r="M49" s="234"/>
      <c r="N49" s="234"/>
      <c r="O49" s="234"/>
      <c r="P49" s="234"/>
      <c r="Q49" s="234"/>
      <c r="R49" s="234"/>
      <c r="S49" s="234"/>
      <c r="T49" s="234"/>
      <c r="U49" s="477"/>
      <c r="V49" s="301"/>
      <c r="W49" s="301"/>
    </row>
    <row r="50" spans="1:37" ht="17.399999999999999" customHeight="1">
      <c r="A50" s="206" t="s">
        <v>113</v>
      </c>
      <c r="B50" s="443"/>
      <c r="C50" s="226"/>
      <c r="D50" s="237"/>
      <c r="E50" s="237"/>
      <c r="F50" s="237"/>
      <c r="G50" s="237"/>
      <c r="H50" s="237"/>
      <c r="I50" s="237"/>
      <c r="J50" s="237"/>
      <c r="K50" s="237"/>
      <c r="L50" s="237"/>
      <c r="M50" s="237"/>
      <c r="N50" s="237"/>
      <c r="O50" s="237"/>
      <c r="P50" s="237"/>
      <c r="Q50" s="237"/>
      <c r="R50" s="237"/>
      <c r="S50" s="468"/>
      <c r="T50" s="201" t="s">
        <v>225</v>
      </c>
      <c r="U50" s="215"/>
      <c r="V50" s="215"/>
      <c r="W50" s="250"/>
      <c r="AH50" s="3"/>
      <c r="AI50" s="3"/>
      <c r="AJ50" s="3"/>
      <c r="AK50" s="3"/>
    </row>
    <row r="51" spans="1:37" ht="17.399999999999999" customHeight="1">
      <c r="A51" s="207"/>
      <c r="B51" s="444"/>
      <c r="C51" s="227"/>
      <c r="D51" s="238"/>
      <c r="E51" s="238"/>
      <c r="F51" s="238"/>
      <c r="G51" s="238"/>
      <c r="H51" s="238"/>
      <c r="I51" s="238"/>
      <c r="J51" s="238"/>
      <c r="K51" s="238"/>
      <c r="L51" s="238"/>
      <c r="M51" s="238"/>
      <c r="N51" s="238"/>
      <c r="O51" s="238"/>
      <c r="P51" s="238"/>
      <c r="Q51" s="238"/>
      <c r="R51" s="238"/>
      <c r="S51" s="469"/>
      <c r="T51" s="247"/>
      <c r="U51" s="255"/>
      <c r="V51" s="255"/>
      <c r="W51" s="264"/>
      <c r="AH51" s="3"/>
      <c r="AI51" s="3"/>
      <c r="AJ51" s="3"/>
      <c r="AK51" s="3"/>
    </row>
    <row r="52" spans="1:37" ht="17.399999999999999" customHeight="1">
      <c r="A52" s="207"/>
      <c r="B52" s="444"/>
      <c r="C52" s="227"/>
      <c r="D52" s="238"/>
      <c r="E52" s="238"/>
      <c r="F52" s="238"/>
      <c r="G52" s="238"/>
      <c r="H52" s="238"/>
      <c r="I52" s="238"/>
      <c r="J52" s="238"/>
      <c r="K52" s="238"/>
      <c r="L52" s="238"/>
      <c r="M52" s="238"/>
      <c r="N52" s="238"/>
      <c r="O52" s="238"/>
      <c r="P52" s="238"/>
      <c r="Q52" s="238"/>
      <c r="R52" s="238"/>
      <c r="S52" s="469"/>
      <c r="T52" s="247"/>
      <c r="U52" s="255"/>
      <c r="V52" s="255"/>
      <c r="W52" s="264"/>
      <c r="AH52" s="3"/>
      <c r="AI52" s="3"/>
      <c r="AJ52" s="3"/>
      <c r="AK52" s="3"/>
    </row>
    <row r="53" spans="1:37" ht="17.399999999999999" customHeight="1">
      <c r="A53" s="207"/>
      <c r="B53" s="444"/>
      <c r="C53" s="227"/>
      <c r="D53" s="238"/>
      <c r="E53" s="238"/>
      <c r="F53" s="238"/>
      <c r="G53" s="238"/>
      <c r="H53" s="238"/>
      <c r="I53" s="238"/>
      <c r="J53" s="238"/>
      <c r="K53" s="238"/>
      <c r="L53" s="238"/>
      <c r="M53" s="238"/>
      <c r="N53" s="238"/>
      <c r="O53" s="238"/>
      <c r="P53" s="238"/>
      <c r="Q53" s="238"/>
      <c r="R53" s="238"/>
      <c r="S53" s="469"/>
      <c r="T53" s="247"/>
      <c r="U53" s="255"/>
      <c r="V53" s="255"/>
      <c r="W53" s="264"/>
      <c r="AH53" s="3"/>
      <c r="AI53" s="3"/>
      <c r="AJ53" s="3"/>
      <c r="AK53" s="3"/>
    </row>
    <row r="54" spans="1:37" ht="17.399999999999999" customHeight="1">
      <c r="A54" s="208"/>
      <c r="B54" s="445"/>
      <c r="C54" s="228"/>
      <c r="D54" s="239"/>
      <c r="E54" s="239"/>
      <c r="F54" s="239"/>
      <c r="G54" s="239"/>
      <c r="H54" s="239"/>
      <c r="I54" s="239"/>
      <c r="J54" s="239"/>
      <c r="K54" s="239"/>
      <c r="L54" s="239"/>
      <c r="M54" s="239"/>
      <c r="N54" s="239"/>
      <c r="O54" s="239"/>
      <c r="P54" s="239"/>
      <c r="Q54" s="239"/>
      <c r="R54" s="239"/>
      <c r="S54" s="470"/>
      <c r="T54" s="247"/>
      <c r="U54" s="255"/>
      <c r="V54" s="255"/>
      <c r="W54" s="264"/>
    </row>
  </sheetData>
  <sheetProtection algorithmName="SHA-512" hashValue="pvyTpGaXnswNxTG5Q0TAeiXfuAIl980dMLQAwoiuaL3oVorCKytn3ty+e2C4zXTsFfrRi444GOPPM/SruBRFSA==" saltValue="2gHkrTw6lNycjQFf4XVqzg==" spinCount="100000" sheet="1" formatCells="0"/>
  <mergeCells count="108">
    <mergeCell ref="A1:W1"/>
    <mergeCell ref="A3:D3"/>
    <mergeCell ref="E3:J3"/>
    <mergeCell ref="B6:D6"/>
    <mergeCell ref="E6:L6"/>
    <mergeCell ref="M6:P6"/>
    <mergeCell ref="Q6:W6"/>
    <mergeCell ref="B7:D7"/>
    <mergeCell ref="E7:L7"/>
    <mergeCell ref="M7:P7"/>
    <mergeCell ref="Q7:W7"/>
    <mergeCell ref="B8:D8"/>
    <mergeCell ref="E8:K8"/>
    <mergeCell ref="M8:P8"/>
    <mergeCell ref="Q8:W8"/>
    <mergeCell ref="B9:D9"/>
    <mergeCell ref="E9:K9"/>
    <mergeCell ref="M9:P9"/>
    <mergeCell ref="Q9:W9"/>
    <mergeCell ref="B10:D10"/>
    <mergeCell ref="E10:L10"/>
    <mergeCell ref="M10:P10"/>
    <mergeCell ref="Q10:W10"/>
    <mergeCell ref="H11:J11"/>
    <mergeCell ref="K11:M11"/>
    <mergeCell ref="P11:W11"/>
    <mergeCell ref="D12:G12"/>
    <mergeCell ref="H12:I12"/>
    <mergeCell ref="K12:L12"/>
    <mergeCell ref="P12:R12"/>
    <mergeCell ref="S12:U12"/>
    <mergeCell ref="V12:W12"/>
    <mergeCell ref="D13:G13"/>
    <mergeCell ref="H13:I13"/>
    <mergeCell ref="K13:L13"/>
    <mergeCell ref="P13:R13"/>
    <mergeCell ref="S13:U13"/>
    <mergeCell ref="V13:W13"/>
    <mergeCell ref="D14:G14"/>
    <mergeCell ref="H14:I14"/>
    <mergeCell ref="K14:L14"/>
    <mergeCell ref="P14:R14"/>
    <mergeCell ref="S14:U14"/>
    <mergeCell ref="V14:W14"/>
    <mergeCell ref="H15:J15"/>
    <mergeCell ref="K15:M15"/>
    <mergeCell ref="P15:W15"/>
    <mergeCell ref="D16:G16"/>
    <mergeCell ref="H16:I16"/>
    <mergeCell ref="K16:L16"/>
    <mergeCell ref="P16:R16"/>
    <mergeCell ref="S16:U16"/>
    <mergeCell ref="V16:W16"/>
    <mergeCell ref="D17:G17"/>
    <mergeCell ref="H17:I17"/>
    <mergeCell ref="K17:L17"/>
    <mergeCell ref="P17:R17"/>
    <mergeCell ref="S17:U17"/>
    <mergeCell ref="V17:W17"/>
    <mergeCell ref="D18:G18"/>
    <mergeCell ref="H18:I18"/>
    <mergeCell ref="K18:L18"/>
    <mergeCell ref="P18:R18"/>
    <mergeCell ref="S18:U18"/>
    <mergeCell ref="V18:W18"/>
    <mergeCell ref="Y21:AA21"/>
    <mergeCell ref="AB21:AE21"/>
    <mergeCell ref="AB22:AE22"/>
    <mergeCell ref="AB28:AE28"/>
    <mergeCell ref="AB29:AE29"/>
    <mergeCell ref="AF39:AK39"/>
    <mergeCell ref="AF40:AK40"/>
    <mergeCell ref="C41:L41"/>
    <mergeCell ref="M41:R41"/>
    <mergeCell ref="S41:W41"/>
    <mergeCell ref="C42:L42"/>
    <mergeCell ref="M42:R42"/>
    <mergeCell ref="C43:L43"/>
    <mergeCell ref="M43:R43"/>
    <mergeCell ref="S43:W43"/>
    <mergeCell ref="C44:L44"/>
    <mergeCell ref="M44:R44"/>
    <mergeCell ref="C45:L45"/>
    <mergeCell ref="M45:R45"/>
    <mergeCell ref="C46:L46"/>
    <mergeCell ref="M46:R46"/>
    <mergeCell ref="C47:L47"/>
    <mergeCell ref="M47:R47"/>
    <mergeCell ref="C48:L48"/>
    <mergeCell ref="M48:R48"/>
    <mergeCell ref="C49:U49"/>
    <mergeCell ref="V49:W49"/>
    <mergeCell ref="T50:W50"/>
    <mergeCell ref="S3:S4"/>
    <mergeCell ref="T3:U4"/>
    <mergeCell ref="B11:C14"/>
    <mergeCell ref="N11:O14"/>
    <mergeCell ref="B15:C18"/>
    <mergeCell ref="N15:O18"/>
    <mergeCell ref="AB23:AE27"/>
    <mergeCell ref="Y37:AK38"/>
    <mergeCell ref="A50:B54"/>
    <mergeCell ref="C50:S54"/>
    <mergeCell ref="T51:W54"/>
    <mergeCell ref="A6:A18"/>
    <mergeCell ref="A19:B40"/>
    <mergeCell ref="C19:W40"/>
    <mergeCell ref="A41:B49"/>
  </mergeCells>
  <phoneticPr fontId="2"/>
  <dataValidations count="3">
    <dataValidation type="list" allowBlank="1" showDropDown="0" showInputMessage="1" showErrorMessage="1" sqref="M42:R42 JI42:JN42 TE42:TJ42 ADA42:ADF42 AMW42:ANB42 AWS42:AWX42 BGO42:BGT42 BQK42:BQP42 CAG42:CAL42 CKC42:CKH42 CTY42:CUD42 DDU42:DDZ42 DNQ42:DNV42 DXM42:DXR42 EHI42:EHN42 ERE42:ERJ42 FBA42:FBF42 FKW42:FLB42 FUS42:FUX42 GEO42:GET42 GOK42:GOP42 GYG42:GYL42 HIC42:HIH42 HRY42:HSD42 IBU42:IBZ42 ILQ42:ILV42 IVM42:IVR42 JFI42:JFN42 JPE42:JPJ42 JZA42:JZF42 KIW42:KJB42 KSS42:KSX42 LCO42:LCT42 LMK42:LMP42 LWG42:LWL42 MGC42:MGH42 MPY42:MQD42 MZU42:MZZ42 NJQ42:NJV42 NTM42:NTR42 ODI42:ODN42 ONE42:ONJ42 OXA42:OXF42 PGW42:PHB42 PQS42:PQX42 QAO42:QAT42 QKK42:QKP42 QUG42:QUL42 REC42:REH42 RNY42:ROD42 RXU42:RXZ42 SHQ42:SHV42 SRM42:SRR42 TBI42:TBN42 TLE42:TLJ42 TVA42:TVF42 UEW42:UFB42 UOS42:UOX42 UYO42:UYT42 VIK42:VIP42 VSG42:VSL42 WCC42:WCH42 WLY42:WMD42 WVU42:WVZ42 M65578:R65578 JI65578:JN65578 TE65578:TJ65578 ADA65578:ADF65578 AMW65578:ANB65578 AWS65578:AWX65578 BGO65578:BGT65578 BQK65578:BQP65578 CAG65578:CAL65578 CKC65578:CKH65578 CTY65578:CUD65578 DDU65578:DDZ65578 DNQ65578:DNV65578 DXM65578:DXR65578 EHI65578:EHN65578 ERE65578:ERJ65578 FBA65578:FBF65578 FKW65578:FLB65578 FUS65578:FUX65578 GEO65578:GET65578 GOK65578:GOP65578 GYG65578:GYL65578 HIC65578:HIH65578 HRY65578:HSD65578 IBU65578:IBZ65578 ILQ65578:ILV65578 IVM65578:IVR65578 JFI65578:JFN65578 JPE65578:JPJ65578 JZA65578:JZF65578 KIW65578:KJB65578 KSS65578:KSX65578 LCO65578:LCT65578 LMK65578:LMP65578 LWG65578:LWL65578 MGC65578:MGH65578 MPY65578:MQD65578 MZU65578:MZZ65578 NJQ65578:NJV65578 NTM65578:NTR65578 ODI65578:ODN65578 ONE65578:ONJ65578 OXA65578:OXF65578 PGW65578:PHB65578 PQS65578:PQX65578 QAO65578:QAT65578 QKK65578:QKP65578 QUG65578:QUL65578 REC65578:REH65578 RNY65578:ROD65578 RXU65578:RXZ65578 SHQ65578:SHV65578 SRM65578:SRR65578 TBI65578:TBN65578 TLE65578:TLJ65578 TVA65578:TVF65578 UEW65578:UFB65578 UOS65578:UOX65578 UYO65578:UYT65578 VIK65578:VIP65578 VSG65578:VSL65578 WCC65578:WCH65578 WLY65578:WMD65578 WVU65578:WVZ65578 M131114:R131114 JI131114:JN131114 TE131114:TJ131114 ADA131114:ADF131114 AMW131114:ANB131114 AWS131114:AWX131114 BGO131114:BGT131114 BQK131114:BQP131114 CAG131114:CAL131114 CKC131114:CKH131114 CTY131114:CUD131114 DDU131114:DDZ131114 DNQ131114:DNV131114 DXM131114:DXR131114 EHI131114:EHN131114 ERE131114:ERJ131114 FBA131114:FBF131114 FKW131114:FLB131114 FUS131114:FUX131114 GEO131114:GET131114 GOK131114:GOP131114 GYG131114:GYL131114 HIC131114:HIH131114 HRY131114:HSD131114 IBU131114:IBZ131114 ILQ131114:ILV131114 IVM131114:IVR131114 JFI131114:JFN131114 JPE131114:JPJ131114 JZA131114:JZF131114 KIW131114:KJB131114 KSS131114:KSX131114 LCO131114:LCT131114 LMK131114:LMP131114 LWG131114:LWL131114 MGC131114:MGH131114 MPY131114:MQD131114 MZU131114:MZZ131114 NJQ131114:NJV131114 NTM131114:NTR131114 ODI131114:ODN131114 ONE131114:ONJ131114 OXA131114:OXF131114 PGW131114:PHB131114 PQS131114:PQX131114 QAO131114:QAT131114 QKK131114:QKP131114 QUG131114:QUL131114 REC131114:REH131114 RNY131114:ROD131114 RXU131114:RXZ131114 SHQ131114:SHV131114 SRM131114:SRR131114 TBI131114:TBN131114 TLE131114:TLJ131114 TVA131114:TVF131114 UEW131114:UFB131114 UOS131114:UOX131114 UYO131114:UYT131114 VIK131114:VIP131114 VSG131114:VSL131114 WCC131114:WCH131114 WLY131114:WMD131114 WVU131114:WVZ131114 M196650:R196650 JI196650:JN196650 TE196650:TJ196650 ADA196650:ADF196650 AMW196650:ANB196650 AWS196650:AWX196650 BGO196650:BGT196650 BQK196650:BQP196650 CAG196650:CAL196650 CKC196650:CKH196650 CTY196650:CUD196650 DDU196650:DDZ196650 DNQ196650:DNV196650 DXM196650:DXR196650 EHI196650:EHN196650 ERE196650:ERJ196650 FBA196650:FBF196650 FKW196650:FLB196650 FUS196650:FUX196650 GEO196650:GET196650 GOK196650:GOP196650 GYG196650:GYL196650 HIC196650:HIH196650 HRY196650:HSD196650 IBU196650:IBZ196650 ILQ196650:ILV196650 IVM196650:IVR196650 JFI196650:JFN196650 JPE196650:JPJ196650 JZA196650:JZF196650 KIW196650:KJB196650 KSS196650:KSX196650 LCO196650:LCT196650 LMK196650:LMP196650 LWG196650:LWL196650 MGC196650:MGH196650 MPY196650:MQD196650 MZU196650:MZZ196650 NJQ196650:NJV196650 NTM196650:NTR196650 ODI196650:ODN196650 ONE196650:ONJ196650 OXA196650:OXF196650 PGW196650:PHB196650 PQS196650:PQX196650 QAO196650:QAT196650 QKK196650:QKP196650 QUG196650:QUL196650 REC196650:REH196650 RNY196650:ROD196650 RXU196650:RXZ196650 SHQ196650:SHV196650 SRM196650:SRR196650 TBI196650:TBN196650 TLE196650:TLJ196650 TVA196650:TVF196650 UEW196650:UFB196650 UOS196650:UOX196650 UYO196650:UYT196650 VIK196650:VIP196650 VSG196650:VSL196650 WCC196650:WCH196650 WLY196650:WMD196650 WVU196650:WVZ196650 M262186:R262186 JI262186:JN262186 TE262186:TJ262186 ADA262186:ADF262186 AMW262186:ANB262186 AWS262186:AWX262186 BGO262186:BGT262186 BQK262186:BQP262186 CAG262186:CAL262186 CKC262186:CKH262186 CTY262186:CUD262186 DDU262186:DDZ262186 DNQ262186:DNV262186 DXM262186:DXR262186 EHI262186:EHN262186 ERE262186:ERJ262186 FBA262186:FBF262186 FKW262186:FLB262186 FUS262186:FUX262186 GEO262186:GET262186 GOK262186:GOP262186 GYG262186:GYL262186 HIC262186:HIH262186 HRY262186:HSD262186 IBU262186:IBZ262186 ILQ262186:ILV262186 IVM262186:IVR262186 JFI262186:JFN262186 JPE262186:JPJ262186 JZA262186:JZF262186 KIW262186:KJB262186 KSS262186:KSX262186 LCO262186:LCT262186 LMK262186:LMP262186 LWG262186:LWL262186 MGC262186:MGH262186 MPY262186:MQD262186 MZU262186:MZZ262186 NJQ262186:NJV262186 NTM262186:NTR262186 ODI262186:ODN262186 ONE262186:ONJ262186 OXA262186:OXF262186 PGW262186:PHB262186 PQS262186:PQX262186 QAO262186:QAT262186 QKK262186:QKP262186 QUG262186:QUL262186 REC262186:REH262186 RNY262186:ROD262186 RXU262186:RXZ262186 SHQ262186:SHV262186 SRM262186:SRR262186 TBI262186:TBN262186 TLE262186:TLJ262186 TVA262186:TVF262186 UEW262186:UFB262186 UOS262186:UOX262186 UYO262186:UYT262186 VIK262186:VIP262186 VSG262186:VSL262186 WCC262186:WCH262186 WLY262186:WMD262186 WVU262186:WVZ262186 M327722:R327722 JI327722:JN327722 TE327722:TJ327722 ADA327722:ADF327722 AMW327722:ANB327722 AWS327722:AWX327722 BGO327722:BGT327722 BQK327722:BQP327722 CAG327722:CAL327722 CKC327722:CKH327722 CTY327722:CUD327722 DDU327722:DDZ327722 DNQ327722:DNV327722 DXM327722:DXR327722 EHI327722:EHN327722 ERE327722:ERJ327722 FBA327722:FBF327722 FKW327722:FLB327722 FUS327722:FUX327722 GEO327722:GET327722 GOK327722:GOP327722 GYG327722:GYL327722 HIC327722:HIH327722 HRY327722:HSD327722 IBU327722:IBZ327722 ILQ327722:ILV327722 IVM327722:IVR327722 JFI327722:JFN327722 JPE327722:JPJ327722 JZA327722:JZF327722 KIW327722:KJB327722 KSS327722:KSX327722 LCO327722:LCT327722 LMK327722:LMP327722 LWG327722:LWL327722 MGC327722:MGH327722 MPY327722:MQD327722 MZU327722:MZZ327722 NJQ327722:NJV327722 NTM327722:NTR327722 ODI327722:ODN327722 ONE327722:ONJ327722 OXA327722:OXF327722 PGW327722:PHB327722 PQS327722:PQX327722 QAO327722:QAT327722 QKK327722:QKP327722 QUG327722:QUL327722 REC327722:REH327722 RNY327722:ROD327722 RXU327722:RXZ327722 SHQ327722:SHV327722 SRM327722:SRR327722 TBI327722:TBN327722 TLE327722:TLJ327722 TVA327722:TVF327722 UEW327722:UFB327722 UOS327722:UOX327722 UYO327722:UYT327722 VIK327722:VIP327722 VSG327722:VSL327722 WCC327722:WCH327722 WLY327722:WMD327722 WVU327722:WVZ327722 M393258:R393258 JI393258:JN393258 TE393258:TJ393258 ADA393258:ADF393258 AMW393258:ANB393258 AWS393258:AWX393258 BGO393258:BGT393258 BQK393258:BQP393258 CAG393258:CAL393258 CKC393258:CKH393258 CTY393258:CUD393258 DDU393258:DDZ393258 DNQ393258:DNV393258 DXM393258:DXR393258 EHI393258:EHN393258 ERE393258:ERJ393258 FBA393258:FBF393258 FKW393258:FLB393258 FUS393258:FUX393258 GEO393258:GET393258 GOK393258:GOP393258 GYG393258:GYL393258 HIC393258:HIH393258 HRY393258:HSD393258 IBU393258:IBZ393258 ILQ393258:ILV393258 IVM393258:IVR393258 JFI393258:JFN393258 JPE393258:JPJ393258 JZA393258:JZF393258 KIW393258:KJB393258 KSS393258:KSX393258 LCO393258:LCT393258 LMK393258:LMP393258 LWG393258:LWL393258 MGC393258:MGH393258 MPY393258:MQD393258 MZU393258:MZZ393258 NJQ393258:NJV393258 NTM393258:NTR393258 ODI393258:ODN393258 ONE393258:ONJ393258 OXA393258:OXF393258 PGW393258:PHB393258 PQS393258:PQX393258 QAO393258:QAT393258 QKK393258:QKP393258 QUG393258:QUL393258 REC393258:REH393258 RNY393258:ROD393258 RXU393258:RXZ393258 SHQ393258:SHV393258 SRM393258:SRR393258 TBI393258:TBN393258 TLE393258:TLJ393258 TVA393258:TVF393258 UEW393258:UFB393258 UOS393258:UOX393258 UYO393258:UYT393258 VIK393258:VIP393258 VSG393258:VSL393258 WCC393258:WCH393258 WLY393258:WMD393258 WVU393258:WVZ393258 M458794:R458794 JI458794:JN458794 TE458794:TJ458794 ADA458794:ADF458794 AMW458794:ANB458794 AWS458794:AWX458794 BGO458794:BGT458794 BQK458794:BQP458794 CAG458794:CAL458794 CKC458794:CKH458794 CTY458794:CUD458794 DDU458794:DDZ458794 DNQ458794:DNV458794 DXM458794:DXR458794 EHI458794:EHN458794 ERE458794:ERJ458794 FBA458794:FBF458794 FKW458794:FLB458794 FUS458794:FUX458794 GEO458794:GET458794 GOK458794:GOP458794 GYG458794:GYL458794 HIC458794:HIH458794 HRY458794:HSD458794 IBU458794:IBZ458794 ILQ458794:ILV458794 IVM458794:IVR458794 JFI458794:JFN458794 JPE458794:JPJ458794 JZA458794:JZF458794 KIW458794:KJB458794 KSS458794:KSX458794 LCO458794:LCT458794 LMK458794:LMP458794 LWG458794:LWL458794 MGC458794:MGH458794 MPY458794:MQD458794 MZU458794:MZZ458794 NJQ458794:NJV458794 NTM458794:NTR458794 ODI458794:ODN458794 ONE458794:ONJ458794 OXA458794:OXF458794 PGW458794:PHB458794 PQS458794:PQX458794 QAO458794:QAT458794 QKK458794:QKP458794 QUG458794:QUL458794 REC458794:REH458794 RNY458794:ROD458794 RXU458794:RXZ458794 SHQ458794:SHV458794 SRM458794:SRR458794 TBI458794:TBN458794 TLE458794:TLJ458794 TVA458794:TVF458794 UEW458794:UFB458794 UOS458794:UOX458794 UYO458794:UYT458794 VIK458794:VIP458794 VSG458794:VSL458794 WCC458794:WCH458794 WLY458794:WMD458794 WVU458794:WVZ458794 M524330:R524330 JI524330:JN524330 TE524330:TJ524330 ADA524330:ADF524330 AMW524330:ANB524330 AWS524330:AWX524330 BGO524330:BGT524330 BQK524330:BQP524330 CAG524330:CAL524330 CKC524330:CKH524330 CTY524330:CUD524330 DDU524330:DDZ524330 DNQ524330:DNV524330 DXM524330:DXR524330 EHI524330:EHN524330 ERE524330:ERJ524330 FBA524330:FBF524330 FKW524330:FLB524330 FUS524330:FUX524330 GEO524330:GET524330 GOK524330:GOP524330 GYG524330:GYL524330 HIC524330:HIH524330 HRY524330:HSD524330 IBU524330:IBZ524330 ILQ524330:ILV524330 IVM524330:IVR524330 JFI524330:JFN524330 JPE524330:JPJ524330 JZA524330:JZF524330 KIW524330:KJB524330 KSS524330:KSX524330 LCO524330:LCT524330 LMK524330:LMP524330 LWG524330:LWL524330 MGC524330:MGH524330 MPY524330:MQD524330 MZU524330:MZZ524330 NJQ524330:NJV524330 NTM524330:NTR524330 ODI524330:ODN524330 ONE524330:ONJ524330 OXA524330:OXF524330 PGW524330:PHB524330 PQS524330:PQX524330 QAO524330:QAT524330 QKK524330:QKP524330 QUG524330:QUL524330 REC524330:REH524330 RNY524330:ROD524330 RXU524330:RXZ524330 SHQ524330:SHV524330 SRM524330:SRR524330 TBI524330:TBN524330 TLE524330:TLJ524330 TVA524330:TVF524330 UEW524330:UFB524330 UOS524330:UOX524330 UYO524330:UYT524330 VIK524330:VIP524330 VSG524330:VSL524330 WCC524330:WCH524330 WLY524330:WMD524330 WVU524330:WVZ524330 M589866:R589866 JI589866:JN589866 TE589866:TJ589866 ADA589866:ADF589866 AMW589866:ANB589866 AWS589866:AWX589866 BGO589866:BGT589866 BQK589866:BQP589866 CAG589866:CAL589866 CKC589866:CKH589866 CTY589866:CUD589866 DDU589866:DDZ589866 DNQ589866:DNV589866 DXM589866:DXR589866 EHI589866:EHN589866 ERE589866:ERJ589866 FBA589866:FBF589866 FKW589866:FLB589866 FUS589866:FUX589866 GEO589866:GET589866 GOK589866:GOP589866 GYG589866:GYL589866 HIC589866:HIH589866 HRY589866:HSD589866 IBU589866:IBZ589866 ILQ589866:ILV589866 IVM589866:IVR589866 JFI589866:JFN589866 JPE589866:JPJ589866 JZA589866:JZF589866 KIW589866:KJB589866 KSS589866:KSX589866 LCO589866:LCT589866 LMK589866:LMP589866 LWG589866:LWL589866 MGC589866:MGH589866 MPY589866:MQD589866 MZU589866:MZZ589866 NJQ589866:NJV589866 NTM589866:NTR589866 ODI589866:ODN589866 ONE589866:ONJ589866 OXA589866:OXF589866 PGW589866:PHB589866 PQS589866:PQX589866 QAO589866:QAT589866 QKK589866:QKP589866 QUG589866:QUL589866 REC589866:REH589866 RNY589866:ROD589866 RXU589866:RXZ589866 SHQ589866:SHV589866 SRM589866:SRR589866 TBI589866:TBN589866 TLE589866:TLJ589866 TVA589866:TVF589866 UEW589866:UFB589866 UOS589866:UOX589866 UYO589866:UYT589866 VIK589866:VIP589866 VSG589866:VSL589866 WCC589866:WCH589866 WLY589866:WMD589866 WVU589866:WVZ589866 M655402:R655402 JI655402:JN655402 TE655402:TJ655402 ADA655402:ADF655402 AMW655402:ANB655402 AWS655402:AWX655402 BGO655402:BGT655402 BQK655402:BQP655402 CAG655402:CAL655402 CKC655402:CKH655402 CTY655402:CUD655402 DDU655402:DDZ655402 DNQ655402:DNV655402 DXM655402:DXR655402 EHI655402:EHN655402 ERE655402:ERJ655402 FBA655402:FBF655402 FKW655402:FLB655402 FUS655402:FUX655402 GEO655402:GET655402 GOK655402:GOP655402 GYG655402:GYL655402 HIC655402:HIH655402 HRY655402:HSD655402 IBU655402:IBZ655402 ILQ655402:ILV655402 IVM655402:IVR655402 JFI655402:JFN655402 JPE655402:JPJ655402 JZA655402:JZF655402 KIW655402:KJB655402 KSS655402:KSX655402 LCO655402:LCT655402 LMK655402:LMP655402 LWG655402:LWL655402 MGC655402:MGH655402 MPY655402:MQD655402 MZU655402:MZZ655402 NJQ655402:NJV655402 NTM655402:NTR655402 ODI655402:ODN655402 ONE655402:ONJ655402 OXA655402:OXF655402 PGW655402:PHB655402 PQS655402:PQX655402 QAO655402:QAT655402 QKK655402:QKP655402 QUG655402:QUL655402 REC655402:REH655402 RNY655402:ROD655402 RXU655402:RXZ655402 SHQ655402:SHV655402 SRM655402:SRR655402 TBI655402:TBN655402 TLE655402:TLJ655402 TVA655402:TVF655402 UEW655402:UFB655402 UOS655402:UOX655402 UYO655402:UYT655402 VIK655402:VIP655402 VSG655402:VSL655402 WCC655402:WCH655402 WLY655402:WMD655402 WVU655402:WVZ655402 M720938:R720938 JI720938:JN720938 TE720938:TJ720938 ADA720938:ADF720938 AMW720938:ANB720938 AWS720938:AWX720938 BGO720938:BGT720938 BQK720938:BQP720938 CAG720938:CAL720938 CKC720938:CKH720938 CTY720938:CUD720938 DDU720938:DDZ720938 DNQ720938:DNV720938 DXM720938:DXR720938 EHI720938:EHN720938 ERE720938:ERJ720938 FBA720938:FBF720938 FKW720938:FLB720938 FUS720938:FUX720938 GEO720938:GET720938 GOK720938:GOP720938 GYG720938:GYL720938 HIC720938:HIH720938 HRY720938:HSD720938 IBU720938:IBZ720938 ILQ720938:ILV720938 IVM720938:IVR720938 JFI720938:JFN720938 JPE720938:JPJ720938 JZA720938:JZF720938 KIW720938:KJB720938 KSS720938:KSX720938 LCO720938:LCT720938 LMK720938:LMP720938 LWG720938:LWL720938 MGC720938:MGH720938 MPY720938:MQD720938 MZU720938:MZZ720938 NJQ720938:NJV720938 NTM720938:NTR720938 ODI720938:ODN720938 ONE720938:ONJ720938 OXA720938:OXF720938 PGW720938:PHB720938 PQS720938:PQX720938 QAO720938:QAT720938 QKK720938:QKP720938 QUG720938:QUL720938 REC720938:REH720938 RNY720938:ROD720938 RXU720938:RXZ720938 SHQ720938:SHV720938 SRM720938:SRR720938 TBI720938:TBN720938 TLE720938:TLJ720938 TVA720938:TVF720938 UEW720938:UFB720938 UOS720938:UOX720938 UYO720938:UYT720938 VIK720938:VIP720938 VSG720938:VSL720938 WCC720938:WCH720938 WLY720938:WMD720938 WVU720938:WVZ720938 M786474:R786474 JI786474:JN786474 TE786474:TJ786474 ADA786474:ADF786474 AMW786474:ANB786474 AWS786474:AWX786474 BGO786474:BGT786474 BQK786474:BQP786474 CAG786474:CAL786474 CKC786474:CKH786474 CTY786474:CUD786474 DDU786474:DDZ786474 DNQ786474:DNV786474 DXM786474:DXR786474 EHI786474:EHN786474 ERE786474:ERJ786474 FBA786474:FBF786474 FKW786474:FLB786474 FUS786474:FUX786474 GEO786474:GET786474 GOK786474:GOP786474 GYG786474:GYL786474 HIC786474:HIH786474 HRY786474:HSD786474 IBU786474:IBZ786474 ILQ786474:ILV786474 IVM786474:IVR786474 JFI786474:JFN786474 JPE786474:JPJ786474 JZA786474:JZF786474 KIW786474:KJB786474 KSS786474:KSX786474 LCO786474:LCT786474 LMK786474:LMP786474 LWG786474:LWL786474 MGC786474:MGH786474 MPY786474:MQD786474 MZU786474:MZZ786474 NJQ786474:NJV786474 NTM786474:NTR786474 ODI786474:ODN786474 ONE786474:ONJ786474 OXA786474:OXF786474 PGW786474:PHB786474 PQS786474:PQX786474 QAO786474:QAT786474 QKK786474:QKP786474 QUG786474:QUL786474 REC786474:REH786474 RNY786474:ROD786474 RXU786474:RXZ786474 SHQ786474:SHV786474 SRM786474:SRR786474 TBI786474:TBN786474 TLE786474:TLJ786474 TVA786474:TVF786474 UEW786474:UFB786474 UOS786474:UOX786474 UYO786474:UYT786474 VIK786474:VIP786474 VSG786474:VSL786474 WCC786474:WCH786474 WLY786474:WMD786474 WVU786474:WVZ786474 M852010:R852010 JI852010:JN852010 TE852010:TJ852010 ADA852010:ADF852010 AMW852010:ANB852010 AWS852010:AWX852010 BGO852010:BGT852010 BQK852010:BQP852010 CAG852010:CAL852010 CKC852010:CKH852010 CTY852010:CUD852010 DDU852010:DDZ852010 DNQ852010:DNV852010 DXM852010:DXR852010 EHI852010:EHN852010 ERE852010:ERJ852010 FBA852010:FBF852010 FKW852010:FLB852010 FUS852010:FUX852010 GEO852010:GET852010 GOK852010:GOP852010 GYG852010:GYL852010 HIC852010:HIH852010 HRY852010:HSD852010 IBU852010:IBZ852010 ILQ852010:ILV852010 IVM852010:IVR852010 JFI852010:JFN852010 JPE852010:JPJ852010 JZA852010:JZF852010 KIW852010:KJB852010 KSS852010:KSX852010 LCO852010:LCT852010 LMK852010:LMP852010 LWG852010:LWL852010 MGC852010:MGH852010 MPY852010:MQD852010 MZU852010:MZZ852010 NJQ852010:NJV852010 NTM852010:NTR852010 ODI852010:ODN852010 ONE852010:ONJ852010 OXA852010:OXF852010 PGW852010:PHB852010 PQS852010:PQX852010 QAO852010:QAT852010 QKK852010:QKP852010 QUG852010:QUL852010 REC852010:REH852010 RNY852010:ROD852010 RXU852010:RXZ852010 SHQ852010:SHV852010 SRM852010:SRR852010 TBI852010:TBN852010 TLE852010:TLJ852010 TVA852010:TVF852010 UEW852010:UFB852010 UOS852010:UOX852010 UYO852010:UYT852010 VIK852010:VIP852010 VSG852010:VSL852010 WCC852010:WCH852010 WLY852010:WMD852010 WVU852010:WVZ852010 M917546:R917546 JI917546:JN917546 TE917546:TJ917546 ADA917546:ADF917546 AMW917546:ANB917546 AWS917546:AWX917546 BGO917546:BGT917546 BQK917546:BQP917546 CAG917546:CAL917546 CKC917546:CKH917546 CTY917546:CUD917546 DDU917546:DDZ917546 DNQ917546:DNV917546 DXM917546:DXR917546 EHI917546:EHN917546 ERE917546:ERJ917546 FBA917546:FBF917546 FKW917546:FLB917546 FUS917546:FUX917546 GEO917546:GET917546 GOK917546:GOP917546 GYG917546:GYL917546 HIC917546:HIH917546 HRY917546:HSD917546 IBU917546:IBZ917546 ILQ917546:ILV917546 IVM917546:IVR917546 JFI917546:JFN917546 JPE917546:JPJ917546 JZA917546:JZF917546 KIW917546:KJB917546 KSS917546:KSX917546 LCO917546:LCT917546 LMK917546:LMP917546 LWG917546:LWL917546 MGC917546:MGH917546 MPY917546:MQD917546 MZU917546:MZZ917546 NJQ917546:NJV917546 NTM917546:NTR917546 ODI917546:ODN917546 ONE917546:ONJ917546 OXA917546:OXF917546 PGW917546:PHB917546 PQS917546:PQX917546 QAO917546:QAT917546 QKK917546:QKP917546 QUG917546:QUL917546 REC917546:REH917546 RNY917546:ROD917546 RXU917546:RXZ917546 SHQ917546:SHV917546 SRM917546:SRR917546 TBI917546:TBN917546 TLE917546:TLJ917546 TVA917546:TVF917546 UEW917546:UFB917546 UOS917546:UOX917546 UYO917546:UYT917546 VIK917546:VIP917546 VSG917546:VSL917546 WCC917546:WCH917546 WLY917546:WMD917546 WVU917546:WVZ917546 M983082:R983082 JI983082:JN983082 TE983082:TJ983082 ADA983082:ADF983082 AMW983082:ANB983082 AWS983082:AWX983082 BGO983082:BGT983082 BQK983082:BQP983082 CAG983082:CAL983082 CKC983082:CKH983082 CTY983082:CUD983082 DDU983082:DDZ983082 DNQ983082:DNV983082 DXM983082:DXR983082 EHI983082:EHN983082 ERE983082:ERJ983082 FBA983082:FBF983082 FKW983082:FLB983082 FUS983082:FUX983082 GEO983082:GET983082 GOK983082:GOP983082 GYG983082:GYL983082 HIC983082:HIH983082 HRY983082:HSD983082 IBU983082:IBZ983082 ILQ983082:ILV983082 IVM983082:IVR983082 JFI983082:JFN983082 JPE983082:JPJ983082 JZA983082:JZF983082 KIW983082:KJB983082 KSS983082:KSX983082 LCO983082:LCT983082 LMK983082:LMP983082 LWG983082:LWL983082 MGC983082:MGH983082 MPY983082:MQD983082 MZU983082:MZZ983082 NJQ983082:NJV983082 NTM983082:NTR983082 ODI983082:ODN983082 ONE983082:ONJ983082 OXA983082:OXF983082 PGW983082:PHB983082 PQS983082:PQX983082 QAO983082:QAT983082 QKK983082:QKP983082 QUG983082:QUL983082 REC983082:REH983082 RNY983082:ROD983082 RXU983082:RXZ983082 SHQ983082:SHV983082 SRM983082:SRR983082 TBI983082:TBN983082 TLE983082:TLJ983082 TVA983082:TVF983082 UEW983082:UFB983082 UOS983082:UOX983082 UYO983082:UYT983082 VIK983082:VIP983082 VSG983082:VSL983082 WCC983082:WCH983082 WLY983082:WMD983082 WVU983082:WVZ983082">
      <formula1>$Y$22:$Y$29</formula1>
    </dataValidation>
    <dataValidation type="list" allowBlank="1" showDropDown="0" showInputMessage="1" showErrorMessage="1" sqref="S42 JO42 TK42 ADG42 ANC42 AWY42 BGU42 BQQ42 CAM42 CKI42 CUE42 DEA42 DNW42 DXS42 EHO42 ERK42 FBG42 FLC42 FUY42 GEU42 GOQ42 GYM42 HII42 HSE42 ICA42 ILW42 IVS42 JFO42 JPK42 JZG42 KJC42 KSY42 LCU42 LMQ42 LWM42 MGI42 MQE42 NAA42 NJW42 NTS42 ODO42 ONK42 OXG42 PHC42 PQY42 QAU42 QKQ42 QUM42 REI42 ROE42 RYA42 SHW42 SRS42 TBO42 TLK42 TVG42 UFC42 UOY42 UYU42 VIQ42 VSM42 WCI42 WME42 WWA42 S65578 JO65578 TK65578 ADG65578 ANC65578 AWY65578 BGU65578 BQQ65578 CAM65578 CKI65578 CUE65578 DEA65578 DNW65578 DXS65578 EHO65578 ERK65578 FBG65578 FLC65578 FUY65578 GEU65578 GOQ65578 GYM65578 HII65578 HSE65578 ICA65578 ILW65578 IVS65578 JFO65578 JPK65578 JZG65578 KJC65578 KSY65578 LCU65578 LMQ65578 LWM65578 MGI65578 MQE65578 NAA65578 NJW65578 NTS65578 ODO65578 ONK65578 OXG65578 PHC65578 PQY65578 QAU65578 QKQ65578 QUM65578 REI65578 ROE65578 RYA65578 SHW65578 SRS65578 TBO65578 TLK65578 TVG65578 UFC65578 UOY65578 UYU65578 VIQ65578 VSM65578 WCI65578 WME65578 WWA65578 S131114 JO131114 TK131114 ADG131114 ANC131114 AWY131114 BGU131114 BQQ131114 CAM131114 CKI131114 CUE131114 DEA131114 DNW131114 DXS131114 EHO131114 ERK131114 FBG131114 FLC131114 FUY131114 GEU131114 GOQ131114 GYM131114 HII131114 HSE131114 ICA131114 ILW131114 IVS131114 JFO131114 JPK131114 JZG131114 KJC131114 KSY131114 LCU131114 LMQ131114 LWM131114 MGI131114 MQE131114 NAA131114 NJW131114 NTS131114 ODO131114 ONK131114 OXG131114 PHC131114 PQY131114 QAU131114 QKQ131114 QUM131114 REI131114 ROE131114 RYA131114 SHW131114 SRS131114 TBO131114 TLK131114 TVG131114 UFC131114 UOY131114 UYU131114 VIQ131114 VSM131114 WCI131114 WME131114 WWA131114 S196650 JO196650 TK196650 ADG196650 ANC196650 AWY196650 BGU196650 BQQ196650 CAM196650 CKI196650 CUE196650 DEA196650 DNW196650 DXS196650 EHO196650 ERK196650 FBG196650 FLC196650 FUY196650 GEU196650 GOQ196650 GYM196650 HII196650 HSE196650 ICA196650 ILW196650 IVS196650 JFO196650 JPK196650 JZG196650 KJC196650 KSY196650 LCU196650 LMQ196650 LWM196650 MGI196650 MQE196650 NAA196650 NJW196650 NTS196650 ODO196650 ONK196650 OXG196650 PHC196650 PQY196650 QAU196650 QKQ196650 QUM196650 REI196650 ROE196650 RYA196650 SHW196650 SRS196650 TBO196650 TLK196650 TVG196650 UFC196650 UOY196650 UYU196650 VIQ196650 VSM196650 WCI196650 WME196650 WWA196650 S262186 JO262186 TK262186 ADG262186 ANC262186 AWY262186 BGU262186 BQQ262186 CAM262186 CKI262186 CUE262186 DEA262186 DNW262186 DXS262186 EHO262186 ERK262186 FBG262186 FLC262186 FUY262186 GEU262186 GOQ262186 GYM262186 HII262186 HSE262186 ICA262186 ILW262186 IVS262186 JFO262186 JPK262186 JZG262186 KJC262186 KSY262186 LCU262186 LMQ262186 LWM262186 MGI262186 MQE262186 NAA262186 NJW262186 NTS262186 ODO262186 ONK262186 OXG262186 PHC262186 PQY262186 QAU262186 QKQ262186 QUM262186 REI262186 ROE262186 RYA262186 SHW262186 SRS262186 TBO262186 TLK262186 TVG262186 UFC262186 UOY262186 UYU262186 VIQ262186 VSM262186 WCI262186 WME262186 WWA262186 S327722 JO327722 TK327722 ADG327722 ANC327722 AWY327722 BGU327722 BQQ327722 CAM327722 CKI327722 CUE327722 DEA327722 DNW327722 DXS327722 EHO327722 ERK327722 FBG327722 FLC327722 FUY327722 GEU327722 GOQ327722 GYM327722 HII327722 HSE327722 ICA327722 ILW327722 IVS327722 JFO327722 JPK327722 JZG327722 KJC327722 KSY327722 LCU327722 LMQ327722 LWM327722 MGI327722 MQE327722 NAA327722 NJW327722 NTS327722 ODO327722 ONK327722 OXG327722 PHC327722 PQY327722 QAU327722 QKQ327722 QUM327722 REI327722 ROE327722 RYA327722 SHW327722 SRS327722 TBO327722 TLK327722 TVG327722 UFC327722 UOY327722 UYU327722 VIQ327722 VSM327722 WCI327722 WME327722 WWA327722 S393258 JO393258 TK393258 ADG393258 ANC393258 AWY393258 BGU393258 BQQ393258 CAM393258 CKI393258 CUE393258 DEA393258 DNW393258 DXS393258 EHO393258 ERK393258 FBG393258 FLC393258 FUY393258 GEU393258 GOQ393258 GYM393258 HII393258 HSE393258 ICA393258 ILW393258 IVS393258 JFO393258 JPK393258 JZG393258 KJC393258 KSY393258 LCU393258 LMQ393258 LWM393258 MGI393258 MQE393258 NAA393258 NJW393258 NTS393258 ODO393258 ONK393258 OXG393258 PHC393258 PQY393258 QAU393258 QKQ393258 QUM393258 REI393258 ROE393258 RYA393258 SHW393258 SRS393258 TBO393258 TLK393258 TVG393258 UFC393258 UOY393258 UYU393258 VIQ393258 VSM393258 WCI393258 WME393258 WWA393258 S458794 JO458794 TK458794 ADG458794 ANC458794 AWY458794 BGU458794 BQQ458794 CAM458794 CKI458794 CUE458794 DEA458794 DNW458794 DXS458794 EHO458794 ERK458794 FBG458794 FLC458794 FUY458794 GEU458794 GOQ458794 GYM458794 HII458794 HSE458794 ICA458794 ILW458794 IVS458794 JFO458794 JPK458794 JZG458794 KJC458794 KSY458794 LCU458794 LMQ458794 LWM458794 MGI458794 MQE458794 NAA458794 NJW458794 NTS458794 ODO458794 ONK458794 OXG458794 PHC458794 PQY458794 QAU458794 QKQ458794 QUM458794 REI458794 ROE458794 RYA458794 SHW458794 SRS458794 TBO458794 TLK458794 TVG458794 UFC458794 UOY458794 UYU458794 VIQ458794 VSM458794 WCI458794 WME458794 WWA458794 S524330 JO524330 TK524330 ADG524330 ANC524330 AWY524330 BGU524330 BQQ524330 CAM524330 CKI524330 CUE524330 DEA524330 DNW524330 DXS524330 EHO524330 ERK524330 FBG524330 FLC524330 FUY524330 GEU524330 GOQ524330 GYM524330 HII524330 HSE524330 ICA524330 ILW524330 IVS524330 JFO524330 JPK524330 JZG524330 KJC524330 KSY524330 LCU524330 LMQ524330 LWM524330 MGI524330 MQE524330 NAA524330 NJW524330 NTS524330 ODO524330 ONK524330 OXG524330 PHC524330 PQY524330 QAU524330 QKQ524330 QUM524330 REI524330 ROE524330 RYA524330 SHW524330 SRS524330 TBO524330 TLK524330 TVG524330 UFC524330 UOY524330 UYU524330 VIQ524330 VSM524330 WCI524330 WME524330 WWA524330 S589866 JO589866 TK589866 ADG589866 ANC589866 AWY589866 BGU589866 BQQ589866 CAM589866 CKI589866 CUE589866 DEA589866 DNW589866 DXS589866 EHO589866 ERK589866 FBG589866 FLC589866 FUY589866 GEU589866 GOQ589866 GYM589866 HII589866 HSE589866 ICA589866 ILW589866 IVS589866 JFO589866 JPK589866 JZG589866 KJC589866 KSY589866 LCU589866 LMQ589866 LWM589866 MGI589866 MQE589866 NAA589866 NJW589866 NTS589866 ODO589866 ONK589866 OXG589866 PHC589866 PQY589866 QAU589866 QKQ589866 QUM589866 REI589866 ROE589866 RYA589866 SHW589866 SRS589866 TBO589866 TLK589866 TVG589866 UFC589866 UOY589866 UYU589866 VIQ589866 VSM589866 WCI589866 WME589866 WWA589866 S655402 JO655402 TK655402 ADG655402 ANC655402 AWY655402 BGU655402 BQQ655402 CAM655402 CKI655402 CUE655402 DEA655402 DNW655402 DXS655402 EHO655402 ERK655402 FBG655402 FLC655402 FUY655402 GEU655402 GOQ655402 GYM655402 HII655402 HSE655402 ICA655402 ILW655402 IVS655402 JFO655402 JPK655402 JZG655402 KJC655402 KSY655402 LCU655402 LMQ655402 LWM655402 MGI655402 MQE655402 NAA655402 NJW655402 NTS655402 ODO655402 ONK655402 OXG655402 PHC655402 PQY655402 QAU655402 QKQ655402 QUM655402 REI655402 ROE655402 RYA655402 SHW655402 SRS655402 TBO655402 TLK655402 TVG655402 UFC655402 UOY655402 UYU655402 VIQ655402 VSM655402 WCI655402 WME655402 WWA655402 S720938 JO720938 TK720938 ADG720938 ANC720938 AWY720938 BGU720938 BQQ720938 CAM720938 CKI720938 CUE720938 DEA720938 DNW720938 DXS720938 EHO720938 ERK720938 FBG720938 FLC720938 FUY720938 GEU720938 GOQ720938 GYM720938 HII720938 HSE720938 ICA720938 ILW720938 IVS720938 JFO720938 JPK720938 JZG720938 KJC720938 KSY720938 LCU720938 LMQ720938 LWM720938 MGI720938 MQE720938 NAA720938 NJW720938 NTS720938 ODO720938 ONK720938 OXG720938 PHC720938 PQY720938 QAU720938 QKQ720938 QUM720938 REI720938 ROE720938 RYA720938 SHW720938 SRS720938 TBO720938 TLK720938 TVG720938 UFC720938 UOY720938 UYU720938 VIQ720938 VSM720938 WCI720938 WME720938 WWA720938 S786474 JO786474 TK786474 ADG786474 ANC786474 AWY786474 BGU786474 BQQ786474 CAM786474 CKI786474 CUE786474 DEA786474 DNW786474 DXS786474 EHO786474 ERK786474 FBG786474 FLC786474 FUY786474 GEU786474 GOQ786474 GYM786474 HII786474 HSE786474 ICA786474 ILW786474 IVS786474 JFO786474 JPK786474 JZG786474 KJC786474 KSY786474 LCU786474 LMQ786474 LWM786474 MGI786474 MQE786474 NAA786474 NJW786474 NTS786474 ODO786474 ONK786474 OXG786474 PHC786474 PQY786474 QAU786474 QKQ786474 QUM786474 REI786474 ROE786474 RYA786474 SHW786474 SRS786474 TBO786474 TLK786474 TVG786474 UFC786474 UOY786474 UYU786474 VIQ786474 VSM786474 WCI786474 WME786474 WWA786474 S852010 JO852010 TK852010 ADG852010 ANC852010 AWY852010 BGU852010 BQQ852010 CAM852010 CKI852010 CUE852010 DEA852010 DNW852010 DXS852010 EHO852010 ERK852010 FBG852010 FLC852010 FUY852010 GEU852010 GOQ852010 GYM852010 HII852010 HSE852010 ICA852010 ILW852010 IVS852010 JFO852010 JPK852010 JZG852010 KJC852010 KSY852010 LCU852010 LMQ852010 LWM852010 MGI852010 MQE852010 NAA852010 NJW852010 NTS852010 ODO852010 ONK852010 OXG852010 PHC852010 PQY852010 QAU852010 QKQ852010 QUM852010 REI852010 ROE852010 RYA852010 SHW852010 SRS852010 TBO852010 TLK852010 TVG852010 UFC852010 UOY852010 UYU852010 VIQ852010 VSM852010 WCI852010 WME852010 WWA852010 S917546 JO917546 TK917546 ADG917546 ANC917546 AWY917546 BGU917546 BQQ917546 CAM917546 CKI917546 CUE917546 DEA917546 DNW917546 DXS917546 EHO917546 ERK917546 FBG917546 FLC917546 FUY917546 GEU917546 GOQ917546 GYM917546 HII917546 HSE917546 ICA917546 ILW917546 IVS917546 JFO917546 JPK917546 JZG917546 KJC917546 KSY917546 LCU917546 LMQ917546 LWM917546 MGI917546 MQE917546 NAA917546 NJW917546 NTS917546 ODO917546 ONK917546 OXG917546 PHC917546 PQY917546 QAU917546 QKQ917546 QUM917546 REI917546 ROE917546 RYA917546 SHW917546 SRS917546 TBO917546 TLK917546 TVG917546 UFC917546 UOY917546 UYU917546 VIQ917546 VSM917546 WCI917546 WME917546 WWA917546 S983082 JO983082 TK983082 ADG983082 ANC983082 AWY983082 BGU983082 BQQ983082 CAM983082 CKI983082 CUE983082 DEA983082 DNW983082 DXS983082 EHO983082 ERK983082 FBG983082 FLC983082 FUY983082 GEU983082 GOQ983082 GYM983082 HII983082 HSE983082 ICA983082 ILW983082 IVS983082 JFO983082 JPK983082 JZG983082 KJC983082 KSY983082 LCU983082 LMQ983082 LWM983082 MGI983082 MQE983082 NAA983082 NJW983082 NTS983082 ODO983082 ONK983082 OXG983082 PHC983082 PQY983082 QAU983082 QKQ983082 QUM983082 REI983082 ROE983082 RYA983082 SHW983082 SRS983082 TBO983082 TLK983082 TVG983082 UFC983082 UOY983082 UYU983082 VIQ983082 VSM983082 WCI983082 WME983082 WWA983082 WWA983084:WWA983089 JO44:JO49 TK44:TK49 ADG44:ADG49 ANC44:ANC49 AWY44:AWY49 BGU44:BGU49 BQQ44:BQQ49 CAM44:CAM49 CKI44:CKI49 CUE44:CUE49 DEA44:DEA49 DNW44:DNW49 DXS44:DXS49 EHO44:EHO49 ERK44:ERK49 FBG44:FBG49 FLC44:FLC49 FUY44:FUY49 GEU44:GEU49 GOQ44:GOQ49 GYM44:GYM49 HII44:HII49 HSE44:HSE49 ICA44:ICA49 ILW44:ILW49 IVS44:IVS49 JFO44:JFO49 JPK44:JPK49 JZG44:JZG49 KJC44:KJC49 KSY44:KSY49 LCU44:LCU49 LMQ44:LMQ49 LWM44:LWM49 MGI44:MGI49 MQE44:MQE49 NAA44:NAA49 NJW44:NJW49 NTS44:NTS49 ODO44:ODO49 ONK44:ONK49 OXG44:OXG49 PHC44:PHC49 PQY44:PQY49 QAU44:QAU49 QKQ44:QKQ49 QUM44:QUM49 REI44:REI49 ROE44:ROE49 RYA44:RYA49 SHW44:SHW49 SRS44:SRS49 TBO44:TBO49 TLK44:TLK49 TVG44:TVG49 UFC44:UFC49 UOY44:UOY49 UYU44:UYU49 VIQ44:VIQ49 VSM44:VSM49 WCI44:WCI49 WME44:WME49 WWA44:WWA49 S65580:S65585 JO65580:JO65585 TK65580:TK65585 ADG65580:ADG65585 ANC65580:ANC65585 AWY65580:AWY65585 BGU65580:BGU65585 BQQ65580:BQQ65585 CAM65580:CAM65585 CKI65580:CKI65585 CUE65580:CUE65585 DEA65580:DEA65585 DNW65580:DNW65585 DXS65580:DXS65585 EHO65580:EHO65585 ERK65580:ERK65585 FBG65580:FBG65585 FLC65580:FLC65585 FUY65580:FUY65585 GEU65580:GEU65585 GOQ65580:GOQ65585 GYM65580:GYM65585 HII65580:HII65585 HSE65580:HSE65585 ICA65580:ICA65585 ILW65580:ILW65585 IVS65580:IVS65585 JFO65580:JFO65585 JPK65580:JPK65585 JZG65580:JZG65585 KJC65580:KJC65585 KSY65580:KSY65585 LCU65580:LCU65585 LMQ65580:LMQ65585 LWM65580:LWM65585 MGI65580:MGI65585 MQE65580:MQE65585 NAA65580:NAA65585 NJW65580:NJW65585 NTS65580:NTS65585 ODO65580:ODO65585 ONK65580:ONK65585 OXG65580:OXG65585 PHC65580:PHC65585 PQY65580:PQY65585 QAU65580:QAU65585 QKQ65580:QKQ65585 QUM65580:QUM65585 REI65580:REI65585 ROE65580:ROE65585 RYA65580:RYA65585 SHW65580:SHW65585 SRS65580:SRS65585 TBO65580:TBO65585 TLK65580:TLK65585 TVG65580:TVG65585 UFC65580:UFC65585 UOY65580:UOY65585 UYU65580:UYU65585 VIQ65580:VIQ65585 VSM65580:VSM65585 WCI65580:WCI65585 WME65580:WME65585 WWA65580:WWA65585 S131116:S131121 JO131116:JO131121 TK131116:TK131121 ADG131116:ADG131121 ANC131116:ANC131121 AWY131116:AWY131121 BGU131116:BGU131121 BQQ131116:BQQ131121 CAM131116:CAM131121 CKI131116:CKI131121 CUE131116:CUE131121 DEA131116:DEA131121 DNW131116:DNW131121 DXS131116:DXS131121 EHO131116:EHO131121 ERK131116:ERK131121 FBG131116:FBG131121 FLC131116:FLC131121 FUY131116:FUY131121 GEU131116:GEU131121 GOQ131116:GOQ131121 GYM131116:GYM131121 HII131116:HII131121 HSE131116:HSE131121 ICA131116:ICA131121 ILW131116:ILW131121 IVS131116:IVS131121 JFO131116:JFO131121 JPK131116:JPK131121 JZG131116:JZG131121 KJC131116:KJC131121 KSY131116:KSY131121 LCU131116:LCU131121 LMQ131116:LMQ131121 LWM131116:LWM131121 MGI131116:MGI131121 MQE131116:MQE131121 NAA131116:NAA131121 NJW131116:NJW131121 NTS131116:NTS131121 ODO131116:ODO131121 ONK131116:ONK131121 OXG131116:OXG131121 PHC131116:PHC131121 PQY131116:PQY131121 QAU131116:QAU131121 QKQ131116:QKQ131121 QUM131116:QUM131121 REI131116:REI131121 ROE131116:ROE131121 RYA131116:RYA131121 SHW131116:SHW131121 SRS131116:SRS131121 TBO131116:TBO131121 TLK131116:TLK131121 TVG131116:TVG131121 UFC131116:UFC131121 UOY131116:UOY131121 UYU131116:UYU131121 VIQ131116:VIQ131121 VSM131116:VSM131121 WCI131116:WCI131121 WME131116:WME131121 WWA131116:WWA131121 S196652:S196657 JO196652:JO196657 TK196652:TK196657 ADG196652:ADG196657 ANC196652:ANC196657 AWY196652:AWY196657 BGU196652:BGU196657 BQQ196652:BQQ196657 CAM196652:CAM196657 CKI196652:CKI196657 CUE196652:CUE196657 DEA196652:DEA196657 DNW196652:DNW196657 DXS196652:DXS196657 EHO196652:EHO196657 ERK196652:ERK196657 FBG196652:FBG196657 FLC196652:FLC196657 FUY196652:FUY196657 GEU196652:GEU196657 GOQ196652:GOQ196657 GYM196652:GYM196657 HII196652:HII196657 HSE196652:HSE196657 ICA196652:ICA196657 ILW196652:ILW196657 IVS196652:IVS196657 JFO196652:JFO196657 JPK196652:JPK196657 JZG196652:JZG196657 KJC196652:KJC196657 KSY196652:KSY196657 LCU196652:LCU196657 LMQ196652:LMQ196657 LWM196652:LWM196657 MGI196652:MGI196657 MQE196652:MQE196657 NAA196652:NAA196657 NJW196652:NJW196657 NTS196652:NTS196657 ODO196652:ODO196657 ONK196652:ONK196657 OXG196652:OXG196657 PHC196652:PHC196657 PQY196652:PQY196657 QAU196652:QAU196657 QKQ196652:QKQ196657 QUM196652:QUM196657 REI196652:REI196657 ROE196652:ROE196657 RYA196652:RYA196657 SHW196652:SHW196657 SRS196652:SRS196657 TBO196652:TBO196657 TLK196652:TLK196657 TVG196652:TVG196657 UFC196652:UFC196657 UOY196652:UOY196657 UYU196652:UYU196657 VIQ196652:VIQ196657 VSM196652:VSM196657 WCI196652:WCI196657 WME196652:WME196657 WWA196652:WWA196657 S262188:S262193 JO262188:JO262193 TK262188:TK262193 ADG262188:ADG262193 ANC262188:ANC262193 AWY262188:AWY262193 BGU262188:BGU262193 BQQ262188:BQQ262193 CAM262188:CAM262193 CKI262188:CKI262193 CUE262188:CUE262193 DEA262188:DEA262193 DNW262188:DNW262193 DXS262188:DXS262193 EHO262188:EHO262193 ERK262188:ERK262193 FBG262188:FBG262193 FLC262188:FLC262193 FUY262188:FUY262193 GEU262188:GEU262193 GOQ262188:GOQ262193 GYM262188:GYM262193 HII262188:HII262193 HSE262188:HSE262193 ICA262188:ICA262193 ILW262188:ILW262193 IVS262188:IVS262193 JFO262188:JFO262193 JPK262188:JPK262193 JZG262188:JZG262193 KJC262188:KJC262193 KSY262188:KSY262193 LCU262188:LCU262193 LMQ262188:LMQ262193 LWM262188:LWM262193 MGI262188:MGI262193 MQE262188:MQE262193 NAA262188:NAA262193 NJW262188:NJW262193 NTS262188:NTS262193 ODO262188:ODO262193 ONK262188:ONK262193 OXG262188:OXG262193 PHC262188:PHC262193 PQY262188:PQY262193 QAU262188:QAU262193 QKQ262188:QKQ262193 QUM262188:QUM262193 REI262188:REI262193 ROE262188:ROE262193 RYA262188:RYA262193 SHW262188:SHW262193 SRS262188:SRS262193 TBO262188:TBO262193 TLK262188:TLK262193 TVG262188:TVG262193 UFC262188:UFC262193 UOY262188:UOY262193 UYU262188:UYU262193 VIQ262188:VIQ262193 VSM262188:VSM262193 WCI262188:WCI262193 WME262188:WME262193 WWA262188:WWA262193 S327724:S327729 JO327724:JO327729 TK327724:TK327729 ADG327724:ADG327729 ANC327724:ANC327729 AWY327724:AWY327729 BGU327724:BGU327729 BQQ327724:BQQ327729 CAM327724:CAM327729 CKI327724:CKI327729 CUE327724:CUE327729 DEA327724:DEA327729 DNW327724:DNW327729 DXS327724:DXS327729 EHO327724:EHO327729 ERK327724:ERK327729 FBG327724:FBG327729 FLC327724:FLC327729 FUY327724:FUY327729 GEU327724:GEU327729 GOQ327724:GOQ327729 GYM327724:GYM327729 HII327724:HII327729 HSE327724:HSE327729 ICA327724:ICA327729 ILW327724:ILW327729 IVS327724:IVS327729 JFO327724:JFO327729 JPK327724:JPK327729 JZG327724:JZG327729 KJC327724:KJC327729 KSY327724:KSY327729 LCU327724:LCU327729 LMQ327724:LMQ327729 LWM327724:LWM327729 MGI327724:MGI327729 MQE327724:MQE327729 NAA327724:NAA327729 NJW327724:NJW327729 NTS327724:NTS327729 ODO327724:ODO327729 ONK327724:ONK327729 OXG327724:OXG327729 PHC327724:PHC327729 PQY327724:PQY327729 QAU327724:QAU327729 QKQ327724:QKQ327729 QUM327724:QUM327729 REI327724:REI327729 ROE327724:ROE327729 RYA327724:RYA327729 SHW327724:SHW327729 SRS327724:SRS327729 TBO327724:TBO327729 TLK327724:TLK327729 TVG327724:TVG327729 UFC327724:UFC327729 UOY327724:UOY327729 UYU327724:UYU327729 VIQ327724:VIQ327729 VSM327724:VSM327729 WCI327724:WCI327729 WME327724:WME327729 WWA327724:WWA327729 S393260:S393265 JO393260:JO393265 TK393260:TK393265 ADG393260:ADG393265 ANC393260:ANC393265 AWY393260:AWY393265 BGU393260:BGU393265 BQQ393260:BQQ393265 CAM393260:CAM393265 CKI393260:CKI393265 CUE393260:CUE393265 DEA393260:DEA393265 DNW393260:DNW393265 DXS393260:DXS393265 EHO393260:EHO393265 ERK393260:ERK393265 FBG393260:FBG393265 FLC393260:FLC393265 FUY393260:FUY393265 GEU393260:GEU393265 GOQ393260:GOQ393265 GYM393260:GYM393265 HII393260:HII393265 HSE393260:HSE393265 ICA393260:ICA393265 ILW393260:ILW393265 IVS393260:IVS393265 JFO393260:JFO393265 JPK393260:JPK393265 JZG393260:JZG393265 KJC393260:KJC393265 KSY393260:KSY393265 LCU393260:LCU393265 LMQ393260:LMQ393265 LWM393260:LWM393265 MGI393260:MGI393265 MQE393260:MQE393265 NAA393260:NAA393265 NJW393260:NJW393265 NTS393260:NTS393265 ODO393260:ODO393265 ONK393260:ONK393265 OXG393260:OXG393265 PHC393260:PHC393265 PQY393260:PQY393265 QAU393260:QAU393265 QKQ393260:QKQ393265 QUM393260:QUM393265 REI393260:REI393265 ROE393260:ROE393265 RYA393260:RYA393265 SHW393260:SHW393265 SRS393260:SRS393265 TBO393260:TBO393265 TLK393260:TLK393265 TVG393260:TVG393265 UFC393260:UFC393265 UOY393260:UOY393265 UYU393260:UYU393265 VIQ393260:VIQ393265 VSM393260:VSM393265 WCI393260:WCI393265 WME393260:WME393265 WWA393260:WWA393265 S458796:S458801 JO458796:JO458801 TK458796:TK458801 ADG458796:ADG458801 ANC458796:ANC458801 AWY458796:AWY458801 BGU458796:BGU458801 BQQ458796:BQQ458801 CAM458796:CAM458801 CKI458796:CKI458801 CUE458796:CUE458801 DEA458796:DEA458801 DNW458796:DNW458801 DXS458796:DXS458801 EHO458796:EHO458801 ERK458796:ERK458801 FBG458796:FBG458801 FLC458796:FLC458801 FUY458796:FUY458801 GEU458796:GEU458801 GOQ458796:GOQ458801 GYM458796:GYM458801 HII458796:HII458801 HSE458796:HSE458801 ICA458796:ICA458801 ILW458796:ILW458801 IVS458796:IVS458801 JFO458796:JFO458801 JPK458796:JPK458801 JZG458796:JZG458801 KJC458796:KJC458801 KSY458796:KSY458801 LCU458796:LCU458801 LMQ458796:LMQ458801 LWM458796:LWM458801 MGI458796:MGI458801 MQE458796:MQE458801 NAA458796:NAA458801 NJW458796:NJW458801 NTS458796:NTS458801 ODO458796:ODO458801 ONK458796:ONK458801 OXG458796:OXG458801 PHC458796:PHC458801 PQY458796:PQY458801 QAU458796:QAU458801 QKQ458796:QKQ458801 QUM458796:QUM458801 REI458796:REI458801 ROE458796:ROE458801 RYA458796:RYA458801 SHW458796:SHW458801 SRS458796:SRS458801 TBO458796:TBO458801 TLK458796:TLK458801 TVG458796:TVG458801 UFC458796:UFC458801 UOY458796:UOY458801 UYU458796:UYU458801 VIQ458796:VIQ458801 VSM458796:VSM458801 WCI458796:WCI458801 WME458796:WME458801 WWA458796:WWA458801 S524332:S524337 JO524332:JO524337 TK524332:TK524337 ADG524332:ADG524337 ANC524332:ANC524337 AWY524332:AWY524337 BGU524332:BGU524337 BQQ524332:BQQ524337 CAM524332:CAM524337 CKI524332:CKI524337 CUE524332:CUE524337 DEA524332:DEA524337 DNW524332:DNW524337 DXS524332:DXS524337 EHO524332:EHO524337 ERK524332:ERK524337 FBG524332:FBG524337 FLC524332:FLC524337 FUY524332:FUY524337 GEU524332:GEU524337 GOQ524332:GOQ524337 GYM524332:GYM524337 HII524332:HII524337 HSE524332:HSE524337 ICA524332:ICA524337 ILW524332:ILW524337 IVS524332:IVS524337 JFO524332:JFO524337 JPK524332:JPK524337 JZG524332:JZG524337 KJC524332:KJC524337 KSY524332:KSY524337 LCU524332:LCU524337 LMQ524332:LMQ524337 LWM524332:LWM524337 MGI524332:MGI524337 MQE524332:MQE524337 NAA524332:NAA524337 NJW524332:NJW524337 NTS524332:NTS524337 ODO524332:ODO524337 ONK524332:ONK524337 OXG524332:OXG524337 PHC524332:PHC524337 PQY524332:PQY524337 QAU524332:QAU524337 QKQ524332:QKQ524337 QUM524332:QUM524337 REI524332:REI524337 ROE524332:ROE524337 RYA524332:RYA524337 SHW524332:SHW524337 SRS524332:SRS524337 TBO524332:TBO524337 TLK524332:TLK524337 TVG524332:TVG524337 UFC524332:UFC524337 UOY524332:UOY524337 UYU524332:UYU524337 VIQ524332:VIQ524337 VSM524332:VSM524337 WCI524332:WCI524337 WME524332:WME524337 WWA524332:WWA524337 S589868:S589873 JO589868:JO589873 TK589868:TK589873 ADG589868:ADG589873 ANC589868:ANC589873 AWY589868:AWY589873 BGU589868:BGU589873 BQQ589868:BQQ589873 CAM589868:CAM589873 CKI589868:CKI589873 CUE589868:CUE589873 DEA589868:DEA589873 DNW589868:DNW589873 DXS589868:DXS589873 EHO589868:EHO589873 ERK589868:ERK589873 FBG589868:FBG589873 FLC589868:FLC589873 FUY589868:FUY589873 GEU589868:GEU589873 GOQ589868:GOQ589873 GYM589868:GYM589873 HII589868:HII589873 HSE589868:HSE589873 ICA589868:ICA589873 ILW589868:ILW589873 IVS589868:IVS589873 JFO589868:JFO589873 JPK589868:JPK589873 JZG589868:JZG589873 KJC589868:KJC589873 KSY589868:KSY589873 LCU589868:LCU589873 LMQ589868:LMQ589873 LWM589868:LWM589873 MGI589868:MGI589873 MQE589868:MQE589873 NAA589868:NAA589873 NJW589868:NJW589873 NTS589868:NTS589873 ODO589868:ODO589873 ONK589868:ONK589873 OXG589868:OXG589873 PHC589868:PHC589873 PQY589868:PQY589873 QAU589868:QAU589873 QKQ589868:QKQ589873 QUM589868:QUM589873 REI589868:REI589873 ROE589868:ROE589873 RYA589868:RYA589873 SHW589868:SHW589873 SRS589868:SRS589873 TBO589868:TBO589873 TLK589868:TLK589873 TVG589868:TVG589873 UFC589868:UFC589873 UOY589868:UOY589873 UYU589868:UYU589873 VIQ589868:VIQ589873 VSM589868:VSM589873 WCI589868:WCI589873 WME589868:WME589873 WWA589868:WWA589873 S655404:S655409 JO655404:JO655409 TK655404:TK655409 ADG655404:ADG655409 ANC655404:ANC655409 AWY655404:AWY655409 BGU655404:BGU655409 BQQ655404:BQQ655409 CAM655404:CAM655409 CKI655404:CKI655409 CUE655404:CUE655409 DEA655404:DEA655409 DNW655404:DNW655409 DXS655404:DXS655409 EHO655404:EHO655409 ERK655404:ERK655409 FBG655404:FBG655409 FLC655404:FLC655409 FUY655404:FUY655409 GEU655404:GEU655409 GOQ655404:GOQ655409 GYM655404:GYM655409 HII655404:HII655409 HSE655404:HSE655409 ICA655404:ICA655409 ILW655404:ILW655409 IVS655404:IVS655409 JFO655404:JFO655409 JPK655404:JPK655409 JZG655404:JZG655409 KJC655404:KJC655409 KSY655404:KSY655409 LCU655404:LCU655409 LMQ655404:LMQ655409 LWM655404:LWM655409 MGI655404:MGI655409 MQE655404:MQE655409 NAA655404:NAA655409 NJW655404:NJW655409 NTS655404:NTS655409 ODO655404:ODO655409 ONK655404:ONK655409 OXG655404:OXG655409 PHC655404:PHC655409 PQY655404:PQY655409 QAU655404:QAU655409 QKQ655404:QKQ655409 QUM655404:QUM655409 REI655404:REI655409 ROE655404:ROE655409 RYA655404:RYA655409 SHW655404:SHW655409 SRS655404:SRS655409 TBO655404:TBO655409 TLK655404:TLK655409 TVG655404:TVG655409 UFC655404:UFC655409 UOY655404:UOY655409 UYU655404:UYU655409 VIQ655404:VIQ655409 VSM655404:VSM655409 WCI655404:WCI655409 WME655404:WME655409 WWA655404:WWA655409 S720940:S720945 JO720940:JO720945 TK720940:TK720945 ADG720940:ADG720945 ANC720940:ANC720945 AWY720940:AWY720945 BGU720940:BGU720945 BQQ720940:BQQ720945 CAM720940:CAM720945 CKI720940:CKI720945 CUE720940:CUE720945 DEA720940:DEA720945 DNW720940:DNW720945 DXS720940:DXS720945 EHO720940:EHO720945 ERK720940:ERK720945 FBG720940:FBG720945 FLC720940:FLC720945 FUY720940:FUY720945 GEU720940:GEU720945 GOQ720940:GOQ720945 GYM720940:GYM720945 HII720940:HII720945 HSE720940:HSE720945 ICA720940:ICA720945 ILW720940:ILW720945 IVS720940:IVS720945 JFO720940:JFO720945 JPK720940:JPK720945 JZG720940:JZG720945 KJC720940:KJC720945 KSY720940:KSY720945 LCU720940:LCU720945 LMQ720940:LMQ720945 LWM720940:LWM720945 MGI720940:MGI720945 MQE720940:MQE720945 NAA720940:NAA720945 NJW720940:NJW720945 NTS720940:NTS720945 ODO720940:ODO720945 ONK720940:ONK720945 OXG720940:OXG720945 PHC720940:PHC720945 PQY720940:PQY720945 QAU720940:QAU720945 QKQ720940:QKQ720945 QUM720940:QUM720945 REI720940:REI720945 ROE720940:ROE720945 RYA720940:RYA720945 SHW720940:SHW720945 SRS720940:SRS720945 TBO720940:TBO720945 TLK720940:TLK720945 TVG720940:TVG720945 UFC720940:UFC720945 UOY720940:UOY720945 UYU720940:UYU720945 VIQ720940:VIQ720945 VSM720940:VSM720945 WCI720940:WCI720945 WME720940:WME720945 WWA720940:WWA720945 S786476:S786481 JO786476:JO786481 TK786476:TK786481 ADG786476:ADG786481 ANC786476:ANC786481 AWY786476:AWY786481 BGU786476:BGU786481 BQQ786476:BQQ786481 CAM786476:CAM786481 CKI786476:CKI786481 CUE786476:CUE786481 DEA786476:DEA786481 DNW786476:DNW786481 DXS786476:DXS786481 EHO786476:EHO786481 ERK786476:ERK786481 FBG786476:FBG786481 FLC786476:FLC786481 FUY786476:FUY786481 GEU786476:GEU786481 GOQ786476:GOQ786481 GYM786476:GYM786481 HII786476:HII786481 HSE786476:HSE786481 ICA786476:ICA786481 ILW786476:ILW786481 IVS786476:IVS786481 JFO786476:JFO786481 JPK786476:JPK786481 JZG786476:JZG786481 KJC786476:KJC786481 KSY786476:KSY786481 LCU786476:LCU786481 LMQ786476:LMQ786481 LWM786476:LWM786481 MGI786476:MGI786481 MQE786476:MQE786481 NAA786476:NAA786481 NJW786476:NJW786481 NTS786476:NTS786481 ODO786476:ODO786481 ONK786476:ONK786481 OXG786476:OXG786481 PHC786476:PHC786481 PQY786476:PQY786481 QAU786476:QAU786481 QKQ786476:QKQ786481 QUM786476:QUM786481 REI786476:REI786481 ROE786476:ROE786481 RYA786476:RYA786481 SHW786476:SHW786481 SRS786476:SRS786481 TBO786476:TBO786481 TLK786476:TLK786481 TVG786476:TVG786481 UFC786476:UFC786481 UOY786476:UOY786481 UYU786476:UYU786481 VIQ786476:VIQ786481 VSM786476:VSM786481 WCI786476:WCI786481 WME786476:WME786481 WWA786476:WWA786481 S852012:S852017 JO852012:JO852017 TK852012:TK852017 ADG852012:ADG852017 ANC852012:ANC852017 AWY852012:AWY852017 BGU852012:BGU852017 BQQ852012:BQQ852017 CAM852012:CAM852017 CKI852012:CKI852017 CUE852012:CUE852017 DEA852012:DEA852017 DNW852012:DNW852017 DXS852012:DXS852017 EHO852012:EHO852017 ERK852012:ERK852017 FBG852012:FBG852017 FLC852012:FLC852017 FUY852012:FUY852017 GEU852012:GEU852017 GOQ852012:GOQ852017 GYM852012:GYM852017 HII852012:HII852017 HSE852012:HSE852017 ICA852012:ICA852017 ILW852012:ILW852017 IVS852012:IVS852017 JFO852012:JFO852017 JPK852012:JPK852017 JZG852012:JZG852017 KJC852012:KJC852017 KSY852012:KSY852017 LCU852012:LCU852017 LMQ852012:LMQ852017 LWM852012:LWM852017 MGI852012:MGI852017 MQE852012:MQE852017 NAA852012:NAA852017 NJW852012:NJW852017 NTS852012:NTS852017 ODO852012:ODO852017 ONK852012:ONK852017 OXG852012:OXG852017 PHC852012:PHC852017 PQY852012:PQY852017 QAU852012:QAU852017 QKQ852012:QKQ852017 QUM852012:QUM852017 REI852012:REI852017 ROE852012:ROE852017 RYA852012:RYA852017 SHW852012:SHW852017 SRS852012:SRS852017 TBO852012:TBO852017 TLK852012:TLK852017 TVG852012:TVG852017 UFC852012:UFC852017 UOY852012:UOY852017 UYU852012:UYU852017 VIQ852012:VIQ852017 VSM852012:VSM852017 WCI852012:WCI852017 WME852012:WME852017 WWA852012:WWA852017 S917548:S917553 JO917548:JO917553 TK917548:TK917553 ADG917548:ADG917553 ANC917548:ANC917553 AWY917548:AWY917553 BGU917548:BGU917553 BQQ917548:BQQ917553 CAM917548:CAM917553 CKI917548:CKI917553 CUE917548:CUE917553 DEA917548:DEA917553 DNW917548:DNW917553 DXS917548:DXS917553 EHO917548:EHO917553 ERK917548:ERK917553 FBG917548:FBG917553 FLC917548:FLC917553 FUY917548:FUY917553 GEU917548:GEU917553 GOQ917548:GOQ917553 GYM917548:GYM917553 HII917548:HII917553 HSE917548:HSE917553 ICA917548:ICA917553 ILW917548:ILW917553 IVS917548:IVS917553 JFO917548:JFO917553 JPK917548:JPK917553 JZG917548:JZG917553 KJC917548:KJC917553 KSY917548:KSY917553 LCU917548:LCU917553 LMQ917548:LMQ917553 LWM917548:LWM917553 MGI917548:MGI917553 MQE917548:MQE917553 NAA917548:NAA917553 NJW917548:NJW917553 NTS917548:NTS917553 ODO917548:ODO917553 ONK917548:ONK917553 OXG917548:OXG917553 PHC917548:PHC917553 PQY917548:PQY917553 QAU917548:QAU917553 QKQ917548:QKQ917553 QUM917548:QUM917553 REI917548:REI917553 ROE917548:ROE917553 RYA917548:RYA917553 SHW917548:SHW917553 SRS917548:SRS917553 TBO917548:TBO917553 TLK917548:TLK917553 TVG917548:TVG917553 UFC917548:UFC917553 UOY917548:UOY917553 UYU917548:UYU917553 VIQ917548:VIQ917553 VSM917548:VSM917553 WCI917548:WCI917553 WME917548:WME917553 WWA917548:WWA917553 S983084:S983089 JO983084:JO983089 TK983084:TK983089 ADG983084:ADG983089 ANC983084:ANC983089 AWY983084:AWY983089 BGU983084:BGU983089 BQQ983084:BQQ983089 CAM983084:CAM983089 CKI983084:CKI983089 CUE983084:CUE983089 DEA983084:DEA983089 DNW983084:DNW983089 DXS983084:DXS983089 EHO983084:EHO983089 ERK983084:ERK983089 FBG983084:FBG983089 FLC983084:FLC983089 FUY983084:FUY983089 GEU983084:GEU983089 GOQ983084:GOQ983089 GYM983084:GYM983089 HII983084:HII983089 HSE983084:HSE983089 ICA983084:ICA983089 ILW983084:ILW983089 IVS983084:IVS983089 JFO983084:JFO983089 JPK983084:JPK983089 JZG983084:JZG983089 KJC983084:KJC983089 KSY983084:KSY983089 LCU983084:LCU983089 LMQ983084:LMQ983089 LWM983084:LWM983089 MGI983084:MGI983089 MQE983084:MQE983089 NAA983084:NAA983089 NJW983084:NJW983089 NTS983084:NTS983089 ODO983084:ODO983089 ONK983084:ONK983089 OXG983084:OXG983089 PHC983084:PHC983089 PQY983084:PQY983089 QAU983084:QAU983089 QKQ983084:QKQ983089 QUM983084:QUM983089 REI983084:REI983089 ROE983084:ROE983089 RYA983084:RYA983089 SHW983084:SHW983089 SRS983084:SRS983089 TBO983084:TBO983089 TLK983084:TLK983089 TVG983084:TVG983089 UFC983084:UFC983089 UOY983084:UOY983089 UYU983084:UYU983089 VIQ983084:VIQ983089 VSM983084:VSM983089 WCI983084:WCI983089 WME983084:WME983089 S44:S48">
      <formula1>$AM$4:$AM$8</formula1>
    </dataValidation>
    <dataValidation type="list" allowBlank="1" showDropDown="0" showInputMessage="1" showErrorMessage="1" sqref="V49:W49">
      <formula1>$AM$10:$AM$11</formula1>
    </dataValidation>
  </dataValidations>
  <printOptions horizontalCentered="1"/>
  <pageMargins left="0.78740157480314965" right="0.59055118110236227" top="0.59055118110236227" bottom="0.31496062992125984" header="0.31496062992125984" footer="0.19685039370078741"/>
  <pageSetup paperSize="9" scale="81" fitToWidth="1" fitToHeight="1" orientation="portrait" usePrinterDefaults="1" cellComments="asDisplayed" r:id="rId1"/>
  <headerFooter alignWithMargins="0">
    <oddHeader>&amp;R&amp;"ＭＳ 明朝,regular"&amp;10（様式3）</oddHeader>
  </headerFooter>
  <colBreaks count="1" manualBreakCount="1">
    <brk id="23" max="52"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様式1(功労者用・記載例)</vt:lpstr>
      <vt:lpstr xml:space="preserve">様式1(功労者用) </vt:lpstr>
      <vt:lpstr>様式2(クラブ用・記載例)</vt:lpstr>
      <vt:lpstr>様式2(クラブ用)</vt:lpstr>
      <vt:lpstr>様式3(クラブ以外用・記載例)</vt:lpstr>
      <vt:lpstr>様式3(クラブ以外用)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浜崎麗</dc:creator>
  <cp:lastModifiedBy>526519</cp:lastModifiedBy>
  <cp:lastPrinted>2025-02-05T01:52:06Z</cp:lastPrinted>
  <dcterms:created xsi:type="dcterms:W3CDTF">2015-06-05T18:17:20Z</dcterms:created>
  <dcterms:modified xsi:type="dcterms:W3CDTF">2025-04-11T01:27:01Z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MSIP_Label_d899a617-f30e-4fb8-b81c-fb6d0b94ac5b_ActionId">
    <vt:lpwstr>380d6502-8ad1-46f7-8aa5-aac541358680</vt:lpwstr>
  </property>
  <property fmtid="{D5CDD505-2E9C-101B-9397-08002B2CF9AE}" pid="3" name="MSIP_Label_d899a617-f30e-4fb8-b81c-fb6d0b94ac5b_ContentBits">
    <vt:lpwstr>0</vt:lpwstr>
  </property>
  <property fmtid="{D5CDD505-2E9C-101B-9397-08002B2CF9AE}" pid="4" name="MSIP_Label_d899a617-f30e-4fb8-b81c-fb6d0b94ac5b_Enabled">
    <vt:lpwstr>true</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etDate">
    <vt:lpwstr>2025-01-31T06:32:54Z</vt:lpwstr>
  </property>
  <property fmtid="{D5CDD505-2E9C-101B-9397-08002B2CF9AE}" pid="8" name="MSIP_Label_d899a617-f30e-4fb8-b81c-fb6d0b94ac5b_SiteId">
    <vt:lpwstr>545810b0-36cb-4290-8926-48dbc0f9e92f</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2025-04-11T01:27:01Z</vt:filetime>
  </property>
</Properties>
</file>