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年度別総括表" sheetId="2" r:id="rId1"/>
  </sheets>
  <definedNames>
    <definedName name="_xlnm.Print_Area" localSheetId="0">年度別総括表!$A$1:$Z$42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<sst xmlns="http://schemas.openxmlformats.org/spreadsheetml/2006/main" xmlns:r="http://schemas.openxmlformats.org/officeDocument/2006/relationships" count="43" uniqueCount="43">
  <si>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高  知  県  の  住  宅  着  工  状  況</t>
  </si>
  <si>
    <t>　　年　　　度</t>
  </si>
  <si>
    <t>関係別</t>
  </si>
  <si>
    <t>　　新設住宅計</t>
  </si>
  <si>
    <t>木　造</t>
  </si>
  <si>
    <t>利　用</t>
  </si>
  <si>
    <t>建　築</t>
  </si>
  <si>
    <t>主　別</t>
  </si>
  <si>
    <t>資金別</t>
  </si>
  <si>
    <t>構造別</t>
  </si>
  <si>
    <t>工法別</t>
  </si>
  <si>
    <t>建て方別</t>
  </si>
  <si>
    <t>ＳＲＣ</t>
  </si>
  <si>
    <t>公　共</t>
  </si>
  <si>
    <t>民　間</t>
  </si>
  <si>
    <t>持　家</t>
  </si>
  <si>
    <t>住宅金融機構</t>
    <rPh sb="0" eb="2">
      <t>じゅうたく</t>
    </rPh>
    <rPh sb="2" eb="4">
      <t>きんゆう</t>
    </rPh>
    <rPh sb="4" eb="6">
      <t>きこう</t>
    </rPh>
    <phoneticPr fontId="2" type="Hiragana"/>
  </si>
  <si>
    <t>（単位：戸）</t>
  </si>
  <si>
    <t>貸　家</t>
  </si>
  <si>
    <t>給与住宅</t>
  </si>
  <si>
    <t>分譲住宅</t>
  </si>
  <si>
    <t>民間資金</t>
  </si>
  <si>
    <t>前年度値との差</t>
    <rPh sb="0" eb="2">
      <t>ぜんねん</t>
    </rPh>
    <rPh sb="2" eb="4">
      <t>ど</t>
    </rPh>
    <phoneticPr fontId="2" type="Hiragana"/>
  </si>
  <si>
    <t>都市再生</t>
    <rPh sb="0" eb="2">
      <t>とし</t>
    </rPh>
    <rPh sb="2" eb="4">
      <t>さいせい</t>
    </rPh>
    <phoneticPr fontId="2" type="Hiragana"/>
  </si>
  <si>
    <t>共　同</t>
  </si>
  <si>
    <t>公的資金</t>
  </si>
  <si>
    <t>公営住宅</t>
  </si>
  <si>
    <t>その他</t>
  </si>
  <si>
    <t>Ｓ</t>
  </si>
  <si>
    <t>非木造</t>
  </si>
  <si>
    <t>プレハブ</t>
  </si>
  <si>
    <t>ＲＣ</t>
  </si>
  <si>
    <t>前年度値</t>
    <rPh sb="0" eb="4">
      <t>ぜんね</t>
    </rPh>
    <phoneticPr fontId="2" type="Hiragana"/>
  </si>
  <si>
    <t>ＣＢ</t>
  </si>
  <si>
    <t>枠組工法</t>
  </si>
  <si>
    <t>在来工法</t>
  </si>
  <si>
    <t>一戸建</t>
  </si>
  <si>
    <t>長屋建</t>
  </si>
  <si>
    <t>元</t>
  </si>
  <si>
    <t>　</t>
  </si>
  <si>
    <t>新設住宅計</t>
  </si>
  <si>
    <t>対前年度比</t>
    <rPh sb="0" eb="1">
      <t>たい</t>
    </rPh>
    <phoneticPr fontId="2" type="Hiragana"/>
  </si>
  <si>
    <r>
      <t>対前年度値</t>
    </r>
    <r>
      <rPr>
        <sz val="14"/>
        <color auto="1"/>
        <rFont val="ＭＳ 明朝"/>
      </rPr>
      <t xml:space="preserve">
</t>
    </r>
    <r>
      <rPr>
        <sz val="12"/>
        <color auto="1"/>
        <rFont val="ＭＳ 明朝"/>
      </rPr>
      <t>※括弧内は前年度比</t>
    </r>
    <rPh sb="0" eb="1">
      <t>たい</t>
    </rPh>
    <rPh sb="7" eb="11">
      <t>かっこな</t>
    </rPh>
    <rPh sb="11" eb="13">
      <t>ぜんねん</t>
    </rPh>
    <rPh sb="13" eb="14">
      <t>ど</t>
    </rPh>
    <rPh sb="14" eb="15">
      <t>ひ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</si>
</sst>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%"/>
    <numFmt numFmtId="177" formatCode="\(#,#00\)"/>
    <numFmt numFmtId="178" formatCode="\(0.0%\)"/>
    <numFmt numFmtId="179" formatCode=";;;"/>
  </numFmts>
  <fonts count="5">
    <font>
      <sz val="14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37" fontId="0" fillId="0" borderId="0"/>
    <xf numFmtId="3" fontId="1" fillId="0" borderId="0"/>
  </cellStyleXfs>
  <cellXfs count="69">
    <xf numFmtId="37" fontId="0" fillId="0" borderId="0" xfId="0"/>
    <xf numFmtId="3" fontId="0" fillId="0" borderId="0" xfId="1" applyNumberFormat="1" applyFont="1" applyFill="1" applyAlignment="1" applyProtection="1">
      <protection locked="0"/>
    </xf>
    <xf numFmtId="176" fontId="3" fillId="0" borderId="0" xfId="0" applyNumberFormat="1" applyFont="1" applyProtection="1">
      <protection locked="0"/>
    </xf>
    <xf numFmtId="177" fontId="0" fillId="0" borderId="0" xfId="0" applyNumberFormat="1" applyFont="1" applyProtection="1">
      <protection locked="0"/>
    </xf>
    <xf numFmtId="3" fontId="0" fillId="0" borderId="0" xfId="1" applyFont="1" applyFill="1" applyAlignment="1"/>
    <xf numFmtId="3" fontId="4" fillId="0" borderId="0" xfId="1" applyFont="1" applyFill="1" applyBorder="1" applyAlignment="1">
      <alignment horizontal="center" vertical="center"/>
    </xf>
    <xf numFmtId="3" fontId="1" fillId="0" borderId="1" xfId="1" applyFont="1" applyFill="1" applyBorder="1" applyAlignment="1">
      <alignment horizontal="center" vertical="center"/>
    </xf>
    <xf numFmtId="3" fontId="1" fillId="0" borderId="2" xfId="1" applyFont="1" applyFill="1" applyBorder="1" applyAlignment="1">
      <alignment horizontal="center" vertical="center"/>
    </xf>
    <xf numFmtId="3" fontId="1" fillId="0" borderId="3" xfId="1" applyFont="1" applyFill="1" applyBorder="1" applyAlignment="1">
      <alignment horizontal="center" vertical="center"/>
    </xf>
    <xf numFmtId="3" fontId="1" fillId="0" borderId="2" xfId="1" applyFont="1" applyFill="1" applyBorder="1" applyAlignment="1">
      <alignment vertical="center"/>
    </xf>
    <xf numFmtId="3" fontId="1" fillId="0" borderId="4" xfId="1" applyFont="1" applyFill="1" applyBorder="1" applyAlignment="1">
      <alignment vertical="center"/>
    </xf>
    <xf numFmtId="3" fontId="1" fillId="0" borderId="0" xfId="1" applyFont="1" applyFill="1" applyBorder="1" applyAlignment="1">
      <alignment vertical="center"/>
    </xf>
    <xf numFmtId="3" fontId="0" fillId="0" borderId="0" xfId="1" applyFont="1" applyFill="1" applyAlignment="1">
      <alignment vertical="center"/>
    </xf>
    <xf numFmtId="3" fontId="3" fillId="0" borderId="5" xfId="1" applyFont="1" applyFill="1" applyBorder="1" applyAlignment="1">
      <alignment horizontal="center" vertical="center" wrapText="1"/>
    </xf>
    <xf numFmtId="3" fontId="1" fillId="0" borderId="6" xfId="1" applyFont="1" applyFill="1" applyBorder="1" applyAlignment="1">
      <alignment horizontal="center" vertical="center" wrapText="1"/>
    </xf>
    <xf numFmtId="3" fontId="1" fillId="0" borderId="7" xfId="1" applyFont="1" applyFill="1" applyBorder="1" applyAlignment="1">
      <alignment horizontal="center" vertical="center" wrapText="1"/>
    </xf>
    <xf numFmtId="3" fontId="1" fillId="0" borderId="8" xfId="1" applyFont="1" applyFill="1" applyBorder="1" applyAlignment="1">
      <alignment vertical="center"/>
    </xf>
    <xf numFmtId="3" fontId="1" fillId="0" borderId="9" xfId="1" applyFont="1" applyFill="1" applyBorder="1" applyAlignment="1">
      <alignment vertical="center"/>
    </xf>
    <xf numFmtId="3" fontId="1" fillId="0" borderId="10" xfId="1" applyFont="1" applyFill="1" applyBorder="1" applyAlignment="1">
      <alignment vertical="center"/>
    </xf>
    <xf numFmtId="3" fontId="1" fillId="0" borderId="11" xfId="1" applyFont="1" applyFill="1" applyBorder="1" applyAlignment="1">
      <alignment vertical="center"/>
    </xf>
    <xf numFmtId="3" fontId="0" fillId="0" borderId="0" xfId="1" applyNumberFormat="1" applyFont="1" applyFill="1" applyAlignment="1" applyProtection="1">
      <alignment vertical="center"/>
      <protection locked="0"/>
    </xf>
    <xf numFmtId="3" fontId="1" fillId="0" borderId="12" xfId="1" applyFont="1" applyFill="1" applyBorder="1" applyAlignment="1">
      <alignment horizontal="center" vertical="center" wrapText="1"/>
    </xf>
    <xf numFmtId="3" fontId="1" fillId="0" borderId="13" xfId="1" applyFont="1" applyFill="1" applyBorder="1" applyAlignment="1">
      <alignment horizontal="center" vertical="center" wrapText="1"/>
    </xf>
    <xf numFmtId="3" fontId="1" fillId="0" borderId="14" xfId="1" applyFont="1" applyFill="1" applyBorder="1" applyAlignment="1">
      <alignment horizontal="center" vertical="center" wrapText="1"/>
    </xf>
    <xf numFmtId="3" fontId="1" fillId="0" borderId="15" xfId="1" applyFont="1" applyFill="1" applyBorder="1" applyAlignment="1">
      <alignment horizontal="center" vertical="center"/>
    </xf>
    <xf numFmtId="3" fontId="1" fillId="0" borderId="9" xfId="1" applyFont="1" applyFill="1" applyBorder="1" applyAlignment="1">
      <alignment horizontal="center" vertical="center"/>
    </xf>
    <xf numFmtId="3" fontId="1" fillId="0" borderId="9" xfId="1" applyFont="1" applyFill="1" applyBorder="1" applyAlignment="1">
      <alignment horizontal="center" vertical="center" shrinkToFit="1"/>
    </xf>
    <xf numFmtId="3" fontId="1" fillId="0" borderId="16" xfId="1" applyFont="1" applyFill="1" applyBorder="1" applyAlignment="1">
      <alignment horizontal="center" vertical="center"/>
    </xf>
    <xf numFmtId="3" fontId="0" fillId="0" borderId="0" xfId="1" applyFont="1" applyFill="1" applyAlignment="1">
      <alignment horizontal="right" vertical="center" shrinkToFit="1"/>
    </xf>
    <xf numFmtId="3" fontId="1" fillId="0" borderId="0" xfId="1" applyFont="1" applyFill="1" applyBorder="1" applyAlignment="1">
      <alignment horizontal="center" vertical="center" shrinkToFit="1"/>
    </xf>
    <xf numFmtId="3" fontId="0" fillId="0" borderId="0" xfId="1" applyFont="1" applyFill="1" applyAlignment="1">
      <alignment horizontal="right" vertical="center"/>
    </xf>
    <xf numFmtId="3" fontId="1" fillId="0" borderId="5" xfId="1" applyFont="1" applyFill="1" applyBorder="1" applyAlignment="1">
      <alignment horizontal="center" vertical="center" shrinkToFit="1"/>
    </xf>
    <xf numFmtId="3" fontId="1" fillId="0" borderId="7" xfId="1" applyFont="1" applyFill="1" applyBorder="1" applyAlignment="1">
      <alignment horizontal="center" vertical="center" shrinkToFit="1"/>
    </xf>
    <xf numFmtId="178" fontId="1" fillId="0" borderId="5" xfId="1" applyNumberFormat="1" applyFont="1" applyFill="1" applyBorder="1" applyAlignment="1">
      <alignment horizontal="center" vertical="center" shrinkToFit="1"/>
    </xf>
    <xf numFmtId="178" fontId="1" fillId="0" borderId="7" xfId="1" applyNumberFormat="1" applyFont="1" applyFill="1" applyBorder="1" applyAlignment="1">
      <alignment horizontal="center" vertical="center" shrinkToFit="1"/>
    </xf>
    <xf numFmtId="3" fontId="1" fillId="0" borderId="8" xfId="1" applyFont="1" applyFill="1" applyBorder="1" applyAlignment="1">
      <alignment horizontal="center" vertical="center"/>
    </xf>
    <xf numFmtId="3" fontId="1" fillId="0" borderId="9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Alignment="1">
      <alignment vertical="center"/>
    </xf>
    <xf numFmtId="176" fontId="1" fillId="0" borderId="5" xfId="1" applyNumberFormat="1" applyFont="1" applyFill="1" applyBorder="1" applyAlignment="1" applyProtection="1">
      <alignment vertical="center"/>
      <protection locked="0"/>
    </xf>
    <xf numFmtId="177" fontId="1" fillId="0" borderId="7" xfId="1" applyNumberFormat="1" applyFont="1" applyFill="1" applyBorder="1" applyAlignment="1" applyProtection="1">
      <alignment vertical="center"/>
      <protection locked="0"/>
    </xf>
    <xf numFmtId="176" fontId="1" fillId="0" borderId="6" xfId="1" applyNumberFormat="1" applyFont="1" applyFill="1" applyBorder="1" applyAlignment="1" applyProtection="1">
      <alignment vertical="center"/>
      <protection locked="0"/>
    </xf>
    <xf numFmtId="179" fontId="0" fillId="0" borderId="0" xfId="1" applyNumberFormat="1" applyFont="1" applyFill="1" applyAlignment="1" applyProtection="1">
      <protection hidden="1"/>
    </xf>
    <xf numFmtId="176" fontId="1" fillId="0" borderId="17" xfId="1" applyNumberFormat="1" applyFont="1" applyFill="1" applyBorder="1" applyAlignment="1" applyProtection="1">
      <alignment vertical="center"/>
      <protection locked="0"/>
    </xf>
    <xf numFmtId="177" fontId="1" fillId="0" borderId="18" xfId="1" applyNumberFormat="1" applyFont="1" applyFill="1" applyBorder="1" applyAlignment="1" applyProtection="1">
      <alignment vertical="center"/>
      <protection locked="0"/>
    </xf>
    <xf numFmtId="176" fontId="1" fillId="0" borderId="19" xfId="1" applyNumberFormat="1" applyFont="1" applyFill="1" applyBorder="1" applyAlignment="1" applyProtection="1">
      <alignment vertical="center"/>
      <protection locked="0"/>
    </xf>
    <xf numFmtId="3" fontId="0" fillId="0" borderId="0" xfId="1" applyFont="1" applyFill="1" applyAlignment="1">
      <alignment horizontal="center"/>
    </xf>
    <xf numFmtId="3" fontId="1" fillId="0" borderId="20" xfId="1" applyFont="1" applyFill="1" applyBorder="1" applyAlignment="1">
      <alignment horizontal="center" vertical="center"/>
    </xf>
    <xf numFmtId="179" fontId="0" fillId="0" borderId="0" xfId="1" applyNumberFormat="1" applyFont="1" applyFill="1" applyAlignment="1" applyProtection="1">
      <alignment vertical="center"/>
      <protection hidden="1"/>
    </xf>
    <xf numFmtId="3" fontId="1" fillId="0" borderId="21" xfId="1" applyFont="1" applyFill="1" applyBorder="1" applyAlignment="1">
      <alignment vertical="center"/>
    </xf>
    <xf numFmtId="3" fontId="1" fillId="0" borderId="22" xfId="1" applyFont="1" applyFill="1" applyBorder="1" applyAlignment="1">
      <alignment vertical="center"/>
    </xf>
    <xf numFmtId="3" fontId="1" fillId="0" borderId="23" xfId="1" applyFont="1" applyFill="1" applyBorder="1" applyAlignment="1">
      <alignment vertical="center"/>
    </xf>
    <xf numFmtId="3" fontId="1" fillId="0" borderId="24" xfId="1" applyFont="1" applyFill="1" applyBorder="1" applyAlignment="1">
      <alignment vertical="center"/>
    </xf>
    <xf numFmtId="3" fontId="1" fillId="0" borderId="25" xfId="1" applyFont="1" applyFill="1" applyBorder="1" applyAlignment="1">
      <alignment vertical="center"/>
    </xf>
    <xf numFmtId="3" fontId="1" fillId="0" borderId="26" xfId="1" applyFont="1" applyFill="1" applyBorder="1" applyAlignment="1">
      <alignment vertical="center"/>
    </xf>
    <xf numFmtId="3" fontId="1" fillId="0" borderId="8" xfId="1" quotePrefix="1" applyFill="1" applyBorder="1" applyAlignment="1">
      <alignment horizontal="center" vertical="center"/>
    </xf>
    <xf numFmtId="3" fontId="1" fillId="0" borderId="20" xfId="1" quotePrefix="1" applyFill="1" applyBorder="1" applyAlignment="1">
      <alignment horizontal="center" vertical="center"/>
    </xf>
    <xf numFmtId="3" fontId="1" fillId="0" borderId="27" xfId="1" applyFont="1" applyFill="1" applyBorder="1" applyAlignment="1">
      <alignment vertical="center"/>
    </xf>
    <xf numFmtId="3" fontId="1" fillId="0" borderId="28" xfId="1" applyFont="1" applyFill="1" applyBorder="1" applyAlignment="1">
      <alignment vertical="center"/>
    </xf>
    <xf numFmtId="3" fontId="1" fillId="0" borderId="29" xfId="1" quotePrefix="1" applyFont="1" applyFill="1" applyBorder="1" applyAlignment="1">
      <alignment horizontal="center" vertical="center"/>
    </xf>
    <xf numFmtId="3" fontId="1" fillId="0" borderId="30" xfId="1" applyFont="1" applyFill="1" applyBorder="1" applyAlignment="1">
      <alignment vertical="center"/>
    </xf>
    <xf numFmtId="3" fontId="1" fillId="0" borderId="31" xfId="1" applyFont="1" applyFill="1" applyBorder="1" applyAlignment="1">
      <alignment vertical="center"/>
    </xf>
    <xf numFmtId="3" fontId="1" fillId="0" borderId="32" xfId="1" applyFont="1" applyFill="1" applyBorder="1" applyAlignment="1">
      <alignment vertical="center"/>
    </xf>
    <xf numFmtId="3" fontId="1" fillId="0" borderId="33" xfId="1" applyFont="1" applyFill="1" applyBorder="1" applyAlignment="1">
      <alignment vertical="center"/>
    </xf>
    <xf numFmtId="3" fontId="1" fillId="0" borderId="34" xfId="1" quotePrefix="1" applyFont="1" applyFill="1" applyBorder="1" applyAlignment="1">
      <alignment horizontal="center" vertical="center"/>
    </xf>
    <xf numFmtId="3" fontId="1" fillId="0" borderId="35" xfId="1" applyFont="1" applyFill="1" applyBorder="1" applyAlignment="1">
      <alignment vertical="center"/>
    </xf>
    <xf numFmtId="3" fontId="1" fillId="0" borderId="36" xfId="1" applyFont="1" applyFill="1" applyBorder="1" applyAlignment="1">
      <alignment vertical="center"/>
    </xf>
    <xf numFmtId="3" fontId="1" fillId="0" borderId="37" xfId="1" applyFont="1" applyFill="1" applyBorder="1" applyAlignment="1">
      <alignment vertical="center"/>
    </xf>
    <xf numFmtId="3" fontId="1" fillId="0" borderId="38" xfId="1" applyFont="1" applyFill="1" applyBorder="1" applyAlignment="1">
      <alignment vertical="center"/>
    </xf>
  </cellXfs>
  <cellStyles count="2">
    <cellStyle name="標準" xfId="0" builtinId="0"/>
    <cellStyle name="標準_toukei03_H30_nendo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A1:Z43"/>
  <sheetViews>
    <sheetView tabSelected="1" showOutlineSymbols="0" view="pageBreakPreview" zoomScale="85" zoomScaleNormal="70" zoomScaleSheetLayoutView="85" workbookViewId="0">
      <pane xSplit="3" ySplit="4" topLeftCell="D5" activePane="bottomRight" state="frozen"/>
      <selection pane="topRight"/>
      <selection pane="bottomLeft"/>
      <selection pane="bottomRight" activeCell="K32" sqref="K32"/>
    </sheetView>
  </sheetViews>
  <sheetFormatPr defaultColWidth="9.69921875" defaultRowHeight="17.25"/>
  <cols>
    <col min="1" max="1" width="9.1015625" style="1" customWidth="1"/>
    <col min="2" max="2" width="1.19921875" style="1" customWidth="1"/>
    <col min="3" max="3" width="10.69921875" style="1" customWidth="1"/>
    <col min="4" max="26" width="8.5" style="1" customWidth="1"/>
    <col min="27" max="16373" width="9.69921875" style="1" bestFit="1" customWidth="0"/>
    <col min="16374" max="16384" width="9.69921875" style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6" ht="23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6" t="s">
        <v>39</v>
      </c>
      <c r="L3" s="4"/>
      <c r="M3" s="4"/>
      <c r="N3" s="4"/>
      <c r="O3" s="4"/>
      <c r="Q3" s="4"/>
      <c r="R3" s="4"/>
      <c r="V3" s="4" t="s">
        <v>17</v>
      </c>
      <c r="W3" s="4"/>
    </row>
    <row r="4" spans="1:26" ht="26.25" customHeight="1">
      <c r="A4" s="6" t="s">
        <v>1</v>
      </c>
      <c r="B4" s="16"/>
      <c r="C4" s="16"/>
      <c r="D4" s="35" t="s">
        <v>38</v>
      </c>
      <c r="E4" s="35">
        <v>2</v>
      </c>
      <c r="F4" s="35">
        <v>3</v>
      </c>
      <c r="G4" s="35">
        <v>4</v>
      </c>
      <c r="H4" s="35">
        <v>5</v>
      </c>
      <c r="I4" s="35">
        <v>6</v>
      </c>
      <c r="J4" s="35">
        <v>7</v>
      </c>
      <c r="K4" s="35"/>
      <c r="L4" s="35"/>
      <c r="M4" s="35"/>
      <c r="N4" s="35"/>
      <c r="O4" s="47"/>
      <c r="P4" s="47"/>
      <c r="Q4" s="35"/>
      <c r="R4" s="55"/>
      <c r="S4" s="55"/>
      <c r="T4" s="55"/>
      <c r="U4" s="55"/>
      <c r="V4" s="56"/>
      <c r="W4" s="56"/>
      <c r="X4" s="55"/>
      <c r="Y4" s="59"/>
      <c r="Z4" s="64"/>
    </row>
    <row r="5" spans="1:26" ht="26.25" customHeight="1">
      <c r="A5" s="7" t="s">
        <v>3</v>
      </c>
      <c r="B5" s="11"/>
      <c r="C5" s="11"/>
      <c r="D5" s="18">
        <v>3234</v>
      </c>
      <c r="E5" s="18">
        <v>3412</v>
      </c>
      <c r="F5" s="18">
        <v>2907</v>
      </c>
      <c r="G5" s="18">
        <v>2688</v>
      </c>
      <c r="H5" s="18">
        <v>2396</v>
      </c>
      <c r="I5" s="18">
        <v>2110</v>
      </c>
      <c r="J5" s="18">
        <v>2210</v>
      </c>
      <c r="K5" s="18"/>
      <c r="L5" s="18"/>
      <c r="M5" s="18"/>
      <c r="N5" s="18"/>
      <c r="O5" s="17"/>
      <c r="P5" s="49"/>
      <c r="Q5" s="52"/>
      <c r="R5" s="52"/>
      <c r="S5" s="52"/>
      <c r="T5" s="52"/>
      <c r="U5" s="52"/>
      <c r="V5" s="49"/>
      <c r="W5" s="49"/>
      <c r="X5" s="52"/>
      <c r="Y5" s="60"/>
      <c r="Z5" s="65"/>
    </row>
    <row r="6" spans="1:26" ht="26.25" customHeight="1">
      <c r="A6" s="8" t="s">
        <v>6</v>
      </c>
      <c r="B6" s="17"/>
      <c r="C6" s="24" t="s">
        <v>13</v>
      </c>
      <c r="D6" s="36">
        <v>21</v>
      </c>
      <c r="E6" s="36">
        <v>158</v>
      </c>
      <c r="F6" s="36">
        <v>47</v>
      </c>
      <c r="G6" s="36">
        <v>43</v>
      </c>
      <c r="H6" s="36">
        <v>15</v>
      </c>
      <c r="I6" s="36">
        <v>36</v>
      </c>
      <c r="J6" s="36">
        <v>54</v>
      </c>
      <c r="K6" s="36"/>
      <c r="L6" s="36"/>
      <c r="M6" s="36"/>
      <c r="N6" s="36"/>
      <c r="O6" s="17"/>
      <c r="P6" s="50"/>
      <c r="Q6" s="53"/>
      <c r="R6" s="53"/>
      <c r="S6" s="53"/>
      <c r="T6" s="53"/>
      <c r="U6" s="53"/>
      <c r="V6" s="50"/>
      <c r="W6" s="50"/>
      <c r="X6" s="53"/>
      <c r="Y6" s="61"/>
      <c r="Z6" s="66"/>
    </row>
    <row r="7" spans="1:26" ht="26.25" customHeight="1">
      <c r="A7" s="7" t="s">
        <v>7</v>
      </c>
      <c r="B7" s="17"/>
      <c r="C7" s="24" t="s">
        <v>14</v>
      </c>
      <c r="D7" s="17">
        <v>3213</v>
      </c>
      <c r="E7" s="17">
        <v>3254</v>
      </c>
      <c r="F7" s="17">
        <v>2860</v>
      </c>
      <c r="G7" s="17">
        <v>2645</v>
      </c>
      <c r="H7" s="17">
        <v>2381</v>
      </c>
      <c r="I7" s="17">
        <v>2046</v>
      </c>
      <c r="J7" s="17">
        <v>2156</v>
      </c>
      <c r="K7" s="17"/>
      <c r="L7" s="17"/>
      <c r="M7" s="17"/>
      <c r="N7" s="17"/>
      <c r="O7" s="17"/>
      <c r="P7" s="50"/>
      <c r="Q7" s="53"/>
      <c r="R7" s="53"/>
      <c r="S7" s="53"/>
      <c r="T7" s="53"/>
      <c r="U7" s="53"/>
      <c r="V7" s="50"/>
      <c r="W7" s="50"/>
      <c r="X7" s="53"/>
      <c r="Y7" s="61"/>
      <c r="Z7" s="66"/>
    </row>
    <row r="8" spans="1:26" ht="26.25" customHeight="1">
      <c r="A8" s="8" t="s">
        <v>5</v>
      </c>
      <c r="B8" s="17"/>
      <c r="C8" s="24" t="s">
        <v>15</v>
      </c>
      <c r="D8" s="36">
        <v>1598</v>
      </c>
      <c r="E8" s="36">
        <v>1469</v>
      </c>
      <c r="F8" s="36">
        <v>1524</v>
      </c>
      <c r="G8" s="36">
        <v>1417</v>
      </c>
      <c r="H8" s="36">
        <v>1199</v>
      </c>
      <c r="I8" s="36">
        <v>1234</v>
      </c>
      <c r="J8" s="36">
        <v>1033</v>
      </c>
      <c r="K8" s="36"/>
      <c r="L8" s="36"/>
      <c r="M8" s="36"/>
      <c r="N8" s="36"/>
      <c r="O8" s="17"/>
      <c r="P8" s="50"/>
      <c r="Q8" s="53"/>
      <c r="R8" s="53"/>
      <c r="S8" s="53"/>
      <c r="T8" s="53"/>
      <c r="U8" s="53"/>
      <c r="V8" s="50"/>
      <c r="W8" s="50"/>
      <c r="X8" s="53"/>
      <c r="Y8" s="61"/>
      <c r="Z8" s="66"/>
    </row>
    <row r="9" spans="1:26" ht="26.25" customHeight="1">
      <c r="A9" s="7" t="s">
        <v>2</v>
      </c>
      <c r="B9" s="17"/>
      <c r="C9" s="24" t="s">
        <v>18</v>
      </c>
      <c r="D9" s="36">
        <v>998</v>
      </c>
      <c r="E9" s="36">
        <v>956</v>
      </c>
      <c r="F9" s="36">
        <v>833</v>
      </c>
      <c r="G9" s="36">
        <v>753</v>
      </c>
      <c r="H9" s="36">
        <v>575</v>
      </c>
      <c r="I9" s="36">
        <v>502</v>
      </c>
      <c r="J9" s="36">
        <v>555</v>
      </c>
      <c r="K9" s="36"/>
      <c r="L9" s="36"/>
      <c r="M9" s="36"/>
      <c r="N9" s="36"/>
      <c r="O9" s="17"/>
      <c r="P9" s="50"/>
      <c r="Q9" s="53"/>
      <c r="R9" s="53"/>
      <c r="S9" s="53"/>
      <c r="T9" s="53"/>
      <c r="U9" s="53"/>
      <c r="V9" s="50"/>
      <c r="W9" s="50"/>
      <c r="X9" s="53"/>
      <c r="Y9" s="61"/>
      <c r="Z9" s="66"/>
    </row>
    <row r="10" spans="1:26" ht="26.25" customHeight="1">
      <c r="A10" s="9"/>
      <c r="B10" s="17"/>
      <c r="C10" s="24" t="s">
        <v>19</v>
      </c>
      <c r="D10" s="36">
        <v>10</v>
      </c>
      <c r="E10" s="36">
        <v>35</v>
      </c>
      <c r="F10" s="36">
        <v>9</v>
      </c>
      <c r="G10" s="36">
        <v>27</v>
      </c>
      <c r="H10" s="36">
        <v>56</v>
      </c>
      <c r="I10" s="36">
        <v>36</v>
      </c>
      <c r="J10" s="36">
        <v>40</v>
      </c>
      <c r="K10" s="36"/>
      <c r="L10" s="36"/>
      <c r="M10" s="36"/>
      <c r="N10" s="36"/>
      <c r="O10" s="17"/>
      <c r="P10" s="50"/>
      <c r="Q10" s="53"/>
      <c r="R10" s="53"/>
      <c r="S10" s="53"/>
      <c r="T10" s="53"/>
      <c r="U10" s="53"/>
      <c r="V10" s="50"/>
      <c r="W10" s="50"/>
      <c r="X10" s="53"/>
      <c r="Y10" s="61"/>
      <c r="Z10" s="66"/>
    </row>
    <row r="11" spans="1:26" ht="26.25" customHeight="1">
      <c r="A11" s="9"/>
      <c r="B11" s="17"/>
      <c r="C11" s="24" t="s">
        <v>20</v>
      </c>
      <c r="D11" s="36">
        <v>628</v>
      </c>
      <c r="E11" s="36">
        <v>952</v>
      </c>
      <c r="F11" s="36">
        <v>541</v>
      </c>
      <c r="G11" s="36">
        <v>491</v>
      </c>
      <c r="H11" s="36">
        <v>566</v>
      </c>
      <c r="I11" s="36">
        <v>338</v>
      </c>
      <c r="J11" s="36">
        <v>582</v>
      </c>
      <c r="K11" s="36"/>
      <c r="L11" s="36"/>
      <c r="M11" s="36"/>
      <c r="N11" s="36"/>
      <c r="O11" s="17"/>
      <c r="P11" s="50"/>
      <c r="Q11" s="53"/>
      <c r="R11" s="53"/>
      <c r="S11" s="53"/>
      <c r="T11" s="53"/>
      <c r="U11" s="53"/>
      <c r="V11" s="50"/>
      <c r="W11" s="50"/>
      <c r="X11" s="53"/>
      <c r="Y11" s="61"/>
      <c r="Z11" s="66"/>
    </row>
    <row r="12" spans="1:26" ht="26.25" customHeight="1">
      <c r="A12" s="8" t="s">
        <v>8</v>
      </c>
      <c r="B12" s="17"/>
      <c r="C12" s="24" t="s">
        <v>21</v>
      </c>
      <c r="D12" s="17">
        <v>2892</v>
      </c>
      <c r="E12" s="17">
        <v>2833</v>
      </c>
      <c r="F12" s="17">
        <v>2490</v>
      </c>
      <c r="G12" s="17">
        <v>2323</v>
      </c>
      <c r="H12" s="17">
        <v>2091</v>
      </c>
      <c r="I12" s="17">
        <v>1834</v>
      </c>
      <c r="J12" s="17">
        <v>1970</v>
      </c>
      <c r="K12" s="17"/>
      <c r="L12" s="17"/>
      <c r="M12" s="17"/>
      <c r="N12" s="17"/>
      <c r="O12" s="17"/>
      <c r="P12" s="50"/>
      <c r="Q12" s="53"/>
      <c r="R12" s="53"/>
      <c r="S12" s="53"/>
      <c r="T12" s="53"/>
      <c r="U12" s="53"/>
      <c r="V12" s="50"/>
      <c r="W12" s="50"/>
      <c r="X12" s="53"/>
      <c r="Y12" s="61"/>
      <c r="Z12" s="66"/>
    </row>
    <row r="13" spans="1:26" ht="26.25" customHeight="1">
      <c r="A13" s="9"/>
      <c r="B13" s="17"/>
      <c r="C13" s="24" t="s">
        <v>25</v>
      </c>
      <c r="D13" s="17">
        <v>342</v>
      </c>
      <c r="E13" s="17">
        <v>579</v>
      </c>
      <c r="F13" s="17">
        <v>417</v>
      </c>
      <c r="G13" s="17">
        <v>365</v>
      </c>
      <c r="H13" s="17">
        <v>305</v>
      </c>
      <c r="I13" s="17">
        <v>276</v>
      </c>
      <c r="J13" s="17">
        <v>240</v>
      </c>
      <c r="K13" s="17"/>
      <c r="L13" s="17"/>
      <c r="M13" s="17"/>
      <c r="N13" s="17"/>
      <c r="O13" s="17"/>
      <c r="P13" s="50"/>
      <c r="Q13" s="53"/>
      <c r="R13" s="53"/>
      <c r="S13" s="53"/>
      <c r="T13" s="53"/>
      <c r="U13" s="53"/>
      <c r="V13" s="50"/>
      <c r="W13" s="50"/>
      <c r="X13" s="53"/>
      <c r="Y13" s="61"/>
      <c r="Z13" s="66"/>
    </row>
    <row r="14" spans="1:26" ht="26.25" customHeight="1">
      <c r="A14" s="9"/>
      <c r="B14" s="18"/>
      <c r="C14" s="25" t="s">
        <v>26</v>
      </c>
      <c r="D14" s="36">
        <v>21</v>
      </c>
      <c r="E14" s="36">
        <v>158</v>
      </c>
      <c r="F14" s="36">
        <v>47</v>
      </c>
      <c r="G14" s="36">
        <v>43</v>
      </c>
      <c r="H14" s="36">
        <v>15</v>
      </c>
      <c r="I14" s="36">
        <v>36</v>
      </c>
      <c r="J14" s="36">
        <v>54</v>
      </c>
      <c r="K14" s="36"/>
      <c r="L14" s="36"/>
      <c r="M14" s="36"/>
      <c r="N14" s="36"/>
      <c r="O14" s="17"/>
      <c r="P14" s="50"/>
      <c r="Q14" s="53"/>
      <c r="R14" s="53"/>
      <c r="S14" s="53"/>
      <c r="T14" s="53"/>
      <c r="U14" s="53"/>
      <c r="V14" s="50"/>
      <c r="W14" s="50"/>
      <c r="X14" s="53"/>
      <c r="Y14" s="61"/>
      <c r="Z14" s="66"/>
    </row>
    <row r="15" spans="1:26" ht="26.25" customHeight="1">
      <c r="A15" s="9"/>
      <c r="B15" s="18"/>
      <c r="C15" s="26" t="s">
        <v>16</v>
      </c>
      <c r="D15" s="36">
        <v>164</v>
      </c>
      <c r="E15" s="36">
        <v>195</v>
      </c>
      <c r="F15" s="36">
        <v>115</v>
      </c>
      <c r="G15" s="36">
        <v>107</v>
      </c>
      <c r="H15" s="36">
        <v>82</v>
      </c>
      <c r="I15" s="36">
        <v>57</v>
      </c>
      <c r="J15" s="36">
        <v>35</v>
      </c>
      <c r="K15" s="36"/>
      <c r="L15" s="36"/>
      <c r="M15" s="36"/>
      <c r="N15" s="36"/>
      <c r="O15" s="17"/>
      <c r="P15" s="50"/>
      <c r="Q15" s="53"/>
      <c r="R15" s="53"/>
      <c r="S15" s="53"/>
      <c r="T15" s="53"/>
      <c r="U15" s="53"/>
      <c r="V15" s="50"/>
      <c r="W15" s="50"/>
      <c r="X15" s="53"/>
      <c r="Y15" s="61"/>
      <c r="Z15" s="66"/>
    </row>
    <row r="16" spans="1:26" ht="26.25" customHeight="1">
      <c r="A16" s="9"/>
      <c r="B16" s="18"/>
      <c r="C16" s="25" t="s">
        <v>23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/>
      <c r="L16" s="36"/>
      <c r="M16" s="36"/>
      <c r="N16" s="36"/>
      <c r="O16" s="17"/>
      <c r="P16" s="50"/>
      <c r="Q16" s="53"/>
      <c r="R16" s="53"/>
      <c r="S16" s="53"/>
      <c r="T16" s="53"/>
      <c r="U16" s="53"/>
      <c r="V16" s="50"/>
      <c r="W16" s="50"/>
      <c r="X16" s="53"/>
      <c r="Y16" s="61"/>
      <c r="Z16" s="66"/>
    </row>
    <row r="17" spans="1:26" ht="26.25" customHeight="1">
      <c r="A17" s="9"/>
      <c r="B17" s="18"/>
      <c r="C17" s="25" t="s">
        <v>27</v>
      </c>
      <c r="D17" s="36">
        <v>157</v>
      </c>
      <c r="E17" s="36">
        <v>226</v>
      </c>
      <c r="F17" s="36">
        <v>255</v>
      </c>
      <c r="G17" s="36">
        <v>215</v>
      </c>
      <c r="H17" s="36">
        <v>208</v>
      </c>
      <c r="I17" s="36">
        <v>183</v>
      </c>
      <c r="J17" s="36">
        <v>151</v>
      </c>
      <c r="K17" s="36"/>
      <c r="L17" s="36"/>
      <c r="M17" s="36"/>
      <c r="N17" s="36"/>
      <c r="O17" s="17"/>
      <c r="P17" s="50"/>
      <c r="Q17" s="53"/>
      <c r="R17" s="53"/>
      <c r="S17" s="53"/>
      <c r="T17" s="53"/>
      <c r="U17" s="53"/>
      <c r="V17" s="50"/>
      <c r="W17" s="50"/>
      <c r="X17" s="53"/>
      <c r="Y17" s="61"/>
      <c r="Z17" s="66"/>
    </row>
    <row r="18" spans="1:26" ht="26.25" customHeight="1">
      <c r="A18" s="8" t="s">
        <v>9</v>
      </c>
      <c r="B18" s="17"/>
      <c r="C18" s="24" t="s">
        <v>4</v>
      </c>
      <c r="D18" s="17">
        <v>2194</v>
      </c>
      <c r="E18" s="17">
        <v>2166</v>
      </c>
      <c r="F18" s="17">
        <v>2177</v>
      </c>
      <c r="G18" s="17">
        <v>2075</v>
      </c>
      <c r="H18" s="17">
        <v>1812</v>
      </c>
      <c r="I18" s="17">
        <v>1831</v>
      </c>
      <c r="J18" s="17">
        <v>1655</v>
      </c>
      <c r="K18" s="17"/>
      <c r="L18" s="17"/>
      <c r="M18" s="17"/>
      <c r="N18" s="17"/>
      <c r="O18" s="17"/>
      <c r="P18" s="50"/>
      <c r="Q18" s="53"/>
      <c r="R18" s="53"/>
      <c r="S18" s="53"/>
      <c r="T18" s="53"/>
      <c r="U18" s="53"/>
      <c r="V18" s="50"/>
      <c r="W18" s="50"/>
      <c r="X18" s="53"/>
      <c r="Y18" s="61"/>
      <c r="Z18" s="66"/>
    </row>
    <row r="19" spans="1:26" ht="26.25" customHeight="1">
      <c r="A19" s="9"/>
      <c r="B19" s="17"/>
      <c r="C19" s="24" t="s">
        <v>29</v>
      </c>
      <c r="D19" s="17">
        <v>1040</v>
      </c>
      <c r="E19" s="17">
        <v>1246</v>
      </c>
      <c r="F19" s="17">
        <v>730</v>
      </c>
      <c r="G19" s="17">
        <v>613</v>
      </c>
      <c r="H19" s="17">
        <v>584</v>
      </c>
      <c r="I19" s="17">
        <v>279</v>
      </c>
      <c r="J19" s="17">
        <v>555</v>
      </c>
      <c r="K19" s="17"/>
      <c r="L19" s="17"/>
      <c r="M19" s="17"/>
      <c r="N19" s="17"/>
      <c r="O19" s="17"/>
      <c r="P19" s="50"/>
      <c r="Q19" s="53"/>
      <c r="R19" s="53"/>
      <c r="S19" s="53"/>
      <c r="T19" s="53"/>
      <c r="U19" s="53"/>
      <c r="V19" s="50"/>
      <c r="W19" s="50"/>
      <c r="X19" s="53"/>
      <c r="Y19" s="61"/>
      <c r="Z19" s="66"/>
    </row>
    <row r="20" spans="1:26" ht="26.25" customHeight="1">
      <c r="A20" s="9"/>
      <c r="B20" s="18"/>
      <c r="C20" s="25" t="s">
        <v>12</v>
      </c>
      <c r="D20" s="36">
        <v>0</v>
      </c>
      <c r="E20" s="36">
        <v>87</v>
      </c>
      <c r="F20" s="36">
        <v>0</v>
      </c>
      <c r="G20" s="36">
        <v>0</v>
      </c>
      <c r="H20" s="36">
        <v>1</v>
      </c>
      <c r="I20" s="36">
        <v>2</v>
      </c>
      <c r="J20" s="36">
        <v>0</v>
      </c>
      <c r="K20" s="36"/>
      <c r="L20" s="36"/>
      <c r="M20" s="36"/>
      <c r="N20" s="36"/>
      <c r="O20" s="17"/>
      <c r="P20" s="50"/>
      <c r="Q20" s="53"/>
      <c r="R20" s="53"/>
      <c r="S20" s="53"/>
      <c r="T20" s="53"/>
      <c r="U20" s="53"/>
      <c r="V20" s="50"/>
      <c r="W20" s="50"/>
      <c r="X20" s="53"/>
      <c r="Y20" s="61"/>
      <c r="Z20" s="66"/>
    </row>
    <row r="21" spans="1:26" ht="26.25" customHeight="1">
      <c r="A21" s="9"/>
      <c r="B21" s="18"/>
      <c r="C21" s="25" t="s">
        <v>31</v>
      </c>
      <c r="D21" s="36">
        <v>562</v>
      </c>
      <c r="E21" s="36">
        <v>708</v>
      </c>
      <c r="F21" s="36">
        <v>215</v>
      </c>
      <c r="G21" s="36">
        <v>218</v>
      </c>
      <c r="H21" s="36">
        <v>316</v>
      </c>
      <c r="I21" s="36">
        <v>75</v>
      </c>
      <c r="J21" s="36">
        <v>380</v>
      </c>
      <c r="K21" s="36"/>
      <c r="L21" s="36"/>
      <c r="M21" s="36"/>
      <c r="N21" s="36"/>
      <c r="O21" s="17"/>
      <c r="P21" s="50"/>
      <c r="Q21" s="53"/>
      <c r="R21" s="53"/>
      <c r="S21" s="53"/>
      <c r="T21" s="53"/>
      <c r="U21" s="53"/>
      <c r="V21" s="50"/>
      <c r="W21" s="50"/>
      <c r="X21" s="53"/>
      <c r="Y21" s="61"/>
      <c r="Z21" s="66"/>
    </row>
    <row r="22" spans="1:26" ht="26.25" customHeight="1">
      <c r="A22" s="9"/>
      <c r="B22" s="18"/>
      <c r="C22" s="25" t="s">
        <v>28</v>
      </c>
      <c r="D22" s="36">
        <v>472</v>
      </c>
      <c r="E22" s="36">
        <v>450</v>
      </c>
      <c r="F22" s="36">
        <v>511</v>
      </c>
      <c r="G22" s="36">
        <v>390</v>
      </c>
      <c r="H22" s="36">
        <v>264</v>
      </c>
      <c r="I22" s="36">
        <v>202</v>
      </c>
      <c r="J22" s="36">
        <v>175</v>
      </c>
      <c r="K22" s="36"/>
      <c r="L22" s="36"/>
      <c r="M22" s="36"/>
      <c r="N22" s="36"/>
      <c r="O22" s="17"/>
      <c r="P22" s="50"/>
      <c r="Q22" s="53"/>
      <c r="R22" s="53"/>
      <c r="S22" s="53"/>
      <c r="T22" s="53"/>
      <c r="U22" s="53"/>
      <c r="V22" s="50"/>
      <c r="W22" s="50"/>
      <c r="X22" s="53"/>
      <c r="Y22" s="61"/>
      <c r="Z22" s="66"/>
    </row>
    <row r="23" spans="1:26" ht="26.25" customHeight="1">
      <c r="A23" s="9"/>
      <c r="B23" s="18"/>
      <c r="C23" s="25" t="s">
        <v>33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/>
      <c r="L23" s="36"/>
      <c r="M23" s="36"/>
      <c r="N23" s="36"/>
      <c r="O23" s="17"/>
      <c r="P23" s="50"/>
      <c r="Q23" s="53"/>
      <c r="R23" s="53"/>
      <c r="S23" s="53"/>
      <c r="T23" s="53"/>
      <c r="U23" s="53"/>
      <c r="V23" s="50"/>
      <c r="W23" s="50"/>
      <c r="X23" s="53"/>
      <c r="Y23" s="61"/>
      <c r="Z23" s="66"/>
    </row>
    <row r="24" spans="1:26" ht="26.25" customHeight="1">
      <c r="A24" s="9"/>
      <c r="B24" s="18"/>
      <c r="C24" s="25" t="s">
        <v>27</v>
      </c>
      <c r="D24" s="36">
        <v>6</v>
      </c>
      <c r="E24" s="36">
        <v>1</v>
      </c>
      <c r="F24" s="36">
        <v>4</v>
      </c>
      <c r="G24" s="36">
        <v>5</v>
      </c>
      <c r="H24" s="36">
        <v>3</v>
      </c>
      <c r="I24" s="36">
        <v>0</v>
      </c>
      <c r="J24" s="36">
        <v>0</v>
      </c>
      <c r="K24" s="36"/>
      <c r="L24" s="36"/>
      <c r="M24" s="36"/>
      <c r="N24" s="36"/>
      <c r="O24" s="17"/>
      <c r="P24" s="50"/>
      <c r="Q24" s="53"/>
      <c r="R24" s="53"/>
      <c r="S24" s="53"/>
      <c r="T24" s="53"/>
      <c r="U24" s="53"/>
      <c r="V24" s="50"/>
      <c r="W24" s="50"/>
      <c r="X24" s="53"/>
      <c r="Y24" s="61"/>
      <c r="Z24" s="66"/>
    </row>
    <row r="25" spans="1:26" ht="26.25" customHeight="1">
      <c r="A25" s="8" t="s">
        <v>10</v>
      </c>
      <c r="B25" s="17"/>
      <c r="C25" s="24" t="s">
        <v>35</v>
      </c>
      <c r="D25" s="36">
        <v>2385</v>
      </c>
      <c r="E25" s="36">
        <v>2665</v>
      </c>
      <c r="F25" s="36">
        <v>2122</v>
      </c>
      <c r="G25" s="36">
        <v>2025</v>
      </c>
      <c r="H25" s="36">
        <v>1816</v>
      </c>
      <c r="I25" s="36">
        <v>1624</v>
      </c>
      <c r="J25" s="36">
        <v>1730</v>
      </c>
      <c r="K25" s="36"/>
      <c r="L25" s="36"/>
      <c r="M25" s="36"/>
      <c r="N25" s="36"/>
      <c r="O25" s="17"/>
      <c r="P25" s="50"/>
      <c r="Q25" s="53"/>
      <c r="R25" s="53"/>
      <c r="S25" s="53"/>
      <c r="T25" s="53"/>
      <c r="U25" s="53"/>
      <c r="V25" s="57"/>
      <c r="W25" s="57"/>
      <c r="X25" s="58"/>
      <c r="Y25" s="62"/>
      <c r="Z25" s="67"/>
    </row>
    <row r="26" spans="1:26" ht="26.25" customHeight="1">
      <c r="A26" s="9"/>
      <c r="B26" s="17"/>
      <c r="C26" s="24" t="s">
        <v>30</v>
      </c>
      <c r="D26" s="36">
        <v>418</v>
      </c>
      <c r="E26" s="36">
        <v>349</v>
      </c>
      <c r="F26" s="36">
        <v>413</v>
      </c>
      <c r="G26" s="36">
        <v>333</v>
      </c>
      <c r="H26" s="36">
        <v>237</v>
      </c>
      <c r="I26" s="36">
        <v>221</v>
      </c>
      <c r="J26" s="36">
        <v>188</v>
      </c>
      <c r="K26" s="36"/>
      <c r="L26" s="36"/>
      <c r="M26" s="36"/>
      <c r="N26" s="36"/>
      <c r="O26" s="17"/>
      <c r="P26" s="50"/>
      <c r="Q26" s="53"/>
      <c r="R26" s="53"/>
      <c r="S26" s="53"/>
      <c r="T26" s="53"/>
      <c r="U26" s="53"/>
      <c r="V26" s="50"/>
      <c r="W26" s="50"/>
      <c r="X26" s="53"/>
      <c r="Y26" s="61"/>
      <c r="Z26" s="66"/>
    </row>
    <row r="27" spans="1:26" ht="26.25" customHeight="1">
      <c r="A27" s="9"/>
      <c r="B27" s="17"/>
      <c r="C27" s="24" t="s">
        <v>34</v>
      </c>
      <c r="D27" s="36">
        <v>431</v>
      </c>
      <c r="E27" s="36">
        <v>398</v>
      </c>
      <c r="F27" s="36">
        <v>372</v>
      </c>
      <c r="G27" s="36">
        <v>330</v>
      </c>
      <c r="H27" s="36">
        <v>343</v>
      </c>
      <c r="I27" s="36">
        <v>265</v>
      </c>
      <c r="J27" s="36">
        <v>292</v>
      </c>
      <c r="K27" s="36"/>
      <c r="L27" s="36"/>
      <c r="M27" s="36"/>
      <c r="N27" s="36"/>
      <c r="O27" s="17"/>
      <c r="P27" s="50"/>
      <c r="Q27" s="53"/>
      <c r="R27" s="53"/>
      <c r="S27" s="53"/>
      <c r="T27" s="53"/>
      <c r="U27" s="53"/>
      <c r="V27" s="50"/>
      <c r="W27" s="50"/>
      <c r="X27" s="53"/>
      <c r="Y27" s="61"/>
      <c r="Z27" s="66"/>
    </row>
    <row r="28" spans="1:26" ht="26.25" customHeight="1">
      <c r="A28" s="8" t="s">
        <v>11</v>
      </c>
      <c r="B28" s="17"/>
      <c r="C28" s="24" t="s">
        <v>36</v>
      </c>
      <c r="D28" s="36">
        <v>1930</v>
      </c>
      <c r="E28" s="36">
        <v>1860</v>
      </c>
      <c r="F28" s="36">
        <v>1962</v>
      </c>
      <c r="G28" s="36">
        <v>1855</v>
      </c>
      <c r="H28" s="36">
        <v>1578</v>
      </c>
      <c r="I28" s="36">
        <v>1587</v>
      </c>
      <c r="J28" s="36">
        <v>1341</v>
      </c>
      <c r="K28" s="36"/>
      <c r="L28" s="36"/>
      <c r="M28" s="36"/>
      <c r="N28" s="36"/>
      <c r="O28" s="17"/>
      <c r="P28" s="50"/>
      <c r="Q28" s="53"/>
      <c r="R28" s="53"/>
      <c r="S28" s="53"/>
      <c r="T28" s="53"/>
      <c r="U28" s="53"/>
      <c r="V28" s="50"/>
      <c r="W28" s="50"/>
      <c r="X28" s="53"/>
      <c r="Y28" s="61"/>
      <c r="Z28" s="66"/>
    </row>
    <row r="29" spans="1:26" ht="26.25" customHeight="1">
      <c r="A29" s="9"/>
      <c r="B29" s="17"/>
      <c r="C29" s="24" t="s">
        <v>37</v>
      </c>
      <c r="D29" s="36">
        <v>455</v>
      </c>
      <c r="E29" s="36">
        <v>443</v>
      </c>
      <c r="F29" s="36">
        <v>412</v>
      </c>
      <c r="G29" s="36">
        <v>447</v>
      </c>
      <c r="H29" s="36">
        <v>373</v>
      </c>
      <c r="I29" s="36">
        <v>288</v>
      </c>
      <c r="J29" s="36">
        <v>297</v>
      </c>
      <c r="K29" s="36"/>
      <c r="L29" s="36"/>
      <c r="M29" s="36"/>
      <c r="N29" s="36"/>
      <c r="O29" s="17"/>
      <c r="P29" s="50"/>
      <c r="Q29" s="53"/>
      <c r="R29" s="53"/>
      <c r="S29" s="53"/>
      <c r="T29" s="53"/>
      <c r="U29" s="53"/>
      <c r="V29" s="50"/>
      <c r="W29" s="50"/>
      <c r="X29" s="53"/>
      <c r="Y29" s="61"/>
      <c r="Z29" s="66"/>
    </row>
    <row r="30" spans="1:26" ht="26.25" customHeight="1">
      <c r="A30" s="10"/>
      <c r="B30" s="19"/>
      <c r="C30" s="27" t="s">
        <v>24</v>
      </c>
      <c r="D30" s="37">
        <v>849</v>
      </c>
      <c r="E30" s="37">
        <v>1109</v>
      </c>
      <c r="F30" s="37">
        <v>533</v>
      </c>
      <c r="G30" s="37">
        <v>386</v>
      </c>
      <c r="H30" s="37">
        <v>445</v>
      </c>
      <c r="I30" s="37">
        <v>235</v>
      </c>
      <c r="J30" s="37">
        <v>572</v>
      </c>
      <c r="K30" s="37"/>
      <c r="L30" s="37"/>
      <c r="M30" s="37"/>
      <c r="N30" s="37"/>
      <c r="O30" s="19"/>
      <c r="P30" s="51"/>
      <c r="Q30" s="54"/>
      <c r="R30" s="54"/>
      <c r="S30" s="54"/>
      <c r="T30" s="54"/>
      <c r="U30" s="54"/>
      <c r="V30" s="51"/>
      <c r="W30" s="51"/>
      <c r="X30" s="54"/>
      <c r="Y30" s="63"/>
      <c r="Z30" s="68"/>
    </row>
    <row r="31" spans="1:26" ht="26.25" customHeight="1">
      <c r="A31" s="11" t="s">
        <v>40</v>
      </c>
      <c r="B31" s="20"/>
      <c r="C31" s="28" t="s">
        <v>41</v>
      </c>
      <c r="D31" s="38">
        <f t="shared" ref="D31:Z31" si="0">IF(D5="","",D5/D32)</f>
        <v>0.95850622406639008</v>
      </c>
      <c r="E31" s="38">
        <f t="shared" si="0"/>
        <v>1.0550401978973407</v>
      </c>
      <c r="F31" s="38">
        <f t="shared" si="0"/>
        <v>0.85199296600234464</v>
      </c>
      <c r="G31" s="38">
        <f t="shared" si="0"/>
        <v>0.9246646026831784</v>
      </c>
      <c r="H31" s="38">
        <f t="shared" si="0"/>
        <v>0.89136904761904767</v>
      </c>
      <c r="I31" s="38">
        <f t="shared" si="0"/>
        <v>0.88063439065108517</v>
      </c>
      <c r="J31" s="38">
        <f t="shared" si="0"/>
        <v>1.04739336492891</v>
      </c>
      <c r="K31" s="38" t="str">
        <f t="shared" si="0"/>
        <v/>
      </c>
      <c r="L31" s="38" t="str">
        <f t="shared" si="0"/>
        <v/>
      </c>
      <c r="M31" s="38" t="str">
        <f t="shared" si="0"/>
        <v/>
      </c>
      <c r="N31" s="38" t="str">
        <f t="shared" si="0"/>
        <v/>
      </c>
      <c r="O31" s="38" t="str">
        <f t="shared" si="0"/>
        <v/>
      </c>
      <c r="P31" s="38" t="str">
        <f t="shared" si="0"/>
        <v/>
      </c>
      <c r="Q31" s="38" t="str">
        <f t="shared" si="0"/>
        <v/>
      </c>
      <c r="R31" s="38" t="str">
        <f t="shared" si="0"/>
        <v/>
      </c>
      <c r="S31" s="38" t="str">
        <f t="shared" si="0"/>
        <v/>
      </c>
      <c r="T31" s="38" t="str">
        <f t="shared" si="0"/>
        <v/>
      </c>
      <c r="U31" s="38" t="str">
        <f t="shared" si="0"/>
        <v/>
      </c>
      <c r="V31" s="38" t="str">
        <f t="shared" si="0"/>
        <v/>
      </c>
      <c r="W31" s="38" t="str">
        <f t="shared" si="0"/>
        <v/>
      </c>
      <c r="X31" s="38" t="str">
        <f t="shared" si="0"/>
        <v/>
      </c>
      <c r="Y31" s="38" t="str">
        <f t="shared" si="0"/>
        <v/>
      </c>
      <c r="Z31" s="38" t="str">
        <f t="shared" si="0"/>
        <v/>
      </c>
    </row>
    <row r="32" spans="1:26" ht="26.25" customHeight="1">
      <c r="A32" s="11"/>
      <c r="B32" s="11"/>
      <c r="C32" s="29" t="s">
        <v>32</v>
      </c>
      <c r="D32" s="11">
        <v>3374</v>
      </c>
      <c r="E32" s="11">
        <f t="shared" ref="E32:Z32" si="1">IF(D5="","",D5)</f>
        <v>3234</v>
      </c>
      <c r="F32" s="11">
        <f t="shared" si="1"/>
        <v>3412</v>
      </c>
      <c r="G32" s="11">
        <f t="shared" si="1"/>
        <v>2907</v>
      </c>
      <c r="H32" s="11">
        <f t="shared" si="1"/>
        <v>2688</v>
      </c>
      <c r="I32" s="11">
        <f t="shared" si="1"/>
        <v>2396</v>
      </c>
      <c r="J32" s="11">
        <f t="shared" si="1"/>
        <v>2110</v>
      </c>
      <c r="K32" s="11">
        <f t="shared" si="1"/>
        <v>2210</v>
      </c>
      <c r="L32" s="11" t="str">
        <f t="shared" si="1"/>
        <v/>
      </c>
      <c r="M32" s="11" t="str">
        <f t="shared" si="1"/>
        <v/>
      </c>
      <c r="N32" s="11" t="str">
        <f t="shared" si="1"/>
        <v/>
      </c>
      <c r="O32" s="11" t="str">
        <f t="shared" si="1"/>
        <v/>
      </c>
      <c r="P32" s="11" t="str">
        <f t="shared" si="1"/>
        <v/>
      </c>
      <c r="Q32" s="11" t="str">
        <f t="shared" si="1"/>
        <v/>
      </c>
      <c r="R32" s="11" t="str">
        <f t="shared" si="1"/>
        <v/>
      </c>
      <c r="S32" s="11" t="str">
        <f t="shared" si="1"/>
        <v/>
      </c>
      <c r="T32" s="11" t="str">
        <f t="shared" si="1"/>
        <v/>
      </c>
      <c r="U32" s="11" t="str">
        <f t="shared" si="1"/>
        <v/>
      </c>
      <c r="V32" s="11" t="str">
        <f t="shared" si="1"/>
        <v/>
      </c>
      <c r="W32" s="11" t="str">
        <f t="shared" si="1"/>
        <v/>
      </c>
      <c r="X32" s="11" t="str">
        <f t="shared" si="1"/>
        <v/>
      </c>
      <c r="Y32" s="11" t="str">
        <f t="shared" si="1"/>
        <v/>
      </c>
      <c r="Z32" s="11" t="str">
        <f t="shared" si="1"/>
        <v/>
      </c>
    </row>
    <row r="33" spans="1:26" ht="26.25" customHeight="1">
      <c r="A33" s="11"/>
      <c r="B33" s="20"/>
      <c r="C33" s="28" t="s">
        <v>22</v>
      </c>
      <c r="D33" s="20">
        <f>D5-D32</f>
        <v>-140</v>
      </c>
      <c r="E33" s="20">
        <f t="shared" ref="E33:Z33" si="2">IF(E5="","",E5-E32)</f>
        <v>178</v>
      </c>
      <c r="F33" s="20">
        <f t="shared" si="2"/>
        <v>-505</v>
      </c>
      <c r="G33" s="20">
        <f t="shared" si="2"/>
        <v>-219</v>
      </c>
      <c r="H33" s="20">
        <f t="shared" si="2"/>
        <v>-292</v>
      </c>
      <c r="I33" s="20">
        <f t="shared" si="2"/>
        <v>-286</v>
      </c>
      <c r="J33" s="20">
        <f t="shared" si="2"/>
        <v>100</v>
      </c>
      <c r="K33" s="20" t="str">
        <f t="shared" si="2"/>
        <v/>
      </c>
      <c r="L33" s="20" t="str">
        <f t="shared" si="2"/>
        <v/>
      </c>
      <c r="M33" s="20" t="str">
        <f t="shared" si="2"/>
        <v/>
      </c>
      <c r="N33" s="20" t="str">
        <f t="shared" si="2"/>
        <v/>
      </c>
      <c r="O33" s="20" t="str">
        <f t="shared" si="2"/>
        <v/>
      </c>
      <c r="P33" s="20" t="str">
        <f t="shared" si="2"/>
        <v/>
      </c>
      <c r="Q33" s="20" t="str">
        <f t="shared" si="2"/>
        <v/>
      </c>
      <c r="R33" s="20" t="str">
        <f t="shared" si="2"/>
        <v/>
      </c>
      <c r="S33" s="20" t="str">
        <f t="shared" si="2"/>
        <v/>
      </c>
      <c r="T33" s="20" t="str">
        <f t="shared" si="2"/>
        <v/>
      </c>
      <c r="U33" s="20" t="str">
        <f t="shared" si="2"/>
        <v/>
      </c>
      <c r="V33" s="20" t="str">
        <f t="shared" si="2"/>
        <v/>
      </c>
      <c r="W33" s="20" t="str">
        <f t="shared" si="2"/>
        <v/>
      </c>
      <c r="X33" s="20" t="str">
        <f t="shared" si="2"/>
        <v/>
      </c>
      <c r="Y33" s="20" t="str">
        <f t="shared" si="2"/>
        <v/>
      </c>
      <c r="Z33" s="20" t="str">
        <f t="shared" si="2"/>
        <v/>
      </c>
    </row>
    <row r="34" spans="1:26" ht="22" customHeight="1">
      <c r="A34" s="12"/>
      <c r="B34" s="20"/>
      <c r="C34" s="3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s="2" customFormat="1" ht="22" customHeight="1">
      <c r="A35" s="13" t="s">
        <v>42</v>
      </c>
      <c r="B35" s="21"/>
      <c r="C35" s="31" t="s">
        <v>15</v>
      </c>
      <c r="D35" s="39">
        <f t="shared" ref="D35:Z35" si="3">IF(D8="","",D8/D36)</f>
        <v>1.0363164721141376</v>
      </c>
      <c r="E35" s="39">
        <f t="shared" si="3"/>
        <v>0.91927409261576964</v>
      </c>
      <c r="F35" s="43">
        <f t="shared" si="3"/>
        <v>1.0374404356705242</v>
      </c>
      <c r="G35" s="43">
        <f t="shared" si="3"/>
        <v>0.92979002624671925</v>
      </c>
      <c r="H35" s="43">
        <f t="shared" si="3"/>
        <v>0.84615384615384615</v>
      </c>
      <c r="I35" s="43">
        <f t="shared" si="3"/>
        <v>1.0291909924937448</v>
      </c>
      <c r="J35" s="43">
        <f t="shared" si="3"/>
        <v>0.83711507293354948</v>
      </c>
      <c r="K35" s="43" t="str">
        <f t="shared" si="3"/>
        <v/>
      </c>
      <c r="L35" s="43" t="str">
        <f t="shared" si="3"/>
        <v/>
      </c>
      <c r="M35" s="43" t="str">
        <f t="shared" si="3"/>
        <v/>
      </c>
      <c r="N35" s="43" t="str">
        <f t="shared" si="3"/>
        <v/>
      </c>
      <c r="O35" s="43" t="str">
        <f t="shared" si="3"/>
        <v/>
      </c>
      <c r="P35" s="43" t="str">
        <f t="shared" si="3"/>
        <v/>
      </c>
      <c r="Q35" s="43" t="str">
        <f t="shared" si="3"/>
        <v/>
      </c>
      <c r="R35" s="43" t="str">
        <f t="shared" si="3"/>
        <v/>
      </c>
      <c r="S35" s="43" t="str">
        <f t="shared" si="3"/>
        <v/>
      </c>
      <c r="T35" s="43" t="str">
        <f t="shared" si="3"/>
        <v/>
      </c>
      <c r="U35" s="43" t="str">
        <f t="shared" si="3"/>
        <v/>
      </c>
      <c r="V35" s="43" t="str">
        <f t="shared" si="3"/>
        <v/>
      </c>
      <c r="W35" s="43" t="str">
        <f t="shared" si="3"/>
        <v/>
      </c>
      <c r="X35" s="43" t="str">
        <f t="shared" si="3"/>
        <v/>
      </c>
      <c r="Y35" s="43" t="str">
        <f t="shared" si="3"/>
        <v/>
      </c>
      <c r="Z35" s="43" t="str">
        <f t="shared" si="3"/>
        <v/>
      </c>
    </row>
    <row r="36" spans="1:26" s="3" customFormat="1" ht="22" customHeight="1">
      <c r="A36" s="14"/>
      <c r="B36" s="22"/>
      <c r="C36" s="32"/>
      <c r="D36" s="40">
        <v>1542</v>
      </c>
      <c r="E36" s="40">
        <f t="shared" ref="E36:Z36" si="4">IF(D8="","",D8)</f>
        <v>1598</v>
      </c>
      <c r="F36" s="44">
        <f t="shared" si="4"/>
        <v>1469</v>
      </c>
      <c r="G36" s="44">
        <f t="shared" si="4"/>
        <v>1524</v>
      </c>
      <c r="H36" s="44">
        <f t="shared" si="4"/>
        <v>1417</v>
      </c>
      <c r="I36" s="44">
        <f t="shared" si="4"/>
        <v>1199</v>
      </c>
      <c r="J36" s="44">
        <f t="shared" si="4"/>
        <v>1234</v>
      </c>
      <c r="K36" s="44">
        <f t="shared" si="4"/>
        <v>1033</v>
      </c>
      <c r="L36" s="44" t="str">
        <f t="shared" si="4"/>
        <v/>
      </c>
      <c r="M36" s="44" t="str">
        <f t="shared" si="4"/>
        <v/>
      </c>
      <c r="N36" s="44" t="str">
        <f t="shared" si="4"/>
        <v/>
      </c>
      <c r="O36" s="44" t="str">
        <f t="shared" si="4"/>
        <v/>
      </c>
      <c r="P36" s="44" t="str">
        <f t="shared" si="4"/>
        <v/>
      </c>
      <c r="Q36" s="44" t="str">
        <f t="shared" si="4"/>
        <v/>
      </c>
      <c r="R36" s="44" t="str">
        <f t="shared" si="4"/>
        <v/>
      </c>
      <c r="S36" s="44" t="str">
        <f t="shared" si="4"/>
        <v/>
      </c>
      <c r="T36" s="44" t="str">
        <f t="shared" si="4"/>
        <v/>
      </c>
      <c r="U36" s="44" t="str">
        <f t="shared" si="4"/>
        <v/>
      </c>
      <c r="V36" s="44" t="str">
        <f t="shared" si="4"/>
        <v/>
      </c>
      <c r="W36" s="44" t="str">
        <f t="shared" si="4"/>
        <v/>
      </c>
      <c r="X36" s="44" t="str">
        <f t="shared" si="4"/>
        <v/>
      </c>
      <c r="Y36" s="44" t="str">
        <f t="shared" si="4"/>
        <v/>
      </c>
      <c r="Z36" s="44" t="str">
        <f t="shared" si="4"/>
        <v/>
      </c>
    </row>
    <row r="37" spans="1:26" s="2" customFormat="1" ht="22" customHeight="1">
      <c r="A37" s="14"/>
      <c r="B37" s="22"/>
      <c r="C37" s="33" t="s">
        <v>18</v>
      </c>
      <c r="D37" s="41">
        <f t="shared" ref="D37:Z37" si="5">IF(D9="","",D9/D38)</f>
        <v>0.8640692640692641</v>
      </c>
      <c r="E37" s="41">
        <f t="shared" si="5"/>
        <v>0.95791583166332661</v>
      </c>
      <c r="F37" s="45">
        <f t="shared" si="5"/>
        <v>0.87133891213389125</v>
      </c>
      <c r="G37" s="45">
        <f t="shared" si="5"/>
        <v>0.90396158463385357</v>
      </c>
      <c r="H37" s="45">
        <f t="shared" si="5"/>
        <v>0.76361221779548472</v>
      </c>
      <c r="I37" s="45">
        <f t="shared" si="5"/>
        <v>0.87304347826086959</v>
      </c>
      <c r="J37" s="45">
        <f t="shared" si="5"/>
        <v>1.1055776892430278</v>
      </c>
      <c r="K37" s="45" t="str">
        <f t="shared" si="5"/>
        <v/>
      </c>
      <c r="L37" s="45" t="str">
        <f t="shared" si="5"/>
        <v/>
      </c>
      <c r="M37" s="45" t="str">
        <f t="shared" si="5"/>
        <v/>
      </c>
      <c r="N37" s="45" t="str">
        <f t="shared" si="5"/>
        <v/>
      </c>
      <c r="O37" s="45" t="str">
        <f t="shared" si="5"/>
        <v/>
      </c>
      <c r="P37" s="45" t="str">
        <f t="shared" si="5"/>
        <v/>
      </c>
      <c r="Q37" s="45" t="str">
        <f t="shared" si="5"/>
        <v/>
      </c>
      <c r="R37" s="45" t="str">
        <f t="shared" si="5"/>
        <v/>
      </c>
      <c r="S37" s="45" t="str">
        <f t="shared" si="5"/>
        <v/>
      </c>
      <c r="T37" s="45" t="str">
        <f t="shared" si="5"/>
        <v/>
      </c>
      <c r="U37" s="45" t="str">
        <f t="shared" si="5"/>
        <v/>
      </c>
      <c r="V37" s="45" t="str">
        <f t="shared" si="5"/>
        <v/>
      </c>
      <c r="W37" s="45" t="str">
        <f t="shared" si="5"/>
        <v/>
      </c>
      <c r="X37" s="45" t="str">
        <f t="shared" si="5"/>
        <v/>
      </c>
      <c r="Y37" s="45" t="str">
        <f t="shared" si="5"/>
        <v/>
      </c>
      <c r="Z37" s="45" t="str">
        <f t="shared" si="5"/>
        <v/>
      </c>
    </row>
    <row r="38" spans="1:26" s="3" customFormat="1" ht="22" customHeight="1">
      <c r="A38" s="14"/>
      <c r="B38" s="22"/>
      <c r="C38" s="34"/>
      <c r="D38" s="40">
        <v>1155</v>
      </c>
      <c r="E38" s="40">
        <f t="shared" ref="E38:Z38" si="6">IF(D9="","",D9)</f>
        <v>998</v>
      </c>
      <c r="F38" s="44">
        <f t="shared" si="6"/>
        <v>956</v>
      </c>
      <c r="G38" s="44">
        <f t="shared" si="6"/>
        <v>833</v>
      </c>
      <c r="H38" s="44">
        <f t="shared" si="6"/>
        <v>753</v>
      </c>
      <c r="I38" s="44">
        <f t="shared" si="6"/>
        <v>575</v>
      </c>
      <c r="J38" s="44">
        <f t="shared" si="6"/>
        <v>502</v>
      </c>
      <c r="K38" s="44">
        <f t="shared" si="6"/>
        <v>555</v>
      </c>
      <c r="L38" s="44" t="str">
        <f t="shared" si="6"/>
        <v/>
      </c>
      <c r="M38" s="44" t="str">
        <f t="shared" si="6"/>
        <v/>
      </c>
      <c r="N38" s="44" t="str">
        <f t="shared" si="6"/>
        <v/>
      </c>
      <c r="O38" s="44" t="str">
        <f t="shared" si="6"/>
        <v/>
      </c>
      <c r="P38" s="44" t="str">
        <f t="shared" si="6"/>
        <v/>
      </c>
      <c r="Q38" s="44" t="str">
        <f t="shared" si="6"/>
        <v/>
      </c>
      <c r="R38" s="44" t="str">
        <f t="shared" si="6"/>
        <v/>
      </c>
      <c r="S38" s="44" t="str">
        <f t="shared" si="6"/>
        <v/>
      </c>
      <c r="T38" s="44" t="str">
        <f t="shared" si="6"/>
        <v/>
      </c>
      <c r="U38" s="44" t="str">
        <f t="shared" si="6"/>
        <v/>
      </c>
      <c r="V38" s="44" t="str">
        <f t="shared" si="6"/>
        <v/>
      </c>
      <c r="W38" s="44" t="str">
        <f t="shared" si="6"/>
        <v/>
      </c>
      <c r="X38" s="44" t="str">
        <f t="shared" si="6"/>
        <v/>
      </c>
      <c r="Y38" s="44" t="str">
        <f t="shared" si="6"/>
        <v/>
      </c>
      <c r="Z38" s="44" t="str">
        <f t="shared" si="6"/>
        <v/>
      </c>
    </row>
    <row r="39" spans="1:26" s="2" customFormat="1" ht="22" customHeight="1">
      <c r="A39" s="14"/>
      <c r="B39" s="22"/>
      <c r="C39" s="33" t="s">
        <v>19</v>
      </c>
      <c r="D39" s="41">
        <f t="shared" ref="D39:Z39" si="7">IF(D10="","",D10/D40)</f>
        <v>0.25</v>
      </c>
      <c r="E39" s="41">
        <f t="shared" si="7"/>
        <v>3.5</v>
      </c>
      <c r="F39" s="45">
        <f t="shared" si="7"/>
        <v>0.25714285714285712</v>
      </c>
      <c r="G39" s="45">
        <f t="shared" si="7"/>
        <v>3</v>
      </c>
      <c r="H39" s="45">
        <f t="shared" si="7"/>
        <v>2.074074074074074</v>
      </c>
      <c r="I39" s="45">
        <f t="shared" si="7"/>
        <v>0.6428571428571429</v>
      </c>
      <c r="J39" s="45">
        <f t="shared" si="7"/>
        <v>1.1111111111111112</v>
      </c>
      <c r="K39" s="45" t="str">
        <f t="shared" si="7"/>
        <v/>
      </c>
      <c r="L39" s="45" t="str">
        <f t="shared" si="7"/>
        <v/>
      </c>
      <c r="M39" s="45" t="str">
        <f t="shared" si="7"/>
        <v/>
      </c>
      <c r="N39" s="45" t="str">
        <f t="shared" si="7"/>
        <v/>
      </c>
      <c r="O39" s="45" t="str">
        <f t="shared" si="7"/>
        <v/>
      </c>
      <c r="P39" s="45" t="str">
        <f t="shared" si="7"/>
        <v/>
      </c>
      <c r="Q39" s="45" t="str">
        <f t="shared" si="7"/>
        <v/>
      </c>
      <c r="R39" s="45" t="str">
        <f t="shared" si="7"/>
        <v/>
      </c>
      <c r="S39" s="45" t="str">
        <f t="shared" si="7"/>
        <v/>
      </c>
      <c r="T39" s="45" t="str">
        <f t="shared" si="7"/>
        <v/>
      </c>
      <c r="U39" s="45" t="str">
        <f t="shared" si="7"/>
        <v/>
      </c>
      <c r="V39" s="45" t="str">
        <f t="shared" si="7"/>
        <v/>
      </c>
      <c r="W39" s="45" t="str">
        <f t="shared" si="7"/>
        <v/>
      </c>
      <c r="X39" s="45" t="str">
        <f t="shared" si="7"/>
        <v/>
      </c>
      <c r="Y39" s="45" t="str">
        <f t="shared" si="7"/>
        <v/>
      </c>
      <c r="Z39" s="45" t="str">
        <f t="shared" si="7"/>
        <v/>
      </c>
    </row>
    <row r="40" spans="1:26" s="3" customFormat="1" ht="22" customHeight="1">
      <c r="A40" s="14"/>
      <c r="B40" s="22"/>
      <c r="C40" s="34"/>
      <c r="D40" s="40">
        <v>40</v>
      </c>
      <c r="E40" s="40">
        <f t="shared" ref="E40:Z40" si="8">IF(D10="","",D10)</f>
        <v>10</v>
      </c>
      <c r="F40" s="44">
        <f t="shared" si="8"/>
        <v>35</v>
      </c>
      <c r="G40" s="44">
        <f t="shared" si="8"/>
        <v>9</v>
      </c>
      <c r="H40" s="44">
        <f t="shared" si="8"/>
        <v>27</v>
      </c>
      <c r="I40" s="44">
        <f t="shared" si="8"/>
        <v>56</v>
      </c>
      <c r="J40" s="44">
        <f t="shared" si="8"/>
        <v>36</v>
      </c>
      <c r="K40" s="44">
        <f t="shared" si="8"/>
        <v>40</v>
      </c>
      <c r="L40" s="44" t="str">
        <f t="shared" si="8"/>
        <v/>
      </c>
      <c r="M40" s="44" t="str">
        <f t="shared" si="8"/>
        <v/>
      </c>
      <c r="N40" s="44" t="str">
        <f t="shared" si="8"/>
        <v/>
      </c>
      <c r="O40" s="44" t="str">
        <f t="shared" si="8"/>
        <v/>
      </c>
      <c r="P40" s="44" t="str">
        <f t="shared" si="8"/>
        <v/>
      </c>
      <c r="Q40" s="44" t="str">
        <f t="shared" si="8"/>
        <v/>
      </c>
      <c r="R40" s="44" t="str">
        <f t="shared" si="8"/>
        <v/>
      </c>
      <c r="S40" s="44" t="str">
        <f t="shared" si="8"/>
        <v/>
      </c>
      <c r="T40" s="44" t="str">
        <f t="shared" si="8"/>
        <v/>
      </c>
      <c r="U40" s="44" t="str">
        <f t="shared" si="8"/>
        <v/>
      </c>
      <c r="V40" s="44" t="str">
        <f t="shared" si="8"/>
        <v/>
      </c>
      <c r="W40" s="44" t="str">
        <f t="shared" si="8"/>
        <v/>
      </c>
      <c r="X40" s="44" t="str">
        <f t="shared" si="8"/>
        <v/>
      </c>
      <c r="Y40" s="44" t="str">
        <f t="shared" si="8"/>
        <v/>
      </c>
      <c r="Z40" s="44" t="str">
        <f t="shared" si="8"/>
        <v/>
      </c>
    </row>
    <row r="41" spans="1:26" s="2" customFormat="1" ht="22" customHeight="1">
      <c r="A41" s="14"/>
      <c r="B41" s="22"/>
      <c r="C41" s="33" t="s">
        <v>20</v>
      </c>
      <c r="D41" s="41">
        <f t="shared" ref="D41:Z41" si="9">IF(D11="","",D11/D42)</f>
        <v>0.98587127158555721</v>
      </c>
      <c r="E41" s="41">
        <f t="shared" si="9"/>
        <v>1.515923566878981</v>
      </c>
      <c r="F41" s="45">
        <f t="shared" si="9"/>
        <v>0.56827731092436973</v>
      </c>
      <c r="G41" s="45">
        <f t="shared" si="9"/>
        <v>0.90757855822550848</v>
      </c>
      <c r="H41" s="45">
        <f t="shared" si="9"/>
        <v>1.1527494908350306</v>
      </c>
      <c r="I41" s="45">
        <f t="shared" si="9"/>
        <v>0.59717314487632511</v>
      </c>
      <c r="J41" s="45">
        <f t="shared" si="9"/>
        <v>1.7218934911242603</v>
      </c>
      <c r="K41" s="45" t="str">
        <f t="shared" si="9"/>
        <v/>
      </c>
      <c r="L41" s="45" t="str">
        <f t="shared" si="9"/>
        <v/>
      </c>
      <c r="M41" s="45" t="str">
        <f t="shared" si="9"/>
        <v/>
      </c>
      <c r="N41" s="45" t="str">
        <f t="shared" si="9"/>
        <v/>
      </c>
      <c r="O41" s="45" t="str">
        <f t="shared" si="9"/>
        <v/>
      </c>
      <c r="P41" s="45" t="str">
        <f t="shared" si="9"/>
        <v/>
      </c>
      <c r="Q41" s="45" t="str">
        <f t="shared" si="9"/>
        <v/>
      </c>
      <c r="R41" s="45" t="str">
        <f t="shared" si="9"/>
        <v/>
      </c>
      <c r="S41" s="45" t="str">
        <f t="shared" si="9"/>
        <v/>
      </c>
      <c r="T41" s="45" t="str">
        <f t="shared" si="9"/>
        <v/>
      </c>
      <c r="U41" s="45" t="str">
        <f t="shared" si="9"/>
        <v/>
      </c>
      <c r="V41" s="45" t="str">
        <f t="shared" si="9"/>
        <v/>
      </c>
      <c r="W41" s="45" t="str">
        <f t="shared" si="9"/>
        <v/>
      </c>
      <c r="X41" s="45" t="str">
        <f t="shared" si="9"/>
        <v/>
      </c>
      <c r="Y41" s="45" t="str">
        <f t="shared" si="9"/>
        <v/>
      </c>
      <c r="Z41" s="45" t="str">
        <f t="shared" si="9"/>
        <v/>
      </c>
    </row>
    <row r="42" spans="1:26" s="3" customFormat="1" ht="22" customHeight="1">
      <c r="A42" s="15"/>
      <c r="B42" s="23"/>
      <c r="C42" s="34"/>
      <c r="D42" s="40">
        <v>637</v>
      </c>
      <c r="E42" s="40">
        <f t="shared" ref="E42:Z42" si="10">IF(D11="","",D11)</f>
        <v>628</v>
      </c>
      <c r="F42" s="44">
        <f t="shared" si="10"/>
        <v>952</v>
      </c>
      <c r="G42" s="44">
        <f t="shared" si="10"/>
        <v>541</v>
      </c>
      <c r="H42" s="44">
        <f t="shared" si="10"/>
        <v>491</v>
      </c>
      <c r="I42" s="44">
        <f t="shared" si="10"/>
        <v>566</v>
      </c>
      <c r="J42" s="44">
        <f t="shared" si="10"/>
        <v>338</v>
      </c>
      <c r="K42" s="44">
        <f t="shared" si="10"/>
        <v>582</v>
      </c>
      <c r="L42" s="44" t="str">
        <f t="shared" si="10"/>
        <v/>
      </c>
      <c r="M42" s="44" t="str">
        <f t="shared" si="10"/>
        <v/>
      </c>
      <c r="N42" s="44" t="str">
        <f t="shared" si="10"/>
        <v/>
      </c>
      <c r="O42" s="44" t="str">
        <f t="shared" si="10"/>
        <v/>
      </c>
      <c r="P42" s="44" t="str">
        <f t="shared" si="10"/>
        <v/>
      </c>
      <c r="Q42" s="44" t="str">
        <f t="shared" si="10"/>
        <v/>
      </c>
      <c r="R42" s="44" t="str">
        <f t="shared" si="10"/>
        <v/>
      </c>
      <c r="S42" s="44" t="str">
        <f t="shared" si="10"/>
        <v/>
      </c>
      <c r="T42" s="44" t="str">
        <f t="shared" si="10"/>
        <v/>
      </c>
      <c r="U42" s="44" t="str">
        <f t="shared" si="10"/>
        <v/>
      </c>
      <c r="V42" s="44" t="str">
        <f t="shared" si="10"/>
        <v/>
      </c>
      <c r="W42" s="44" t="str">
        <f t="shared" si="10"/>
        <v/>
      </c>
      <c r="X42" s="44" t="str">
        <f t="shared" si="10"/>
        <v/>
      </c>
      <c r="Y42" s="44" t="str">
        <f t="shared" si="10"/>
        <v/>
      </c>
      <c r="Z42" s="44" t="str">
        <f t="shared" si="10"/>
        <v/>
      </c>
    </row>
    <row r="43" spans="1:26" ht="18" customHeight="1">
      <c r="A43" s="4"/>
      <c r="B43" s="4"/>
      <c r="C43" s="4"/>
      <c r="D43" s="42">
        <f t="shared" ref="D43:N43" si="11">D5</f>
        <v>3234</v>
      </c>
      <c r="E43" s="42">
        <f t="shared" si="11"/>
        <v>3412</v>
      </c>
      <c r="F43" s="42">
        <f t="shared" si="11"/>
        <v>2907</v>
      </c>
      <c r="G43" s="42">
        <f t="shared" si="11"/>
        <v>2688</v>
      </c>
      <c r="H43" s="42">
        <f t="shared" si="11"/>
        <v>2396</v>
      </c>
      <c r="I43" s="42">
        <f t="shared" si="11"/>
        <v>2110</v>
      </c>
      <c r="J43" s="42">
        <f t="shared" si="11"/>
        <v>2210</v>
      </c>
      <c r="K43" s="42">
        <f t="shared" si="11"/>
        <v>0</v>
      </c>
      <c r="L43" s="42">
        <f t="shared" si="11"/>
        <v>0</v>
      </c>
      <c r="M43" s="42">
        <f t="shared" si="11"/>
        <v>0</v>
      </c>
      <c r="N43" s="42">
        <f t="shared" si="11"/>
        <v>0</v>
      </c>
      <c r="O43" s="48">
        <v>6361</v>
      </c>
      <c r="P43" s="48">
        <v>6361</v>
      </c>
      <c r="Q43" s="48">
        <v>6361</v>
      </c>
    </row>
  </sheetData>
  <mergeCells count="6">
    <mergeCell ref="A2:Z2"/>
    <mergeCell ref="C35:C36"/>
    <mergeCell ref="C37:C38"/>
    <mergeCell ref="C39:C40"/>
    <mergeCell ref="C41:C42"/>
    <mergeCell ref="A35:B42"/>
  </mergeCells>
  <phoneticPr fontId="2" type="Hiragana"/>
  <printOptions horizontalCentered="1" verticalCentered="1"/>
  <pageMargins left="0.39370078740157483" right="0.39370078740157483" top="0.98425196850393681" bottom="0.59055118110236227" header="0.51181102362204722" footer="0.51181102362204722"/>
  <pageSetup paperSize="8" scale="7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年度別総括表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501277</cp:lastModifiedBy>
  <dcterms:created xsi:type="dcterms:W3CDTF">2019-05-10T02:44:30Z</dcterms:created>
  <dcterms:modified xsi:type="dcterms:W3CDTF">2026-05-25T07:55:49Z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2026-05-25T07:55:49Z</vt:filetime>
  </property>
</Properties>
</file>