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315" windowHeight="8490" tabRatio="875" firstSheet="1" activeTab="1"/>
  </bookViews>
  <sheets>
    <sheet name="リスト用" sheetId="19" state="hidden" r:id="rId1"/>
    <sheet name="別紙1" sheetId="1" r:id="rId2"/>
    <sheet name="別紙2" sheetId="2" r:id="rId3"/>
    <sheet name="(別１)" sheetId="5" r:id="rId4"/>
    <sheet name="(別２)" sheetId="3" r:id="rId5"/>
    <sheet name="(別３)" sheetId="4" r:id="rId6"/>
    <sheet name="別紙3" sheetId="7" r:id="rId7"/>
    <sheet name="別紙4" sheetId="8" r:id="rId8"/>
    <sheet name="(別４)" sheetId="6" r:id="rId9"/>
    <sheet name="(別５)" sheetId="15" r:id="rId10"/>
    <sheet name="(別６)" sheetId="9" r:id="rId11"/>
    <sheet name="(別７)" sheetId="10" r:id="rId12"/>
    <sheet name="(別８)" sheetId="16" r:id="rId13"/>
    <sheet name="別紙5" sheetId="11" r:id="rId14"/>
    <sheet name="別紙6" sheetId="12" r:id="rId15"/>
    <sheet name="(別９)" sheetId="13" r:id="rId16"/>
    <sheet name="(別10)" sheetId="14" r:id="rId17"/>
    <sheet name="(別11)" sheetId="17" r:id="rId18"/>
  </sheets>
  <definedNames>
    <definedName name="_xlnm.Print_Area" localSheetId="1">別紙1!$A$1:$K$19</definedName>
    <definedName name="_xlnm.Print_Area" localSheetId="2">別紙2!$A$1:$P$38</definedName>
    <definedName name="_xlnm.Print_Area" localSheetId="4">'(別２)'!$A$1:$N$14</definedName>
    <definedName name="_xlnm.Print_Area" localSheetId="5">'(別３)'!$A$1:$H$19</definedName>
    <definedName name="_xlnm.Print_Area" localSheetId="3">'(別１)'!$A$1:$J$54</definedName>
    <definedName name="_xlnm.Print_Area" localSheetId="8">'(別４)'!$A$1:$H$10</definedName>
    <definedName name="_xlnm.Print_Area" localSheetId="7">別紙4!$A$1:$Q$59</definedName>
    <definedName name="_xlnm.Print_Area" localSheetId="10">'(別６)'!$A$1:$M$52</definedName>
    <definedName name="_xlnm.Print_Area" localSheetId="11">'(別７)'!$A$1:$H$18</definedName>
    <definedName name="_xlnm.Print_Area" localSheetId="13">別紙5!$A$1:$K$18</definedName>
    <definedName name="_xlnm.Print_Area" localSheetId="14">別紙6!$A$1:$P$36</definedName>
    <definedName name="_xlnm.Print_Area" localSheetId="15">'(別９)'!$A$1:$J$49</definedName>
    <definedName name="_xlnm.Print_Area" localSheetId="16">'(別10)'!$A$1:$H$18</definedName>
    <definedName name="_xlnm.Print_Area" localSheetId="9">'(別５)'!$A$1:$K$22</definedName>
    <definedName name="_xlnm.Print_Area" localSheetId="12">'(別８)'!$A$1:$O$23</definedName>
    <definedName name="_xlnm.Print_Area" localSheetId="17">'(別11)'!$A$1:$L$25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<sst xmlns="http://schemas.openxmlformats.org/spreadsheetml/2006/main" xmlns:r="http://schemas.openxmlformats.org/officeDocument/2006/relationships" count="232" uniqueCount="232">
  <si>
    <t>別紙１</t>
    <rPh sb="0" eb="2">
      <t>ベッシ</t>
    </rPh>
    <phoneticPr fontId="3"/>
  </si>
  <si>
    <t>Ｆ欄は、Ｅ欄の額に2分の1を乗じて得た額の1,000円未満を切り捨てた額を記入してください。</t>
  </si>
  <si>
    <t>区域</t>
    <rPh sb="0" eb="2">
      <t>クイキ</t>
    </rPh>
    <phoneticPr fontId="3"/>
  </si>
  <si>
    <t>移動に75分以上の時間を要するサービスへの助成</t>
    <rPh sb="0" eb="2">
      <t>イドウ</t>
    </rPh>
    <rPh sb="5" eb="6">
      <t>フン</t>
    </rPh>
    <rPh sb="6" eb="8">
      <t>イジョウ</t>
    </rPh>
    <rPh sb="9" eb="11">
      <t>ジカン</t>
    </rPh>
    <rPh sb="12" eb="13">
      <t>ヨウ</t>
    </rPh>
    <rPh sb="21" eb="23">
      <t>ジョセイ</t>
    </rPh>
    <phoneticPr fontId="3"/>
  </si>
  <si>
    <t>合　計</t>
    <rPh sb="0" eb="1">
      <t>ゴウ</t>
    </rPh>
    <rPh sb="2" eb="3">
      <t>ケイ</t>
    </rPh>
    <phoneticPr fontId="3"/>
  </si>
  <si>
    <t>（注）　</t>
    <rPh sb="1" eb="2">
      <t>チュウ</t>
    </rPh>
    <phoneticPr fontId="3"/>
  </si>
  <si>
    <t>予防給付</t>
    <rPh sb="0" eb="2">
      <t>ヨボウ</t>
    </rPh>
    <rPh sb="2" eb="4">
      <t>キュウフ</t>
    </rPh>
    <phoneticPr fontId="3"/>
  </si>
  <si>
    <t>対象者数</t>
    <rPh sb="0" eb="3">
      <t>タイショウシャ</t>
    </rPh>
    <rPh sb="3" eb="4">
      <t>スウ</t>
    </rPh>
    <phoneticPr fontId="3"/>
  </si>
  <si>
    <t>市町村名</t>
    <rPh sb="0" eb="1">
      <t>シ</t>
    </rPh>
    <rPh sb="1" eb="3">
      <t>チョウソン</t>
    </rPh>
    <rPh sb="3" eb="4">
      <t>メイ</t>
    </rPh>
    <phoneticPr fontId="3"/>
  </si>
  <si>
    <t>サービス種別（予防を含む）</t>
    <rPh sb="7" eb="9">
      <t>ヨボウ</t>
    </rPh>
    <rPh sb="10" eb="11">
      <t>フク</t>
    </rPh>
    <phoneticPr fontId="3"/>
  </si>
  <si>
    <t>別添５</t>
    <rPh sb="0" eb="2">
      <t>ベッテン</t>
    </rPh>
    <phoneticPr fontId="3"/>
  </si>
  <si>
    <t>認知症対応型
通所介護</t>
    <rPh sb="0" eb="3">
      <t>ニンチショウ</t>
    </rPh>
    <rPh sb="3" eb="6">
      <t>タイオウガタ</t>
    </rPh>
    <rPh sb="7" eb="9">
      <t>ツウショ</t>
    </rPh>
    <rPh sb="9" eb="11">
      <t>カイゴ</t>
    </rPh>
    <phoneticPr fontId="3"/>
  </si>
  <si>
    <t>総事業費
A</t>
    <rPh sb="0" eb="4">
      <t>ソウジギョウヒ</t>
    </rPh>
    <phoneticPr fontId="3"/>
  </si>
  <si>
    <t>利用回数
（回）</t>
    <rPh sb="0" eb="2">
      <t>リヨウ</t>
    </rPh>
    <rPh sb="2" eb="4">
      <t>カイスウ</t>
    </rPh>
    <rPh sb="6" eb="7">
      <t>カイ</t>
    </rPh>
    <phoneticPr fontId="3"/>
  </si>
  <si>
    <t>訪問看護</t>
    <rPh sb="0" eb="2">
      <t>ホウモン</t>
    </rPh>
    <rPh sb="2" eb="4">
      <t>カンゴ</t>
    </rPh>
    <phoneticPr fontId="3"/>
  </si>
  <si>
    <r>
      <t>移動に</t>
    </r>
    <r>
      <rPr>
        <sz val="10"/>
        <color auto="1"/>
        <rFont val="BIZ UDゴシック"/>
      </rPr>
      <t>60分以上75分未満の時間を要するサービスへの助成</t>
    </r>
    <rPh sb="0" eb="2">
      <t>イドウ</t>
    </rPh>
    <rPh sb="5" eb="6">
      <t>フン</t>
    </rPh>
    <rPh sb="6" eb="8">
      <t>イジョウ</t>
    </rPh>
    <rPh sb="10" eb="11">
      <t>フン</t>
    </rPh>
    <rPh sb="11" eb="13">
      <t>ミマン</t>
    </rPh>
    <rPh sb="14" eb="16">
      <t>ジカン</t>
    </rPh>
    <rPh sb="17" eb="18">
      <t>ヨウ</t>
    </rPh>
    <rPh sb="26" eb="28">
      <t>ジョセイ</t>
    </rPh>
    <phoneticPr fontId="3"/>
  </si>
  <si>
    <t>備　　　考</t>
    <rPh sb="0" eb="1">
      <t>ソナエ</t>
    </rPh>
    <rPh sb="4" eb="5">
      <t>コウ</t>
    </rPh>
    <phoneticPr fontId="3"/>
  </si>
  <si>
    <t>（単位：円）</t>
    <rPh sb="1" eb="3">
      <t>タンイ</t>
    </rPh>
    <rPh sb="4" eb="5">
      <t>エン</t>
    </rPh>
    <phoneticPr fontId="3"/>
  </si>
  <si>
    <t>現職員数</t>
    <rPh sb="0" eb="1">
      <t>ゲン</t>
    </rPh>
    <rPh sb="1" eb="4">
      <t>ショクインスウ</t>
    </rPh>
    <phoneticPr fontId="3"/>
  </si>
  <si>
    <t>Ｅ欄は、C欄の計とD欄の計とを比較して最も少ない額を記入してください。</t>
  </si>
  <si>
    <t>計</t>
    <rPh sb="0" eb="1">
      <t>ケイ</t>
    </rPh>
    <phoneticPr fontId="3"/>
  </si>
  <si>
    <t>合計</t>
    <rPh sb="0" eb="2">
      <t>ゴウケイ</t>
    </rPh>
    <phoneticPr fontId="3"/>
  </si>
  <si>
    <t>通所リハビリテーション</t>
    <rPh sb="0" eb="2">
      <t>ツウショ</t>
    </rPh>
    <phoneticPr fontId="3"/>
  </si>
  <si>
    <t>別紙２</t>
    <rPh sb="0" eb="2">
      <t>ベッシ</t>
    </rPh>
    <phoneticPr fontId="3"/>
  </si>
  <si>
    <t>区分</t>
    <rPh sb="0" eb="2">
      <t>クブン</t>
    </rPh>
    <phoneticPr fontId="3"/>
  </si>
  <si>
    <t>通所介護</t>
    <rPh sb="0" eb="2">
      <t>ツウショ</t>
    </rPh>
    <rPh sb="2" eb="4">
      <t>カイゴ</t>
    </rPh>
    <phoneticPr fontId="3"/>
  </si>
  <si>
    <t>対象者数
（人）</t>
    <rPh sb="0" eb="3">
      <t>タイショウシャ</t>
    </rPh>
    <rPh sb="3" eb="4">
      <t>スウ</t>
    </rPh>
    <rPh sb="6" eb="7">
      <t>ニン</t>
    </rPh>
    <phoneticPr fontId="3"/>
  </si>
  <si>
    <t>訪問介護員</t>
    <rPh sb="0" eb="2">
      <t>ほうもん</t>
    </rPh>
    <rPh sb="2" eb="4">
      <t>かいご</t>
    </rPh>
    <rPh sb="4" eb="5">
      <t>いん</t>
    </rPh>
    <phoneticPr fontId="1" type="Hiragana"/>
  </si>
  <si>
    <t>事業所所在地</t>
  </si>
  <si>
    <t>障害者自立支援</t>
    <rPh sb="0" eb="3">
      <t>ショウガイシャ</t>
    </rPh>
    <rPh sb="3" eb="5">
      <t>ジリツ</t>
    </rPh>
    <rPh sb="5" eb="7">
      <t>シエン</t>
    </rPh>
    <phoneticPr fontId="3"/>
  </si>
  <si>
    <t>この表は、事業所からの申請を基に、利用者を地区ごとにまとめて作成してください。</t>
  </si>
  <si>
    <t>訪問入浴</t>
    <rPh sb="0" eb="2">
      <t>ホウモン</t>
    </rPh>
    <rPh sb="2" eb="4">
      <t>ニュウヨク</t>
    </rPh>
    <phoneticPr fontId="3"/>
  </si>
  <si>
    <t>区分４の利用区間は、乗降するインターチェンジ名を記載し、単価は利用区間の通常の料金（ETC利用等による割引前の料金）を記載してください。</t>
    <rPh sb="0" eb="2">
      <t>クブン</t>
    </rPh>
    <rPh sb="4" eb="6">
      <t>リヨウ</t>
    </rPh>
    <rPh sb="6" eb="8">
      <t>クカン</t>
    </rPh>
    <rPh sb="10" eb="12">
      <t>ジョウコウ</t>
    </rPh>
    <rPh sb="22" eb="23">
      <t>メイ</t>
    </rPh>
    <rPh sb="24" eb="26">
      <t>キサイ</t>
    </rPh>
    <rPh sb="28" eb="30">
      <t>タンカ</t>
    </rPh>
    <rPh sb="31" eb="35">
      <t>リヨウク</t>
    </rPh>
    <rPh sb="36" eb="38">
      <t>ツウジョウ</t>
    </rPh>
    <rPh sb="39" eb="41">
      <t>リョウキン</t>
    </rPh>
    <rPh sb="45" eb="47">
      <t>リヨウ</t>
    </rPh>
    <rPh sb="47" eb="48">
      <t>トウ</t>
    </rPh>
    <rPh sb="51" eb="53">
      <t>ワリビキ</t>
    </rPh>
    <phoneticPr fontId="3"/>
  </si>
  <si>
    <t>補助所要額は、</t>
  </si>
  <si>
    <t>事業者名</t>
    <rPh sb="2" eb="3">
      <t>シャ</t>
    </rPh>
    <rPh sb="3" eb="4">
      <t>メイ</t>
    </rPh>
    <phoneticPr fontId="3"/>
  </si>
  <si>
    <t>市町村名</t>
    <rPh sb="0" eb="3">
      <t>シチョウソン</t>
    </rPh>
    <rPh sb="3" eb="4">
      <t>メイ</t>
    </rPh>
    <phoneticPr fontId="3"/>
  </si>
  <si>
    <t>　区分5と区分6の事業を実施する場合は、一時金等支給計画書を添付してください。（別添5）</t>
    <rPh sb="1" eb="3">
      <t>クブン</t>
    </rPh>
    <rPh sb="5" eb="7">
      <t>クブン</t>
    </rPh>
    <rPh sb="9" eb="11">
      <t>ジギョウ</t>
    </rPh>
    <rPh sb="12" eb="14">
      <t>ジッシ</t>
    </rPh>
    <rPh sb="16" eb="18">
      <t>バアイ</t>
    </rPh>
    <rPh sb="20" eb="23">
      <t>イチジキン</t>
    </rPh>
    <rPh sb="23" eb="24">
      <t>トウ</t>
    </rPh>
    <rPh sb="24" eb="26">
      <t>シキュウ</t>
    </rPh>
    <rPh sb="26" eb="29">
      <t>ケイカクショ</t>
    </rPh>
    <rPh sb="30" eb="32">
      <t>テンプ</t>
    </rPh>
    <rPh sb="40" eb="42">
      <t>ベッテン</t>
    </rPh>
    <phoneticPr fontId="3"/>
  </si>
  <si>
    <t>常勤職員</t>
    <rPh sb="0" eb="2">
      <t>ジョウキン</t>
    </rPh>
    <rPh sb="2" eb="4">
      <t>ショクイン</t>
    </rPh>
    <phoneticPr fontId="3"/>
  </si>
  <si>
    <t>補助金実績報告明細書</t>
    <rPh sb="3" eb="5">
      <t>ジッセキ</t>
    </rPh>
    <rPh sb="5" eb="7">
      <t>ホウコク</t>
    </rPh>
    <phoneticPr fontId="3"/>
  </si>
  <si>
    <t>合　　計</t>
    <rPh sb="0" eb="1">
      <t>ゴウ</t>
    </rPh>
    <rPh sb="3" eb="4">
      <t>ケイ</t>
    </rPh>
    <phoneticPr fontId="3"/>
  </si>
  <si>
    <t>常勤職員の新規雇用への助成</t>
    <rPh sb="0" eb="2">
      <t>ジョウキン</t>
    </rPh>
    <rPh sb="2" eb="4">
      <t>ショクイン</t>
    </rPh>
    <rPh sb="5" eb="7">
      <t>シンキ</t>
    </rPh>
    <rPh sb="7" eb="9">
      <t>コヨウ</t>
    </rPh>
    <rPh sb="11" eb="13">
      <t>ジョセイ</t>
    </rPh>
    <phoneticPr fontId="3"/>
  </si>
  <si>
    <t>　　Ｆ欄は、Ｅ欄の額に2分の1を乗じて得た額の1,000円未満を切り捨てた額を記入してください。</t>
    <rPh sb="3" eb="4">
      <t>ラン</t>
    </rPh>
    <rPh sb="7" eb="8">
      <t>ラン</t>
    </rPh>
    <rPh sb="9" eb="10">
      <t>ガク</t>
    </rPh>
    <rPh sb="12" eb="13">
      <t>ブン</t>
    </rPh>
    <rPh sb="16" eb="17">
      <t>ジョウ</t>
    </rPh>
    <rPh sb="19" eb="20">
      <t>エ</t>
    </rPh>
    <rPh sb="21" eb="22">
      <t>ガク</t>
    </rPh>
    <rPh sb="24" eb="29">
      <t>０００エン</t>
    </rPh>
    <rPh sb="29" eb="31">
      <t>ミマン</t>
    </rPh>
    <rPh sb="32" eb="33">
      <t>キ</t>
    </rPh>
    <rPh sb="34" eb="35">
      <t>ス</t>
    </rPh>
    <rPh sb="37" eb="38">
      <t>ガク</t>
    </rPh>
    <rPh sb="39" eb="41">
      <t>キニュウ</t>
    </rPh>
    <phoneticPr fontId="3"/>
  </si>
  <si>
    <t>区域のサービス利用回数（延べ回数）</t>
    <rPh sb="0" eb="2">
      <t>クイキ</t>
    </rPh>
    <rPh sb="7" eb="9">
      <t>リヨウ</t>
    </rPh>
    <rPh sb="9" eb="11">
      <t>カイスウ</t>
    </rPh>
    <rPh sb="12" eb="13">
      <t>ノ</t>
    </rPh>
    <rPh sb="14" eb="16">
      <t>カイスウ</t>
    </rPh>
    <phoneticPr fontId="3"/>
  </si>
  <si>
    <t>訪問介護</t>
    <rPh sb="0" eb="2">
      <t>ホウモン</t>
    </rPh>
    <rPh sb="2" eb="4">
      <t>カイゴ</t>
    </rPh>
    <phoneticPr fontId="3"/>
  </si>
  <si>
    <t>小多機</t>
    <rPh sb="1" eb="3">
      <t>タキ</t>
    </rPh>
    <phoneticPr fontId="3"/>
  </si>
  <si>
    <t>サービス種別</t>
  </si>
  <si>
    <t>サービス種別</t>
    <rPh sb="4" eb="6">
      <t>シュベツ</t>
    </rPh>
    <phoneticPr fontId="3"/>
  </si>
  <si>
    <t>訪問リハビリテーション</t>
    <rPh sb="0" eb="2">
      <t>ホウモン</t>
    </rPh>
    <phoneticPr fontId="3"/>
  </si>
  <si>
    <t>一 時 金 等 支 給 計 画 書 （ 変 更 ）</t>
    <rPh sb="0" eb="1">
      <t>イチ</t>
    </rPh>
    <rPh sb="6" eb="7">
      <t>トウ</t>
    </rPh>
    <rPh sb="8" eb="9">
      <t>シ</t>
    </rPh>
    <rPh sb="10" eb="11">
      <t>キュウ</t>
    </rPh>
    <rPh sb="12" eb="13">
      <t>ケイ</t>
    </rPh>
    <rPh sb="14" eb="15">
      <t>カク</t>
    </rPh>
    <rPh sb="16" eb="17">
      <t>ショ</t>
    </rPh>
    <rPh sb="20" eb="21">
      <t>ヘン</t>
    </rPh>
    <rPh sb="22" eb="23">
      <t>コウ</t>
    </rPh>
    <phoneticPr fontId="3"/>
  </si>
  <si>
    <t>雇用形態</t>
    <rPh sb="0" eb="2">
      <t>コヨウ</t>
    </rPh>
    <rPh sb="2" eb="4">
      <t>ケイタイ</t>
    </rPh>
    <phoneticPr fontId="3"/>
  </si>
  <si>
    <t>通所リハビリテーション</t>
  </si>
  <si>
    <t>認知症対応型
通所介護</t>
  </si>
  <si>
    <t>介護給付</t>
    <rPh sb="0" eb="2">
      <t>カイゴ</t>
    </rPh>
    <rPh sb="2" eb="4">
      <t>キュウフ</t>
    </rPh>
    <phoneticPr fontId="3"/>
  </si>
  <si>
    <t>区　　分</t>
    <rPh sb="0" eb="1">
      <t>ク</t>
    </rPh>
    <rPh sb="3" eb="4">
      <t>ブン</t>
    </rPh>
    <phoneticPr fontId="3"/>
  </si>
  <si>
    <t>寄附金その他の収入額
B</t>
    <rPh sb="0" eb="3">
      <t>キフキン</t>
    </rPh>
    <rPh sb="5" eb="6">
      <t>タ</t>
    </rPh>
    <rPh sb="7" eb="9">
      <t>シュウニュウ</t>
    </rPh>
    <rPh sb="9" eb="10">
      <t>ガク</t>
    </rPh>
    <phoneticPr fontId="3"/>
  </si>
  <si>
    <t>新　　規　　雇　　用　　計　　画</t>
    <rPh sb="0" eb="1">
      <t>シン</t>
    </rPh>
    <rPh sb="3" eb="4">
      <t>キ</t>
    </rPh>
    <rPh sb="6" eb="7">
      <t>ヤトイ</t>
    </rPh>
    <rPh sb="9" eb="10">
      <t>ヨウ</t>
    </rPh>
    <rPh sb="12" eb="13">
      <t>ケイ</t>
    </rPh>
    <rPh sb="15" eb="16">
      <t>カ</t>
    </rPh>
    <phoneticPr fontId="3"/>
  </si>
  <si>
    <t>別添７</t>
    <rPh sb="0" eb="2">
      <t>ベッテン</t>
    </rPh>
    <phoneticPr fontId="3"/>
  </si>
  <si>
    <t>区　　　分</t>
    <rPh sb="0" eb="1">
      <t>ク</t>
    </rPh>
    <rPh sb="4" eb="5">
      <t>ブン</t>
    </rPh>
    <phoneticPr fontId="3"/>
  </si>
  <si>
    <t>事業所数</t>
    <rPh sb="0" eb="3">
      <t>ジギョウショ</t>
    </rPh>
    <rPh sb="3" eb="4">
      <t>スウ</t>
    </rPh>
    <phoneticPr fontId="3"/>
  </si>
  <si>
    <t>介護給付、予防給付及び障害者総合支援法に基づくサービスの利用回数の合計数を記入してください。</t>
    <rPh sb="0" eb="2">
      <t>カイゴ</t>
    </rPh>
    <rPh sb="2" eb="4">
      <t>キュウフ</t>
    </rPh>
    <rPh sb="5" eb="7">
      <t>ヨボウ</t>
    </rPh>
    <rPh sb="7" eb="9">
      <t>キュウフ</t>
    </rPh>
    <rPh sb="9" eb="10">
      <t>オヨ</t>
    </rPh>
    <rPh sb="11" eb="14">
      <t>ショウガイシャ</t>
    </rPh>
    <rPh sb="14" eb="16">
      <t>ソウゴウ</t>
    </rPh>
    <rPh sb="16" eb="18">
      <t>シエン</t>
    </rPh>
    <rPh sb="18" eb="19">
      <t>ホウ</t>
    </rPh>
    <rPh sb="20" eb="21">
      <t>モト</t>
    </rPh>
    <rPh sb="28" eb="30">
      <t>リヨウ</t>
    </rPh>
    <rPh sb="30" eb="32">
      <t>カイスウ</t>
    </rPh>
    <rPh sb="33" eb="35">
      <t>ゴウケイ</t>
    </rPh>
    <rPh sb="35" eb="36">
      <t>スウ</t>
    </rPh>
    <rPh sb="37" eb="39">
      <t>キニュウ</t>
    </rPh>
    <phoneticPr fontId="3"/>
  </si>
  <si>
    <t>　補助金所要額調書</t>
    <rPh sb="1" eb="4">
      <t>ホジョキン</t>
    </rPh>
    <rPh sb="4" eb="6">
      <t>ショヨウ</t>
    </rPh>
    <rPh sb="6" eb="7">
      <t>ガク</t>
    </rPh>
    <rPh sb="7" eb="9">
      <t>チョウショ</t>
    </rPh>
    <phoneticPr fontId="3"/>
  </si>
  <si>
    <t>（注）</t>
    <rPh sb="1" eb="2">
      <t>チュウ</t>
    </rPh>
    <phoneticPr fontId="3"/>
  </si>
  <si>
    <t>職種</t>
    <rPh sb="0" eb="2">
      <t>ショクシュ</t>
    </rPh>
    <phoneticPr fontId="3"/>
  </si>
  <si>
    <t>支給予定額（円）</t>
    <rPh sb="0" eb="2">
      <t>シキュウ</t>
    </rPh>
    <rPh sb="2" eb="4">
      <t>ヨテイ</t>
    </rPh>
    <rPh sb="4" eb="5">
      <t>ガク</t>
    </rPh>
    <rPh sb="6" eb="7">
      <t>エン</t>
    </rPh>
    <phoneticPr fontId="3"/>
  </si>
  <si>
    <t>サービスの種別</t>
    <rPh sb="5" eb="7">
      <t>シュベツ</t>
    </rPh>
    <phoneticPr fontId="3"/>
  </si>
  <si>
    <t>区分5と区分６の事業を実施した場合は、一時金等支給実績所を添付してください。（別添11）</t>
    <rPh sb="0" eb="2">
      <t>クブン</t>
    </rPh>
    <rPh sb="4" eb="6">
      <t>クブン</t>
    </rPh>
    <rPh sb="8" eb="10">
      <t>ジギョウ</t>
    </rPh>
    <rPh sb="11" eb="13">
      <t>ジッシ</t>
    </rPh>
    <rPh sb="15" eb="17">
      <t>バアイ</t>
    </rPh>
    <rPh sb="19" eb="22">
      <t>イチジキン</t>
    </rPh>
    <rPh sb="22" eb="23">
      <t>トウ</t>
    </rPh>
    <rPh sb="23" eb="25">
      <t>シキュウ</t>
    </rPh>
    <rPh sb="25" eb="28">
      <t>ジッ</t>
    </rPh>
    <rPh sb="29" eb="31">
      <t>テンプ</t>
    </rPh>
    <rPh sb="39" eb="41">
      <t>ベッテン</t>
    </rPh>
    <phoneticPr fontId="3"/>
  </si>
  <si>
    <t>雇用予定期間</t>
    <rPh sb="0" eb="2">
      <t>コヨウ</t>
    </rPh>
    <rPh sb="2" eb="4">
      <t>ヨテイ</t>
    </rPh>
    <rPh sb="4" eb="6">
      <t>キカン</t>
    </rPh>
    <phoneticPr fontId="3"/>
  </si>
  <si>
    <t>利用区間</t>
    <rPh sb="0" eb="2">
      <t>リヨウ</t>
    </rPh>
    <rPh sb="2" eb="4">
      <t>クカン</t>
    </rPh>
    <phoneticPr fontId="3"/>
  </si>
  <si>
    <t>別添３</t>
    <rPh sb="0" eb="2">
      <t>ベッテン</t>
    </rPh>
    <phoneticPr fontId="3"/>
  </si>
  <si>
    <t>事業所名</t>
    <rPh sb="0" eb="3">
      <t>ジギョウショ</t>
    </rPh>
    <rPh sb="3" eb="4">
      <t>メイ</t>
    </rPh>
    <phoneticPr fontId="3"/>
  </si>
  <si>
    <t>雇用予定数</t>
    <rPh sb="0" eb="2">
      <t>コヨウ</t>
    </rPh>
    <rPh sb="2" eb="5">
      <t>ヨテイスウ</t>
    </rPh>
    <phoneticPr fontId="3"/>
  </si>
  <si>
    <t>差引き額
（A－B)
C</t>
    <rPh sb="0" eb="2">
      <t>サシヒキ</t>
    </rPh>
    <rPh sb="3" eb="4">
      <t>ガク</t>
    </rPh>
    <phoneticPr fontId="3"/>
  </si>
  <si>
    <t>雇用開始
年月日</t>
    <rPh sb="0" eb="2">
      <t>コヨウ</t>
    </rPh>
    <rPh sb="2" eb="4">
      <t>カイシ</t>
    </rPh>
    <rPh sb="5" eb="8">
      <t>ネンガッピ</t>
    </rPh>
    <phoneticPr fontId="3"/>
  </si>
  <si>
    <t>利用者が少ない地域で移動に20分未満の時間を要するサービスへの助成</t>
    <rPh sb="0" eb="3">
      <t>リヨウシャ</t>
    </rPh>
    <rPh sb="4" eb="5">
      <t>スク</t>
    </rPh>
    <rPh sb="7" eb="9">
      <t>チイキ</t>
    </rPh>
    <rPh sb="10" eb="12">
      <t>イドウ</t>
    </rPh>
    <rPh sb="15" eb="16">
      <t>プン</t>
    </rPh>
    <rPh sb="16" eb="18">
      <t>ミマン</t>
    </rPh>
    <rPh sb="19" eb="21">
      <t>ジカン</t>
    </rPh>
    <rPh sb="22" eb="23">
      <t>ヨウ</t>
    </rPh>
    <rPh sb="31" eb="33">
      <t>ジョセイ</t>
    </rPh>
    <phoneticPr fontId="3"/>
  </si>
  <si>
    <t>県補助
所要額
Ｆ</t>
    <rPh sb="0" eb="1">
      <t>ケン</t>
    </rPh>
    <rPh sb="1" eb="3">
      <t>ホジョ</t>
    </rPh>
    <rPh sb="4" eb="6">
      <t>ショヨウ</t>
    </rPh>
    <rPh sb="6" eb="7">
      <t>ガク</t>
    </rPh>
    <phoneticPr fontId="3"/>
  </si>
  <si>
    <t>申請時点の見込みで作成してください。</t>
  </si>
  <si>
    <t>補助金所要額調明細書</t>
  </si>
  <si>
    <t>区分</t>
  </si>
  <si>
    <t>居宅介護支援</t>
    <rPh sb="0" eb="2">
      <t>キョタク</t>
    </rPh>
    <rPh sb="2" eb="4">
      <t>カイゴ</t>
    </rPh>
    <rPh sb="4" eb="6">
      <t>シエン</t>
    </rPh>
    <phoneticPr fontId="3"/>
  </si>
  <si>
    <t>事業所名</t>
  </si>
  <si>
    <t>　　円単位で補助する場合は、円単位で記載してください。</t>
    <rPh sb="18" eb="20">
      <t>キサイ</t>
    </rPh>
    <phoneticPr fontId="3"/>
  </si>
  <si>
    <t>地区名</t>
  </si>
  <si>
    <t>新　　規　　雇　　用　　者</t>
    <rPh sb="0" eb="1">
      <t>シン</t>
    </rPh>
    <rPh sb="3" eb="4">
      <t>キ</t>
    </rPh>
    <rPh sb="6" eb="7">
      <t>ヤトイ</t>
    </rPh>
    <rPh sb="9" eb="10">
      <t>ヨウ</t>
    </rPh>
    <rPh sb="12" eb="13">
      <t>シャ</t>
    </rPh>
    <phoneticPr fontId="3"/>
  </si>
  <si>
    <t>区分5と区分６の内容に変更がある場合は、一時金等支給計画書（変更）を添付してください。（別添8）</t>
    <rPh sb="0" eb="2">
      <t>クブン</t>
    </rPh>
    <rPh sb="4" eb="6">
      <t>クブン</t>
    </rPh>
    <rPh sb="8" eb="10">
      <t>ナイヨウ</t>
    </rPh>
    <rPh sb="11" eb="13">
      <t>ヘンコウ</t>
    </rPh>
    <rPh sb="16" eb="18">
      <t>バアイ</t>
    </rPh>
    <rPh sb="20" eb="23">
      <t>イチジキン</t>
    </rPh>
    <rPh sb="23" eb="24">
      <t>トウ</t>
    </rPh>
    <rPh sb="24" eb="26">
      <t>シキュウ</t>
    </rPh>
    <rPh sb="26" eb="29">
      <t>ケイカクショ</t>
    </rPh>
    <rPh sb="30" eb="32">
      <t>ヘンコウ</t>
    </rPh>
    <rPh sb="34" eb="36">
      <t>テンプ</t>
    </rPh>
    <rPh sb="44" eb="46">
      <t>ベッテン</t>
    </rPh>
    <phoneticPr fontId="3"/>
  </si>
  <si>
    <t>小計</t>
  </si>
  <si>
    <t>基準額
（円）</t>
    <rPh sb="5" eb="6">
      <t>エン</t>
    </rPh>
    <phoneticPr fontId="3"/>
  </si>
  <si>
    <t>別添１</t>
    <rPh sb="0" eb="2">
      <t>ベッテン</t>
    </rPh>
    <phoneticPr fontId="3"/>
  </si>
  <si>
    <t>新規雇用職員に対する一時金支給への助成</t>
    <rPh sb="0" eb="2">
      <t>シンキ</t>
    </rPh>
    <rPh sb="2" eb="4">
      <t>コヨウ</t>
    </rPh>
    <rPh sb="4" eb="6">
      <t>ショクイン</t>
    </rPh>
    <rPh sb="7" eb="8">
      <t>タイ</t>
    </rPh>
    <rPh sb="10" eb="13">
      <t>イチジキン</t>
    </rPh>
    <rPh sb="13" eb="15">
      <t>シキュウ</t>
    </rPh>
    <rPh sb="17" eb="19">
      <t>ジョセイ</t>
    </rPh>
    <phoneticPr fontId="3"/>
  </si>
  <si>
    <t>別添２</t>
    <rPh sb="0" eb="2">
      <t>ベッテン</t>
    </rPh>
    <phoneticPr fontId="3"/>
  </si>
  <si>
    <t>雇用人数</t>
    <rPh sb="0" eb="2">
      <t>コヨウ</t>
    </rPh>
    <rPh sb="2" eb="4">
      <t>ニンズウ</t>
    </rPh>
    <phoneticPr fontId="3"/>
  </si>
  <si>
    <t>対象
人数
（人）</t>
    <rPh sb="3" eb="5">
      <t>ニンズウ</t>
    </rPh>
    <rPh sb="7" eb="8">
      <t>ニン</t>
    </rPh>
    <phoneticPr fontId="3"/>
  </si>
  <si>
    <t>サービス提
供予定回数
（回）</t>
    <rPh sb="13" eb="14">
      <t>カイ</t>
    </rPh>
    <phoneticPr fontId="3"/>
  </si>
  <si>
    <t>事業者名</t>
    <rPh sb="2" eb="3">
      <t>シャ</t>
    </rPh>
    <phoneticPr fontId="3"/>
  </si>
  <si>
    <t>合計 （補助所要額）</t>
    <rPh sb="0" eb="1">
      <t>ゴウ</t>
    </rPh>
    <rPh sb="1" eb="2">
      <t>ケイ</t>
    </rPh>
    <rPh sb="4" eb="6">
      <t>ホジョ</t>
    </rPh>
    <rPh sb="6" eb="8">
      <t>ショヨウ</t>
    </rPh>
    <rPh sb="8" eb="9">
      <t>ガク</t>
    </rPh>
    <rPh sb="9" eb="10">
      <t>テイガク</t>
    </rPh>
    <phoneticPr fontId="3"/>
  </si>
  <si>
    <t>事業者名</t>
    <rPh sb="0" eb="3">
      <t>ジギョウシャ</t>
    </rPh>
    <rPh sb="3" eb="4">
      <t>メイ</t>
    </rPh>
    <phoneticPr fontId="3"/>
  </si>
  <si>
    <t>別添４</t>
    <rPh sb="0" eb="2">
      <t>ベッテン</t>
    </rPh>
    <phoneticPr fontId="3"/>
  </si>
  <si>
    <t>地区名</t>
    <rPh sb="0" eb="3">
      <t>チクメイ</t>
    </rPh>
    <phoneticPr fontId="3"/>
  </si>
  <si>
    <t>（注）</t>
  </si>
  <si>
    <t>補助を認める理由</t>
    <rPh sb="0" eb="2">
      <t>ホジョ</t>
    </rPh>
    <rPh sb="3" eb="4">
      <t>ミト</t>
    </rPh>
    <rPh sb="6" eb="8">
      <t>リユウ</t>
    </rPh>
    <phoneticPr fontId="3"/>
  </si>
  <si>
    <t>備考</t>
    <rPh sb="0" eb="2">
      <t>ビコウ</t>
    </rPh>
    <phoneticPr fontId="3"/>
  </si>
  <si>
    <t>特別地域加算対象地域外で補助を認める理由書</t>
    <rPh sb="0" eb="2">
      <t>トクベツ</t>
    </rPh>
    <rPh sb="2" eb="4">
      <t>チイキ</t>
    </rPh>
    <rPh sb="4" eb="6">
      <t>カサン</t>
    </rPh>
    <rPh sb="6" eb="8">
      <t>タイショウ</t>
    </rPh>
    <rPh sb="8" eb="10">
      <t>チイキ</t>
    </rPh>
    <rPh sb="10" eb="11">
      <t>ガイ</t>
    </rPh>
    <rPh sb="12" eb="14">
      <t>ホジョ</t>
    </rPh>
    <rPh sb="15" eb="16">
      <t>ミト</t>
    </rPh>
    <rPh sb="18" eb="20">
      <t>リユウ</t>
    </rPh>
    <rPh sb="20" eb="21">
      <t>ショ</t>
    </rPh>
    <phoneticPr fontId="3"/>
  </si>
  <si>
    <t>雇用期間</t>
    <rPh sb="0" eb="2">
      <t>コヨウ</t>
    </rPh>
    <rPh sb="2" eb="4">
      <t>キカン</t>
    </rPh>
    <phoneticPr fontId="3"/>
  </si>
  <si>
    <t>　 千円単位で補助する場合は、千円未満の額を切り捨てた額を記載してください。</t>
    <rPh sb="15" eb="17">
      <t>センエン</t>
    </rPh>
    <rPh sb="17" eb="19">
      <t>ミマン</t>
    </rPh>
    <rPh sb="20" eb="21">
      <t>ガク</t>
    </rPh>
    <rPh sb="22" eb="23">
      <t>キ</t>
    </rPh>
    <rPh sb="24" eb="25">
      <t>ス</t>
    </rPh>
    <rPh sb="27" eb="28">
      <t>ガク</t>
    </rPh>
    <phoneticPr fontId="3"/>
  </si>
  <si>
    <t>補助所要額（円）</t>
    <rPh sb="0" eb="2">
      <t>ホジョ</t>
    </rPh>
    <rPh sb="2" eb="4">
      <t>ショヨウ</t>
    </rPh>
    <rPh sb="4" eb="5">
      <t>ガク</t>
    </rPh>
    <rPh sb="6" eb="7">
      <t>エン</t>
    </rPh>
    <phoneticPr fontId="3"/>
  </si>
  <si>
    <t>雇 用 計 画 書</t>
    <rPh sb="0" eb="1">
      <t>ヤトイ</t>
    </rPh>
    <rPh sb="2" eb="3">
      <t>ヨウ</t>
    </rPh>
    <rPh sb="4" eb="5">
      <t>ケイ</t>
    </rPh>
    <rPh sb="6" eb="7">
      <t>ガ</t>
    </rPh>
    <rPh sb="8" eb="9">
      <t>ショ</t>
    </rPh>
    <phoneticPr fontId="3"/>
  </si>
  <si>
    <t>事業所か
らの距離
（ｋｍ）</t>
  </si>
  <si>
    <t>事業所から
の所要時間（分）</t>
  </si>
  <si>
    <t>事業所ごと（予防含む）に別葉で作成してください。</t>
  </si>
  <si>
    <t>支給職員
氏名</t>
    <rPh sb="0" eb="2">
      <t>シキュウ</t>
    </rPh>
    <rPh sb="2" eb="4">
      <t>ショクイン</t>
    </rPh>
    <rPh sb="5" eb="7">
      <t>シメイ</t>
    </rPh>
    <phoneticPr fontId="3"/>
  </si>
  <si>
    <t>対象経費
支出予定額
D</t>
    <rPh sb="0" eb="2">
      <t>タイショウ</t>
    </rPh>
    <rPh sb="2" eb="4">
      <t>ケイヒ</t>
    </rPh>
    <rPh sb="5" eb="7">
      <t>シシュツ</t>
    </rPh>
    <rPh sb="7" eb="9">
      <t>ヨテイ</t>
    </rPh>
    <rPh sb="9" eb="10">
      <t>ガク</t>
    </rPh>
    <phoneticPr fontId="3"/>
  </si>
  <si>
    <t>所要額内訳</t>
    <rPh sb="0" eb="2">
      <t>ショヨウ</t>
    </rPh>
    <rPh sb="2" eb="3">
      <t>ガク</t>
    </rPh>
    <rPh sb="3" eb="5">
      <t>ウチワケ</t>
    </rPh>
    <phoneticPr fontId="3"/>
  </si>
  <si>
    <t>居宅介護支援</t>
    <rPh sb="0" eb="2">
      <t>きょたく</t>
    </rPh>
    <rPh sb="2" eb="4">
      <t>かいご</t>
    </rPh>
    <rPh sb="4" eb="6">
      <t>しえん</t>
    </rPh>
    <phoneticPr fontId="1" type="Hiragana"/>
  </si>
  <si>
    <t>県補助
基本額
E</t>
    <rPh sb="0" eb="1">
      <t>ケン</t>
    </rPh>
    <rPh sb="1" eb="3">
      <t>ホジョ</t>
    </rPh>
    <rPh sb="4" eb="6">
      <t>キホン</t>
    </rPh>
    <rPh sb="6" eb="7">
      <t>ガク</t>
    </rPh>
    <phoneticPr fontId="3"/>
  </si>
  <si>
    <t>県補助
所要額
F</t>
    <rPh sb="0" eb="1">
      <t>ケン</t>
    </rPh>
    <rPh sb="1" eb="3">
      <t>ホジョ</t>
    </rPh>
    <rPh sb="4" eb="6">
      <t>ショヨウ</t>
    </rPh>
    <rPh sb="6" eb="7">
      <t>ガク</t>
    </rPh>
    <phoneticPr fontId="3"/>
  </si>
  <si>
    <t>一 時 金 等 支 給 実 績 書</t>
    <rPh sb="0" eb="1">
      <t>イチ</t>
    </rPh>
    <rPh sb="6" eb="7">
      <t>トウ</t>
    </rPh>
    <rPh sb="8" eb="9">
      <t>シ</t>
    </rPh>
    <rPh sb="10" eb="11">
      <t>キュウ</t>
    </rPh>
    <rPh sb="12" eb="13">
      <t>ミ</t>
    </rPh>
    <rPh sb="14" eb="15">
      <t>ツムグ</t>
    </rPh>
    <rPh sb="16" eb="17">
      <t>ショ</t>
    </rPh>
    <phoneticPr fontId="3"/>
  </si>
  <si>
    <t>　　E欄は、C欄の計とD欄の計とを比較していずれか低い額を記入してください。</t>
    <rPh sb="3" eb="4">
      <t>ラン</t>
    </rPh>
    <rPh sb="7" eb="8">
      <t>ラン</t>
    </rPh>
    <rPh sb="9" eb="10">
      <t>ケイ</t>
    </rPh>
    <rPh sb="12" eb="13">
      <t>ラン</t>
    </rPh>
    <rPh sb="14" eb="15">
      <t>ケイ</t>
    </rPh>
    <rPh sb="17" eb="19">
      <t>ヒカク</t>
    </rPh>
    <rPh sb="25" eb="26">
      <t>ヒク</t>
    </rPh>
    <rPh sb="27" eb="28">
      <t>ガク</t>
    </rPh>
    <rPh sb="29" eb="31">
      <t>キニュウ</t>
    </rPh>
    <phoneticPr fontId="3"/>
  </si>
  <si>
    <t>　　F欄は、E欄の額に2分の1を乗じて得た額の1,000円未満を切り捨てた額を記入してください。</t>
    <rPh sb="3" eb="4">
      <t>ラン</t>
    </rPh>
    <rPh sb="7" eb="8">
      <t>ラン</t>
    </rPh>
    <rPh sb="9" eb="10">
      <t>ガク</t>
    </rPh>
    <rPh sb="12" eb="13">
      <t>ブン</t>
    </rPh>
    <rPh sb="16" eb="17">
      <t>ジョウ</t>
    </rPh>
    <rPh sb="19" eb="20">
      <t>エ</t>
    </rPh>
    <rPh sb="21" eb="22">
      <t>ガク</t>
    </rPh>
    <rPh sb="28" eb="29">
      <t>エン</t>
    </rPh>
    <rPh sb="29" eb="31">
      <t>ミマン</t>
    </rPh>
    <rPh sb="32" eb="33">
      <t>キ</t>
    </rPh>
    <rPh sb="34" eb="35">
      <t>ス</t>
    </rPh>
    <rPh sb="37" eb="38">
      <t>ガク</t>
    </rPh>
    <rPh sb="39" eb="41">
      <t>キニュウ</t>
    </rPh>
    <phoneticPr fontId="3"/>
  </si>
  <si>
    <t>事業計画書</t>
    <rPh sb="0" eb="2">
      <t>ジギョウ</t>
    </rPh>
    <rPh sb="2" eb="5">
      <t>ケイカクショ</t>
    </rPh>
    <phoneticPr fontId="3"/>
  </si>
  <si>
    <t>補助所要額</t>
    <rPh sb="0" eb="2">
      <t>ホジョ</t>
    </rPh>
    <rPh sb="2" eb="4">
      <t>ショヨウ</t>
    </rPh>
    <rPh sb="4" eb="5">
      <t>ガク</t>
    </rPh>
    <phoneticPr fontId="3"/>
  </si>
  <si>
    <t>別紙3</t>
    <rPh sb="0" eb="2">
      <t>ベッシ</t>
    </rPh>
    <phoneticPr fontId="3"/>
  </si>
  <si>
    <t>別紙４</t>
    <rPh sb="0" eb="2">
      <t>ベッシ</t>
    </rPh>
    <phoneticPr fontId="3"/>
  </si>
  <si>
    <t>訪問介護員計</t>
    <rPh sb="0" eb="2">
      <t>ホウモン</t>
    </rPh>
    <rPh sb="2" eb="4">
      <t>カイゴ</t>
    </rPh>
    <rPh sb="4" eb="5">
      <t>イン</t>
    </rPh>
    <rPh sb="5" eb="6">
      <t>ケイ</t>
    </rPh>
    <phoneticPr fontId="3"/>
  </si>
  <si>
    <t>　補助金所要額変更調書</t>
    <rPh sb="1" eb="4">
      <t>ホジョキン</t>
    </rPh>
    <rPh sb="4" eb="6">
      <t>ショヨウ</t>
    </rPh>
    <rPh sb="6" eb="7">
      <t>ガク</t>
    </rPh>
    <rPh sb="7" eb="9">
      <t>ヘンコウ</t>
    </rPh>
    <rPh sb="9" eb="11">
      <t>チョウショ</t>
    </rPh>
    <phoneticPr fontId="3"/>
  </si>
  <si>
    <t>県補助
基本額
Ｅ</t>
    <rPh sb="0" eb="1">
      <t>ケン</t>
    </rPh>
    <rPh sb="1" eb="3">
      <t>ホジョ</t>
    </rPh>
    <rPh sb="4" eb="6">
      <t>キホン</t>
    </rPh>
    <rPh sb="6" eb="7">
      <t>ガク</t>
    </rPh>
    <phoneticPr fontId="3"/>
  </si>
  <si>
    <t>別紙　６</t>
    <rPh sb="0" eb="2">
      <t>ベッシ</t>
    </rPh>
    <phoneticPr fontId="3"/>
  </si>
  <si>
    <t>別添8</t>
    <rPh sb="0" eb="2">
      <t>ベッテン</t>
    </rPh>
    <phoneticPr fontId="3"/>
  </si>
  <si>
    <t>変更前</t>
    <rPh sb="0" eb="2">
      <t>ヘンコウ</t>
    </rPh>
    <rPh sb="2" eb="3">
      <t>ゼン</t>
    </rPh>
    <phoneticPr fontId="3"/>
  </si>
  <si>
    <t>変更後</t>
    <rPh sb="0" eb="2">
      <t>ヘンコウ</t>
    </rPh>
    <rPh sb="2" eb="3">
      <t>ゴ</t>
    </rPh>
    <phoneticPr fontId="3"/>
  </si>
  <si>
    <t>合計</t>
    <rPh sb="0" eb="1">
      <t>ゴウ</t>
    </rPh>
    <rPh sb="1" eb="2">
      <t>ケイ</t>
    </rPh>
    <phoneticPr fontId="3"/>
  </si>
  <si>
    <t>　　Ｅ欄は、C欄の計とD欄の計とを比較して最も少ない額を記入してください。</t>
    <rPh sb="3" eb="4">
      <t>ラン</t>
    </rPh>
    <rPh sb="7" eb="8">
      <t>ラン</t>
    </rPh>
    <rPh sb="9" eb="10">
      <t>ケイ</t>
    </rPh>
    <rPh sb="12" eb="13">
      <t>ラン</t>
    </rPh>
    <rPh sb="14" eb="15">
      <t>ケイ</t>
    </rPh>
    <rPh sb="17" eb="19">
      <t>ヒカク</t>
    </rPh>
    <rPh sb="21" eb="22">
      <t>モット</t>
    </rPh>
    <rPh sb="23" eb="24">
      <t>スク</t>
    </rPh>
    <rPh sb="26" eb="27">
      <t>ガク</t>
    </rPh>
    <rPh sb="28" eb="30">
      <t>キニュウ</t>
    </rPh>
    <phoneticPr fontId="3"/>
  </si>
  <si>
    <t>変更計画書</t>
    <rPh sb="0" eb="2">
      <t>ヘンコウ</t>
    </rPh>
    <rPh sb="2" eb="5">
      <t>ケイカクショ</t>
    </rPh>
    <phoneticPr fontId="3"/>
  </si>
  <si>
    <t>対象者数は実人数を記入してください。</t>
    <rPh sb="0" eb="3">
      <t>タイショウシャ</t>
    </rPh>
    <rPh sb="3" eb="4">
      <t>スウ</t>
    </rPh>
    <rPh sb="5" eb="6">
      <t>ジツ</t>
    </rPh>
    <rPh sb="6" eb="8">
      <t>ニンズウ</t>
    </rPh>
    <rPh sb="9" eb="11">
      <t>キニュウ</t>
    </rPh>
    <phoneticPr fontId="3"/>
  </si>
  <si>
    <t>サービス提供
実績回数
（回）</t>
    <rPh sb="7" eb="9">
      <t>ジッセキ</t>
    </rPh>
    <rPh sb="9" eb="11">
      <t>カイスウ</t>
    </rPh>
    <rPh sb="13" eb="14">
      <t>カイ</t>
    </rPh>
    <phoneticPr fontId="3"/>
  </si>
  <si>
    <t>補助金所要額調明細書（変更）</t>
    <rPh sb="11" eb="13">
      <t>ヘンコウ</t>
    </rPh>
    <phoneticPr fontId="3"/>
  </si>
  <si>
    <t>別添６</t>
    <rPh sb="0" eb="2">
      <t>ベッテン</t>
    </rPh>
    <phoneticPr fontId="3"/>
  </si>
  <si>
    <t>雇用計画書（変更）</t>
    <rPh sb="0" eb="2">
      <t>コヨウ</t>
    </rPh>
    <rPh sb="2" eb="5">
      <t>ケイカクショ</t>
    </rPh>
    <rPh sb="6" eb="8">
      <t>ヘンコウ</t>
    </rPh>
    <phoneticPr fontId="3"/>
  </si>
  <si>
    <t>補助金精算書</t>
    <rPh sb="0" eb="3">
      <t>ホジョキン</t>
    </rPh>
    <rPh sb="3" eb="5">
      <t>セイサン</t>
    </rPh>
    <rPh sb="5" eb="6">
      <t>ショ</t>
    </rPh>
    <phoneticPr fontId="3"/>
  </si>
  <si>
    <t>対象経費
支出予定額
D</t>
    <rPh sb="0" eb="2">
      <t>タイショウ</t>
    </rPh>
    <rPh sb="2" eb="4">
      <t>ケイヒ</t>
    </rPh>
    <rPh sb="5" eb="7">
      <t>シシュツ</t>
    </rPh>
    <rPh sb="7" eb="9">
      <t>ヨテイ</t>
    </rPh>
    <rPh sb="10" eb="11">
      <t>テイガク</t>
    </rPh>
    <phoneticPr fontId="3"/>
  </si>
  <si>
    <t>対象経費
実支出額
D</t>
    <rPh sb="0" eb="2">
      <t>タイショウ</t>
    </rPh>
    <rPh sb="2" eb="4">
      <t>ケイヒ</t>
    </rPh>
    <rPh sb="5" eb="6">
      <t>ジツ</t>
    </rPh>
    <rPh sb="6" eb="8">
      <t>シシュツ</t>
    </rPh>
    <rPh sb="9" eb="10">
      <t>テイガク</t>
    </rPh>
    <phoneticPr fontId="3"/>
  </si>
  <si>
    <t>精算額内訳</t>
    <rPh sb="0" eb="2">
      <t>セイサン</t>
    </rPh>
    <rPh sb="2" eb="3">
      <t>ガク</t>
    </rPh>
    <rPh sb="3" eb="5">
      <t>ウチワケ</t>
    </rPh>
    <phoneticPr fontId="3"/>
  </si>
  <si>
    <t>　実績報告書</t>
    <rPh sb="1" eb="3">
      <t>ジッセキ</t>
    </rPh>
    <rPh sb="3" eb="6">
      <t>ホウコクショ</t>
    </rPh>
    <phoneticPr fontId="3"/>
  </si>
  <si>
    <t>新規雇用職員に対する転居に係る費用の支給への助成</t>
  </si>
  <si>
    <t>補助金精算額</t>
    <rPh sb="0" eb="2">
      <t>ホジョ</t>
    </rPh>
    <rPh sb="2" eb="3">
      <t>キン</t>
    </rPh>
    <rPh sb="3" eb="5">
      <t>セイサン</t>
    </rPh>
    <rPh sb="5" eb="6">
      <t>ガク</t>
    </rPh>
    <phoneticPr fontId="3"/>
  </si>
  <si>
    <t>合計（補助金精算額）</t>
    <rPh sb="0" eb="2">
      <t>ゴウケイ</t>
    </rPh>
    <rPh sb="3" eb="5">
      <t>ホジョ</t>
    </rPh>
    <rPh sb="5" eb="6">
      <t>キン</t>
    </rPh>
    <rPh sb="6" eb="8">
      <t>セイサン</t>
    </rPh>
    <rPh sb="8" eb="9">
      <t>ガク</t>
    </rPh>
    <phoneticPr fontId="3"/>
  </si>
  <si>
    <t>補助金精算額（円）</t>
    <rPh sb="0" eb="2">
      <t>ホジョ</t>
    </rPh>
    <rPh sb="3" eb="5">
      <t>セイサン</t>
    </rPh>
    <rPh sb="7" eb="8">
      <t>エン</t>
    </rPh>
    <phoneticPr fontId="3"/>
  </si>
  <si>
    <t>雇用実績書</t>
    <rPh sb="0" eb="2">
      <t>コヨウ</t>
    </rPh>
    <rPh sb="2" eb="4">
      <t>ジッセキ</t>
    </rPh>
    <rPh sb="4" eb="5">
      <t>ショ</t>
    </rPh>
    <phoneticPr fontId="3"/>
  </si>
  <si>
    <t>雇用前の職員数</t>
    <rPh sb="0" eb="2">
      <t>コヨウ</t>
    </rPh>
    <rPh sb="2" eb="3">
      <t>マエ</t>
    </rPh>
    <rPh sb="4" eb="7">
      <t>ショクインスウ</t>
    </rPh>
    <phoneticPr fontId="3"/>
  </si>
  <si>
    <t>別紙 ５</t>
    <rPh sb="0" eb="2">
      <t>ベッシ</t>
    </rPh>
    <phoneticPr fontId="3"/>
  </si>
  <si>
    <t>県補助
精算額
Ｆ</t>
    <rPh sb="0" eb="1">
      <t>ケン</t>
    </rPh>
    <rPh sb="1" eb="3">
      <t>ホジョ</t>
    </rPh>
    <rPh sb="4" eb="6">
      <t>セイサン</t>
    </rPh>
    <rPh sb="6" eb="7">
      <t>ガク</t>
    </rPh>
    <phoneticPr fontId="3"/>
  </si>
  <si>
    <t>　補助対象者は、実人数を記入してください。</t>
  </si>
  <si>
    <t>合　　計</t>
  </si>
  <si>
    <t>変更前</t>
    <rPh sb="0" eb="2">
      <t>ヘンコウ</t>
    </rPh>
    <rPh sb="2" eb="3">
      <t>マエ</t>
    </rPh>
    <phoneticPr fontId="3"/>
  </si>
  <si>
    <t>変更補助所要額（円）</t>
    <rPh sb="0" eb="2">
      <t>ヘンコウ</t>
    </rPh>
    <rPh sb="2" eb="4">
      <t>ホジョ</t>
    </rPh>
    <rPh sb="4" eb="6">
      <t>ショヨウ</t>
    </rPh>
    <rPh sb="6" eb="7">
      <t>ガク</t>
    </rPh>
    <rPh sb="8" eb="9">
      <t>エン</t>
    </rPh>
    <phoneticPr fontId="3"/>
  </si>
  <si>
    <t>地域密着型
通所介護</t>
    <rPh sb="0" eb="2">
      <t>チイキ</t>
    </rPh>
    <rPh sb="2" eb="5">
      <t>ミッチャクガタ</t>
    </rPh>
    <rPh sb="6" eb="8">
      <t>ツウショ</t>
    </rPh>
    <rPh sb="8" eb="10">
      <t>カイゴ</t>
    </rPh>
    <phoneticPr fontId="3"/>
  </si>
  <si>
    <t>一 時 金 等 支 給 計 画 書</t>
    <rPh sb="0" eb="1">
      <t>イチ</t>
    </rPh>
    <rPh sb="6" eb="7">
      <t>トウ</t>
    </rPh>
    <rPh sb="8" eb="9">
      <t>シ</t>
    </rPh>
    <rPh sb="10" eb="11">
      <t>キュウ</t>
    </rPh>
    <rPh sb="12" eb="13">
      <t>ケイ</t>
    </rPh>
    <rPh sb="14" eb="15">
      <t>カク</t>
    </rPh>
    <rPh sb="16" eb="17">
      <t>ショ</t>
    </rPh>
    <phoneticPr fontId="3"/>
  </si>
  <si>
    <t>単価
（円）</t>
    <rPh sb="0" eb="2">
      <t>タンカ</t>
    </rPh>
    <rPh sb="4" eb="5">
      <t>エン</t>
    </rPh>
    <phoneticPr fontId="3"/>
  </si>
  <si>
    <t>転居に係る費用</t>
    <rPh sb="0" eb="2">
      <t>テンキョ</t>
    </rPh>
    <rPh sb="3" eb="4">
      <t>カカ</t>
    </rPh>
    <rPh sb="5" eb="7">
      <t>ヒヨウ</t>
    </rPh>
    <phoneticPr fontId="3"/>
  </si>
  <si>
    <t>２　転居に係る費用については、引越業者の領収書など支給金額の根拠となる書類の写しを添付してください。</t>
    <rPh sb="2" eb="4">
      <t>テンキョ</t>
    </rPh>
    <rPh sb="5" eb="6">
      <t>カカ</t>
    </rPh>
    <rPh sb="7" eb="9">
      <t>ヒヨウ</t>
    </rPh>
    <rPh sb="15" eb="17">
      <t>ヒッコ</t>
    </rPh>
    <rPh sb="17" eb="19">
      <t>ギョウシャ</t>
    </rPh>
    <rPh sb="20" eb="23">
      <t>リョウシュウショ</t>
    </rPh>
    <rPh sb="25" eb="27">
      <t>シキュウ</t>
    </rPh>
    <rPh sb="27" eb="29">
      <t>キンガク</t>
    </rPh>
    <rPh sb="30" eb="32">
      <t>コンキョ</t>
    </rPh>
    <rPh sb="35" eb="37">
      <t>ショルイ</t>
    </rPh>
    <rPh sb="38" eb="39">
      <t>ウツ</t>
    </rPh>
    <rPh sb="41" eb="43">
      <t>テンプ</t>
    </rPh>
    <phoneticPr fontId="3"/>
  </si>
  <si>
    <t>　区分3の事業を実施する場合は、雇用計画書を添付してください。（別添3）</t>
    <rPh sb="1" eb="3">
      <t>クブン</t>
    </rPh>
    <rPh sb="5" eb="7">
      <t>ジギョウ</t>
    </rPh>
    <rPh sb="8" eb="10">
      <t>ジッシ</t>
    </rPh>
    <rPh sb="12" eb="14">
      <t>バアイ</t>
    </rPh>
    <rPh sb="16" eb="18">
      <t>コヨウ</t>
    </rPh>
    <rPh sb="18" eb="20">
      <t>ケイカク</t>
    </rPh>
    <rPh sb="20" eb="21">
      <t>ショ</t>
    </rPh>
    <rPh sb="22" eb="24">
      <t>テンプ</t>
    </rPh>
    <rPh sb="32" eb="34">
      <t>ベッテン</t>
    </rPh>
    <phoneticPr fontId="3"/>
  </si>
  <si>
    <t>　特別地域加算対象地域外でのサービスに補助をする場合は、理由書を添付してください。（別添４）</t>
    <rPh sb="11" eb="12">
      <t>ガイ</t>
    </rPh>
    <rPh sb="19" eb="21">
      <t>ホジョ</t>
    </rPh>
    <rPh sb="28" eb="30">
      <t>リユウ</t>
    </rPh>
    <rPh sb="30" eb="31">
      <t>ショ</t>
    </rPh>
    <rPh sb="42" eb="44">
      <t>ベッテン</t>
    </rPh>
    <phoneticPr fontId="3"/>
  </si>
  <si>
    <t>区分２の内容に変更がある場合は、サービス利用回数一覧表を添付してください。（別添２）</t>
    <rPh sb="0" eb="2">
      <t>クブン</t>
    </rPh>
    <rPh sb="4" eb="6">
      <t>ナイヨウ</t>
    </rPh>
    <rPh sb="7" eb="9">
      <t>ヘンコウ</t>
    </rPh>
    <rPh sb="12" eb="14">
      <t>バアイ</t>
    </rPh>
    <rPh sb="20" eb="22">
      <t>リヨウ</t>
    </rPh>
    <rPh sb="22" eb="24">
      <t>カイスウ</t>
    </rPh>
    <rPh sb="24" eb="26">
      <t>イチラン</t>
    </rPh>
    <rPh sb="26" eb="27">
      <t>ヒョウ</t>
    </rPh>
    <rPh sb="28" eb="30">
      <t>テンプ</t>
    </rPh>
    <phoneticPr fontId="3"/>
  </si>
  <si>
    <t>特別地域加算対象地域外でのサービスへの補助に追加がある場合は、理由書を提出してください。（別添４）</t>
    <rPh sb="22" eb="24">
      <t>ツイカ</t>
    </rPh>
    <rPh sb="27" eb="29">
      <t>バアイ</t>
    </rPh>
    <rPh sb="35" eb="37">
      <t>テイシュツ</t>
    </rPh>
    <rPh sb="45" eb="47">
      <t>ベッテン</t>
    </rPh>
    <phoneticPr fontId="3"/>
  </si>
  <si>
    <t>令和　　年　　月　　日現在</t>
    <rPh sb="0" eb="2">
      <t>レイワ</t>
    </rPh>
    <rPh sb="4" eb="5">
      <t>ネン</t>
    </rPh>
    <rPh sb="7" eb="8">
      <t>ガツ</t>
    </rPh>
    <rPh sb="10" eb="11">
      <t>ヒ</t>
    </rPh>
    <rPh sb="11" eb="13">
      <t>ゲンザイ</t>
    </rPh>
    <phoneticPr fontId="3"/>
  </si>
  <si>
    <t>サービス利用回数一覧表（令和     年４月分）</t>
    <rPh sb="4" eb="6">
      <t>リヨウ</t>
    </rPh>
    <rPh sb="6" eb="8">
      <t>カイスウ</t>
    </rPh>
    <rPh sb="8" eb="10">
      <t>イチラン</t>
    </rPh>
    <rPh sb="10" eb="11">
      <t>ヒョウ</t>
    </rPh>
    <rPh sb="12" eb="14">
      <t>レイワ</t>
    </rPh>
    <rPh sb="19" eb="20">
      <t>ネン</t>
    </rPh>
    <rPh sb="21" eb="23">
      <t>ガツブン</t>
    </rPh>
    <phoneticPr fontId="3"/>
  </si>
  <si>
    <t>新規雇用職員に対する転居に係る費用の支給への助成</t>
    <rPh sb="0" eb="2">
      <t>シンキ</t>
    </rPh>
    <rPh sb="2" eb="4">
      <t>コヨウ</t>
    </rPh>
    <rPh sb="4" eb="6">
      <t>ショクイン</t>
    </rPh>
    <rPh sb="7" eb="8">
      <t>タイ</t>
    </rPh>
    <rPh sb="10" eb="12">
      <t>テンキョ</t>
    </rPh>
    <rPh sb="13" eb="14">
      <t>カカ</t>
    </rPh>
    <rPh sb="15" eb="17">
      <t>ヒヨウ</t>
    </rPh>
    <rPh sb="18" eb="20">
      <t>シキュウ</t>
    </rPh>
    <rPh sb="22" eb="24">
      <t>ジョセイ</t>
    </rPh>
    <phoneticPr fontId="3"/>
  </si>
  <si>
    <t>介護支援専門員計</t>
    <rPh sb="0" eb="2">
      <t>カイゴ</t>
    </rPh>
    <rPh sb="2" eb="4">
      <t>シエン</t>
    </rPh>
    <rPh sb="4" eb="7">
      <t>センモンイン</t>
    </rPh>
    <rPh sb="7" eb="8">
      <t>ケイ</t>
    </rPh>
    <phoneticPr fontId="3"/>
  </si>
  <si>
    <t>区分１～３の事業所からの距離及び所要時間は、地区の中心で記入してください。</t>
    <rPh sb="0" eb="2">
      <t>クブン</t>
    </rPh>
    <phoneticPr fontId="3"/>
  </si>
  <si>
    <t>区分４の利用回数は往路と復路を合わせた回数を記載してください。</t>
    <rPh sb="0" eb="2">
      <t>クブン</t>
    </rPh>
    <rPh sb="4" eb="6">
      <t>リヨウ</t>
    </rPh>
    <rPh sb="6" eb="8">
      <t>カイスウ</t>
    </rPh>
    <rPh sb="9" eb="11">
      <t>オウロ</t>
    </rPh>
    <rPh sb="12" eb="14">
      <t>フクロ</t>
    </rPh>
    <rPh sb="15" eb="16">
      <t>ア</t>
    </rPh>
    <rPh sb="19" eb="21">
      <t>カイスウ</t>
    </rPh>
    <rPh sb="22" eb="24">
      <t>キサイ</t>
    </rPh>
    <phoneticPr fontId="3"/>
  </si>
  <si>
    <t>新規雇用職員に対する一時金支給への助成</t>
  </si>
  <si>
    <t>一時金</t>
    <rPh sb="0" eb="3">
      <t>イチジキン</t>
    </rPh>
    <phoneticPr fontId="3"/>
  </si>
  <si>
    <t>区分３の内容に変更がある場合は、雇用計画書（変更）を添付してください。（別添７）</t>
    <rPh sb="0" eb="2">
      <t>クブン</t>
    </rPh>
    <rPh sb="4" eb="6">
      <t>ナイヨウ</t>
    </rPh>
    <rPh sb="7" eb="9">
      <t>ヘンコウ</t>
    </rPh>
    <rPh sb="12" eb="14">
      <t>バアイ</t>
    </rPh>
    <rPh sb="16" eb="18">
      <t>コヨウ</t>
    </rPh>
    <rPh sb="18" eb="21">
      <t>ケイカクショ</t>
    </rPh>
    <rPh sb="22" eb="24">
      <t>ヘンコウ</t>
    </rPh>
    <rPh sb="26" eb="28">
      <t>テンプ</t>
    </rPh>
    <rPh sb="36" eb="38">
      <t>ベッテン</t>
    </rPh>
    <phoneticPr fontId="3"/>
  </si>
  <si>
    <t>単価（円）</t>
    <rPh sb="0" eb="2">
      <t>タンカ</t>
    </rPh>
    <rPh sb="3" eb="4">
      <t>エン</t>
    </rPh>
    <phoneticPr fontId="3"/>
  </si>
  <si>
    <t>利用回数</t>
    <rPh sb="0" eb="2">
      <t>リヨウ</t>
    </rPh>
    <rPh sb="2" eb="4">
      <t>カイスウ</t>
    </rPh>
    <phoneticPr fontId="3"/>
  </si>
  <si>
    <t>対象人数
（人）</t>
    <rPh sb="2" eb="4">
      <t>ニンズウ</t>
    </rPh>
    <rPh sb="6" eb="7">
      <t>ニン</t>
    </rPh>
    <phoneticPr fontId="3"/>
  </si>
  <si>
    <t>変更後</t>
    <rPh sb="0" eb="3">
      <t>ヘンコ</t>
    </rPh>
    <phoneticPr fontId="3"/>
  </si>
  <si>
    <t>変更・追加の区分</t>
    <rPh sb="0" eb="2">
      <t>ヘンコウ</t>
    </rPh>
    <rPh sb="3" eb="5">
      <t>ツイカ</t>
    </rPh>
    <rPh sb="6" eb="8">
      <t>クブン</t>
    </rPh>
    <phoneticPr fontId="3"/>
  </si>
  <si>
    <t>区分3の事業を実施した場合は、雇用実績書を添付してください。（別添10）</t>
    <rPh sb="0" eb="2">
      <t>クブン</t>
    </rPh>
    <rPh sb="4" eb="6">
      <t>ジギョウ</t>
    </rPh>
    <rPh sb="7" eb="9">
      <t>ジッシ</t>
    </rPh>
    <rPh sb="11" eb="13">
      <t>バアイ</t>
    </rPh>
    <rPh sb="15" eb="17">
      <t>コヨウ</t>
    </rPh>
    <rPh sb="17" eb="19">
      <t>ジッセキ</t>
    </rPh>
    <rPh sb="19" eb="20">
      <t>ショ</t>
    </rPh>
    <rPh sb="21" eb="23">
      <t>テンプ</t>
    </rPh>
    <rPh sb="31" eb="33">
      <t>ベッテン</t>
    </rPh>
    <phoneticPr fontId="3"/>
  </si>
  <si>
    <t>訪問介護</t>
    <rPh sb="0" eb="2">
      <t>ほうもん</t>
    </rPh>
    <rPh sb="2" eb="4">
      <t>かいご</t>
    </rPh>
    <phoneticPr fontId="1" type="Hiragana"/>
  </si>
  <si>
    <t>介護支援専門員</t>
    <rPh sb="0" eb="2">
      <t>かいご</t>
    </rPh>
    <rPh sb="2" eb="4">
      <t>しえん</t>
    </rPh>
    <rPh sb="4" eb="7">
      <t>せんもんいん</t>
    </rPh>
    <phoneticPr fontId="1" type="Hiragana"/>
  </si>
  <si>
    <t>変更</t>
    <rPh sb="0" eb="2">
      <t>へんこう</t>
    </rPh>
    <phoneticPr fontId="1" type="Hiragana"/>
  </si>
  <si>
    <t>追加</t>
    <rPh sb="0" eb="2">
      <t>ついか</t>
    </rPh>
    <phoneticPr fontId="1" type="Hiragana"/>
  </si>
  <si>
    <t>新規</t>
    <rPh sb="0" eb="2">
      <t>しんき</t>
    </rPh>
    <phoneticPr fontId="1" type="Hiragana"/>
  </si>
  <si>
    <t>継続</t>
    <rPh sb="0" eb="2">
      <t>けいぞく</t>
    </rPh>
    <phoneticPr fontId="1" type="Hiragana"/>
  </si>
  <si>
    <t>法人名</t>
    <rPh sb="0" eb="2">
      <t>ホウジン</t>
    </rPh>
    <rPh sb="2" eb="3">
      <t>メイ</t>
    </rPh>
    <phoneticPr fontId="3"/>
  </si>
  <si>
    <r>
      <t>移動に</t>
    </r>
    <r>
      <rPr>
        <sz val="10"/>
        <color auto="1"/>
        <rFont val="BIZ UDゴシック"/>
      </rPr>
      <t>60分以上75分未満の時間を要するサービスへの助成</t>
    </r>
    <rPh sb="0" eb="2">
      <t>イドウ</t>
    </rPh>
    <rPh sb="5" eb="6">
      <t>フン</t>
    </rPh>
    <rPh sb="10" eb="11">
      <t>フン</t>
    </rPh>
    <rPh sb="11" eb="13">
      <t>ミマン</t>
    </rPh>
    <rPh sb="14" eb="16">
      <t>ジカン</t>
    </rPh>
    <phoneticPr fontId="3"/>
  </si>
  <si>
    <t>雇用予定人数（人）</t>
    <rPh sb="0" eb="2">
      <t>コヨウ</t>
    </rPh>
    <rPh sb="2" eb="4">
      <t>ヨテイ</t>
    </rPh>
    <rPh sb="4" eb="6">
      <t>ニンズウ</t>
    </rPh>
    <rPh sb="7" eb="8">
      <t>ニン</t>
    </rPh>
    <phoneticPr fontId="3"/>
  </si>
  <si>
    <t>サービス
種別</t>
    <rPh sb="5" eb="7">
      <t>シュベツ</t>
    </rPh>
    <phoneticPr fontId="3"/>
  </si>
  <si>
    <t>転居に係る
費用</t>
    <rPh sb="0" eb="2">
      <t>テンキョ</t>
    </rPh>
    <rPh sb="3" eb="4">
      <t>カカ</t>
    </rPh>
    <rPh sb="6" eb="8">
      <t>ヒヨウ</t>
    </rPh>
    <phoneticPr fontId="3"/>
  </si>
  <si>
    <t>変更前</t>
    <rPh sb="0" eb="3">
      <t>ヘンコ</t>
    </rPh>
    <phoneticPr fontId="3"/>
  </si>
  <si>
    <t>変更補助所要額（円）</t>
    <rPh sb="0" eb="2">
      <t>ヘンコウ</t>
    </rPh>
    <rPh sb="2" eb="4">
      <t>ホジョ</t>
    </rPh>
    <rPh sb="4" eb="7">
      <t>ショヨ</t>
    </rPh>
    <rPh sb="8" eb="9">
      <t>エン</t>
    </rPh>
    <phoneticPr fontId="3"/>
  </si>
  <si>
    <t>別添11</t>
    <rPh sb="0" eb="2">
      <t>ベッテン</t>
    </rPh>
    <phoneticPr fontId="3"/>
  </si>
  <si>
    <t>支給額（円）</t>
    <rPh sb="0" eb="2">
      <t>シキュウ</t>
    </rPh>
    <rPh sb="2" eb="3">
      <t>ガク</t>
    </rPh>
    <rPh sb="4" eb="5">
      <t>エン</t>
    </rPh>
    <phoneticPr fontId="3"/>
  </si>
  <si>
    <t>支給
年月日</t>
    <rPh sb="0" eb="2">
      <t>シキュウ</t>
    </rPh>
    <rPh sb="3" eb="6">
      <t>ネンガッピ</t>
    </rPh>
    <phoneticPr fontId="3"/>
  </si>
  <si>
    <t>１　新規雇用した職員ごとに事業所からの支給報告書・誓約書の写しを添付してください。</t>
    <rPh sb="2" eb="4">
      <t>シンキ</t>
    </rPh>
    <rPh sb="4" eb="6">
      <t>コヨウ</t>
    </rPh>
    <rPh sb="8" eb="10">
      <t>ショクイン</t>
    </rPh>
    <rPh sb="13" eb="16">
      <t>ジギョウショ</t>
    </rPh>
    <rPh sb="19" eb="21">
      <t>シキュウ</t>
    </rPh>
    <rPh sb="21" eb="24">
      <t>ホウコクショ</t>
    </rPh>
    <rPh sb="25" eb="28">
      <t>セイヤクショ</t>
    </rPh>
    <rPh sb="29" eb="30">
      <t>ウツ</t>
    </rPh>
    <rPh sb="32" eb="34">
      <t>テンプ</t>
    </rPh>
    <phoneticPr fontId="3"/>
  </si>
  <si>
    <t>別添９</t>
    <rPh sb="0" eb="2">
      <t>ベッテン</t>
    </rPh>
    <phoneticPr fontId="3"/>
  </si>
  <si>
    <t>別添10</t>
    <rPh sb="0" eb="2">
      <t>ベッテン</t>
    </rPh>
    <phoneticPr fontId="3"/>
  </si>
  <si>
    <t>区分４の利用区間は、乗降するインターチェンジ名を記載し、単価は利用区間の通常の料金（ETC利用等による割引前）を記載してください。</t>
    <rPh sb="0" eb="2">
      <t>クブン</t>
    </rPh>
    <rPh sb="4" eb="6">
      <t>リヨウ</t>
    </rPh>
    <rPh sb="6" eb="8">
      <t>クカン</t>
    </rPh>
    <rPh sb="10" eb="12">
      <t>ジョウコウ</t>
    </rPh>
    <rPh sb="22" eb="23">
      <t>メイ</t>
    </rPh>
    <rPh sb="24" eb="26">
      <t>キサイ</t>
    </rPh>
    <rPh sb="28" eb="30">
      <t>タンカ</t>
    </rPh>
    <rPh sb="31" eb="35">
      <t>リヨウク</t>
    </rPh>
    <rPh sb="36" eb="38">
      <t>ツウジョウ</t>
    </rPh>
    <rPh sb="39" eb="41">
      <t>リョウキン</t>
    </rPh>
    <rPh sb="45" eb="47">
      <t>リヨウ</t>
    </rPh>
    <rPh sb="47" eb="48">
      <t>トウ</t>
    </rPh>
    <rPh sb="51" eb="53">
      <t>ワリビキ</t>
    </rPh>
    <rPh sb="53" eb="54">
      <t>マエ</t>
    </rPh>
    <rPh sb="56" eb="58">
      <t>キサイ</t>
    </rPh>
    <phoneticPr fontId="3"/>
  </si>
  <si>
    <t>基準額
（円）</t>
    <rPh sb="0" eb="3">
      <t>キジ</t>
    </rPh>
    <rPh sb="5" eb="6">
      <t>エン</t>
    </rPh>
    <phoneticPr fontId="3"/>
  </si>
  <si>
    <t>区分４の利用区間は、乗降するインターチェンジ名を記載し、利用回数は往路と復路を合わせた回数を記載してください。</t>
    <rPh sb="0" eb="2">
      <t>クブン</t>
    </rPh>
    <rPh sb="4" eb="6">
      <t>リヨウ</t>
    </rPh>
    <rPh sb="6" eb="8">
      <t>クカン</t>
    </rPh>
    <rPh sb="10" eb="12">
      <t>ジョウコウ</t>
    </rPh>
    <rPh sb="22" eb="23">
      <t>メイ</t>
    </rPh>
    <rPh sb="24" eb="26">
      <t>キサイ</t>
    </rPh>
    <rPh sb="28" eb="30">
      <t>リヨウ</t>
    </rPh>
    <rPh sb="30" eb="32">
      <t>カイスウ</t>
    </rPh>
    <rPh sb="33" eb="35">
      <t>オウロ</t>
    </rPh>
    <rPh sb="36" eb="38">
      <t>フクロ</t>
    </rPh>
    <rPh sb="39" eb="40">
      <t>ア</t>
    </rPh>
    <rPh sb="43" eb="45">
      <t>カイスウ</t>
    </rPh>
    <rPh sb="46" eb="48">
      <t>キサイ</t>
    </rPh>
    <phoneticPr fontId="3"/>
  </si>
  <si>
    <t>区分４の基準額は、利用明細や領収書等により確認した、利用区間の実費合計額を記載してください。</t>
    <rPh sb="0" eb="2">
      <t>クブン</t>
    </rPh>
    <rPh sb="4" eb="7">
      <t>キジ</t>
    </rPh>
    <rPh sb="9" eb="11">
      <t>リヨウ</t>
    </rPh>
    <rPh sb="11" eb="13">
      <t>メイサイ</t>
    </rPh>
    <rPh sb="14" eb="17">
      <t>リョウシュウショ</t>
    </rPh>
    <rPh sb="17" eb="18">
      <t>トウ</t>
    </rPh>
    <rPh sb="21" eb="23">
      <t>カクニン</t>
    </rPh>
    <rPh sb="26" eb="30">
      <t>リヨウク</t>
    </rPh>
    <rPh sb="31" eb="33">
      <t>ジッピ</t>
    </rPh>
    <rPh sb="33" eb="36">
      <t>ゴウ</t>
    </rPh>
    <rPh sb="37" eb="39">
      <t>キサイ</t>
    </rPh>
    <phoneticPr fontId="3"/>
  </si>
  <si>
    <t>　  千円単位で補助する場合は、千円未満の額を切り捨てた額を記載してください。</t>
    <rPh sb="16" eb="18">
      <t>センエン</t>
    </rPh>
    <rPh sb="18" eb="20">
      <t>ミマン</t>
    </rPh>
    <rPh sb="21" eb="22">
      <t>ガク</t>
    </rPh>
    <rPh sb="23" eb="24">
      <t>キ</t>
    </rPh>
    <rPh sb="25" eb="26">
      <t>ス</t>
    </rPh>
    <rPh sb="28" eb="29">
      <t>ガク</t>
    </rPh>
    <phoneticPr fontId="3"/>
  </si>
  <si>
    <t>サービス提供に伴う有料道路使用への助成</t>
    <rPh sb="4" eb="6">
      <t>テイキョウ</t>
    </rPh>
    <rPh sb="7" eb="8">
      <t>トモナ</t>
    </rPh>
    <rPh sb="11" eb="13">
      <t>ドウロ</t>
    </rPh>
    <rPh sb="13" eb="15">
      <t>シヨウ</t>
    </rPh>
    <rPh sb="17" eb="19">
      <t>ジョセイ</t>
    </rPh>
    <phoneticPr fontId="3"/>
  </si>
  <si>
    <t>サービス提供に伴う有料道路使用への助成</t>
  </si>
  <si>
    <t>サービス提供に伴う有料道路の使用</t>
    <rPh sb="4" eb="6">
      <t>テイキョウ</t>
    </rPh>
    <rPh sb="7" eb="8">
      <t>トモナ</t>
    </rPh>
    <rPh sb="11" eb="13">
      <t>ドウロ</t>
    </rPh>
    <rPh sb="14" eb="16">
      <t>シヨウ</t>
    </rPh>
    <phoneticPr fontId="3"/>
  </si>
  <si>
    <t>認知症対応型通所介護</t>
    <rPh sb="0" eb="3">
      <t>ニンチショウ</t>
    </rPh>
    <rPh sb="3" eb="6">
      <t>タイオウガタ</t>
    </rPh>
    <rPh sb="6" eb="8">
      <t>ツウショ</t>
    </rPh>
    <rPh sb="8" eb="10">
      <t>カイゴ</t>
    </rPh>
    <phoneticPr fontId="3"/>
  </si>
  <si>
    <t>利用が少ない地域で２０分未満</t>
  </si>
  <si>
    <t>区域について、平成１６年以降に合併した市町村にあっては、現在の市町村又は合併前の市町村のいずれかを記入してください。</t>
    <rPh sb="0" eb="2">
      <t>クイキ</t>
    </rPh>
    <rPh sb="7" eb="9">
      <t>ヘイセイ</t>
    </rPh>
    <rPh sb="11" eb="14">
      <t>ネンイコウ</t>
    </rPh>
    <rPh sb="15" eb="17">
      <t>ガッペイ</t>
    </rPh>
    <rPh sb="19" eb="22">
      <t>シチョウソン</t>
    </rPh>
    <rPh sb="28" eb="30">
      <t>ゲンザイ</t>
    </rPh>
    <rPh sb="31" eb="34">
      <t>シチョウソン</t>
    </rPh>
    <rPh sb="34" eb="35">
      <t>マタ</t>
    </rPh>
    <rPh sb="36" eb="38">
      <t>ガッペイ</t>
    </rPh>
    <rPh sb="38" eb="39">
      <t>マエ</t>
    </rPh>
    <rPh sb="40" eb="43">
      <t>シチョウソン</t>
    </rPh>
    <phoneticPr fontId="3"/>
  </si>
  <si>
    <r>
      <t>６０分</t>
    </r>
    <r>
      <rPr>
        <sz val="10"/>
        <color auto="1"/>
        <rFont val="BIZ UDゴシック"/>
      </rPr>
      <t>以上
７５分未満</t>
    </r>
    <rPh sb="8" eb="9">
      <t>フン</t>
    </rPh>
    <rPh sb="9" eb="11">
      <t>ミマン</t>
    </rPh>
    <phoneticPr fontId="3"/>
  </si>
  <si>
    <r>
      <t>令和</t>
    </r>
    <r>
      <rPr>
        <sz val="11"/>
        <color auto="1"/>
        <rFont val="BIZ UDゴシック"/>
      </rPr>
      <t>　　年　　月　　日現在</t>
    </r>
    <rPh sb="0" eb="2">
      <t>レイワ</t>
    </rPh>
    <rPh sb="4" eb="5">
      <t>ネン</t>
    </rPh>
    <rPh sb="7" eb="8">
      <t>ガツ</t>
    </rPh>
    <rPh sb="10" eb="11">
      <t>ヒ</t>
    </rPh>
    <rPh sb="11" eb="13">
      <t>ゲンザイ</t>
    </rPh>
    <phoneticPr fontId="3"/>
  </si>
  <si>
    <t>備　考</t>
    <rPh sb="0" eb="1">
      <t>ソナエ</t>
    </rPh>
    <rPh sb="2" eb="3">
      <t>コウ</t>
    </rPh>
    <phoneticPr fontId="3"/>
  </si>
  <si>
    <r>
      <t>区分１から区分４の内容に変更がある場合は、</t>
    </r>
    <r>
      <rPr>
        <sz val="8"/>
        <color auto="1"/>
        <rFont val="BIZ UDゴシック"/>
      </rPr>
      <t>補助金所要額調明細書（変更）を添付してください。(別添６）</t>
    </r>
    <rPh sb="0" eb="2">
      <t>クブン</t>
    </rPh>
    <rPh sb="5" eb="7">
      <t>クブン</t>
    </rPh>
    <rPh sb="9" eb="11">
      <t>ナイヨウ</t>
    </rPh>
    <rPh sb="12" eb="14">
      <t>ヘンコウ</t>
    </rPh>
    <rPh sb="17" eb="19">
      <t>バアイ</t>
    </rPh>
    <rPh sb="21" eb="24">
      <t>ホジョキン</t>
    </rPh>
    <rPh sb="24" eb="26">
      <t>ショヨウ</t>
    </rPh>
    <rPh sb="26" eb="27">
      <t>ガク</t>
    </rPh>
    <rPh sb="27" eb="28">
      <t>チョウ</t>
    </rPh>
    <rPh sb="28" eb="31">
      <t>メイサイショ</t>
    </rPh>
    <rPh sb="32" eb="34">
      <t>ヘンコウ</t>
    </rPh>
    <rPh sb="36" eb="38">
      <t>テンプ</t>
    </rPh>
    <rPh sb="46" eb="48">
      <t>ベッテン</t>
    </rPh>
    <phoneticPr fontId="3"/>
  </si>
  <si>
    <t>対象者数（注１）</t>
    <rPh sb="0" eb="3">
      <t>タイショウシャ</t>
    </rPh>
    <rPh sb="3" eb="4">
      <t>スウ</t>
    </rPh>
    <rPh sb="5" eb="6">
      <t>チュウ</t>
    </rPh>
    <phoneticPr fontId="3"/>
  </si>
  <si>
    <r>
      <t>サービス種別</t>
    </r>
    <r>
      <rPr>
        <sz val="10"/>
        <color auto="1"/>
        <rFont val="BIZ UDゴシック"/>
      </rPr>
      <t>（予防を含む）</t>
    </r>
    <rPh sb="7" eb="9">
      <t>ヨボウ</t>
    </rPh>
    <rPh sb="10" eb="11">
      <t>フク</t>
    </rPh>
    <phoneticPr fontId="3"/>
  </si>
  <si>
    <r>
      <t>区分１から区分４の事業を実施した場合は、</t>
    </r>
    <r>
      <rPr>
        <sz val="10"/>
        <color auto="1"/>
        <rFont val="BIZ UDゴシック"/>
      </rPr>
      <t>補助金実績報告明細書を添付してください。(別添9）</t>
    </r>
    <rPh sb="0" eb="2">
      <t>クブン</t>
    </rPh>
    <rPh sb="5" eb="7">
      <t>クブン</t>
    </rPh>
    <rPh sb="9" eb="11">
      <t>ジギョウ</t>
    </rPh>
    <rPh sb="12" eb="14">
      <t>ジッシ</t>
    </rPh>
    <rPh sb="16" eb="18">
      <t>バアイ</t>
    </rPh>
    <rPh sb="20" eb="23">
      <t>ホジョキン</t>
    </rPh>
    <rPh sb="23" eb="25">
      <t>ジッセキ</t>
    </rPh>
    <rPh sb="25" eb="27">
      <t>ホウコク</t>
    </rPh>
    <rPh sb="27" eb="30">
      <t>メイサイショ</t>
    </rPh>
    <rPh sb="31" eb="33">
      <t>テンプ</t>
    </rPh>
    <rPh sb="41" eb="43">
      <t>ベッテン</t>
    </rPh>
    <phoneticPr fontId="3"/>
  </si>
  <si>
    <t>区分１～３の事業を実施している場合、基準額の算出根拠が分かる書類を添付してください。</t>
    <rPh sb="0" eb="2">
      <t>クブン</t>
    </rPh>
    <rPh sb="6" eb="8">
      <t>ジギョウ</t>
    </rPh>
    <rPh sb="9" eb="11">
      <t>ジッシ</t>
    </rPh>
    <rPh sb="15" eb="17">
      <t>バアイ</t>
    </rPh>
    <rPh sb="18" eb="21">
      <t>キジュンガク</t>
    </rPh>
    <rPh sb="22" eb="24">
      <t>サンシュツ</t>
    </rPh>
    <rPh sb="24" eb="26">
      <t>コンキョ</t>
    </rPh>
    <rPh sb="27" eb="28">
      <t>ワ</t>
    </rPh>
    <rPh sb="30" eb="32">
      <t>ショルイ</t>
    </rPh>
    <rPh sb="33" eb="35">
      <t>テンプ</t>
    </rPh>
    <phoneticPr fontId="3"/>
  </si>
  <si>
    <t>移動に75分以上の時間を要するサービスへの助成</t>
    <rPh sb="0" eb="2">
      <t>イドウ</t>
    </rPh>
    <rPh sb="5" eb="6">
      <t>フン</t>
    </rPh>
    <rPh sb="9" eb="11">
      <t>ジカン</t>
    </rPh>
    <phoneticPr fontId="3"/>
  </si>
  <si>
    <t>７５分以上</t>
    <rPh sb="2" eb="3">
      <t>フン</t>
    </rPh>
    <rPh sb="3" eb="5">
      <t>イジョウ</t>
    </rPh>
    <phoneticPr fontId="3"/>
  </si>
  <si>
    <r>
      <t>　</t>
    </r>
    <r>
      <rPr>
        <sz val="8"/>
        <color auto="1"/>
        <rFont val="BIZ UDゴシック"/>
      </rPr>
      <t>区分１から区分４の事業を実施する場合は、補助金所要額調明細書を添付してください。（別添1）</t>
    </r>
    <rPh sb="1" eb="3">
      <t>クブン</t>
    </rPh>
    <rPh sb="6" eb="8">
      <t>クブン</t>
    </rPh>
    <rPh sb="10" eb="12">
      <t>ジギョウ</t>
    </rPh>
    <rPh sb="13" eb="15">
      <t>ジッシ</t>
    </rPh>
    <rPh sb="17" eb="19">
      <t>バアイ</t>
    </rPh>
    <rPh sb="21" eb="24">
      <t>ホジョキン</t>
    </rPh>
    <rPh sb="24" eb="26">
      <t>ショヨウ</t>
    </rPh>
    <rPh sb="26" eb="27">
      <t>ガク</t>
    </rPh>
    <rPh sb="27" eb="28">
      <t>シラベ</t>
    </rPh>
    <rPh sb="28" eb="31">
      <t>メイサイショ</t>
    </rPh>
    <rPh sb="32" eb="34">
      <t>テンプ</t>
    </rPh>
    <rPh sb="42" eb="44">
      <t>ベッテン</t>
    </rPh>
    <phoneticPr fontId="3"/>
  </si>
  <si>
    <r>
      <t>　区分2の事業を実施する場合は、前年度</t>
    </r>
    <r>
      <rPr>
        <sz val="8"/>
        <color auto="1"/>
        <rFont val="BIZ UDゴシック"/>
      </rPr>
      <t>４月分のサービス利用回数一覧表を添付してください。（別添2）</t>
    </r>
    <rPh sb="1" eb="3">
      <t>クブン</t>
    </rPh>
    <rPh sb="5" eb="7">
      <t>ジギョウ</t>
    </rPh>
    <rPh sb="8" eb="10">
      <t>ジッシ</t>
    </rPh>
    <rPh sb="12" eb="14">
      <t>バアイ</t>
    </rPh>
    <rPh sb="16" eb="19">
      <t>ゼンネンド</t>
    </rPh>
    <rPh sb="20" eb="22">
      <t>ガツブン</t>
    </rPh>
    <rPh sb="27" eb="29">
      <t>リヨウ</t>
    </rPh>
    <rPh sb="29" eb="31">
      <t>カイスウ</t>
    </rPh>
    <rPh sb="31" eb="33">
      <t>イチラン</t>
    </rPh>
    <rPh sb="33" eb="34">
      <t>ヒョウ</t>
    </rPh>
    <rPh sb="35" eb="37">
      <t>テンプ</t>
    </rPh>
    <rPh sb="45" eb="47">
      <t>ベッテン</t>
    </rPh>
    <phoneticPr fontId="3"/>
  </si>
  <si>
    <t>７５分以上</t>
    <rPh sb="2" eb="3">
      <t>フン</t>
    </rPh>
    <phoneticPr fontId="3"/>
  </si>
  <si>
    <t>常勤職員の
新規雇用</t>
  </si>
  <si>
    <t>利用が少ない
地域で２０分
未満</t>
  </si>
  <si>
    <t>利用が少ない地域で２０分
未満</t>
  </si>
  <si>
    <r>
      <t>対象者数</t>
    </r>
    <r>
      <rPr>
        <sz val="9"/>
        <color auto="1"/>
        <rFont val="BIZ UDゴシック"/>
      </rPr>
      <t>（注1）</t>
    </r>
    <rPh sb="0" eb="3">
      <t>タイショウシャ</t>
    </rPh>
    <rPh sb="3" eb="4">
      <t>スウ</t>
    </rPh>
    <rPh sb="5" eb="6">
      <t>チュウ</t>
    </rPh>
    <phoneticPr fontId="3"/>
  </si>
  <si>
    <r>
      <t>移動に20分以上</t>
    </r>
    <r>
      <rPr>
        <sz val="10"/>
        <color auto="1"/>
        <rFont val="BIZ UDゴシック"/>
      </rPr>
      <t>60分未満の時間を要するサービスへの助成</t>
    </r>
    <rPh sb="0" eb="2">
      <t>イドウ</t>
    </rPh>
    <rPh sb="5" eb="8">
      <t>プンイジョウ</t>
    </rPh>
    <rPh sb="10" eb="11">
      <t>フン</t>
    </rPh>
    <rPh sb="11" eb="13">
      <t>ミマン</t>
    </rPh>
    <rPh sb="14" eb="16">
      <t>ジカン</t>
    </rPh>
    <rPh sb="17" eb="18">
      <t>ヨウ</t>
    </rPh>
    <rPh sb="26" eb="28">
      <t>ジョセイ</t>
    </rPh>
    <phoneticPr fontId="3"/>
  </si>
  <si>
    <r>
      <t>移動に20分以上</t>
    </r>
    <r>
      <rPr>
        <sz val="10"/>
        <color auto="1"/>
        <rFont val="BIZ UDゴシック"/>
      </rPr>
      <t>60分未満の時間を要するサービスへの助成</t>
    </r>
    <rPh sb="10" eb="11">
      <t>フン</t>
    </rPh>
    <phoneticPr fontId="3"/>
  </si>
  <si>
    <r>
      <t xml:space="preserve">２０分以上
</t>
    </r>
    <r>
      <rPr>
        <sz val="10"/>
        <color auto="1"/>
        <rFont val="BIZ UDゴシック"/>
      </rPr>
      <t>６０分未満</t>
    </r>
    <rPh sb="8" eb="9">
      <t>フン</t>
    </rPh>
    <phoneticPr fontId="3"/>
  </si>
  <si>
    <r>
      <t>移動に</t>
    </r>
    <r>
      <rPr>
        <sz val="10"/>
        <color auto="1"/>
        <rFont val="BIZ UDゴシック"/>
      </rPr>
      <t>60分以上75分未満の時間を要するサービスへの助成</t>
    </r>
    <rPh sb="0" eb="2">
      <t>イドウ</t>
    </rPh>
    <rPh sb="6" eb="8">
      <t>イジョウ</t>
    </rPh>
    <rPh sb="10" eb="11">
      <t>フン</t>
    </rPh>
    <rPh sb="11" eb="13">
      <t>ミマン</t>
    </rPh>
    <rPh sb="14" eb="16">
      <t>ジカン</t>
    </rPh>
    <rPh sb="17" eb="18">
      <t>ヨウ</t>
    </rPh>
    <rPh sb="26" eb="28">
      <t>ジョセイ</t>
    </rPh>
    <phoneticPr fontId="3"/>
  </si>
  <si>
    <r>
      <t>移動に75分以上</t>
    </r>
    <r>
      <rPr>
        <sz val="10"/>
        <color auto="1"/>
        <rFont val="BIZ UDゴシック"/>
      </rPr>
      <t>の時間を要するサービスへの助成</t>
    </r>
    <rPh sb="0" eb="2">
      <t>イドウ</t>
    </rPh>
    <rPh sb="5" eb="6">
      <t>フン</t>
    </rPh>
    <rPh sb="6" eb="8">
      <t>イジョウ</t>
    </rPh>
    <rPh sb="9" eb="11">
      <t>ジカン</t>
    </rPh>
    <rPh sb="12" eb="13">
      <t>ヨウ</t>
    </rPh>
    <rPh sb="21" eb="23">
      <t>ジョセイ</t>
    </rPh>
    <phoneticPr fontId="3"/>
  </si>
  <si>
    <r>
      <t>６０分</t>
    </r>
    <r>
      <rPr>
        <sz val="10"/>
        <color auto="1"/>
        <rFont val="BIZ UDゴシック"/>
      </rPr>
      <t>以上
７５分未満</t>
    </r>
    <rPh sb="2" eb="3">
      <t>フン</t>
    </rPh>
    <rPh sb="8" eb="9">
      <t>フン</t>
    </rPh>
    <rPh sb="9" eb="11">
      <t>ミマン</t>
    </rPh>
    <phoneticPr fontId="3"/>
  </si>
  <si>
    <r>
      <t xml:space="preserve">２０分以上
</t>
    </r>
    <r>
      <rPr>
        <sz val="11"/>
        <color auto="1"/>
        <rFont val="BIZ UDゴシック"/>
      </rPr>
      <t>６０分未満</t>
    </r>
    <rPh sb="8" eb="9">
      <t>フン</t>
    </rPh>
    <phoneticPr fontId="3"/>
  </si>
  <si>
    <r>
      <t>６０分</t>
    </r>
    <r>
      <rPr>
        <sz val="11"/>
        <color auto="1"/>
        <rFont val="BIZ UDゴシック"/>
      </rPr>
      <t>以上
７５分未満</t>
    </r>
    <rPh sb="2" eb="3">
      <t>フン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</si>
</sst>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411]ge.m.d;@"/>
  </numFmts>
  <fonts count="28">
    <font>
      <sz val="11"/>
      <color theme="1"/>
      <name val="ＭＳ Ｐゴシック"/>
      <family val="3"/>
    </font>
    <font>
      <sz val="6"/>
      <color auto="1"/>
      <name val="游ゴシック"/>
      <family val="3"/>
    </font>
    <font>
      <sz val="11"/>
      <color theme="1"/>
      <name val="BIZ UDゴシック"/>
      <family val="3"/>
    </font>
    <font>
      <sz val="6"/>
      <color auto="1"/>
      <name val="ＭＳ Ｐゴシック"/>
      <family val="3"/>
    </font>
    <font>
      <sz val="10"/>
      <color auto="1"/>
      <name val="BIZ UDゴシック"/>
      <family val="3"/>
    </font>
    <font>
      <sz val="10"/>
      <color auto="1"/>
      <name val="BIZ UDPゴシック"/>
      <family val="3"/>
    </font>
    <font>
      <sz val="11"/>
      <color auto="1"/>
      <name val="BIZ UDゴシック"/>
      <family val="3"/>
    </font>
    <font>
      <sz val="10"/>
      <color auto="1"/>
      <name val="BIZ UDゴシック"/>
      <family val="3"/>
    </font>
    <font>
      <sz val="8"/>
      <color auto="1"/>
      <name val="BIZ UDPゴシック"/>
      <family val="3"/>
    </font>
    <font>
      <sz val="8"/>
      <color auto="1"/>
      <name val="BIZ UDゴシック"/>
      <family val="3"/>
    </font>
    <font>
      <sz val="12"/>
      <color auto="1"/>
      <name val="BIZ UDゴシック"/>
      <family val="3"/>
    </font>
    <font>
      <sz val="14"/>
      <color auto="1"/>
      <name val="BIZ UDゴシック"/>
    </font>
    <font>
      <sz val="9"/>
      <color auto="1"/>
      <name val="BIZ UDゴシック"/>
      <family val="3"/>
    </font>
    <font>
      <sz val="8"/>
      <color auto="1"/>
      <name val="BIZ UDゴシック"/>
      <family val="3"/>
    </font>
    <font>
      <sz val="11"/>
      <color auto="1"/>
      <name val="BIZ UDゴシック"/>
      <family val="3"/>
    </font>
    <font>
      <sz val="16"/>
      <color auto="1"/>
      <name val="BIZ UDゴシック"/>
      <family val="3"/>
    </font>
    <font>
      <sz val="9"/>
      <color auto="1"/>
      <name val="BIZ UDゴシック"/>
      <family val="3"/>
    </font>
    <font>
      <sz val="16"/>
      <color theme="1"/>
      <name val="BIZ UDゴシック"/>
      <family val="3"/>
    </font>
    <font>
      <sz val="11"/>
      <color theme="1"/>
      <name val="ＭＳ Ｐゴシック"/>
      <family val="3"/>
    </font>
    <font>
      <sz val="8"/>
      <color auto="1"/>
      <name val="ＭＳ Ｐゴシック"/>
      <family val="3"/>
    </font>
    <font>
      <sz val="12"/>
      <color auto="1"/>
      <name val="BIZ UDゴシック"/>
      <family val="3"/>
    </font>
    <font>
      <sz val="8"/>
      <color auto="1"/>
      <name val="ＭＳ Ｐゴシック"/>
      <family val="3"/>
    </font>
    <font>
      <sz val="10"/>
      <color theme="1"/>
      <name val="BIZ UDゴシック"/>
      <family val="3"/>
    </font>
    <font>
      <u/>
      <sz val="10"/>
      <color rgb="FFFF0000"/>
      <name val="BIZ UDゴシック"/>
      <family val="3"/>
    </font>
    <font>
      <sz val="12"/>
      <color theme="1"/>
      <name val="BIZ UDゴシック"/>
      <family val="3"/>
    </font>
    <font>
      <sz val="11"/>
      <color theme="1"/>
      <name val="BIZ UDPゴシック"/>
      <family val="3"/>
    </font>
    <font>
      <sz val="12"/>
      <color auto="1"/>
      <name val="ＭＳ Ｐゴシック"/>
      <family val="3"/>
    </font>
    <font>
      <sz val="14"/>
      <color auto="1"/>
      <name val="BIZ UDゴシック"/>
      <family val="3"/>
    </font>
  </fonts>
  <fills count="4">
    <fill>
      <patternFill patternType="none"/>
    </fill>
    <fill>
      <patternFill patternType="gray125"/>
    </fill>
    <fill>
      <patternFill patternType="solid">
        <fgColor rgb="FFFFFFBE"/>
        <bgColor indexed="64"/>
      </patternFill>
    </fill>
    <fill>
      <patternFill patternType="solid">
        <fgColor theme="0"/>
        <bgColor indexed="64"/>
      </patternFill>
    </fill>
  </fills>
  <borders count="208">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hair">
        <color auto="1"/>
      </top>
      <bottom style="hair">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auto="1"/>
      </bottom>
      <diagonal/>
    </border>
    <border>
      <left style="thin">
        <color indexed="64"/>
      </left>
      <right style="medium">
        <color indexed="64"/>
      </right>
      <top/>
      <bottom style="hair">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style="double">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tted">
        <color auto="1"/>
      </bottom>
      <diagonal/>
    </border>
    <border>
      <left/>
      <right style="thin">
        <color indexed="64"/>
      </right>
      <top style="thin">
        <color indexed="64"/>
      </top>
      <bottom style="dotted">
        <color auto="1"/>
      </bottom>
      <diagonal/>
    </border>
    <border>
      <left/>
      <right style="thin">
        <color indexed="64"/>
      </right>
      <top style="thin">
        <color indexed="64"/>
      </top>
      <bottom style="thin">
        <color auto="1"/>
      </bottom>
      <diagonal/>
    </border>
    <border>
      <left/>
      <right style="thin">
        <color indexed="64"/>
      </right>
      <top/>
      <bottom style="dotted">
        <color auto="1"/>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dotted">
        <color auto="1"/>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dotted">
        <color auto="1"/>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dotted">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auto="1"/>
      </top>
      <bottom style="thin">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medium">
        <color indexed="64"/>
      </top>
      <bottom style="dotted">
        <color auto="1"/>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
      <left style="thin">
        <color indexed="64"/>
      </left>
      <right/>
      <top style="medium">
        <color indexed="64"/>
      </top>
      <bottom style="dotted">
        <color auto="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auto="1"/>
      </bottom>
      <diagonal/>
    </border>
    <border>
      <left style="thin">
        <color indexed="64"/>
      </left>
      <right/>
      <top style="thin">
        <color indexed="64"/>
      </top>
      <bottom style="thin">
        <color auto="1"/>
      </bottom>
      <diagonal/>
    </border>
    <border>
      <left style="thin">
        <color indexed="64"/>
      </left>
      <right/>
      <top/>
      <bottom style="dotted">
        <color auto="1"/>
      </bottom>
      <diagonal/>
    </border>
    <border>
      <left style="thin">
        <color indexed="64"/>
      </left>
      <right/>
      <top style="thin">
        <color indexed="64"/>
      </top>
      <bottom style="medium">
        <color indexed="64"/>
      </bottom>
      <diagonal/>
    </border>
    <border>
      <left style="thin">
        <color indexed="64"/>
      </left>
      <right/>
      <top style="dotted">
        <color auto="1"/>
      </top>
      <bottom style="thin">
        <color indexed="64"/>
      </bottom>
      <diagonal/>
    </border>
    <border diagonalUp="1">
      <left style="thin">
        <color indexed="64"/>
      </left>
      <right/>
      <top style="medium">
        <color indexed="64"/>
      </top>
      <bottom style="dotted">
        <color auto="1"/>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diagonal style="thin">
        <color indexed="64"/>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top style="dotted">
        <color auto="1"/>
      </top>
      <bottom style="thin">
        <color indexed="64"/>
      </bottom>
      <diagonal style="thin">
        <color indexed="64"/>
      </diagonal>
    </border>
    <border diagonalUp="1">
      <left style="thin">
        <color indexed="64"/>
      </left>
      <right style="thin">
        <color indexed="64"/>
      </right>
      <top style="dotted">
        <color auto="1"/>
      </top>
      <bottom style="thin">
        <color indexed="64"/>
      </bottom>
      <diagonal style="thin">
        <color indexed="64"/>
      </diagonal>
    </border>
    <border diagonalUp="1">
      <left style="thin">
        <color indexed="64"/>
      </left>
      <right/>
      <top style="medium">
        <color indexed="64"/>
      </top>
      <bottom/>
      <diagonal style="thin">
        <color indexed="64"/>
      </diagonal>
    </border>
    <border>
      <left style="thin">
        <color indexed="64"/>
      </left>
      <right/>
      <top style="double">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auto="1"/>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style="thin">
        <color auto="1"/>
      </bottom>
      <diagonal/>
    </border>
    <border diagonalUp="1">
      <left style="thin">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double">
        <color indexed="64"/>
      </top>
      <bottom style="thin">
        <color rgb="FF000000"/>
      </bottom>
      <diagonal/>
    </border>
    <border>
      <left style="thin">
        <color rgb="FF000000"/>
      </left>
      <right style="thin">
        <color rgb="FF000000"/>
      </right>
      <top style="thin">
        <color rgb="FF000000"/>
      </top>
      <bottom/>
      <diagonal/>
    </border>
    <border diagonalUp="1">
      <left style="thin">
        <color rgb="FF000000"/>
      </left>
      <right style="thin">
        <color rgb="FF000000"/>
      </right>
      <top style="thin">
        <color indexed="64"/>
      </top>
      <bottom style="thin">
        <color rgb="FF000000"/>
      </bottom>
      <diagonal style="thin">
        <color rgb="FF000000"/>
      </diagonal>
    </border>
    <border diagonalUp="1">
      <left style="thin">
        <color rgb="FF000000"/>
      </left>
      <right style="thin">
        <color rgb="FF000000"/>
      </right>
      <top style="thin">
        <color indexed="64"/>
      </top>
      <bottom/>
      <diagonal style="thin">
        <color rgb="FF000000"/>
      </diagonal>
    </border>
    <border diagonalUp="1">
      <left style="thin">
        <color rgb="FF000000"/>
      </left>
      <right style="thin">
        <color rgb="FF000000"/>
      </right>
      <top style="double">
        <color indexed="64"/>
      </top>
      <bottom style="thin">
        <color rgb="FF000000"/>
      </bottom>
      <diagonal style="thin">
        <color rgb="FF000000"/>
      </diagonal>
    </border>
    <border>
      <left style="thin">
        <color rgb="FF000000"/>
      </left>
      <right style="thin">
        <color rgb="FF000000"/>
      </right>
      <top style="thin">
        <color rgb="FF000000"/>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rgb="FF000000"/>
      </left>
      <right/>
      <top style="double">
        <color indexed="64"/>
      </top>
      <bottom style="thin">
        <color rgb="FF000000"/>
      </bottom>
      <diagonal/>
    </border>
    <border>
      <left/>
      <right style="medium">
        <color indexed="64"/>
      </right>
      <top style="medium">
        <color indexed="64"/>
      </top>
      <bottom style="medium">
        <color indexed="64"/>
      </bottom>
      <diagonal/>
    </border>
    <border>
      <left style="thin">
        <color rgb="FF000000"/>
      </left>
      <right style="thin">
        <color indexed="64"/>
      </right>
      <top style="double">
        <color indexed="64"/>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double">
        <color indexed="64"/>
      </top>
      <bottom style="hair">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ouble">
        <color indexed="64"/>
      </top>
      <bottom/>
      <diagonal/>
    </border>
    <border>
      <left style="thin">
        <color indexed="64"/>
      </left>
      <right style="thin">
        <color indexed="64"/>
      </right>
      <top style="medium">
        <color auto="1"/>
      </top>
      <bottom style="thin">
        <color indexed="64"/>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double">
        <color indexed="64"/>
      </top>
      <bottom/>
      <diagonal/>
    </border>
    <border>
      <left/>
      <right/>
      <top/>
      <bottom style="medium">
        <color indexed="64"/>
      </bottom>
      <diagonal/>
    </border>
    <border>
      <left style="thin">
        <color indexed="64"/>
      </left>
      <right style="thin">
        <color indexed="64"/>
      </right>
      <top style="thin">
        <color auto="1"/>
      </top>
      <bottom/>
      <diagonal/>
    </border>
    <border>
      <left/>
      <right style="thin">
        <color indexed="64"/>
      </right>
      <top style="double">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auto="1"/>
      </right>
      <top style="thin">
        <color auto="1"/>
      </top>
      <bottom style="dotted">
        <color indexed="64"/>
      </bottom>
      <diagonal/>
    </border>
    <border>
      <left style="thin">
        <color indexed="64"/>
      </left>
      <right style="thin">
        <color auto="1"/>
      </right>
      <top style="dotted">
        <color indexed="64"/>
      </top>
      <bottom style="thin">
        <color indexed="64"/>
      </bottom>
      <diagonal/>
    </border>
    <border>
      <left style="thin">
        <color indexed="64"/>
      </left>
      <right style="thin">
        <color auto="1"/>
      </right>
      <top style="thin">
        <color indexed="64"/>
      </top>
      <bottom style="dotted">
        <color indexed="64"/>
      </bottom>
      <diagonal/>
    </border>
    <border>
      <left style="thin">
        <color indexed="64"/>
      </left>
      <right style="thin">
        <color auto="1"/>
      </right>
      <top style="dotted">
        <color indexed="64"/>
      </top>
      <bottom style="thin">
        <color auto="1"/>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style="thin">
        <color indexed="64"/>
      </right>
      <top style="medium">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medium">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diagonal style="thin">
        <color indexed="64"/>
      </diagonal>
    </border>
    <border>
      <left style="thin">
        <color indexed="64"/>
      </left>
      <right style="thin">
        <color indexed="64"/>
      </right>
      <top style="double">
        <color indexed="64"/>
      </top>
      <bottom style="dotted">
        <color auto="1"/>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diagonalUp="1">
      <left style="thin">
        <color indexed="64"/>
      </left>
      <right style="medium">
        <color indexed="64"/>
      </right>
      <top style="thin">
        <color auto="1"/>
      </top>
      <bottom/>
      <diagonal style="thin">
        <color indexed="64"/>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rgb="FF000000"/>
      </top>
      <bottom style="thin">
        <color rgb="FF000000"/>
      </bottom>
      <diagonal/>
    </border>
    <border>
      <left style="thin">
        <color rgb="FF000000"/>
      </left>
      <right style="thin">
        <color rgb="FF000000"/>
      </right>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diagonalUp="1">
      <left style="thin">
        <color rgb="FF000000"/>
      </left>
      <right style="thin">
        <color rgb="FF000000"/>
      </right>
      <top style="thin">
        <color rgb="FF000000"/>
      </top>
      <bottom/>
      <diagonal style="thin">
        <color rgb="FF000000"/>
      </diagonal>
    </border>
    <border>
      <left style="thin">
        <color rgb="FF000000"/>
      </left>
      <right/>
      <top style="thin">
        <color rgb="FF000000"/>
      </top>
      <bottom style="thin">
        <color rgb="FF000000"/>
      </bottom>
      <diagonal/>
    </border>
    <border>
      <left style="thin">
        <color rgb="FF000000"/>
      </left>
      <right style="thin">
        <color rgb="FF000000"/>
      </right>
      <top style="double">
        <color indexed="64"/>
      </top>
      <bottom style="thin">
        <color rgb="FF000000"/>
      </bottom>
      <diagonal/>
    </border>
    <border>
      <left style="thin">
        <color indexed="64"/>
      </left>
      <right/>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hair">
        <color auto="1"/>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style="medium">
        <color indexed="64"/>
      </top>
      <bottom style="medium">
        <color auto="1"/>
      </bottom>
      <diagonal/>
    </border>
    <border>
      <left style="thin">
        <color indexed="64"/>
      </left>
      <right style="thin">
        <color indexed="64"/>
      </right>
      <top style="thin">
        <color auto="1"/>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style="medium">
        <color indexed="64"/>
      </top>
      <bottom style="medium">
        <color auto="1"/>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dotted">
        <color indexed="64"/>
      </bottom>
      <diagonal/>
    </border>
    <border>
      <left/>
      <right style="thin">
        <color rgb="FF000000"/>
      </right>
      <top/>
      <bottom style="dotted">
        <color indexed="64"/>
      </bottom>
      <diagonal/>
    </border>
    <border>
      <left/>
      <right style="thin">
        <color rgb="FF000000"/>
      </right>
      <top/>
      <bottom/>
      <diagonal/>
    </border>
    <border>
      <left/>
      <right style="thin">
        <color rgb="FF000000"/>
      </right>
      <top style="thin">
        <color indexed="64"/>
      </top>
      <bottom style="thin">
        <color rgb="FF000000"/>
      </bottom>
      <diagonal/>
    </border>
    <border>
      <left/>
      <right style="thin">
        <color rgb="FF000000"/>
      </right>
      <top style="thin">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76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4" fillId="0" borderId="13" xfId="0" applyNumberFormat="1" applyFont="1" applyFill="1" applyBorder="1">
      <alignment vertical="center"/>
    </xf>
    <xf numFmtId="176" fontId="4" fillId="0" borderId="17" xfId="0" applyNumberFormat="1" applyFont="1" applyFill="1" applyBorder="1">
      <alignment vertical="center"/>
    </xf>
    <xf numFmtId="176" fontId="4" fillId="0" borderId="18" xfId="0" applyNumberFormat="1" applyFont="1" applyFill="1" applyBorder="1">
      <alignment vertical="center"/>
    </xf>
    <xf numFmtId="176" fontId="4" fillId="0" borderId="19" xfId="0" applyNumberFormat="1" applyFont="1" applyFill="1" applyBorder="1">
      <alignment vertical="center"/>
    </xf>
    <xf numFmtId="176" fontId="4" fillId="0" borderId="14" xfId="0" applyNumberFormat="1" applyFont="1" applyFill="1" applyBorder="1">
      <alignment vertical="center"/>
    </xf>
    <xf numFmtId="176" fontId="4" fillId="0" borderId="20" xfId="0" applyNumberFormat="1" applyFont="1" applyFill="1" applyBorder="1">
      <alignment vertical="center"/>
    </xf>
    <xf numFmtId="176" fontId="4" fillId="2" borderId="13" xfId="0" applyNumberFormat="1" applyFont="1" applyFill="1" applyBorder="1">
      <alignment vertical="center"/>
    </xf>
    <xf numFmtId="176" fontId="4" fillId="2" borderId="17" xfId="0" applyNumberFormat="1" applyFont="1" applyFill="1" applyBorder="1">
      <alignment vertical="center"/>
    </xf>
    <xf numFmtId="176" fontId="4" fillId="2" borderId="18" xfId="0" applyNumberFormat="1" applyFont="1" applyFill="1" applyBorder="1">
      <alignment vertical="center"/>
    </xf>
    <xf numFmtId="176" fontId="4" fillId="2" borderId="19" xfId="0" applyNumberFormat="1" applyFont="1" applyFill="1" applyBorder="1">
      <alignment vertical="center"/>
    </xf>
    <xf numFmtId="176" fontId="4" fillId="2" borderId="14" xfId="0" applyNumberFormat="1" applyFont="1" applyFill="1" applyBorder="1">
      <alignment vertical="center"/>
    </xf>
    <xf numFmtId="176" fontId="4" fillId="0" borderId="21"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0" fontId="4" fillId="0" borderId="24"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0" xfId="0" applyFont="1" applyFill="1" applyAlignment="1">
      <alignment horizontal="right" vertical="center"/>
    </xf>
    <xf numFmtId="0" fontId="4" fillId="0" borderId="25" xfId="0" applyFont="1" applyFill="1" applyBorder="1" applyAlignment="1">
      <alignment horizontal="center" vertical="center" wrapText="1"/>
    </xf>
    <xf numFmtId="0" fontId="4" fillId="0" borderId="26" xfId="0" applyFont="1" applyFill="1" applyBorder="1">
      <alignment vertical="center"/>
    </xf>
    <xf numFmtId="0" fontId="4" fillId="0" borderId="27" xfId="0" applyFont="1" applyFill="1" applyBorder="1">
      <alignment vertical="center"/>
    </xf>
    <xf numFmtId="0" fontId="4" fillId="0" borderId="28" xfId="0" applyFont="1" applyFill="1" applyBorder="1">
      <alignment vertical="center"/>
    </xf>
    <xf numFmtId="0" fontId="4" fillId="0" borderId="29" xfId="0" applyFont="1" applyFill="1" applyBorder="1">
      <alignment vertical="center"/>
    </xf>
    <xf numFmtId="0" fontId="4" fillId="0" borderId="30" xfId="0" applyFont="1" applyFill="1" applyBorder="1">
      <alignment vertical="center"/>
    </xf>
    <xf numFmtId="0" fontId="4" fillId="0" borderId="31" xfId="0" applyFont="1" applyFill="1" applyBorder="1">
      <alignment vertical="center"/>
    </xf>
    <xf numFmtId="0" fontId="4" fillId="0" borderId="32" xfId="0" applyFont="1" applyFill="1" applyBorder="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Fill="1" applyAlignment="1">
      <alignment horizontal="centerContinuous"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wrapText="1"/>
    </xf>
    <xf numFmtId="0" fontId="9" fillId="0" borderId="0" xfId="0" applyFont="1" applyFill="1" applyAlignment="1">
      <alignment horizontal="center" vertical="top"/>
    </xf>
    <xf numFmtId="0" fontId="11" fillId="0" borderId="0" xfId="0" applyFont="1" applyFill="1" applyAlignment="1">
      <alignment horizontal="centerContinuous" vertical="center"/>
    </xf>
    <xf numFmtId="0" fontId="4" fillId="0" borderId="37" xfId="0" applyFont="1" applyFill="1" applyBorder="1" applyAlignment="1">
      <alignment horizontal="center" vertical="center"/>
    </xf>
    <xf numFmtId="0" fontId="4" fillId="0" borderId="38" xfId="0" applyFont="1" applyFill="1" applyBorder="1" applyAlignment="1">
      <alignment vertical="center" wrapText="1"/>
    </xf>
    <xf numFmtId="0" fontId="4" fillId="0" borderId="39" xfId="0" applyFont="1" applyFill="1" applyBorder="1" applyAlignment="1">
      <alignment vertical="center" wrapText="1"/>
    </xf>
    <xf numFmtId="0" fontId="4" fillId="0" borderId="40" xfId="0" applyFont="1" applyFill="1" applyBorder="1" applyAlignment="1">
      <alignment vertical="center" wrapText="1"/>
    </xf>
    <xf numFmtId="0" fontId="4" fillId="0" borderId="20" xfId="0" applyFont="1" applyFill="1" applyBorder="1" applyAlignment="1">
      <alignment vertical="center" wrapText="1"/>
    </xf>
    <xf numFmtId="0" fontId="4" fillId="0" borderId="41" xfId="0" applyFont="1" applyFill="1" applyBorder="1" applyAlignment="1">
      <alignment vertical="center"/>
    </xf>
    <xf numFmtId="0" fontId="9" fillId="0" borderId="0" xfId="0" applyFont="1" applyFill="1" applyAlignment="1">
      <alignment vertical="top"/>
    </xf>
    <xf numFmtId="0" fontId="9" fillId="0" borderId="0" xfId="0" applyFont="1" applyFill="1" applyAlignment="1">
      <alignment vertical="top" wrapText="1"/>
    </xf>
    <xf numFmtId="0" fontId="9" fillId="0" borderId="0" xfId="0" applyFont="1" applyBorder="1" applyAlignment="1">
      <alignment horizontal="left" vertical="center"/>
    </xf>
    <xf numFmtId="0" fontId="4" fillId="0" borderId="42" xfId="0" applyFont="1" applyFill="1" applyBorder="1" applyAlignment="1">
      <alignment horizontal="center" vertical="center"/>
    </xf>
    <xf numFmtId="0" fontId="4" fillId="0" borderId="43" xfId="0" applyFont="1" applyFill="1" applyBorder="1">
      <alignment vertical="center"/>
    </xf>
    <xf numFmtId="0" fontId="4" fillId="0" borderId="44" xfId="0" applyFont="1" applyFill="1" applyBorder="1" applyAlignment="1">
      <alignment vertical="center" wrapText="1"/>
    </xf>
    <xf numFmtId="0" fontId="4" fillId="0" borderId="45" xfId="0" applyFont="1" applyFill="1" applyBorder="1" applyAlignment="1">
      <alignment vertical="center" wrapText="1"/>
    </xf>
    <xf numFmtId="0" fontId="4" fillId="0" borderId="46" xfId="0" applyFont="1" applyFill="1" applyBorder="1" applyAlignment="1">
      <alignment vertical="center" wrapText="1"/>
    </xf>
    <xf numFmtId="0" fontId="4" fillId="0" borderId="47" xfId="0" applyFont="1" applyFill="1" applyBorder="1" applyAlignment="1">
      <alignment vertical="center" wrapText="1"/>
    </xf>
    <xf numFmtId="0" fontId="4" fillId="0" borderId="43" xfId="0" applyFont="1" applyFill="1" applyBorder="1" applyAlignment="1">
      <alignment vertical="center" wrapText="1"/>
    </xf>
    <xf numFmtId="0" fontId="4" fillId="0" borderId="48" xfId="0" applyFont="1" applyFill="1" applyBorder="1" applyAlignment="1">
      <alignment vertical="center" wrapText="1"/>
    </xf>
    <xf numFmtId="0" fontId="4" fillId="0" borderId="49" xfId="0" applyFont="1" applyFill="1" applyBorder="1" applyAlignment="1">
      <alignment vertical="center" wrapText="1"/>
    </xf>
    <xf numFmtId="0" fontId="4" fillId="0" borderId="50" xfId="0" applyFont="1" applyFill="1" applyBorder="1" applyAlignment="1">
      <alignment vertical="center"/>
    </xf>
    <xf numFmtId="0" fontId="4" fillId="0" borderId="38" xfId="0" applyFont="1" applyFill="1" applyBorder="1" applyAlignment="1">
      <alignment horizontal="center" vertical="center" wrapText="1"/>
    </xf>
    <xf numFmtId="176" fontId="4" fillId="2" borderId="51" xfId="0" applyNumberFormat="1" applyFont="1" applyFill="1" applyBorder="1" applyAlignment="1">
      <alignment vertical="center" wrapText="1"/>
    </xf>
    <xf numFmtId="176" fontId="4" fillId="2" borderId="52" xfId="0" applyNumberFormat="1" applyFont="1" applyFill="1" applyBorder="1">
      <alignment vertical="center"/>
    </xf>
    <xf numFmtId="176" fontId="4" fillId="2" borderId="53" xfId="0" applyNumberFormat="1" applyFont="1" applyFill="1" applyBorder="1">
      <alignment vertical="center"/>
    </xf>
    <xf numFmtId="176" fontId="4" fillId="2" borderId="54" xfId="0" applyNumberFormat="1" applyFont="1" applyFill="1" applyBorder="1">
      <alignment vertical="center"/>
    </xf>
    <xf numFmtId="176" fontId="4" fillId="2" borderId="55" xfId="0" applyNumberFormat="1" applyFont="1" applyFill="1" applyBorder="1">
      <alignment vertical="center"/>
    </xf>
    <xf numFmtId="176" fontId="4" fillId="2" borderId="51" xfId="0" applyNumberFormat="1" applyFont="1" applyFill="1" applyBorder="1">
      <alignment vertical="center"/>
    </xf>
    <xf numFmtId="176" fontId="4" fillId="2" borderId="38" xfId="0" applyNumberFormat="1" applyFont="1" applyFill="1" applyBorder="1">
      <alignment vertical="center"/>
    </xf>
    <xf numFmtId="176" fontId="4" fillId="2" borderId="56" xfId="0" applyNumberFormat="1" applyFont="1" applyFill="1" applyBorder="1">
      <alignment vertical="center"/>
    </xf>
    <xf numFmtId="176" fontId="4" fillId="0" borderId="57" xfId="0" applyNumberFormat="1" applyFont="1" applyFill="1" applyBorder="1">
      <alignment vertical="center"/>
    </xf>
    <xf numFmtId="176" fontId="4" fillId="0" borderId="58" xfId="0" applyNumberFormat="1" applyFont="1" applyFill="1" applyBorder="1">
      <alignment vertical="center"/>
    </xf>
    <xf numFmtId="176" fontId="4" fillId="0" borderId="59" xfId="0" applyNumberFormat="1" applyFont="1" applyFill="1" applyBorder="1">
      <alignment vertical="center"/>
    </xf>
    <xf numFmtId="176" fontId="4" fillId="0" borderId="60" xfId="0" applyNumberFormat="1" applyFont="1" applyFill="1" applyBorder="1">
      <alignment vertical="center"/>
    </xf>
    <xf numFmtId="176" fontId="4" fillId="0" borderId="21" xfId="0" applyNumberFormat="1" applyFont="1" applyFill="1" applyBorder="1">
      <alignment vertical="center"/>
    </xf>
    <xf numFmtId="0" fontId="12" fillId="0" borderId="38" xfId="0" applyFont="1" applyFill="1" applyBorder="1" applyAlignment="1">
      <alignment horizontal="center" vertical="center" wrapText="1"/>
    </xf>
    <xf numFmtId="0" fontId="4" fillId="0" borderId="0" xfId="0" applyFont="1" applyBorder="1" applyAlignment="1">
      <alignment horizontal="left" vertical="center"/>
    </xf>
    <xf numFmtId="0" fontId="12" fillId="0" borderId="61" xfId="0" applyFont="1" applyFill="1" applyBorder="1" applyAlignment="1">
      <alignment horizontal="center" vertical="center" wrapText="1"/>
    </xf>
    <xf numFmtId="176" fontId="4" fillId="2" borderId="62" xfId="0" applyNumberFormat="1" applyFont="1" applyFill="1" applyBorder="1" applyAlignment="1">
      <alignment vertical="center" wrapText="1"/>
    </xf>
    <xf numFmtId="176" fontId="4" fillId="2" borderId="63" xfId="0" applyNumberFormat="1" applyFont="1" applyFill="1" applyBorder="1">
      <alignment vertical="center"/>
    </xf>
    <xf numFmtId="176" fontId="4" fillId="2" borderId="64" xfId="0" applyNumberFormat="1" applyFont="1" applyFill="1" applyBorder="1">
      <alignment vertical="center"/>
    </xf>
    <xf numFmtId="176" fontId="4" fillId="2" borderId="65" xfId="0" applyNumberFormat="1" applyFont="1" applyFill="1" applyBorder="1">
      <alignment vertical="center"/>
    </xf>
    <xf numFmtId="176" fontId="4" fillId="2" borderId="66" xfId="0" applyNumberFormat="1" applyFont="1" applyFill="1" applyBorder="1">
      <alignment vertical="center"/>
    </xf>
    <xf numFmtId="176" fontId="4" fillId="2" borderId="67" xfId="0" applyNumberFormat="1" applyFont="1" applyFill="1" applyBorder="1">
      <alignment vertical="center"/>
    </xf>
    <xf numFmtId="176" fontId="4" fillId="2" borderId="68" xfId="0" applyNumberFormat="1" applyFont="1" applyFill="1" applyBorder="1">
      <alignment vertical="center"/>
    </xf>
    <xf numFmtId="176" fontId="4" fillId="2" borderId="62" xfId="0" applyNumberFormat="1" applyFont="1" applyFill="1" applyBorder="1">
      <alignment vertical="center"/>
    </xf>
    <xf numFmtId="176" fontId="4" fillId="2" borderId="61" xfId="0" applyNumberFormat="1" applyFont="1" applyFill="1" applyBorder="1">
      <alignment vertical="center"/>
    </xf>
    <xf numFmtId="176" fontId="4" fillId="2" borderId="69" xfId="0" applyNumberFormat="1" applyFont="1" applyFill="1" applyBorder="1">
      <alignment vertical="center"/>
    </xf>
    <xf numFmtId="176" fontId="4" fillId="0" borderId="70" xfId="0" applyNumberFormat="1" applyFont="1" applyFill="1" applyBorder="1">
      <alignment vertical="center"/>
    </xf>
    <xf numFmtId="176" fontId="4" fillId="0" borderId="71" xfId="0" applyNumberFormat="1" applyFont="1" applyFill="1" applyBorder="1">
      <alignment vertical="center"/>
    </xf>
    <xf numFmtId="176" fontId="4" fillId="0" borderId="72" xfId="0" applyNumberFormat="1" applyFont="1" applyFill="1" applyBorder="1">
      <alignment vertical="center"/>
    </xf>
    <xf numFmtId="176" fontId="4" fillId="0" borderId="73" xfId="0" applyNumberFormat="1" applyFont="1" applyFill="1" applyBorder="1">
      <alignment vertical="center"/>
    </xf>
    <xf numFmtId="0" fontId="4" fillId="3" borderId="74" xfId="0" applyFont="1" applyFill="1" applyBorder="1" applyAlignment="1">
      <alignment horizontal="center" vertical="center" wrapText="1"/>
    </xf>
    <xf numFmtId="176" fontId="4" fillId="2" borderId="54" xfId="0" applyNumberFormat="1" applyFont="1" applyFill="1" applyBorder="1" applyAlignment="1">
      <alignment vertical="center" wrapText="1"/>
    </xf>
    <xf numFmtId="176" fontId="4" fillId="0" borderId="75" xfId="0" applyNumberFormat="1" applyFont="1" applyFill="1" applyBorder="1">
      <alignment vertical="center"/>
    </xf>
    <xf numFmtId="176" fontId="4" fillId="0" borderId="76" xfId="0" applyNumberFormat="1" applyFont="1" applyFill="1" applyBorder="1">
      <alignment vertical="center"/>
    </xf>
    <xf numFmtId="0" fontId="4" fillId="0" borderId="0" xfId="0" applyFont="1" applyFill="1" applyBorder="1" applyAlignment="1">
      <alignment vertical="center"/>
    </xf>
    <xf numFmtId="176" fontId="4" fillId="2" borderId="52" xfId="0" applyNumberFormat="1" applyFont="1" applyFill="1" applyBorder="1" applyAlignment="1">
      <alignment vertical="center" wrapText="1"/>
    </xf>
    <xf numFmtId="176" fontId="4" fillId="0" borderId="75" xfId="0" applyNumberFormat="1" applyFont="1" applyFill="1" applyBorder="1" applyAlignment="1">
      <alignment vertical="center" wrapText="1"/>
    </xf>
    <xf numFmtId="176" fontId="4" fillId="0" borderId="77" xfId="0" applyNumberFormat="1" applyFont="1" applyFill="1" applyBorder="1">
      <alignment vertical="center"/>
    </xf>
    <xf numFmtId="176" fontId="4" fillId="0" borderId="58" xfId="0" applyNumberFormat="1" applyFont="1" applyFill="1" applyBorder="1" applyAlignment="1">
      <alignment vertical="center" wrapText="1"/>
    </xf>
    <xf numFmtId="0" fontId="4" fillId="0" borderId="61" xfId="0" applyFont="1" applyFill="1" applyBorder="1" applyAlignment="1">
      <alignment horizontal="center" vertical="center" wrapText="1"/>
    </xf>
    <xf numFmtId="176" fontId="4" fillId="2" borderId="65" xfId="0" applyNumberFormat="1" applyFont="1" applyFill="1" applyBorder="1" applyAlignment="1">
      <alignment vertical="center" wrapText="1"/>
    </xf>
    <xf numFmtId="176" fontId="4" fillId="2" borderId="67" xfId="0" applyNumberFormat="1" applyFont="1" applyFill="1" applyBorder="1" applyAlignment="1">
      <alignment vertical="center" wrapText="1"/>
    </xf>
    <xf numFmtId="176" fontId="4" fillId="2" borderId="61" xfId="0" applyNumberFormat="1" applyFont="1" applyFill="1" applyBorder="1" applyAlignment="1">
      <alignment vertical="center" wrapText="1"/>
    </xf>
    <xf numFmtId="176" fontId="4" fillId="0" borderId="70" xfId="0" applyNumberFormat="1" applyFont="1" applyFill="1" applyBorder="1" applyAlignment="1">
      <alignment vertical="center" wrapText="1"/>
    </xf>
    <xf numFmtId="176" fontId="4" fillId="0" borderId="78" xfId="0" applyNumberFormat="1" applyFont="1" applyFill="1" applyBorder="1" applyAlignment="1">
      <alignment vertical="center" wrapText="1"/>
    </xf>
    <xf numFmtId="176" fontId="4" fillId="0" borderId="79" xfId="0" applyNumberFormat="1" applyFont="1" applyFill="1" applyBorder="1">
      <alignment vertical="center"/>
    </xf>
    <xf numFmtId="0" fontId="4" fillId="0" borderId="80" xfId="0" applyFont="1" applyFill="1" applyBorder="1" applyAlignment="1">
      <alignment horizontal="center" vertical="center" wrapText="1"/>
    </xf>
    <xf numFmtId="176" fontId="4" fillId="0" borderId="81" xfId="0" applyNumberFormat="1" applyFont="1" applyFill="1" applyBorder="1" applyAlignment="1">
      <alignment horizontal="center" vertical="center" wrapText="1"/>
    </xf>
    <xf numFmtId="176" fontId="4" fillId="0" borderId="82" xfId="0" applyNumberFormat="1" applyFont="1" applyFill="1" applyBorder="1" applyAlignment="1">
      <alignment horizontal="center" vertical="center" wrapText="1"/>
    </xf>
    <xf numFmtId="176" fontId="4" fillId="0" borderId="30" xfId="0" applyNumberFormat="1" applyFont="1" applyFill="1" applyBorder="1">
      <alignment vertical="center"/>
    </xf>
    <xf numFmtId="176" fontId="4" fillId="0" borderId="83" xfId="0" applyNumberFormat="1" applyFont="1" applyFill="1" applyBorder="1" applyAlignment="1">
      <alignment horizontal="center" vertical="center"/>
    </xf>
    <xf numFmtId="176" fontId="4" fillId="0" borderId="82" xfId="0" applyNumberFormat="1" applyFont="1" applyFill="1" applyBorder="1" applyAlignment="1">
      <alignment horizontal="center" vertical="center"/>
    </xf>
    <xf numFmtId="176" fontId="4" fillId="0" borderId="84" xfId="0" applyNumberFormat="1" applyFont="1" applyFill="1" applyBorder="1">
      <alignment vertical="center"/>
    </xf>
    <xf numFmtId="176" fontId="4" fillId="0" borderId="85" xfId="0" applyNumberFormat="1" applyFont="1" applyFill="1" applyBorder="1" applyAlignment="1">
      <alignment horizontal="center" vertical="center"/>
    </xf>
    <xf numFmtId="176" fontId="4" fillId="0" borderId="86" xfId="0" applyNumberFormat="1" applyFont="1" applyFill="1" applyBorder="1">
      <alignment vertical="center"/>
    </xf>
    <xf numFmtId="176" fontId="4" fillId="0" borderId="81" xfId="0" applyNumberFormat="1" applyFont="1" applyFill="1" applyBorder="1" applyAlignment="1">
      <alignment horizontal="center" vertical="center"/>
    </xf>
    <xf numFmtId="176" fontId="4" fillId="0" borderId="87" xfId="0" applyNumberFormat="1" applyFont="1" applyFill="1" applyBorder="1">
      <alignment vertical="center"/>
    </xf>
    <xf numFmtId="0" fontId="13" fillId="0" borderId="0" xfId="0" applyFont="1">
      <alignment vertical="center"/>
    </xf>
    <xf numFmtId="0" fontId="5" fillId="0" borderId="88" xfId="0" applyFont="1" applyBorder="1">
      <alignment vertical="center"/>
    </xf>
    <xf numFmtId="0" fontId="7" fillId="0" borderId="0" xfId="0" applyFont="1" applyFill="1" applyAlignment="1">
      <alignment vertical="center"/>
    </xf>
    <xf numFmtId="0" fontId="4" fillId="0" borderId="0" xfId="0" applyFont="1" applyAlignment="1">
      <alignment horizontal="centerContinuous" vertical="center"/>
    </xf>
    <xf numFmtId="0" fontId="7" fillId="0" borderId="19" xfId="0" applyFont="1" applyFill="1" applyBorder="1" applyAlignment="1">
      <alignment vertical="center" wrapText="1"/>
    </xf>
    <xf numFmtId="0" fontId="4" fillId="0" borderId="19"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89" xfId="0" applyFont="1" applyFill="1" applyBorder="1" applyAlignment="1">
      <alignment horizontal="center" vertical="center" wrapText="1"/>
    </xf>
    <xf numFmtId="0" fontId="4" fillId="0" borderId="19" xfId="0" applyFont="1" applyFill="1" applyBorder="1" applyAlignment="1">
      <alignment horizontal="center" vertical="center"/>
    </xf>
    <xf numFmtId="0" fontId="7" fillId="0" borderId="89" xfId="0" applyFont="1" applyFill="1" applyBorder="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left" vertical="center"/>
    </xf>
    <xf numFmtId="0" fontId="7" fillId="0" borderId="19" xfId="0" applyFont="1" applyFill="1" applyBorder="1" applyAlignment="1">
      <alignment vertical="center"/>
    </xf>
    <xf numFmtId="0" fontId="4" fillId="0" borderId="19" xfId="0" applyFont="1" applyFill="1" applyBorder="1" applyAlignment="1">
      <alignment vertical="center"/>
    </xf>
    <xf numFmtId="0" fontId="4" fillId="0" borderId="90" xfId="0" applyFont="1" applyFill="1" applyBorder="1" applyAlignment="1">
      <alignment vertical="center" wrapText="1"/>
    </xf>
    <xf numFmtId="0" fontId="4" fillId="0" borderId="91" xfId="0" applyFont="1" applyFill="1" applyBorder="1" applyAlignment="1">
      <alignment vertical="center" wrapText="1"/>
    </xf>
    <xf numFmtId="0" fontId="4" fillId="0" borderId="92" xfId="0" applyFont="1" applyFill="1" applyBorder="1" applyAlignment="1">
      <alignment horizontal="left" vertical="center" wrapText="1"/>
    </xf>
    <xf numFmtId="0" fontId="4" fillId="0" borderId="93" xfId="0" applyFont="1" applyFill="1" applyBorder="1" applyAlignment="1">
      <alignment horizontal="left" vertical="center" wrapText="1"/>
    </xf>
    <xf numFmtId="0" fontId="4" fillId="0" borderId="94" xfId="0" applyFont="1" applyFill="1" applyBorder="1" applyAlignment="1">
      <alignment horizontal="left" vertical="center" wrapText="1"/>
    </xf>
    <xf numFmtId="0" fontId="4" fillId="0" borderId="95" xfId="0" applyFont="1" applyFill="1" applyBorder="1" applyAlignment="1">
      <alignment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4" fillId="0" borderId="91" xfId="0" applyFont="1" applyFill="1" applyBorder="1" applyAlignment="1">
      <alignment horizontal="center" vertical="center" wrapText="1"/>
    </xf>
    <xf numFmtId="0" fontId="4" fillId="2" borderId="96" xfId="0" applyFont="1" applyFill="1" applyBorder="1" applyAlignment="1">
      <alignment vertical="center" wrapText="1"/>
    </xf>
    <xf numFmtId="0" fontId="4" fillId="2" borderId="97" xfId="0" applyFont="1" applyFill="1" applyBorder="1" applyAlignment="1">
      <alignment vertical="center" wrapText="1"/>
    </xf>
    <xf numFmtId="0" fontId="4" fillId="2" borderId="98" xfId="0" applyFont="1" applyFill="1" applyBorder="1" applyAlignment="1">
      <alignment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2" borderId="101"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7" fillId="0" borderId="0" xfId="0" applyFont="1" applyAlignment="1">
      <alignment horizontal="centerContinuous" vertical="center"/>
    </xf>
    <xf numFmtId="0" fontId="7" fillId="2" borderId="91" xfId="0" applyFont="1" applyFill="1" applyBorder="1" applyAlignment="1">
      <alignment vertical="center" wrapText="1"/>
    </xf>
    <xf numFmtId="0" fontId="7" fillId="0" borderId="103" xfId="0" applyFont="1" applyFill="1" applyBorder="1" applyAlignment="1">
      <alignment horizontal="center" vertical="center" wrapText="1"/>
    </xf>
    <xf numFmtId="176" fontId="7" fillId="2" borderId="96" xfId="0" applyNumberFormat="1" applyFont="1" applyFill="1" applyBorder="1" applyAlignment="1">
      <alignment vertical="center" wrapText="1"/>
    </xf>
    <xf numFmtId="176" fontId="7" fillId="2" borderId="97" xfId="0" applyNumberFormat="1" applyFont="1" applyFill="1" applyBorder="1" applyAlignment="1">
      <alignment vertical="center" wrapText="1"/>
    </xf>
    <xf numFmtId="176" fontId="7" fillId="2" borderId="98" xfId="0" applyNumberFormat="1" applyFont="1" applyFill="1" applyBorder="1" applyAlignment="1">
      <alignment vertical="center" wrapText="1"/>
    </xf>
    <xf numFmtId="176" fontId="7" fillId="0" borderId="99" xfId="0" applyNumberFormat="1" applyFont="1" applyFill="1" applyBorder="1" applyAlignment="1">
      <alignment vertical="center" wrapText="1"/>
    </xf>
    <xf numFmtId="176" fontId="7" fillId="0" borderId="100" xfId="0" applyNumberFormat="1" applyFont="1" applyFill="1" applyBorder="1" applyAlignment="1">
      <alignment vertical="center" wrapText="1"/>
    </xf>
    <xf numFmtId="176" fontId="7" fillId="0" borderId="104" xfId="0" applyNumberFormat="1" applyFont="1" applyFill="1" applyBorder="1" applyAlignment="1">
      <alignment horizontal="right" vertical="center" wrapText="1"/>
    </xf>
    <xf numFmtId="0" fontId="7" fillId="0" borderId="0" xfId="0" applyFont="1" applyFill="1" applyAlignment="1">
      <alignment horizontal="right" vertical="center" wrapText="1"/>
    </xf>
    <xf numFmtId="0" fontId="7" fillId="0" borderId="105" xfId="0" applyFont="1" applyFill="1" applyBorder="1" applyAlignment="1">
      <alignment horizontal="center" vertical="center" wrapText="1"/>
    </xf>
    <xf numFmtId="0" fontId="7" fillId="2" borderId="101" xfId="0" applyFont="1" applyFill="1" applyBorder="1" applyAlignment="1">
      <alignment horizontal="right" vertical="center" wrapText="1"/>
    </xf>
    <xf numFmtId="0" fontId="7" fillId="2" borderId="102" xfId="0" applyFont="1" applyFill="1" applyBorder="1" applyAlignment="1">
      <alignment horizontal="right" vertical="center" wrapText="1"/>
    </xf>
    <xf numFmtId="0" fontId="7" fillId="2" borderId="39" xfId="0" applyFont="1" applyFill="1" applyBorder="1" applyAlignment="1">
      <alignment horizontal="right" vertical="center" wrapText="1"/>
    </xf>
    <xf numFmtId="0" fontId="7" fillId="0" borderId="89"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2" borderId="103" xfId="0" applyFont="1" applyFill="1" applyBorder="1" applyAlignment="1">
      <alignment vertical="center" wrapText="1"/>
    </xf>
    <xf numFmtId="0" fontId="7" fillId="2" borderId="96" xfId="0" applyFont="1" applyFill="1" applyBorder="1" applyAlignment="1">
      <alignment vertical="center" wrapText="1"/>
    </xf>
    <xf numFmtId="0" fontId="7" fillId="2" borderId="97" xfId="0" applyFont="1" applyFill="1" applyBorder="1" applyAlignment="1">
      <alignment vertical="center" wrapText="1"/>
    </xf>
    <xf numFmtId="0" fontId="7" fillId="2" borderId="98" xfId="0" applyFont="1" applyFill="1" applyBorder="1" applyAlignment="1">
      <alignment vertical="center" wrapText="1"/>
    </xf>
    <xf numFmtId="0" fontId="7" fillId="0" borderId="106" xfId="0" applyFont="1" applyFill="1" applyBorder="1" applyAlignment="1">
      <alignment vertical="center" wrapText="1"/>
    </xf>
    <xf numFmtId="0" fontId="7" fillId="0" borderId="107" xfId="0" applyFont="1" applyFill="1" applyBorder="1" applyAlignment="1">
      <alignment vertical="center" wrapText="1"/>
    </xf>
    <xf numFmtId="0" fontId="7" fillId="0" borderId="108" xfId="0" applyFont="1" applyFill="1" applyBorder="1" applyAlignment="1">
      <alignment vertical="center" wrapText="1"/>
    </xf>
    <xf numFmtId="0" fontId="7" fillId="0" borderId="0" xfId="0" applyFont="1" applyFill="1" applyAlignment="1">
      <alignment vertical="center" wrapText="1"/>
    </xf>
    <xf numFmtId="0" fontId="7" fillId="0" borderId="109" xfId="0" applyFont="1" applyFill="1" applyBorder="1" applyAlignment="1">
      <alignment horizontal="center" vertical="center" wrapText="1"/>
    </xf>
    <xf numFmtId="0" fontId="7" fillId="2" borderId="101" xfId="0" applyFont="1" applyFill="1" applyBorder="1" applyAlignment="1">
      <alignment vertical="center" wrapText="1"/>
    </xf>
    <xf numFmtId="0" fontId="7" fillId="2" borderId="102" xfId="0" applyFont="1" applyFill="1" applyBorder="1" applyAlignment="1">
      <alignment vertical="center" wrapText="1"/>
    </xf>
    <xf numFmtId="0" fontId="7" fillId="2" borderId="39" xfId="0" applyFont="1" applyFill="1" applyBorder="1" applyAlignment="1">
      <alignment vertical="center" wrapText="1"/>
    </xf>
    <xf numFmtId="0" fontId="7" fillId="0" borderId="110" xfId="0" applyFont="1" applyFill="1" applyBorder="1" applyAlignment="1">
      <alignment vertical="center" wrapText="1"/>
    </xf>
    <xf numFmtId="0" fontId="7" fillId="0" borderId="0" xfId="0" applyFont="1" applyFill="1" applyBorder="1" applyAlignment="1">
      <alignment vertical="center" wrapText="1"/>
    </xf>
    <xf numFmtId="176" fontId="7" fillId="2" borderId="101" xfId="0" applyNumberFormat="1" applyFont="1" applyFill="1" applyBorder="1" applyAlignment="1">
      <alignment vertical="center" wrapText="1"/>
    </xf>
    <xf numFmtId="176" fontId="7" fillId="2" borderId="102" xfId="0" applyNumberFormat="1" applyFont="1" applyFill="1" applyBorder="1" applyAlignment="1">
      <alignment vertical="center" wrapText="1"/>
    </xf>
    <xf numFmtId="176" fontId="7" fillId="2" borderId="39" xfId="0" applyNumberFormat="1" applyFont="1" applyFill="1" applyBorder="1" applyAlignment="1">
      <alignment vertical="center" wrapText="1"/>
    </xf>
    <xf numFmtId="0" fontId="7" fillId="0" borderId="33" xfId="0" applyFont="1" applyFill="1" applyBorder="1" applyAlignment="1">
      <alignment horizontal="center" vertical="center" wrapText="1"/>
    </xf>
    <xf numFmtId="176" fontId="7" fillId="0" borderId="111" xfId="0" applyNumberFormat="1" applyFont="1" applyFill="1" applyBorder="1" applyAlignment="1">
      <alignment horizontal="right" vertical="center" wrapText="1"/>
    </xf>
    <xf numFmtId="0" fontId="7" fillId="0" borderId="112" xfId="0" applyFont="1" applyFill="1" applyBorder="1" applyAlignment="1">
      <alignment vertical="center" wrapText="1"/>
    </xf>
    <xf numFmtId="176" fontId="7" fillId="0" borderId="113" xfId="0" applyNumberFormat="1" applyFont="1" applyFill="1" applyBorder="1" applyAlignment="1">
      <alignment horizontal="right" vertical="center" wrapText="1"/>
    </xf>
    <xf numFmtId="176" fontId="7" fillId="0" borderId="89" xfId="0" applyNumberFormat="1" applyFont="1" applyFill="1" applyBorder="1" applyAlignment="1">
      <alignment vertical="center" wrapText="1"/>
    </xf>
    <xf numFmtId="176" fontId="7" fillId="0" borderId="112" xfId="0" applyNumberFormat="1" applyFont="1" applyFill="1" applyBorder="1" applyAlignment="1">
      <alignment wrapText="1"/>
    </xf>
    <xf numFmtId="0" fontId="14" fillId="0" borderId="0" xfId="0" applyFont="1">
      <alignment vertical="center"/>
    </xf>
    <xf numFmtId="0" fontId="15" fillId="0" borderId="0" xfId="0" applyFont="1" applyFill="1" applyBorder="1" applyAlignment="1">
      <alignment horizontal="center" vertical="center"/>
    </xf>
    <xf numFmtId="0" fontId="14" fillId="0" borderId="0" xfId="0" applyFont="1" applyFill="1" applyAlignment="1">
      <alignment horizontal="center" vertical="center"/>
    </xf>
    <xf numFmtId="0" fontId="16" fillId="0" borderId="34" xfId="0" applyFont="1" applyFill="1" applyBorder="1">
      <alignment vertical="center"/>
    </xf>
    <xf numFmtId="0" fontId="14" fillId="0" borderId="4"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14" xfId="0" applyFont="1" applyFill="1" applyBorder="1" applyAlignment="1">
      <alignment horizontal="left" vertical="center" wrapText="1"/>
    </xf>
    <xf numFmtId="0" fontId="7" fillId="0" borderId="0" xfId="0" applyFont="1" applyFill="1" applyAlignment="1">
      <alignment horizontal="center" vertical="center"/>
    </xf>
    <xf numFmtId="0" fontId="16" fillId="0" borderId="38"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0" borderId="19" xfId="0" applyFont="1" applyFill="1" applyBorder="1" applyAlignment="1">
      <alignment vertical="center" wrapText="1"/>
    </xf>
    <xf numFmtId="0" fontId="14" fillId="0" borderId="19" xfId="0" applyFont="1" applyFill="1" applyBorder="1">
      <alignment vertical="center"/>
    </xf>
    <xf numFmtId="0" fontId="14" fillId="0" borderId="13" xfId="0" applyFont="1" applyFill="1" applyBorder="1">
      <alignment vertical="center"/>
    </xf>
    <xf numFmtId="0" fontId="14" fillId="0" borderId="55" xfId="0" applyFont="1" applyFill="1" applyBorder="1" applyAlignment="1">
      <alignment horizontal="center" vertical="center"/>
    </xf>
    <xf numFmtId="0" fontId="16" fillId="0" borderId="38" xfId="0" applyFont="1" applyFill="1" applyBorder="1" applyAlignment="1">
      <alignment horizontal="center" vertical="center" wrapText="1"/>
    </xf>
    <xf numFmtId="0" fontId="14" fillId="2" borderId="19" xfId="0" applyFont="1" applyFill="1" applyBorder="1">
      <alignment vertical="center"/>
    </xf>
    <xf numFmtId="0" fontId="14" fillId="2" borderId="13" xfId="0" applyFont="1" applyFill="1" applyBorder="1">
      <alignment vertical="center"/>
    </xf>
    <xf numFmtId="0" fontId="14" fillId="0" borderId="55" xfId="0" applyFont="1" applyFill="1" applyBorder="1">
      <alignment vertical="center"/>
    </xf>
    <xf numFmtId="0" fontId="14" fillId="0" borderId="24" xfId="0" applyFont="1" applyFill="1" applyBorder="1" applyAlignment="1">
      <alignment horizontal="left" vertical="center"/>
    </xf>
    <xf numFmtId="0" fontId="16" fillId="0" borderId="61" xfId="0" applyFont="1" applyFill="1" applyBorder="1" applyAlignment="1">
      <alignment horizontal="center" vertical="center" wrapText="1"/>
    </xf>
    <xf numFmtId="0" fontId="14" fillId="2" borderId="115" xfId="0" applyFont="1" applyFill="1" applyBorder="1">
      <alignment vertical="center"/>
    </xf>
    <xf numFmtId="0" fontId="14" fillId="2" borderId="64" xfId="0" applyFont="1" applyFill="1" applyBorder="1">
      <alignment vertical="center"/>
    </xf>
    <xf numFmtId="0" fontId="14" fillId="2" borderId="24" xfId="0" applyFont="1" applyFill="1" applyBorder="1" applyAlignment="1">
      <alignment horizontal="left" vertical="center"/>
    </xf>
    <xf numFmtId="0" fontId="16" fillId="0" borderId="16" xfId="0" applyFont="1" applyFill="1" applyBorder="1" applyAlignment="1">
      <alignment horizontal="center" vertical="center" wrapText="1"/>
    </xf>
    <xf numFmtId="0" fontId="14" fillId="2" borderId="63" xfId="0" applyFont="1" applyFill="1" applyBorder="1">
      <alignment vertical="center"/>
    </xf>
    <xf numFmtId="0" fontId="16" fillId="0" borderId="116" xfId="0" applyFont="1" applyFill="1" applyBorder="1" applyAlignment="1">
      <alignment horizontal="center" vertical="center" wrapText="1"/>
    </xf>
    <xf numFmtId="0" fontId="14" fillId="0" borderId="68" xfId="0" applyFont="1" applyFill="1" applyBorder="1">
      <alignment vertical="center"/>
    </xf>
    <xf numFmtId="0" fontId="16" fillId="0" borderId="25" xfId="0" applyFont="1" applyFill="1" applyBorder="1" applyAlignment="1">
      <alignment horizontal="center" vertical="center" wrapText="1"/>
    </xf>
    <xf numFmtId="0" fontId="14" fillId="2" borderId="28" xfId="0" applyFont="1" applyFill="1" applyBorder="1">
      <alignment vertical="center"/>
    </xf>
    <xf numFmtId="0" fontId="14" fillId="2" borderId="29" xfId="0" applyFont="1" applyFill="1" applyBorder="1">
      <alignment vertical="center"/>
    </xf>
    <xf numFmtId="0" fontId="14" fillId="2" borderId="30" xfId="0" applyFont="1" applyFill="1" applyBorder="1">
      <alignment vertical="center"/>
    </xf>
    <xf numFmtId="0" fontId="14" fillId="0" borderId="86" xfId="0" applyFont="1" applyFill="1" applyBorder="1">
      <alignment vertical="center"/>
    </xf>
    <xf numFmtId="0" fontId="17" fillId="0" borderId="0" xfId="0" applyFont="1" applyFill="1" applyAlignment="1">
      <alignment horizontal="center" vertical="center"/>
    </xf>
    <xf numFmtId="0" fontId="2" fillId="0" borderId="1" xfId="0" applyFont="1" applyFill="1" applyBorder="1" applyAlignment="1">
      <alignment vertical="center"/>
    </xf>
    <xf numFmtId="0" fontId="2" fillId="0" borderId="117" xfId="0" applyFont="1" applyFill="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7"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Border="1" applyAlignment="1">
      <alignment horizontal="left" vertical="center"/>
    </xf>
    <xf numFmtId="0" fontId="2" fillId="0" borderId="13" xfId="0" applyFont="1" applyFill="1" applyBorder="1" applyAlignment="1">
      <alignment horizontal="center" vertical="center"/>
    </xf>
    <xf numFmtId="0" fontId="2" fillId="0" borderId="18" xfId="0" applyFont="1" applyFill="1" applyBorder="1" applyAlignment="1">
      <alignment horizontal="center" vertical="center"/>
    </xf>
    <xf numFmtId="0" fontId="2" fillId="2" borderId="19" xfId="0" applyFont="1" applyFill="1" applyBorder="1" applyAlignment="1">
      <alignment vertical="center"/>
    </xf>
    <xf numFmtId="0" fontId="2" fillId="2" borderId="19" xfId="0" applyFont="1" applyFill="1" applyBorder="1">
      <alignment vertical="center"/>
    </xf>
    <xf numFmtId="0" fontId="2" fillId="0" borderId="55" xfId="0" applyFont="1" applyFill="1" applyBorder="1" applyAlignment="1">
      <alignment horizontal="center" vertical="center"/>
    </xf>
    <xf numFmtId="0" fontId="2" fillId="2" borderId="116" xfId="0" applyFont="1" applyFill="1" applyBorder="1" applyAlignment="1">
      <alignmen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0" borderId="55" xfId="0" applyFont="1" applyFill="1" applyBorder="1">
      <alignment vertical="center"/>
    </xf>
    <xf numFmtId="0" fontId="2" fillId="2" borderId="118" xfId="0" applyFont="1" applyFill="1" applyBorder="1" applyAlignment="1">
      <alignment vertical="center"/>
    </xf>
    <xf numFmtId="0" fontId="2" fillId="0" borderId="115" xfId="0" applyFont="1" applyBorder="1" applyAlignment="1">
      <alignment horizontal="center" vertical="center" wrapText="1"/>
    </xf>
    <xf numFmtId="0" fontId="2" fillId="0" borderId="19" xfId="0" applyFont="1" applyFill="1" applyBorder="1" applyAlignment="1">
      <alignment horizontal="center" vertical="center" wrapText="1"/>
    </xf>
    <xf numFmtId="0" fontId="2" fillId="0" borderId="119" xfId="0" applyFont="1" applyBorder="1" applyAlignment="1">
      <alignment horizontal="center" vertical="center" wrapText="1"/>
    </xf>
    <xf numFmtId="0" fontId="2" fillId="0" borderId="19" xfId="0" applyFont="1" applyFill="1" applyBorder="1" applyAlignment="1">
      <alignment horizontal="center" vertical="center"/>
    </xf>
    <xf numFmtId="0" fontId="2" fillId="0" borderId="60" xfId="0" applyFont="1" applyFill="1" applyBorder="1">
      <alignment vertical="center"/>
    </xf>
    <xf numFmtId="0" fontId="14" fillId="0" borderId="0" xfId="0" applyFont="1" applyAlignment="1">
      <alignment horizontal="right" vertical="center"/>
    </xf>
    <xf numFmtId="0" fontId="2" fillId="2" borderId="120" xfId="0" applyFont="1" applyFill="1" applyBorder="1" applyAlignment="1">
      <alignment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0" borderId="121" xfId="0" applyFont="1" applyBorder="1" applyAlignment="1">
      <alignment horizontal="center" vertical="center" wrapText="1"/>
    </xf>
    <xf numFmtId="0" fontId="2" fillId="0" borderId="29" xfId="0" applyFont="1" applyBorder="1" applyAlignment="1">
      <alignment horizontal="center" vertical="center" wrapText="1"/>
    </xf>
    <xf numFmtId="0" fontId="2" fillId="2" borderId="29" xfId="0" applyFont="1" applyFill="1" applyBorder="1">
      <alignment vertical="center"/>
    </xf>
    <xf numFmtId="0" fontId="2" fillId="0" borderId="122" xfId="0" applyFont="1" applyFill="1" applyBorder="1">
      <alignment vertical="center"/>
    </xf>
    <xf numFmtId="0" fontId="2" fillId="0" borderId="0" xfId="0" applyFont="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23" xfId="0" applyFont="1" applyFill="1" applyBorder="1" applyAlignment="1">
      <alignment horizontal="center" vertical="center" wrapText="1"/>
    </xf>
    <xf numFmtId="0" fontId="7" fillId="0" borderId="114"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24" xfId="0" applyFont="1" applyFill="1" applyBorder="1" applyAlignment="1">
      <alignment horizontal="left" vertical="center" wrapText="1"/>
    </xf>
    <xf numFmtId="0" fontId="7" fillId="0" borderId="5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125"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26"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127"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6" xfId="0" applyFont="1" applyFill="1" applyBorder="1" applyAlignment="1">
      <alignment horizontal="center" vertical="center" wrapText="1"/>
    </xf>
    <xf numFmtId="176" fontId="7" fillId="0" borderId="125" xfId="1" applyNumberFormat="1" applyFont="1" applyFill="1" applyBorder="1">
      <alignment vertical="center"/>
    </xf>
    <xf numFmtId="176" fontId="7" fillId="0" borderId="18" xfId="0" applyNumberFormat="1" applyFont="1" applyFill="1" applyBorder="1">
      <alignment vertical="center"/>
    </xf>
    <xf numFmtId="176" fontId="7" fillId="0" borderId="126" xfId="1" applyNumberFormat="1" applyFont="1" applyFill="1" applyBorder="1">
      <alignment vertical="center"/>
    </xf>
    <xf numFmtId="176" fontId="7" fillId="0" borderId="39" xfId="0" applyNumberFormat="1" applyFont="1" applyFill="1" applyBorder="1">
      <alignment vertical="center"/>
    </xf>
    <xf numFmtId="176" fontId="7" fillId="0" borderId="127" xfId="0" applyNumberFormat="1" applyFont="1" applyFill="1" applyBorder="1">
      <alignment vertical="center"/>
    </xf>
    <xf numFmtId="176" fontId="7" fillId="0" borderId="20" xfId="0" applyNumberFormat="1" applyFont="1" applyFill="1" applyBorder="1">
      <alignment vertical="center"/>
    </xf>
    <xf numFmtId="176" fontId="7" fillId="2" borderId="125" xfId="1" applyNumberFormat="1" applyFont="1" applyFill="1" applyBorder="1">
      <alignment vertical="center"/>
    </xf>
    <xf numFmtId="176" fontId="7" fillId="2" borderId="18" xfId="0" applyNumberFormat="1" applyFont="1" applyFill="1" applyBorder="1">
      <alignment vertical="center"/>
    </xf>
    <xf numFmtId="176" fontId="7" fillId="2" borderId="126" xfId="1" applyNumberFormat="1" applyFont="1" applyFill="1" applyBorder="1">
      <alignment vertical="center"/>
    </xf>
    <xf numFmtId="176" fontId="7" fillId="2" borderId="39" xfId="0" applyNumberFormat="1" applyFont="1" applyFill="1" applyBorder="1">
      <alignment vertical="center"/>
    </xf>
    <xf numFmtId="0" fontId="7" fillId="0" borderId="24" xfId="0" applyFont="1" applyFill="1" applyBorder="1" applyAlignment="1">
      <alignment horizontal="center" vertical="center"/>
    </xf>
    <xf numFmtId="176" fontId="7" fillId="0" borderId="21" xfId="0" applyNumberFormat="1" applyFont="1" applyFill="1" applyBorder="1" applyAlignment="1">
      <alignment horizontal="center" vertical="center"/>
    </xf>
    <xf numFmtId="176" fontId="7" fillId="0" borderId="22" xfId="0" applyNumberFormat="1" applyFont="1" applyFill="1" applyBorder="1" applyAlignment="1">
      <alignment horizontal="center" vertical="center"/>
    </xf>
    <xf numFmtId="176" fontId="7" fillId="0" borderId="23" xfId="0" applyNumberFormat="1" applyFont="1" applyFill="1" applyBorder="1" applyAlignment="1">
      <alignment horizontal="center" vertical="center"/>
    </xf>
    <xf numFmtId="176" fontId="7" fillId="0" borderId="128" xfId="0" applyNumberFormat="1" applyFont="1" applyFill="1" applyBorder="1">
      <alignment vertical="center"/>
    </xf>
    <xf numFmtId="0" fontId="7" fillId="2" borderId="24" xfId="0" applyFont="1" applyFill="1" applyBorder="1" applyAlignment="1">
      <alignment horizontal="center" vertical="center"/>
    </xf>
    <xf numFmtId="176" fontId="7" fillId="0" borderId="129" xfId="0" applyNumberFormat="1" applyFont="1" applyFill="1" applyBorder="1">
      <alignment vertical="center"/>
    </xf>
    <xf numFmtId="0" fontId="7" fillId="0" borderId="0" xfId="0" applyFont="1" applyFill="1" applyAlignment="1">
      <alignment horizontal="right" vertical="center"/>
    </xf>
    <xf numFmtId="0" fontId="7" fillId="0" borderId="25" xfId="0" applyFont="1" applyFill="1" applyBorder="1" applyAlignment="1">
      <alignment horizontal="center" vertical="center" wrapText="1"/>
    </xf>
    <xf numFmtId="0" fontId="7" fillId="0" borderId="130" xfId="0" applyFont="1" applyFill="1" applyBorder="1">
      <alignment vertical="center"/>
    </xf>
    <xf numFmtId="0" fontId="7" fillId="0" borderId="28" xfId="0" applyFont="1" applyFill="1" applyBorder="1">
      <alignment vertical="center"/>
    </xf>
    <xf numFmtId="0" fontId="7" fillId="0" borderId="131" xfId="0" applyFont="1" applyFill="1" applyBorder="1">
      <alignment vertical="center"/>
    </xf>
    <xf numFmtId="0" fontId="7" fillId="0" borderId="132" xfId="0" applyFont="1" applyFill="1" applyBorder="1">
      <alignment vertical="center"/>
    </xf>
    <xf numFmtId="0" fontId="7" fillId="0" borderId="32" xfId="0" applyFont="1" applyFill="1" applyBorder="1">
      <alignment vertical="center"/>
    </xf>
    <xf numFmtId="0" fontId="19" fillId="0" borderId="0" xfId="0" applyNumberFormat="1" applyFont="1">
      <alignment vertical="center"/>
    </xf>
    <xf numFmtId="0" fontId="20" fillId="0" borderId="0" xfId="0" applyFont="1" applyFill="1" applyAlignment="1">
      <alignment horizontal="center" vertical="center"/>
    </xf>
    <xf numFmtId="0" fontId="4" fillId="0" borderId="133" xfId="0" applyFont="1" applyFill="1" applyBorder="1" applyAlignment="1">
      <alignment horizontal="center" vertical="center"/>
    </xf>
    <xf numFmtId="0" fontId="4" fillId="0" borderId="13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35" xfId="0" applyFont="1" applyFill="1" applyBorder="1" applyAlignment="1">
      <alignment horizontal="center" vertical="center" wrapText="1"/>
    </xf>
    <xf numFmtId="0" fontId="4" fillId="0" borderId="6" xfId="0" applyFont="1" applyBorder="1" applyAlignment="1">
      <alignment vertical="center"/>
    </xf>
    <xf numFmtId="0" fontId="9" fillId="0" borderId="0" xfId="0" applyFont="1" applyFill="1" applyAlignment="1">
      <alignment horizontal="center" vertical="center"/>
    </xf>
    <xf numFmtId="0" fontId="21" fillId="0" borderId="0" xfId="0" applyNumberFormat="1" applyFont="1">
      <alignment vertical="center"/>
    </xf>
    <xf numFmtId="0" fontId="4" fillId="0" borderId="38" xfId="0" applyFont="1" applyFill="1" applyBorder="1" applyAlignment="1">
      <alignment horizontal="center" vertical="center"/>
    </xf>
    <xf numFmtId="0" fontId="4" fillId="0" borderId="136" xfId="0" applyFont="1" applyFill="1" applyBorder="1" applyAlignment="1">
      <alignment vertical="center" wrapText="1"/>
    </xf>
    <xf numFmtId="0" fontId="4" fillId="0" borderId="19" xfId="0" applyFont="1" applyFill="1" applyBorder="1" applyAlignment="1">
      <alignment vertical="center" wrapText="1"/>
    </xf>
    <xf numFmtId="0" fontId="4" fillId="0" borderId="137" xfId="0" applyFont="1" applyFill="1" applyBorder="1" applyAlignment="1">
      <alignment vertical="center" wrapText="1"/>
    </xf>
    <xf numFmtId="0" fontId="4" fillId="0" borderId="138" xfId="0" applyFont="1" applyBorder="1" applyAlignment="1">
      <alignment vertical="center" wrapText="1"/>
    </xf>
    <xf numFmtId="0" fontId="4" fillId="0" borderId="139" xfId="0" applyFont="1" applyBorder="1" applyAlignment="1">
      <alignment vertical="center"/>
    </xf>
    <xf numFmtId="0" fontId="4" fillId="0" borderId="140" xfId="0" applyFont="1" applyBorder="1" applyAlignment="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4" fillId="0" borderId="38" xfId="0" applyFont="1" applyFill="1" applyBorder="1" applyAlignment="1">
      <alignment horizontal="left" vertical="center"/>
    </xf>
    <xf numFmtId="0" fontId="4" fillId="0" borderId="16" xfId="0" applyFont="1" applyFill="1" applyBorder="1" applyAlignment="1">
      <alignment horizontal="left" vertical="center"/>
    </xf>
    <xf numFmtId="0" fontId="4" fillId="0" borderId="19" xfId="0" applyFont="1" applyBorder="1" applyAlignment="1">
      <alignment horizontal="left" vertical="center"/>
    </xf>
    <xf numFmtId="0" fontId="4" fillId="0" borderId="19" xfId="0" applyFont="1" applyFill="1" applyBorder="1" applyAlignment="1">
      <alignment horizontal="left" vertical="center" wrapText="1"/>
    </xf>
    <xf numFmtId="0" fontId="4" fillId="0" borderId="141"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142" xfId="0" applyFont="1" applyBorder="1" applyAlignment="1">
      <alignment vertical="center"/>
    </xf>
    <xf numFmtId="0" fontId="4" fillId="0" borderId="15" xfId="0" applyFont="1" applyBorder="1" applyAlignment="1">
      <alignment vertical="center"/>
    </xf>
    <xf numFmtId="0" fontId="9" fillId="0" borderId="0" xfId="0" applyFont="1" applyAlignment="1">
      <alignment horizontal="left" vertical="center"/>
    </xf>
    <xf numFmtId="0" fontId="4" fillId="0" borderId="143" xfId="0" applyFont="1" applyFill="1" applyBorder="1" applyAlignment="1">
      <alignment horizontal="center" vertical="center"/>
    </xf>
    <xf numFmtId="0" fontId="4" fillId="0" borderId="144"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145" xfId="0" applyFont="1" applyFill="1" applyBorder="1" applyAlignment="1">
      <alignment horizontal="center" vertical="center"/>
    </xf>
    <xf numFmtId="0" fontId="4" fillId="0" borderId="146" xfId="0" applyFont="1" applyFill="1" applyBorder="1" applyAlignment="1">
      <alignment horizontal="center" vertical="center"/>
    </xf>
    <xf numFmtId="0" fontId="4" fillId="0" borderId="147"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148" xfId="0" applyFont="1" applyFill="1" applyBorder="1" applyAlignment="1">
      <alignment horizontal="center" vertical="center"/>
    </xf>
    <xf numFmtId="0" fontId="4" fillId="0" borderId="149"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38" xfId="0" applyFont="1" applyFill="1" applyBorder="1" applyAlignment="1">
      <alignment horizontal="center" vertical="center" wrapText="1"/>
    </xf>
    <xf numFmtId="176" fontId="7" fillId="2" borderId="143" xfId="0" applyNumberFormat="1" applyFont="1" applyFill="1" applyBorder="1" applyAlignment="1">
      <alignment vertical="center" wrapText="1"/>
    </xf>
    <xf numFmtId="176" fontId="7" fillId="2" borderId="144" xfId="0" applyNumberFormat="1" applyFont="1" applyFill="1" applyBorder="1" applyAlignment="1">
      <alignment vertical="center" wrapText="1"/>
    </xf>
    <xf numFmtId="176" fontId="7" fillId="2" borderId="101" xfId="0" applyNumberFormat="1" applyFont="1" applyFill="1" applyBorder="1">
      <alignment vertical="center"/>
    </xf>
    <xf numFmtId="176" fontId="7" fillId="2" borderId="144" xfId="0" applyNumberFormat="1" applyFont="1" applyFill="1" applyBorder="1">
      <alignment vertical="center"/>
    </xf>
    <xf numFmtId="176" fontId="7" fillId="2" borderId="145" xfId="0" applyNumberFormat="1" applyFont="1" applyFill="1" applyBorder="1">
      <alignment vertical="center"/>
    </xf>
    <xf numFmtId="176" fontId="7" fillId="2" borderId="150" xfId="0" applyNumberFormat="1" applyFont="1" applyFill="1" applyBorder="1">
      <alignment vertical="center"/>
    </xf>
    <xf numFmtId="176" fontId="7" fillId="2" borderId="151" xfId="0" applyNumberFormat="1" applyFont="1" applyFill="1" applyBorder="1">
      <alignment vertical="center"/>
    </xf>
    <xf numFmtId="176" fontId="7" fillId="2" borderId="152" xfId="0" applyNumberFormat="1" applyFont="1" applyFill="1" applyBorder="1">
      <alignment vertical="center"/>
    </xf>
    <xf numFmtId="176" fontId="7" fillId="2" borderId="153" xfId="0" applyNumberFormat="1" applyFont="1" applyFill="1" applyBorder="1">
      <alignment vertical="center"/>
    </xf>
    <xf numFmtId="176" fontId="7" fillId="2" borderId="102" xfId="0" applyNumberFormat="1" applyFont="1" applyFill="1" applyBorder="1">
      <alignment vertical="center"/>
    </xf>
    <xf numFmtId="176" fontId="7" fillId="2" borderId="148" xfId="0" applyNumberFormat="1" applyFont="1" applyFill="1" applyBorder="1">
      <alignment vertical="center"/>
    </xf>
    <xf numFmtId="176" fontId="7" fillId="2" borderId="143" xfId="0" applyNumberFormat="1" applyFont="1" applyFill="1" applyBorder="1">
      <alignment vertical="center"/>
    </xf>
    <xf numFmtId="176" fontId="7" fillId="0" borderId="149" xfId="0" applyNumberFormat="1" applyFont="1" applyFill="1" applyBorder="1">
      <alignment vertical="center"/>
    </xf>
    <xf numFmtId="176" fontId="7" fillId="0" borderId="148" xfId="0" applyNumberFormat="1" applyFont="1" applyFill="1" applyBorder="1">
      <alignment vertical="center"/>
    </xf>
    <xf numFmtId="176" fontId="7" fillId="2" borderId="154" xfId="0" applyNumberFormat="1" applyFont="1" applyFill="1" applyBorder="1">
      <alignment vertical="center"/>
    </xf>
    <xf numFmtId="176" fontId="7" fillId="2" borderId="155" xfId="0" applyNumberFormat="1" applyFont="1" applyFill="1" applyBorder="1">
      <alignment vertical="center"/>
    </xf>
    <xf numFmtId="176" fontId="7" fillId="2" borderId="156" xfId="0" applyNumberFormat="1" applyFont="1" applyFill="1" applyBorder="1">
      <alignment vertical="center"/>
    </xf>
    <xf numFmtId="176" fontId="7" fillId="2" borderId="146" xfId="0" applyNumberFormat="1" applyFont="1" applyFill="1" applyBorder="1">
      <alignment vertical="center"/>
    </xf>
    <xf numFmtId="176" fontId="7" fillId="0" borderId="157" xfId="0" applyNumberFormat="1" applyFont="1" applyFill="1" applyBorder="1">
      <alignment vertical="center"/>
    </xf>
    <xf numFmtId="176" fontId="7" fillId="0" borderId="158" xfId="0" applyNumberFormat="1" applyFont="1" applyFill="1" applyBorder="1">
      <alignment vertical="center"/>
    </xf>
    <xf numFmtId="176" fontId="7" fillId="0" borderId="159" xfId="0" applyNumberFormat="1" applyFont="1" applyFill="1" applyBorder="1">
      <alignment vertical="center"/>
    </xf>
    <xf numFmtId="176" fontId="7" fillId="0" borderId="160" xfId="0" applyNumberFormat="1" applyFont="1" applyFill="1" applyBorder="1">
      <alignment vertical="center"/>
    </xf>
    <xf numFmtId="176" fontId="7" fillId="0" borderId="161" xfId="0" applyNumberFormat="1" applyFont="1" applyFill="1" applyBorder="1">
      <alignment vertical="center"/>
    </xf>
    <xf numFmtId="176" fontId="7" fillId="0" borderId="162" xfId="0" applyNumberFormat="1" applyFont="1" applyFill="1" applyBorder="1">
      <alignment vertical="center"/>
    </xf>
    <xf numFmtId="0" fontId="13" fillId="0" borderId="0" xfId="0" applyFont="1" applyFill="1" applyAlignment="1">
      <alignment horizontal="right" vertical="center"/>
    </xf>
    <xf numFmtId="0" fontId="7" fillId="3" borderId="38" xfId="0" applyFont="1" applyFill="1" applyBorder="1" applyAlignment="1">
      <alignment horizontal="center" vertical="center" wrapText="1"/>
    </xf>
    <xf numFmtId="0" fontId="7" fillId="0" borderId="0" xfId="0" applyFont="1" applyFill="1" applyBorder="1" applyAlignment="1">
      <alignment vertical="center"/>
    </xf>
    <xf numFmtId="176" fontId="7" fillId="2" borderId="146" xfId="0" applyNumberFormat="1" applyFont="1" applyFill="1" applyBorder="1" applyAlignment="1">
      <alignment vertical="center" wrapText="1"/>
    </xf>
    <xf numFmtId="176" fontId="7" fillId="0" borderId="157" xfId="0" applyNumberFormat="1" applyFont="1" applyFill="1" applyBorder="1" applyAlignment="1">
      <alignment vertical="center" wrapText="1"/>
    </xf>
    <xf numFmtId="176" fontId="7" fillId="0" borderId="158" xfId="0" applyNumberFormat="1" applyFont="1" applyFill="1" applyBorder="1" applyAlignment="1">
      <alignment vertical="center" wrapText="1"/>
    </xf>
    <xf numFmtId="176" fontId="7" fillId="0" borderId="161" xfId="0" applyNumberFormat="1" applyFont="1" applyFill="1" applyBorder="1" applyAlignment="1">
      <alignment vertical="center" wrapText="1"/>
    </xf>
    <xf numFmtId="0" fontId="7" fillId="0" borderId="61" xfId="0" applyFont="1" applyFill="1" applyBorder="1" applyAlignment="1">
      <alignment horizontal="center" vertical="center" wrapText="1"/>
    </xf>
    <xf numFmtId="176" fontId="7" fillId="0" borderId="163" xfId="0" applyNumberFormat="1" applyFont="1" applyFill="1" applyBorder="1">
      <alignment vertical="center"/>
    </xf>
    <xf numFmtId="0" fontId="7" fillId="0" borderId="80" xfId="0" applyFont="1" applyFill="1" applyBorder="1" applyAlignment="1">
      <alignment horizontal="center" vertical="center" wrapText="1"/>
    </xf>
    <xf numFmtId="176" fontId="7" fillId="0" borderId="81" xfId="0" applyNumberFormat="1" applyFont="1" applyFill="1" applyBorder="1" applyAlignment="1">
      <alignment horizontal="center" vertical="center" wrapText="1"/>
    </xf>
    <xf numFmtId="176" fontId="7" fillId="0" borderId="85" xfId="0" applyNumberFormat="1" applyFont="1" applyFill="1" applyBorder="1" applyAlignment="1">
      <alignment horizontal="center" vertical="center" wrapText="1"/>
    </xf>
    <xf numFmtId="176" fontId="7" fillId="0" borderId="164" xfId="0" applyNumberFormat="1" applyFont="1" applyBorder="1" applyAlignment="1">
      <alignment horizontal="center" vertical="center" wrapText="1"/>
    </xf>
    <xf numFmtId="176" fontId="7" fillId="0" borderId="165" xfId="0" applyNumberFormat="1" applyFont="1" applyFill="1" applyBorder="1">
      <alignment vertical="center"/>
    </xf>
    <xf numFmtId="176" fontId="7" fillId="0" borderId="166" xfId="0" applyNumberFormat="1" applyFont="1" applyFill="1" applyBorder="1">
      <alignment vertical="center"/>
    </xf>
    <xf numFmtId="176" fontId="7" fillId="0" borderId="83" xfId="0" applyNumberFormat="1" applyFont="1" applyFill="1" applyBorder="1" applyAlignment="1">
      <alignment horizontal="center" vertical="center" wrapText="1"/>
    </xf>
    <xf numFmtId="176" fontId="7" fillId="0" borderId="167" xfId="0" applyNumberFormat="1" applyFont="1" applyFill="1" applyBorder="1">
      <alignment vertical="center"/>
    </xf>
    <xf numFmtId="176" fontId="7" fillId="0" borderId="168" xfId="0" applyNumberFormat="1" applyFont="1" applyFill="1" applyBorder="1" applyAlignment="1">
      <alignment horizontal="center" vertical="center" wrapText="1"/>
    </xf>
    <xf numFmtId="176" fontId="7" fillId="0" borderId="169" xfId="0" applyNumberFormat="1" applyFont="1" applyFill="1" applyBorder="1">
      <alignment vertical="center"/>
    </xf>
    <xf numFmtId="176" fontId="7" fillId="0" borderId="170" xfId="0" applyNumberFormat="1" applyFont="1" applyFill="1" applyBorder="1">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4" fillId="0" borderId="0" xfId="0" applyFont="1" applyFill="1" applyAlignment="1">
      <alignment horizontal="center" vertical="center"/>
    </xf>
    <xf numFmtId="0" fontId="22" fillId="0" borderId="133" xfId="0" applyFont="1" applyFill="1" applyBorder="1" applyAlignment="1">
      <alignment horizontal="center" vertical="center"/>
    </xf>
    <xf numFmtId="0" fontId="22" fillId="0" borderId="171" xfId="0" applyFont="1" applyFill="1" applyBorder="1" applyAlignment="1">
      <alignment horizontal="center" vertical="center"/>
    </xf>
    <xf numFmtId="0" fontId="22" fillId="2" borderId="4" xfId="0" applyFont="1" applyFill="1" applyBorder="1" applyAlignment="1">
      <alignment vertical="top"/>
    </xf>
    <xf numFmtId="0" fontId="22" fillId="2" borderId="114" xfId="0" applyFont="1" applyFill="1" applyBorder="1" applyAlignment="1">
      <alignment vertical="top"/>
    </xf>
    <xf numFmtId="0" fontId="22" fillId="0" borderId="172" xfId="0" applyFont="1" applyFill="1" applyBorder="1" applyAlignment="1">
      <alignment horizontal="center" vertical="center"/>
    </xf>
    <xf numFmtId="0" fontId="22" fillId="0" borderId="16" xfId="0" applyFont="1" applyFill="1" applyBorder="1" applyAlignment="1">
      <alignment horizontal="center" vertical="center" wrapText="1"/>
    </xf>
    <xf numFmtId="0" fontId="22" fillId="2" borderId="19" xfId="0" applyFont="1" applyFill="1" applyBorder="1" applyAlignment="1">
      <alignment vertical="top"/>
    </xf>
    <xf numFmtId="0" fontId="22" fillId="2" borderId="55" xfId="0" applyFont="1" applyFill="1" applyBorder="1" applyAlignment="1">
      <alignment vertical="top"/>
    </xf>
    <xf numFmtId="0" fontId="22" fillId="2" borderId="61" xfId="0" applyFont="1" applyFill="1" applyBorder="1" applyAlignment="1">
      <alignment horizontal="center" vertical="center"/>
    </xf>
    <xf numFmtId="0" fontId="22" fillId="0" borderId="16" xfId="0" applyFont="1" applyFill="1" applyBorder="1" applyAlignment="1">
      <alignment horizontal="center" vertical="center"/>
    </xf>
    <xf numFmtId="0" fontId="22" fillId="2" borderId="173" xfId="0" applyFont="1" applyFill="1" applyBorder="1" applyAlignment="1">
      <alignment horizontal="center" vertical="center"/>
    </xf>
    <xf numFmtId="0" fontId="22" fillId="0" borderId="0" xfId="0" applyFont="1" applyFill="1" applyAlignment="1">
      <alignment horizontal="right" vertical="center"/>
    </xf>
    <xf numFmtId="0" fontId="22" fillId="0" borderId="0" xfId="0" applyFont="1" applyFill="1" applyBorder="1" applyAlignment="1">
      <alignment horizontal="center" vertical="center"/>
    </xf>
    <xf numFmtId="0" fontId="22" fillId="0" borderId="25" xfId="0" applyFont="1" applyFill="1" applyBorder="1" applyAlignment="1">
      <alignment horizontal="center" vertical="center"/>
    </xf>
    <xf numFmtId="0" fontId="22" fillId="2" borderId="29" xfId="0" applyFont="1" applyFill="1" applyBorder="1" applyAlignment="1">
      <alignment vertical="top"/>
    </xf>
    <xf numFmtId="0" fontId="22" fillId="2" borderId="86" xfId="0" applyFont="1" applyFill="1" applyBorder="1" applyAlignment="1">
      <alignment vertical="top"/>
    </xf>
    <xf numFmtId="0" fontId="7" fillId="0" borderId="34" xfId="0" applyFont="1" applyFill="1" applyBorder="1" applyAlignment="1">
      <alignment horizontal="center" vertical="center"/>
    </xf>
    <xf numFmtId="0" fontId="7" fillId="0" borderId="117" xfId="0" applyFont="1" applyFill="1" applyBorder="1" applyAlignment="1">
      <alignment horizontal="center" vertical="center"/>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0" borderId="135" xfId="0" applyFont="1" applyFill="1" applyBorder="1" applyAlignment="1">
      <alignment horizontal="center" vertical="center" wrapText="1"/>
    </xf>
    <xf numFmtId="0" fontId="7" fillId="0" borderId="17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Alignment="1">
      <alignment horizontal="center" vertical="center" wrapText="1"/>
    </xf>
    <xf numFmtId="0" fontId="7" fillId="0" borderId="38" xfId="0" applyFont="1" applyFill="1" applyBorder="1" applyAlignment="1">
      <alignment horizontal="center" vertical="center"/>
    </xf>
    <xf numFmtId="0" fontId="7" fillId="0" borderId="18" xfId="0" applyFont="1" applyFill="1" applyBorder="1" applyAlignment="1">
      <alignment horizontal="center" vertical="center"/>
    </xf>
    <xf numFmtId="0" fontId="7" fillId="2" borderId="19" xfId="0" applyFont="1" applyFill="1" applyBorder="1" applyAlignment="1">
      <alignment vertical="center" wrapText="1"/>
    </xf>
    <xf numFmtId="0" fontId="7" fillId="2" borderId="13" xfId="0" applyFont="1" applyFill="1" applyBorder="1" applyAlignment="1">
      <alignment vertical="center" wrapText="1"/>
    </xf>
    <xf numFmtId="0" fontId="7" fillId="0" borderId="139" xfId="0" applyFont="1" applyFill="1" applyBorder="1" applyAlignment="1">
      <alignment horizontal="center" vertical="center" wrapText="1"/>
    </xf>
    <xf numFmtId="0" fontId="7" fillId="0" borderId="119" xfId="0" applyFont="1" applyFill="1" applyBorder="1" applyAlignment="1">
      <alignment horizontal="center" vertical="center"/>
    </xf>
    <xf numFmtId="0" fontId="7" fillId="0" borderId="140" xfId="0" applyFont="1" applyFill="1" applyBorder="1" applyAlignment="1">
      <alignment horizontal="center" vertical="center"/>
    </xf>
    <xf numFmtId="0" fontId="7" fillId="2" borderId="19" xfId="0" applyFont="1" applyFill="1" applyBorder="1">
      <alignment vertical="center"/>
    </xf>
    <xf numFmtId="0" fontId="7" fillId="2" borderId="13" xfId="0" applyFont="1" applyFill="1" applyBorder="1">
      <alignment vertical="center"/>
    </xf>
    <xf numFmtId="0" fontId="7" fillId="0" borderId="142"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5" xfId="0" applyFont="1" applyFill="1" applyBorder="1" applyAlignment="1">
      <alignment horizontal="center" vertical="center"/>
    </xf>
    <xf numFmtId="176" fontId="7" fillId="2" borderId="19" xfId="0" applyNumberFormat="1" applyFont="1" applyFill="1" applyBorder="1">
      <alignment vertical="center"/>
    </xf>
    <xf numFmtId="176" fontId="7" fillId="2" borderId="13" xfId="0" applyNumberFormat="1" applyFont="1" applyFill="1" applyBorder="1">
      <alignment vertical="center"/>
    </xf>
    <xf numFmtId="176" fontId="7" fillId="0" borderId="89" xfId="0" applyNumberFormat="1" applyFont="1" applyFill="1" applyBorder="1">
      <alignment vertical="center"/>
    </xf>
    <xf numFmtId="176" fontId="7" fillId="0" borderId="55" xfId="0" applyNumberFormat="1" applyFont="1" applyFill="1" applyBorder="1">
      <alignment vertical="center"/>
    </xf>
    <xf numFmtId="0" fontId="7" fillId="0" borderId="116" xfId="0"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1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88" xfId="0" applyFont="1" applyBorder="1" applyAlignment="1">
      <alignment horizontal="center" vertical="center"/>
    </xf>
    <xf numFmtId="0" fontId="7" fillId="2" borderId="24" xfId="0" applyFont="1" applyFill="1" applyBorder="1" applyAlignment="1">
      <alignment horizontal="left" vertical="center"/>
    </xf>
    <xf numFmtId="0" fontId="7" fillId="0" borderId="7" xfId="0" applyFont="1" applyFill="1" applyBorder="1" applyAlignment="1">
      <alignment horizontal="center" vertical="center" wrapText="1"/>
    </xf>
    <xf numFmtId="176" fontId="7" fillId="0" borderId="19" xfId="0" applyNumberFormat="1" applyFont="1" applyFill="1" applyBorder="1">
      <alignment vertical="center"/>
    </xf>
    <xf numFmtId="176" fontId="7" fillId="0" borderId="13" xfId="0" applyNumberFormat="1" applyFont="1" applyFill="1" applyBorder="1">
      <alignment vertical="center"/>
    </xf>
    <xf numFmtId="0" fontId="7" fillId="0" borderId="28" xfId="0" applyFont="1" applyFill="1" applyBorder="1" applyAlignment="1">
      <alignment horizontal="center" vertical="center" wrapText="1"/>
    </xf>
    <xf numFmtId="0" fontId="7" fillId="0" borderId="29" xfId="0" applyFont="1" applyFill="1" applyBorder="1">
      <alignment vertical="center"/>
    </xf>
    <xf numFmtId="0" fontId="7" fillId="0" borderId="30" xfId="0" applyFont="1" applyFill="1" applyBorder="1">
      <alignment vertical="center"/>
    </xf>
    <xf numFmtId="0" fontId="7" fillId="0" borderId="175" xfId="0" applyFont="1" applyFill="1" applyBorder="1">
      <alignment vertical="center"/>
    </xf>
    <xf numFmtId="0" fontId="7" fillId="0" borderId="86" xfId="0" applyFont="1" applyFill="1" applyBorder="1">
      <alignment vertical="center"/>
    </xf>
    <xf numFmtId="176" fontId="7" fillId="0" borderId="88" xfId="0" applyNumberFormat="1" applyFont="1" applyBorder="1">
      <alignment vertical="center"/>
    </xf>
    <xf numFmtId="0" fontId="13" fillId="0" borderId="0" xfId="0" applyFont="1" applyFill="1" applyAlignment="1">
      <alignment vertical="center"/>
    </xf>
    <xf numFmtId="0" fontId="7" fillId="0" borderId="0" xfId="0" applyFont="1" applyFill="1" applyAlignment="1">
      <alignment horizontal="left" vertical="center"/>
    </xf>
    <xf numFmtId="0" fontId="25" fillId="0" borderId="0" xfId="0" applyFont="1" applyAlignment="1">
      <alignment horizontal="center" vertical="center"/>
    </xf>
    <xf numFmtId="0" fontId="7" fillId="0" borderId="115" xfId="0" applyFont="1" applyFill="1" applyBorder="1" applyAlignment="1">
      <alignment vertical="center" shrinkToFit="1"/>
    </xf>
    <xf numFmtId="0" fontId="7" fillId="0" borderId="64" xfId="0" applyFont="1" applyFill="1" applyBorder="1" applyAlignment="1">
      <alignment horizontal="center" vertical="center" wrapText="1"/>
    </xf>
    <xf numFmtId="0" fontId="7" fillId="0" borderId="63" xfId="0" applyFont="1" applyBorder="1" applyAlignment="1">
      <alignment vertical="center"/>
    </xf>
    <xf numFmtId="0" fontId="7" fillId="0" borderId="13"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17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horizontal="center" vertical="top"/>
    </xf>
    <xf numFmtId="0" fontId="13" fillId="0" borderId="0" xfId="0" applyFont="1" applyAlignment="1">
      <alignment horizontal="left" vertical="center"/>
    </xf>
    <xf numFmtId="0" fontId="5" fillId="0" borderId="0" xfId="0" applyFont="1" applyFill="1" applyAlignment="1">
      <alignment horizontal="center" vertical="center"/>
    </xf>
    <xf numFmtId="0" fontId="7" fillId="0" borderId="119" xfId="0" applyFont="1" applyFill="1" applyBorder="1" applyAlignment="1">
      <alignment vertical="center" shrinkToFit="1"/>
    </xf>
    <xf numFmtId="0" fontId="7" fillId="0" borderId="12" xfId="0" applyFont="1" applyFill="1" applyBorder="1" applyAlignment="1">
      <alignment vertical="center"/>
    </xf>
    <xf numFmtId="0" fontId="7" fillId="0" borderId="10" xfId="0" applyFont="1" applyBorder="1" applyAlignment="1">
      <alignment vertical="center"/>
    </xf>
    <xf numFmtId="0" fontId="7" fillId="0" borderId="177" xfId="0" applyFont="1" applyFill="1" applyBorder="1" applyAlignment="1">
      <alignment horizontal="center" vertical="center"/>
    </xf>
    <xf numFmtId="0" fontId="13" fillId="0" borderId="0" xfId="0" applyFont="1" applyFill="1" applyBorder="1" applyAlignment="1">
      <alignment horizontal="left" vertical="center" wrapText="1"/>
    </xf>
    <xf numFmtId="0" fontId="7" fillId="0" borderId="11" xfId="0" applyFont="1" applyFill="1" applyBorder="1" applyAlignment="1">
      <alignment vertical="center" shrinkToFit="1"/>
    </xf>
    <xf numFmtId="0" fontId="4" fillId="0" borderId="1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2" borderId="19" xfId="0" applyFont="1" applyFill="1" applyBorder="1" applyAlignment="1">
      <alignment vertical="center" wrapText="1"/>
    </xf>
    <xf numFmtId="0" fontId="7" fillId="0" borderId="178" xfId="0" applyFont="1" applyFill="1" applyBorder="1" applyAlignment="1">
      <alignment horizontal="center" vertical="center"/>
    </xf>
    <xf numFmtId="0" fontId="4" fillId="2" borderId="19" xfId="0" applyFont="1" applyFill="1" applyBorder="1" applyAlignment="1">
      <alignment horizontal="center" vertical="center"/>
    </xf>
    <xf numFmtId="0" fontId="7" fillId="0" borderId="179" xfId="0" applyFont="1" applyFill="1" applyBorder="1" applyAlignment="1">
      <alignment horizontal="center" vertical="center" wrapText="1"/>
    </xf>
    <xf numFmtId="0" fontId="7" fillId="0" borderId="91" xfId="0" applyFont="1" applyFill="1" applyBorder="1" applyAlignment="1">
      <alignment horizontal="center" vertical="center" wrapText="1"/>
    </xf>
    <xf numFmtId="176" fontId="7" fillId="2" borderId="91" xfId="0" applyNumberFormat="1" applyFont="1" applyFill="1" applyBorder="1" applyAlignment="1">
      <alignment vertical="center" wrapText="1"/>
    </xf>
    <xf numFmtId="176" fontId="7" fillId="0" borderId="91" xfId="0" applyNumberFormat="1" applyFont="1" applyFill="1" applyBorder="1" applyAlignment="1">
      <alignment vertical="center" wrapText="1"/>
    </xf>
    <xf numFmtId="176" fontId="7" fillId="0" borderId="95" xfId="0" applyNumberFormat="1" applyFont="1" applyFill="1" applyBorder="1" applyAlignment="1">
      <alignment vertical="center" wrapText="1"/>
    </xf>
    <xf numFmtId="0" fontId="7" fillId="0" borderId="95" xfId="0" applyFont="1" applyFill="1" applyBorder="1" applyAlignment="1">
      <alignment horizontal="center" vertical="center" wrapText="1"/>
    </xf>
    <xf numFmtId="176" fontId="7" fillId="2" borderId="19" xfId="0" applyNumberFormat="1" applyFont="1" applyFill="1" applyBorder="1" applyAlignment="1">
      <alignment horizontal="right" vertical="center" wrapText="1"/>
    </xf>
    <xf numFmtId="176" fontId="7" fillId="0" borderId="89" xfId="0" applyNumberFormat="1" applyFont="1" applyFill="1" applyBorder="1" applyAlignment="1">
      <alignment horizontal="right" vertical="center" wrapText="1"/>
    </xf>
    <xf numFmtId="0" fontId="7" fillId="0" borderId="180" xfId="0" applyFont="1" applyFill="1" applyBorder="1" applyAlignment="1">
      <alignment horizontal="center" vertical="center" wrapText="1"/>
    </xf>
    <xf numFmtId="0" fontId="7" fillId="0" borderId="181" xfId="0" applyFont="1" applyFill="1" applyBorder="1" applyAlignment="1">
      <alignment vertical="center" wrapText="1"/>
    </xf>
    <xf numFmtId="0" fontId="7" fillId="0" borderId="182" xfId="0" applyFont="1" applyFill="1" applyBorder="1" applyAlignment="1">
      <alignment vertical="center" wrapText="1"/>
    </xf>
    <xf numFmtId="0" fontId="7" fillId="0" borderId="98" xfId="0" applyFont="1" applyFill="1" applyBorder="1" applyAlignment="1">
      <alignment horizontal="center" vertical="center" wrapText="1"/>
    </xf>
    <xf numFmtId="0" fontId="7" fillId="0" borderId="183" xfId="0" applyFont="1" applyFill="1" applyBorder="1" applyAlignment="1">
      <alignment horizontal="center" vertical="center" wrapText="1"/>
    </xf>
    <xf numFmtId="176" fontId="7" fillId="2" borderId="103" xfId="0" applyNumberFormat="1" applyFont="1" applyFill="1" applyBorder="1" applyAlignment="1">
      <alignment vertical="center" wrapText="1"/>
    </xf>
    <xf numFmtId="176" fontId="7" fillId="0" borderId="103" xfId="0" applyNumberFormat="1" applyFont="1" applyFill="1" applyBorder="1" applyAlignment="1">
      <alignment vertical="center" wrapText="1"/>
    </xf>
    <xf numFmtId="176" fontId="7" fillId="0" borderId="105" xfId="0" applyNumberFormat="1" applyFont="1" applyFill="1" applyBorder="1" applyAlignment="1">
      <alignment vertical="center" wrapText="1"/>
    </xf>
    <xf numFmtId="176" fontId="7" fillId="0" borderId="184" xfId="0" applyNumberFormat="1" applyFont="1" applyFill="1" applyBorder="1" applyAlignment="1">
      <alignment horizontal="right" vertical="center" wrapText="1"/>
    </xf>
    <xf numFmtId="0" fontId="7" fillId="0" borderId="37" xfId="0" applyFont="1" applyFill="1" applyBorder="1" applyAlignment="1">
      <alignment horizontal="center" vertical="center" wrapText="1"/>
    </xf>
    <xf numFmtId="0" fontId="7" fillId="0" borderId="112" xfId="0" applyFont="1" applyFill="1" applyBorder="1" applyAlignment="1">
      <alignment horizontal="center" vertical="center" wrapText="1"/>
    </xf>
    <xf numFmtId="176" fontId="7" fillId="2" borderId="19" xfId="0" applyNumberFormat="1" applyFont="1" applyFill="1" applyBorder="1" applyAlignment="1">
      <alignment vertical="center" wrapText="1"/>
    </xf>
    <xf numFmtId="0" fontId="7" fillId="0" borderId="0" xfId="0" applyFont="1" applyFill="1" applyAlignment="1">
      <alignment wrapText="1"/>
    </xf>
    <xf numFmtId="0" fontId="7" fillId="0" borderId="1" xfId="0" applyFont="1" applyFill="1" applyBorder="1" applyAlignment="1">
      <alignment vertical="center"/>
    </xf>
    <xf numFmtId="0" fontId="7" fillId="0" borderId="117" xfId="0" applyFont="1" applyFill="1" applyBorder="1" applyAlignment="1">
      <alignment horizontal="left" vertical="center"/>
    </xf>
    <xf numFmtId="0" fontId="7" fillId="0" borderId="4" xfId="0" applyFont="1" applyFill="1" applyBorder="1" applyAlignment="1">
      <alignment horizontal="left" vertical="center"/>
    </xf>
    <xf numFmtId="0" fontId="7" fillId="0" borderId="35" xfId="0" applyFont="1" applyFill="1" applyBorder="1" applyAlignment="1">
      <alignment horizontal="center" vertical="center"/>
    </xf>
    <xf numFmtId="0" fontId="7" fillId="0" borderId="7" xfId="0" applyFont="1" applyFill="1" applyBorder="1" applyAlignment="1">
      <alignment vertical="center"/>
    </xf>
    <xf numFmtId="0" fontId="7" fillId="0" borderId="18" xfId="0" applyFont="1" applyFill="1" applyBorder="1" applyAlignment="1">
      <alignment horizontal="left" vertical="center"/>
    </xf>
    <xf numFmtId="0" fontId="7" fillId="0" borderId="19" xfId="0" applyFont="1" applyBorder="1" applyAlignment="1">
      <alignment horizontal="left" vertical="center"/>
    </xf>
    <xf numFmtId="0" fontId="7" fillId="2" borderId="19" xfId="0" applyFont="1" applyFill="1" applyBorder="1" applyAlignment="1">
      <alignment vertical="center"/>
    </xf>
    <xf numFmtId="0" fontId="7" fillId="0" borderId="55" xfId="0" applyFont="1" applyFill="1" applyBorder="1" applyAlignment="1">
      <alignment horizontal="center" vertical="center"/>
    </xf>
    <xf numFmtId="0" fontId="7" fillId="2" borderId="116" xfId="0" applyFont="1" applyFill="1" applyBorder="1" applyAlignment="1">
      <alignmen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0" borderId="55" xfId="0" applyFont="1" applyFill="1" applyBorder="1">
      <alignment vertical="center"/>
    </xf>
    <xf numFmtId="0" fontId="7" fillId="2" borderId="118" xfId="0" applyFont="1" applyFill="1" applyBorder="1" applyAlignment="1">
      <alignment vertical="center"/>
    </xf>
    <xf numFmtId="0" fontId="7" fillId="0" borderId="115" xfId="0" applyFont="1" applyFill="1" applyBorder="1" applyAlignment="1">
      <alignment horizontal="center" vertical="center" wrapText="1"/>
    </xf>
    <xf numFmtId="0" fontId="7" fillId="0" borderId="119" xfId="0" applyFont="1" applyFill="1" applyBorder="1" applyAlignment="1">
      <alignment horizontal="center" vertical="center" wrapText="1"/>
    </xf>
    <xf numFmtId="0" fontId="7" fillId="0" borderId="60" xfId="0" applyFont="1" applyFill="1" applyBorder="1">
      <alignment vertical="center"/>
    </xf>
    <xf numFmtId="0" fontId="7" fillId="2" borderId="120" xfId="0" applyFont="1" applyFill="1" applyBorder="1" applyAlignment="1">
      <alignment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7" fillId="0" borderId="121"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2" borderId="29" xfId="0" applyFont="1" applyFill="1" applyBorder="1">
      <alignment vertical="center"/>
    </xf>
    <xf numFmtId="0" fontId="7" fillId="0" borderId="122" xfId="0" applyFont="1" applyFill="1" applyBorder="1">
      <alignment vertical="center"/>
    </xf>
    <xf numFmtId="0" fontId="7" fillId="0" borderId="185" xfId="0" applyFont="1" applyFill="1" applyBorder="1" applyAlignment="1">
      <alignment horizontal="center" vertical="center" wrapText="1"/>
    </xf>
    <xf numFmtId="176" fontId="7" fillId="2" borderId="115" xfId="0" applyNumberFormat="1" applyFont="1" applyFill="1" applyBorder="1">
      <alignment vertical="center"/>
    </xf>
    <xf numFmtId="176" fontId="7" fillId="2" borderId="64" xfId="0" applyNumberFormat="1" applyFont="1" applyFill="1" applyBorder="1">
      <alignment vertical="center"/>
    </xf>
    <xf numFmtId="176" fontId="7" fillId="0" borderId="176" xfId="0" applyNumberFormat="1" applyFont="1" applyFill="1" applyBorder="1">
      <alignment vertical="center"/>
    </xf>
    <xf numFmtId="176" fontId="7" fillId="0" borderId="63" xfId="0" applyNumberFormat="1" applyFont="1" applyFill="1" applyBorder="1">
      <alignment vertical="center"/>
    </xf>
    <xf numFmtId="176" fontId="7" fillId="0" borderId="68" xfId="0" applyNumberFormat="1" applyFont="1" applyFill="1" applyBorder="1">
      <alignment vertical="center"/>
    </xf>
    <xf numFmtId="0" fontId="7" fillId="0" borderId="48"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7" fillId="2" borderId="186" xfId="0" applyNumberFormat="1" applyFont="1" applyFill="1" applyBorder="1">
      <alignment vertical="center"/>
    </xf>
    <xf numFmtId="176" fontId="7" fillId="2" borderId="187" xfId="0" applyNumberFormat="1" applyFont="1" applyFill="1" applyBorder="1">
      <alignment vertical="center"/>
    </xf>
    <xf numFmtId="176" fontId="7" fillId="0" borderId="188" xfId="0" applyNumberFormat="1" applyFont="1" applyFill="1" applyBorder="1">
      <alignment vertical="center"/>
    </xf>
    <xf numFmtId="176" fontId="7" fillId="0" borderId="189" xfId="0" applyNumberFormat="1" applyFont="1" applyFill="1" applyBorder="1">
      <alignment vertical="center"/>
    </xf>
    <xf numFmtId="0" fontId="7" fillId="0" borderId="115" xfId="0" applyFont="1" applyFill="1" applyBorder="1" applyAlignment="1">
      <alignment horizontal="center" vertical="center"/>
    </xf>
    <xf numFmtId="0" fontId="7" fillId="0" borderId="186" xfId="0" applyFont="1" applyFill="1" applyBorder="1" applyAlignment="1">
      <alignment horizontal="center" vertical="center"/>
    </xf>
    <xf numFmtId="0" fontId="7" fillId="0" borderId="186" xfId="0" applyFont="1" applyFill="1" applyBorder="1" applyAlignment="1">
      <alignment horizontal="center" vertical="center" wrapText="1"/>
    </xf>
    <xf numFmtId="0" fontId="7" fillId="0" borderId="33" xfId="0" applyFont="1" applyFill="1" applyBorder="1" applyAlignment="1">
      <alignment horizontal="center" vertical="center"/>
    </xf>
    <xf numFmtId="0" fontId="7" fillId="2" borderId="24" xfId="0" applyFont="1" applyFill="1" applyBorder="1">
      <alignment vertical="center"/>
    </xf>
    <xf numFmtId="0" fontId="7" fillId="0" borderId="112" xfId="0" applyFont="1" applyFill="1" applyBorder="1" applyAlignment="1">
      <alignment horizontal="center" vertical="center"/>
    </xf>
    <xf numFmtId="176" fontId="7" fillId="0" borderId="33" xfId="0" applyNumberFormat="1" applyFont="1" applyFill="1" applyBorder="1" applyAlignment="1">
      <alignment horizontal="center" vertical="center"/>
    </xf>
    <xf numFmtId="0" fontId="7" fillId="0" borderId="131" xfId="0" applyFont="1" applyFill="1" applyBorder="1" applyAlignment="1">
      <alignment horizontal="center" vertical="center" wrapText="1"/>
    </xf>
    <xf numFmtId="0" fontId="7" fillId="2" borderId="30" xfId="0" applyFont="1" applyFill="1" applyBorder="1">
      <alignment vertical="center"/>
    </xf>
    <xf numFmtId="176" fontId="7" fillId="0" borderId="112"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4" fillId="0" borderId="190" xfId="0" applyFont="1" applyFill="1" applyBorder="1" applyAlignment="1">
      <alignment vertical="center" wrapText="1"/>
    </xf>
    <xf numFmtId="0" fontId="7" fillId="0" borderId="15" xfId="0" applyFont="1" applyFill="1" applyBorder="1" applyAlignment="1">
      <alignment horizontal="center" vertical="center" wrapText="1"/>
    </xf>
    <xf numFmtId="176" fontId="7" fillId="0" borderId="14" xfId="0" applyNumberFormat="1" applyFont="1" applyFill="1" applyBorder="1">
      <alignment vertical="center"/>
    </xf>
    <xf numFmtId="0" fontId="7" fillId="0" borderId="0" xfId="0" applyFont="1" applyFill="1" applyBorder="1">
      <alignment vertical="center"/>
    </xf>
    <xf numFmtId="176" fontId="7" fillId="2" borderId="128" xfId="0" applyNumberFormat="1" applyFont="1" applyFill="1" applyBorder="1">
      <alignment vertical="center"/>
    </xf>
    <xf numFmtId="176" fontId="7" fillId="2" borderId="14" xfId="0" applyNumberFormat="1" applyFont="1" applyFill="1" applyBorder="1">
      <alignment vertical="center"/>
    </xf>
    <xf numFmtId="0" fontId="7" fillId="2" borderId="26" xfId="0" applyFont="1" applyFill="1" applyBorder="1">
      <alignment vertical="center"/>
    </xf>
    <xf numFmtId="0" fontId="7" fillId="2" borderId="27" xfId="0" applyFont="1" applyFill="1" applyBorder="1">
      <alignment vertical="center"/>
    </xf>
    <xf numFmtId="0" fontId="7" fillId="2" borderId="28" xfId="0" applyFont="1" applyFill="1" applyBorder="1">
      <alignment vertical="center"/>
    </xf>
    <xf numFmtId="0" fontId="7" fillId="2" borderId="31" xfId="0" applyFont="1" applyFill="1" applyBorder="1">
      <alignment vertical="center"/>
    </xf>
    <xf numFmtId="0" fontId="7" fillId="0" borderId="140" xfId="0" applyFont="1" applyFill="1" applyBorder="1">
      <alignment vertical="center"/>
    </xf>
    <xf numFmtId="0" fontId="26" fillId="0" borderId="0" xfId="0" applyNumberFormat="1" applyFont="1">
      <alignment vertical="center"/>
    </xf>
    <xf numFmtId="0" fontId="20" fillId="0" borderId="0" xfId="0" applyFont="1">
      <alignment vertical="center"/>
    </xf>
    <xf numFmtId="0" fontId="7" fillId="0" borderId="36" xfId="0" applyFont="1" applyFill="1" applyBorder="1" applyAlignment="1">
      <alignment horizontal="center" vertical="center" wrapText="1"/>
    </xf>
    <xf numFmtId="0" fontId="7" fillId="0" borderId="42" xfId="0" applyFont="1" applyFill="1" applyBorder="1" applyAlignment="1">
      <alignment horizontal="center" vertical="center"/>
    </xf>
    <xf numFmtId="0" fontId="4" fillId="0" borderId="64" xfId="0" applyFont="1" applyFill="1" applyBorder="1" applyAlignment="1">
      <alignment vertical="center" wrapText="1"/>
    </xf>
    <xf numFmtId="0" fontId="4" fillId="0" borderId="15" xfId="0" applyFont="1" applyFill="1" applyBorder="1" applyAlignment="1">
      <alignment vertical="center" wrapText="1"/>
    </xf>
    <xf numFmtId="0" fontId="7" fillId="0" borderId="41" xfId="0" applyFont="1" applyFill="1" applyBorder="1" applyAlignment="1">
      <alignment horizontal="center" vertical="center"/>
    </xf>
    <xf numFmtId="0" fontId="4" fillId="0" borderId="191" xfId="0" applyFont="1" applyFill="1" applyBorder="1">
      <alignment vertical="center"/>
    </xf>
    <xf numFmtId="0" fontId="4" fillId="0" borderId="10" xfId="0" applyFont="1" applyFill="1" applyBorder="1">
      <alignment vertical="center"/>
    </xf>
    <xf numFmtId="0" fontId="4" fillId="0" borderId="192" xfId="0" applyFont="1" applyFill="1" applyBorder="1" applyAlignment="1">
      <alignment vertical="center" wrapText="1"/>
    </xf>
    <xf numFmtId="0" fontId="4" fillId="0" borderId="193" xfId="0" applyFont="1" applyFill="1" applyBorder="1" applyAlignment="1">
      <alignment vertical="center" wrapText="1"/>
    </xf>
    <xf numFmtId="0" fontId="4" fillId="0" borderId="7" xfId="0" applyFont="1" applyFill="1" applyBorder="1" applyAlignment="1">
      <alignment vertical="center" wrapText="1"/>
    </xf>
    <xf numFmtId="0" fontId="7" fillId="0" borderId="50" xfId="0" applyFont="1" applyFill="1" applyBorder="1" applyAlignment="1">
      <alignment horizontal="center" vertical="center"/>
    </xf>
    <xf numFmtId="0" fontId="7" fillId="0" borderId="194" xfId="0" applyFont="1" applyFill="1" applyBorder="1" applyAlignment="1">
      <alignment horizontal="center" vertical="center" wrapText="1"/>
    </xf>
    <xf numFmtId="176" fontId="7" fillId="2" borderId="18" xfId="0" applyNumberFormat="1" applyFont="1" applyFill="1" applyBorder="1" applyAlignment="1">
      <alignment vertical="center" wrapText="1"/>
    </xf>
    <xf numFmtId="176" fontId="7" fillId="2" borderId="11" xfId="0" applyNumberFormat="1" applyFont="1" applyFill="1" applyBorder="1">
      <alignment vertical="center"/>
    </xf>
    <xf numFmtId="176" fontId="7" fillId="2" borderId="195" xfId="0" applyNumberFormat="1" applyFont="1" applyFill="1" applyBorder="1">
      <alignment vertical="center"/>
    </xf>
    <xf numFmtId="176" fontId="7" fillId="2" borderId="55" xfId="0" applyNumberFormat="1" applyFont="1" applyFill="1" applyBorder="1">
      <alignment vertical="center"/>
    </xf>
    <xf numFmtId="176" fontId="7" fillId="2" borderId="16" xfId="0" applyNumberFormat="1" applyFont="1" applyFill="1" applyBorder="1">
      <alignment vertical="center"/>
    </xf>
    <xf numFmtId="176" fontId="7" fillId="0" borderId="57" xfId="0" applyNumberFormat="1" applyFont="1" applyFill="1" applyBorder="1">
      <alignment vertical="center"/>
    </xf>
    <xf numFmtId="176" fontId="7" fillId="0" borderId="196" xfId="0" applyNumberFormat="1" applyFont="1" applyFill="1" applyBorder="1">
      <alignment vertical="center"/>
    </xf>
    <xf numFmtId="176" fontId="7" fillId="0" borderId="59" xfId="0" applyNumberFormat="1" applyFont="1" applyFill="1" applyBorder="1">
      <alignment vertical="center"/>
    </xf>
    <xf numFmtId="176" fontId="7" fillId="0" borderId="60" xfId="0" applyNumberFormat="1" applyFont="1" applyFill="1" applyBorder="1">
      <alignment vertical="center"/>
    </xf>
    <xf numFmtId="176" fontId="7" fillId="0" borderId="197" xfId="0" applyNumberFormat="1" applyFont="1" applyFill="1" applyBorder="1">
      <alignment vertical="center"/>
    </xf>
    <xf numFmtId="0" fontId="16" fillId="0" borderId="194" xfId="0" applyFont="1" applyFill="1" applyBorder="1" applyAlignment="1">
      <alignment horizontal="center" vertical="center" wrapText="1"/>
    </xf>
    <xf numFmtId="0" fontId="7" fillId="3" borderId="194" xfId="0" applyFont="1" applyFill="1" applyBorder="1" applyAlignment="1">
      <alignment horizontal="center" vertical="center" wrapText="1"/>
    </xf>
    <xf numFmtId="176" fontId="7" fillId="2" borderId="63" xfId="0" applyNumberFormat="1" applyFont="1" applyFill="1" applyBorder="1">
      <alignment vertical="center"/>
    </xf>
    <xf numFmtId="176" fontId="7" fillId="2" borderId="68" xfId="0" applyNumberFormat="1" applyFont="1" applyFill="1" applyBorder="1">
      <alignment vertical="center"/>
    </xf>
    <xf numFmtId="176" fontId="7" fillId="0" borderId="71" xfId="0" applyNumberFormat="1" applyFont="1" applyFill="1" applyBorder="1">
      <alignment vertical="center"/>
    </xf>
    <xf numFmtId="176" fontId="7" fillId="0" borderId="72" xfId="0" applyNumberFormat="1" applyFont="1" applyFill="1" applyBorder="1">
      <alignment vertical="center"/>
    </xf>
    <xf numFmtId="176" fontId="7" fillId="0" borderId="198" xfId="0" applyNumberFormat="1" applyFont="1" applyFill="1" applyBorder="1">
      <alignment vertical="center"/>
    </xf>
    <xf numFmtId="176" fontId="7" fillId="0" borderId="79" xfId="0" applyNumberFormat="1" applyFont="1" applyFill="1" applyBorder="1">
      <alignment vertical="center"/>
    </xf>
    <xf numFmtId="176" fontId="7" fillId="2" borderId="195" xfId="0" applyNumberFormat="1" applyFont="1" applyFill="1" applyBorder="1" applyAlignment="1">
      <alignment vertical="center" wrapText="1"/>
    </xf>
    <xf numFmtId="176" fontId="7" fillId="2" borderId="16" xfId="0" applyNumberFormat="1" applyFont="1" applyFill="1" applyBorder="1" applyAlignment="1">
      <alignment vertical="center" wrapText="1"/>
    </xf>
    <xf numFmtId="176" fontId="7" fillId="0" borderId="196" xfId="0" applyNumberFormat="1" applyFont="1" applyFill="1" applyBorder="1" applyAlignment="1">
      <alignment vertical="center" wrapText="1"/>
    </xf>
    <xf numFmtId="0" fontId="7" fillId="0" borderId="199" xfId="0" applyFont="1" applyFill="1" applyBorder="1" applyAlignment="1">
      <alignment horizontal="center" vertical="center" wrapText="1"/>
    </xf>
    <xf numFmtId="176" fontId="7" fillId="0" borderId="59" xfId="0" applyNumberFormat="1" applyFont="1" applyFill="1" applyBorder="1" applyAlignment="1">
      <alignment vertical="center" wrapText="1"/>
    </xf>
    <xf numFmtId="0" fontId="7" fillId="0" borderId="200" xfId="0" applyFont="1" applyFill="1" applyBorder="1" applyAlignment="1">
      <alignment horizontal="center" vertical="center" wrapText="1"/>
    </xf>
    <xf numFmtId="176" fontId="7" fillId="0" borderId="82" xfId="0" applyNumberFormat="1" applyFont="1" applyFill="1" applyBorder="1" applyAlignment="1">
      <alignment horizontal="center" vertical="center" wrapText="1"/>
    </xf>
    <xf numFmtId="176" fontId="7" fillId="0" borderId="30" xfId="0" applyNumberFormat="1" applyFont="1" applyFill="1" applyBorder="1">
      <alignment vertical="center"/>
    </xf>
    <xf numFmtId="176" fontId="7" fillId="0" borderId="83" xfId="0" applyNumberFormat="1" applyFont="1" applyFill="1" applyBorder="1" applyAlignment="1">
      <alignment horizontal="center" vertical="center"/>
    </xf>
    <xf numFmtId="176" fontId="7" fillId="0" borderId="82" xfId="0" applyNumberFormat="1" applyFont="1" applyFill="1" applyBorder="1" applyAlignment="1">
      <alignment horizontal="center" vertical="center"/>
    </xf>
    <xf numFmtId="176" fontId="7" fillId="0" borderId="168" xfId="0" applyNumberFormat="1" applyFont="1" applyFill="1" applyBorder="1" applyAlignment="1">
      <alignment horizontal="center" vertical="center"/>
    </xf>
    <xf numFmtId="176" fontId="7" fillId="0" borderId="86" xfId="0" applyNumberFormat="1" applyFont="1" applyFill="1" applyBorder="1">
      <alignment vertical="center"/>
    </xf>
    <xf numFmtId="176" fontId="7" fillId="0" borderId="85" xfId="0" applyNumberFormat="1" applyFont="1" applyFill="1" applyBorder="1" applyAlignment="1">
      <alignment horizontal="center" vertical="center"/>
    </xf>
    <xf numFmtId="176" fontId="7" fillId="0" borderId="81" xfId="0" applyNumberFormat="1" applyFont="1" applyFill="1" applyBorder="1" applyAlignment="1">
      <alignment horizontal="center" vertical="center"/>
    </xf>
    <xf numFmtId="176" fontId="7" fillId="0" borderId="87" xfId="0" applyNumberFormat="1" applyFont="1" applyFill="1" applyBorder="1">
      <alignment vertical="center"/>
    </xf>
    <xf numFmtId="0" fontId="14" fillId="0" borderId="0" xfId="0" applyFont="1" applyFill="1" applyAlignment="1">
      <alignment vertical="center"/>
    </xf>
    <xf numFmtId="0" fontId="6" fillId="0" borderId="0" xfId="0" applyFont="1" applyFill="1" applyAlignment="1">
      <alignment vertical="center"/>
    </xf>
    <xf numFmtId="0" fontId="14" fillId="0" borderId="19" xfId="0" applyFont="1" applyFill="1" applyBorder="1" applyAlignment="1">
      <alignment vertical="center"/>
    </xf>
    <xf numFmtId="0" fontId="14" fillId="0" borderId="115"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89"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9" xfId="0" applyFont="1" applyFill="1" applyBorder="1" applyAlignment="1">
      <alignment horizontal="center" vertical="center" wrapText="1"/>
    </xf>
    <xf numFmtId="0" fontId="14" fillId="0" borderId="19" xfId="0" applyFont="1" applyFill="1" applyBorder="1" applyAlignment="1">
      <alignment horizontal="center" vertical="center"/>
    </xf>
    <xf numFmtId="0" fontId="14" fillId="0" borderId="89" xfId="0" applyFont="1" applyFill="1" applyBorder="1" applyAlignment="1">
      <alignment horizontal="center" vertical="center"/>
    </xf>
    <xf numFmtId="0" fontId="7" fillId="0" borderId="0" xfId="0" applyFont="1" applyFill="1" applyAlignment="1">
      <alignment horizontal="center" vertical="top"/>
    </xf>
    <xf numFmtId="0" fontId="14" fillId="0" borderId="11" xfId="0" applyFont="1" applyFill="1" applyBorder="1" applyAlignment="1">
      <alignment horizontal="center" vertical="center"/>
    </xf>
    <xf numFmtId="0" fontId="6" fillId="0" borderId="19" xfId="0" applyFont="1" applyFill="1" applyBorder="1" applyAlignment="1">
      <alignment vertical="center" wrapText="1"/>
    </xf>
    <xf numFmtId="0" fontId="6" fillId="0" borderId="13" xfId="0" applyFont="1" applyFill="1" applyBorder="1" applyAlignment="1">
      <alignment vertical="center" wrapText="1"/>
    </xf>
    <xf numFmtId="0" fontId="6" fillId="0" borderId="12"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4" fillId="0" borderId="0" xfId="0" applyFont="1" applyFill="1" applyAlignment="1">
      <alignment horizontal="distributed" vertical="center"/>
    </xf>
    <xf numFmtId="0" fontId="6" fillId="0" borderId="19" xfId="0" applyFont="1" applyFill="1" applyBorder="1" applyAlignment="1">
      <alignment horizontal="center" vertical="center" wrapText="1"/>
    </xf>
    <xf numFmtId="0" fontId="6" fillId="2" borderId="101" xfId="0" applyFont="1" applyFill="1" applyBorder="1" applyAlignment="1">
      <alignment vertical="center" wrapText="1"/>
    </xf>
    <xf numFmtId="0" fontId="6" fillId="2" borderId="102" xfId="0" applyFont="1" applyFill="1" applyBorder="1" applyAlignment="1">
      <alignment vertical="center" wrapText="1"/>
    </xf>
    <xf numFmtId="0" fontId="6" fillId="2" borderId="39" xfId="0" applyFont="1" applyFill="1" applyBorder="1" applyAlignment="1">
      <alignment vertical="center" wrapText="1"/>
    </xf>
    <xf numFmtId="0" fontId="6" fillId="0" borderId="13"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2" borderId="101" xfId="0" applyFont="1" applyFill="1" applyBorder="1" applyAlignment="1">
      <alignment horizontal="center" vertical="center" wrapText="1"/>
    </xf>
    <xf numFmtId="0" fontId="6" fillId="2" borderId="102"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0" borderId="0" xfId="0" applyFont="1">
      <alignment vertical="center"/>
    </xf>
    <xf numFmtId="0" fontId="14" fillId="2" borderId="119" xfId="0" applyFont="1" applyFill="1" applyBorder="1" applyAlignment="1">
      <alignment vertical="center"/>
    </xf>
    <xf numFmtId="0" fontId="14" fillId="2" borderId="90" xfId="0" applyFont="1" applyFill="1" applyBorder="1" applyAlignment="1">
      <alignment vertical="center" wrapText="1"/>
    </xf>
    <xf numFmtId="0" fontId="14" fillId="2" borderId="91" xfId="0" applyFont="1" applyFill="1" applyBorder="1" applyAlignment="1">
      <alignment vertical="center" wrapText="1"/>
    </xf>
    <xf numFmtId="0" fontId="14" fillId="0" borderId="91" xfId="0" applyFont="1" applyFill="1" applyBorder="1" applyAlignment="1">
      <alignment horizontal="center" vertical="center" wrapText="1"/>
    </xf>
    <xf numFmtId="176" fontId="14" fillId="2" borderId="201" xfId="0" applyNumberFormat="1" applyFont="1" applyFill="1" applyBorder="1" applyAlignment="1">
      <alignment vertical="center" wrapText="1"/>
    </xf>
    <xf numFmtId="176" fontId="14" fillId="2" borderId="202" xfId="0" applyNumberFormat="1" applyFont="1" applyFill="1" applyBorder="1" applyAlignment="1">
      <alignment vertical="center" wrapText="1"/>
    </xf>
    <xf numFmtId="176" fontId="14" fillId="2" borderId="203" xfId="0" applyNumberFormat="1" applyFont="1" applyFill="1" applyBorder="1" applyAlignment="1">
      <alignment vertical="center" wrapText="1"/>
    </xf>
    <xf numFmtId="176" fontId="14" fillId="0" borderId="204" xfId="0" applyNumberFormat="1" applyFont="1" applyFill="1" applyBorder="1" applyAlignment="1">
      <alignment vertical="center" wrapText="1"/>
    </xf>
    <xf numFmtId="176" fontId="14" fillId="0" borderId="205" xfId="0" applyNumberFormat="1" applyFont="1" applyFill="1" applyBorder="1" applyAlignment="1">
      <alignment vertical="center" wrapText="1"/>
    </xf>
    <xf numFmtId="176" fontId="14" fillId="0" borderId="104" xfId="0" applyNumberFormat="1" applyFont="1" applyFill="1" applyBorder="1" applyAlignment="1">
      <alignment horizontal="right" vertical="center" wrapText="1"/>
    </xf>
    <xf numFmtId="176" fontId="14" fillId="0" borderId="0" xfId="0" applyNumberFormat="1" applyFont="1" applyFill="1" applyAlignment="1">
      <alignment horizontal="right" vertical="center" wrapText="1"/>
    </xf>
    <xf numFmtId="0" fontId="14" fillId="0" borderId="105" xfId="0" applyFont="1" applyFill="1" applyBorder="1" applyAlignment="1">
      <alignment horizontal="center" vertical="center" wrapText="1"/>
    </xf>
    <xf numFmtId="176" fontId="14" fillId="2" borderId="101" xfId="0" applyNumberFormat="1" applyFont="1" applyFill="1" applyBorder="1" applyAlignment="1">
      <alignment horizontal="right" vertical="center" wrapText="1"/>
    </xf>
    <xf numFmtId="176" fontId="14" fillId="2" borderId="102" xfId="0" applyNumberFormat="1" applyFont="1" applyFill="1" applyBorder="1" applyAlignment="1">
      <alignment horizontal="right" vertical="center" wrapText="1"/>
    </xf>
    <xf numFmtId="176" fontId="14" fillId="2" borderId="39" xfId="0" applyNumberFormat="1" applyFont="1" applyFill="1" applyBorder="1" applyAlignment="1">
      <alignment horizontal="right" vertical="center" wrapText="1"/>
    </xf>
    <xf numFmtId="176" fontId="14" fillId="0" borderId="89" xfId="0" applyNumberFormat="1" applyFont="1" applyFill="1" applyBorder="1" applyAlignment="1">
      <alignment horizontal="right" vertical="center" wrapText="1"/>
    </xf>
    <xf numFmtId="0" fontId="14" fillId="0" borderId="0" xfId="0" applyFont="1" applyFill="1" applyBorder="1" applyAlignment="1">
      <alignment horizontal="right" vertical="center" wrapText="1"/>
    </xf>
    <xf numFmtId="0" fontId="14" fillId="2" borderId="180" xfId="0" applyFont="1" applyFill="1" applyBorder="1" applyAlignment="1">
      <alignment vertical="center" wrapText="1"/>
    </xf>
    <xf numFmtId="0" fontId="14" fillId="2" borderId="103" xfId="0" applyFont="1" applyFill="1" applyBorder="1" applyAlignment="1">
      <alignment vertical="center" wrapText="1"/>
    </xf>
    <xf numFmtId="0" fontId="14" fillId="2" borderId="96" xfId="0" applyFont="1" applyFill="1" applyBorder="1" applyAlignment="1">
      <alignment vertical="center" wrapText="1"/>
    </xf>
    <xf numFmtId="0" fontId="14" fillId="2" borderId="97" xfId="0" applyFont="1" applyFill="1" applyBorder="1" applyAlignment="1">
      <alignment vertical="center" wrapText="1"/>
    </xf>
    <xf numFmtId="0" fontId="14" fillId="2" borderId="98" xfId="0" applyFont="1" applyFill="1" applyBorder="1" applyAlignment="1">
      <alignment vertical="center" wrapText="1"/>
    </xf>
    <xf numFmtId="0" fontId="14" fillId="0" borderId="106" xfId="0" applyFont="1" applyFill="1" applyBorder="1" applyAlignment="1">
      <alignment vertical="center" wrapText="1"/>
    </xf>
    <xf numFmtId="0" fontId="14" fillId="0" borderId="107" xfId="0" applyFont="1" applyFill="1" applyBorder="1" applyAlignment="1">
      <alignment vertical="center" wrapText="1"/>
    </xf>
    <xf numFmtId="0" fontId="14" fillId="0" borderId="108" xfId="0" applyFont="1" applyFill="1" applyBorder="1" applyAlignment="1">
      <alignment vertical="center" wrapText="1"/>
    </xf>
    <xf numFmtId="0" fontId="14" fillId="0" borderId="0" xfId="0" applyFont="1" applyFill="1" applyAlignment="1">
      <alignment vertical="center" wrapText="1"/>
    </xf>
    <xf numFmtId="0" fontId="14" fillId="0" borderId="109" xfId="0" applyFont="1" applyFill="1" applyBorder="1" applyAlignment="1">
      <alignment horizontal="center" vertical="center" wrapText="1"/>
    </xf>
    <xf numFmtId="0" fontId="14" fillId="2" borderId="101" xfId="0" applyFont="1" applyFill="1" applyBorder="1" applyAlignment="1">
      <alignment vertical="center" wrapText="1"/>
    </xf>
    <xf numFmtId="0" fontId="14" fillId="2" borderId="102" xfId="0" applyFont="1" applyFill="1" applyBorder="1" applyAlignment="1">
      <alignment vertical="center" wrapText="1"/>
    </xf>
    <xf numFmtId="0" fontId="14" fillId="2" borderId="39" xfId="0" applyFont="1" applyFill="1" applyBorder="1" applyAlignment="1">
      <alignment vertical="center" wrapText="1"/>
    </xf>
    <xf numFmtId="0" fontId="14" fillId="0" borderId="110" xfId="0" applyFont="1" applyFill="1" applyBorder="1" applyAlignment="1">
      <alignment vertical="center" wrapText="1"/>
    </xf>
    <xf numFmtId="0" fontId="14" fillId="0" borderId="0" xfId="0" applyFont="1" applyFill="1" applyBorder="1" applyAlignment="1">
      <alignment vertical="center" wrapText="1"/>
    </xf>
    <xf numFmtId="0" fontId="14" fillId="0" borderId="103" xfId="0" applyFont="1" applyFill="1" applyBorder="1" applyAlignment="1">
      <alignment horizontal="center" vertical="center" wrapText="1"/>
    </xf>
    <xf numFmtId="176" fontId="14" fillId="2" borderId="101" xfId="0" applyNumberFormat="1" applyFont="1" applyFill="1" applyBorder="1" applyAlignment="1">
      <alignment vertical="center" wrapText="1"/>
    </xf>
    <xf numFmtId="176" fontId="14" fillId="2" borderId="102" xfId="0" applyNumberFormat="1" applyFont="1" applyFill="1" applyBorder="1" applyAlignment="1">
      <alignment vertical="center" wrapText="1"/>
    </xf>
    <xf numFmtId="176" fontId="14" fillId="2" borderId="39" xfId="0" applyNumberFormat="1" applyFont="1" applyFill="1" applyBorder="1" applyAlignment="1">
      <alignment vertical="center" wrapText="1"/>
    </xf>
    <xf numFmtId="176" fontId="14" fillId="0" borderId="89" xfId="0" applyNumberFormat="1" applyFont="1" applyFill="1" applyBorder="1" applyAlignment="1">
      <alignment vertical="center" wrapText="1"/>
    </xf>
    <xf numFmtId="0" fontId="14" fillId="0" borderId="33" xfId="0" applyFont="1" applyFill="1" applyBorder="1" applyAlignment="1">
      <alignment horizontal="center" vertical="center" wrapText="1"/>
    </xf>
    <xf numFmtId="0" fontId="14" fillId="0" borderId="0" xfId="0" applyFont="1" applyFill="1" applyBorder="1" applyAlignment="1">
      <alignment horizontal="center" vertical="center" wrapText="1"/>
    </xf>
    <xf numFmtId="176" fontId="14" fillId="2" borderId="96" xfId="0" applyNumberFormat="1" applyFont="1" applyFill="1" applyBorder="1" applyAlignment="1">
      <alignment vertical="center" wrapText="1"/>
    </xf>
    <xf numFmtId="176" fontId="14" fillId="2" borderId="97" xfId="0" applyNumberFormat="1" applyFont="1" applyFill="1" applyBorder="1" applyAlignment="1">
      <alignment vertical="center" wrapText="1"/>
    </xf>
    <xf numFmtId="176" fontId="14" fillId="2" borderId="98" xfId="0" applyNumberFormat="1" applyFont="1" applyFill="1" applyBorder="1" applyAlignment="1">
      <alignment vertical="center" wrapText="1"/>
    </xf>
    <xf numFmtId="176" fontId="14" fillId="0" borderId="99" xfId="0" applyNumberFormat="1" applyFont="1" applyFill="1" applyBorder="1" applyAlignment="1">
      <alignment vertical="center" wrapText="1"/>
    </xf>
    <xf numFmtId="176" fontId="14" fillId="0" borderId="100" xfId="0" applyNumberFormat="1" applyFont="1" applyFill="1" applyBorder="1" applyAlignment="1">
      <alignment vertical="center" wrapText="1"/>
    </xf>
    <xf numFmtId="176" fontId="14" fillId="0" borderId="184" xfId="0" applyNumberFormat="1" applyFont="1" applyFill="1" applyBorder="1" applyAlignment="1">
      <alignment horizontal="right" vertical="center" wrapText="1"/>
    </xf>
    <xf numFmtId="0" fontId="14" fillId="0" borderId="112" xfId="0" applyFont="1" applyFill="1" applyBorder="1" applyAlignment="1">
      <alignment vertical="center" wrapText="1"/>
    </xf>
    <xf numFmtId="0" fontId="14" fillId="2" borderId="11" xfId="0" applyFont="1" applyFill="1" applyBorder="1" applyAlignment="1">
      <alignment vertical="center"/>
    </xf>
    <xf numFmtId="176" fontId="14" fillId="0" borderId="0" xfId="0" applyNumberFormat="1" applyFont="1" applyFill="1" applyAlignment="1">
      <alignment vertical="center" wrapText="1"/>
    </xf>
    <xf numFmtId="176" fontId="14" fillId="0" borderId="112" xfId="0" applyNumberFormat="1" applyFont="1" applyFill="1" applyBorder="1" applyAlignment="1">
      <alignment wrapText="1"/>
    </xf>
    <xf numFmtId="0" fontId="14" fillId="0" borderId="0" xfId="0" applyFont="1" applyFill="1" applyBorder="1" applyAlignment="1">
      <alignment wrapText="1"/>
    </xf>
    <xf numFmtId="0" fontId="27" fillId="0" borderId="0" xfId="0" applyFont="1" applyFill="1" applyAlignment="1">
      <alignment horizontal="center" vertical="center"/>
    </xf>
    <xf numFmtId="0" fontId="14" fillId="0" borderId="1" xfId="0" applyFont="1" applyFill="1" applyBorder="1" applyAlignment="1">
      <alignment vertical="center"/>
    </xf>
    <xf numFmtId="0" fontId="14" fillId="0" borderId="174" xfId="0" applyFont="1" applyFill="1" applyBorder="1" applyAlignment="1">
      <alignment vertical="center"/>
    </xf>
    <xf numFmtId="0" fontId="14" fillId="0" borderId="117" xfId="0" applyFont="1" applyFill="1" applyBorder="1" applyAlignment="1">
      <alignment horizontal="left" vertical="center"/>
    </xf>
    <xf numFmtId="0" fontId="14" fillId="0" borderId="206" xfId="0" applyFont="1" applyFill="1" applyBorder="1" applyAlignment="1">
      <alignment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7" xfId="0" applyFont="1" applyFill="1" applyBorder="1" applyAlignment="1">
      <alignment vertical="center"/>
    </xf>
    <xf numFmtId="0" fontId="14" fillId="0" borderId="11" xfId="0" applyFont="1" applyFill="1" applyBorder="1" applyAlignment="1">
      <alignment vertical="center"/>
    </xf>
    <xf numFmtId="0" fontId="14" fillId="0" borderId="18" xfId="0" applyFont="1" applyFill="1" applyBorder="1" applyAlignment="1">
      <alignment horizontal="left" vertical="center"/>
    </xf>
    <xf numFmtId="0" fontId="14" fillId="0" borderId="103" xfId="0" applyFont="1" applyFill="1" applyBorder="1" applyAlignment="1">
      <alignment vertical="center" wrapText="1"/>
    </xf>
    <xf numFmtId="0" fontId="14" fillId="2" borderId="13" xfId="0" applyFont="1" applyFill="1" applyBorder="1" applyAlignment="1">
      <alignment vertical="center"/>
    </xf>
    <xf numFmtId="0" fontId="14" fillId="2" borderId="19" xfId="0" applyFont="1" applyFill="1" applyBorder="1" applyAlignment="1">
      <alignment vertical="center"/>
    </xf>
    <xf numFmtId="0" fontId="14" fillId="2" borderId="116" xfId="0" applyFont="1" applyFill="1" applyBorder="1" applyAlignment="1">
      <alignment vertical="center"/>
    </xf>
    <xf numFmtId="0" fontId="14" fillId="2" borderId="63" xfId="0" applyFont="1" applyFill="1" applyBorder="1" applyAlignment="1">
      <alignment vertical="center"/>
    </xf>
    <xf numFmtId="0" fontId="14" fillId="2" borderId="18" xfId="0" applyFont="1" applyFill="1" applyBorder="1" applyAlignment="1">
      <alignment horizontal="left" vertical="center"/>
    </xf>
    <xf numFmtId="0" fontId="14" fillId="2" borderId="19" xfId="0" applyFont="1" applyFill="1" applyBorder="1" applyAlignment="1">
      <alignment horizontal="left" vertical="center"/>
    </xf>
    <xf numFmtId="0" fontId="14" fillId="0" borderId="13"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2" borderId="118" xfId="0" applyFont="1" applyFill="1" applyBorder="1" applyAlignment="1">
      <alignment vertical="center"/>
    </xf>
    <xf numFmtId="0" fontId="14" fillId="2" borderId="24" xfId="0" applyFont="1" applyFill="1" applyBorder="1" applyAlignment="1">
      <alignment vertical="center"/>
    </xf>
    <xf numFmtId="0" fontId="14" fillId="0" borderId="119" xfId="0" applyFont="1" applyFill="1" applyBorder="1" applyAlignment="1">
      <alignment horizontal="center" vertical="center" wrapText="1"/>
    </xf>
    <xf numFmtId="0" fontId="14" fillId="0" borderId="60" xfId="0" applyFont="1" applyFill="1" applyBorder="1">
      <alignment vertical="center"/>
    </xf>
    <xf numFmtId="0" fontId="14" fillId="2" borderId="120" xfId="0" applyFont="1" applyFill="1" applyBorder="1" applyAlignment="1">
      <alignment vertical="center"/>
    </xf>
    <xf numFmtId="0" fontId="14" fillId="2" borderId="207" xfId="0" applyFont="1" applyFill="1" applyBorder="1" applyAlignment="1">
      <alignment vertical="center"/>
    </xf>
    <xf numFmtId="0" fontId="14" fillId="2" borderId="28" xfId="0" applyFont="1" applyFill="1" applyBorder="1" applyAlignment="1">
      <alignment horizontal="left" vertical="center"/>
    </xf>
    <xf numFmtId="0" fontId="14" fillId="2" borderId="29" xfId="0" applyFont="1" applyFill="1" applyBorder="1" applyAlignment="1">
      <alignment horizontal="left" vertical="center"/>
    </xf>
    <xf numFmtId="0" fontId="14" fillId="0" borderId="121"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122" xfId="0" applyFont="1" applyFill="1" applyBorder="1">
      <alignment vertical="center"/>
    </xf>
    <xf numFmtId="0" fontId="15" fillId="0" borderId="0" xfId="0" applyFont="1" applyFill="1" applyAlignment="1">
      <alignment horizontal="center" vertical="center"/>
    </xf>
    <xf numFmtId="0" fontId="14" fillId="0" borderId="34" xfId="0" applyFont="1" applyFill="1" applyBorder="1" applyAlignment="1">
      <alignment horizontal="center" vertical="center"/>
    </xf>
    <xf numFmtId="0" fontId="14" fillId="0" borderId="117" xfId="0" applyFont="1" applyFill="1" applyBorder="1" applyAlignment="1">
      <alignment horizontal="center" vertical="center"/>
    </xf>
    <xf numFmtId="0" fontId="14" fillId="2" borderId="4" xfId="0" applyFont="1" applyFill="1" applyBorder="1" applyAlignment="1">
      <alignment vertical="center" wrapText="1"/>
    </xf>
    <xf numFmtId="0" fontId="14" fillId="2" borderId="2" xfId="0" applyFont="1" applyFill="1" applyBorder="1" applyAlignment="1">
      <alignment vertical="center" wrapText="1"/>
    </xf>
    <xf numFmtId="0" fontId="14" fillId="0" borderId="135" xfId="0" applyFont="1" applyFill="1" applyBorder="1" applyAlignment="1">
      <alignment horizontal="center" vertical="center" wrapText="1"/>
    </xf>
    <xf numFmtId="0" fontId="14" fillId="0" borderId="17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38" xfId="0" applyFont="1" applyFill="1" applyBorder="1" applyAlignment="1">
      <alignment horizontal="center" vertical="center"/>
    </xf>
    <xf numFmtId="0" fontId="14" fillId="2" borderId="19" xfId="0" applyFont="1" applyFill="1" applyBorder="1" applyAlignment="1">
      <alignment vertical="center" wrapText="1"/>
    </xf>
    <xf numFmtId="0" fontId="14" fillId="2" borderId="13" xfId="0" applyFont="1" applyFill="1" applyBorder="1" applyAlignment="1">
      <alignment vertical="center" wrapText="1"/>
    </xf>
    <xf numFmtId="0" fontId="14" fillId="0" borderId="139" xfId="0" applyFont="1" applyFill="1" applyBorder="1" applyAlignment="1">
      <alignment horizontal="center" vertical="center" wrapText="1"/>
    </xf>
    <xf numFmtId="0" fontId="14" fillId="0" borderId="119" xfId="0" applyFont="1" applyFill="1" applyBorder="1" applyAlignment="1">
      <alignment horizontal="center" vertical="center"/>
    </xf>
    <xf numFmtId="0" fontId="14" fillId="0" borderId="140" xfId="0" applyFont="1" applyFill="1" applyBorder="1" applyAlignment="1">
      <alignment horizontal="center" vertical="center"/>
    </xf>
    <xf numFmtId="0" fontId="14" fillId="0" borderId="38" xfId="0" applyFont="1" applyFill="1" applyBorder="1" applyAlignment="1">
      <alignment horizontal="center" vertical="center" wrapText="1"/>
    </xf>
    <xf numFmtId="0" fontId="14" fillId="2" borderId="19" xfId="0" applyFont="1" applyFill="1" applyBorder="1" applyAlignment="1">
      <alignment vertical="center" shrinkToFit="1"/>
    </xf>
    <xf numFmtId="0" fontId="14" fillId="2" borderId="13" xfId="0" applyFont="1" applyFill="1" applyBorder="1" applyAlignment="1">
      <alignment vertical="center" shrinkToFit="1"/>
    </xf>
    <xf numFmtId="0" fontId="14" fillId="0" borderId="142" xfId="0" applyFont="1" applyFill="1" applyBorder="1" applyAlignment="1">
      <alignment horizontal="center" vertical="center" wrapText="1"/>
    </xf>
    <xf numFmtId="0" fontId="14" fillId="0" borderId="15" xfId="0" applyFont="1" applyFill="1" applyBorder="1" applyAlignment="1">
      <alignment horizontal="center" vertical="center"/>
    </xf>
    <xf numFmtId="176" fontId="14" fillId="0" borderId="89" xfId="0" applyNumberFormat="1" applyFont="1" applyFill="1" applyBorder="1">
      <alignment vertical="center"/>
    </xf>
    <xf numFmtId="176" fontId="14" fillId="0" borderId="18" xfId="0" applyNumberFormat="1" applyFont="1" applyFill="1" applyBorder="1">
      <alignment vertical="center"/>
    </xf>
    <xf numFmtId="176" fontId="14" fillId="0" borderId="55" xfId="0" applyNumberFormat="1" applyFont="1" applyFill="1" applyBorder="1">
      <alignment vertical="center"/>
    </xf>
    <xf numFmtId="177" fontId="14" fillId="2" borderId="19" xfId="0" applyNumberFormat="1" applyFont="1" applyFill="1" applyBorder="1">
      <alignment vertical="center"/>
    </xf>
    <xf numFmtId="177" fontId="14" fillId="2" borderId="13" xfId="0" applyNumberFormat="1" applyFont="1" applyFill="1" applyBorder="1">
      <alignment vertical="center"/>
    </xf>
    <xf numFmtId="0" fontId="14" fillId="0" borderId="110" xfId="0" applyFont="1" applyFill="1" applyBorder="1">
      <alignment vertical="center"/>
    </xf>
    <xf numFmtId="0" fontId="14" fillId="0" borderId="59" xfId="0" applyFont="1" applyFill="1" applyBorder="1">
      <alignment vertical="center"/>
    </xf>
    <xf numFmtId="176" fontId="14" fillId="2" borderId="19" xfId="0" applyNumberFormat="1" applyFont="1" applyFill="1" applyBorder="1">
      <alignment vertical="center"/>
    </xf>
    <xf numFmtId="176" fontId="14" fillId="2" borderId="13" xfId="0" applyNumberFormat="1" applyFont="1" applyFill="1" applyBorder="1">
      <alignment vertical="center"/>
    </xf>
    <xf numFmtId="0" fontId="14" fillId="0" borderId="33" xfId="0" applyFont="1" applyBorder="1" applyAlignment="1">
      <alignment horizontal="center" vertical="center"/>
    </xf>
    <xf numFmtId="0" fontId="14" fillId="0" borderId="24" xfId="0" applyFont="1" applyFill="1" applyBorder="1" applyAlignment="1">
      <alignment horizontal="center" vertical="center"/>
    </xf>
    <xf numFmtId="0" fontId="14" fillId="0" borderId="112" xfId="0" applyFont="1" applyBorder="1" applyAlignment="1">
      <alignment horizontal="center" vertical="center"/>
    </xf>
    <xf numFmtId="0" fontId="14" fillId="2" borderId="24" xfId="0" applyFont="1" applyFill="1" applyBorder="1" applyAlignment="1">
      <alignment horizontal="center" vertical="center"/>
    </xf>
    <xf numFmtId="176" fontId="14" fillId="0" borderId="33" xfId="0" applyNumberFormat="1" applyFont="1" applyBorder="1" applyAlignment="1">
      <alignment horizontal="center" vertical="center"/>
    </xf>
    <xf numFmtId="0" fontId="14" fillId="0" borderId="175" xfId="0" applyFont="1" applyFill="1" applyBorder="1">
      <alignment vertical="center"/>
    </xf>
    <xf numFmtId="0" fontId="14" fillId="0" borderId="28" xfId="0" applyFont="1" applyFill="1" applyBorder="1">
      <alignment vertical="center"/>
    </xf>
    <xf numFmtId="176" fontId="14" fillId="0" borderId="112" xfId="0" applyNumberFormat="1" applyFont="1" applyBorder="1" applyAlignment="1">
      <alignment horizontal="center" vertical="center"/>
    </xf>
  </cellXfs>
  <cellStyles count="2">
    <cellStyle name="標準" xfId="0" builtinId="0"/>
    <cellStyle name="桁区切り" xfId="1" builtinId="6"/>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4"/>
  <sheetViews>
    <sheetView workbookViewId="0">
      <selection activeCell="I16" sqref="I16:J17"/>
    </sheetView>
  </sheetViews>
  <sheetFormatPr defaultRowHeight="13.5"/>
  <cols>
    <col min="1" max="1" width="13.25" style="1" bestFit="1" customWidth="1"/>
    <col min="2" max="2" width="15.25" style="1" bestFit="1" customWidth="1"/>
    <col min="3" max="3" width="5.375" style="1" bestFit="1" customWidth="1"/>
    <col min="4" max="16384" width="9" style="1" customWidth="1"/>
  </cols>
  <sheetData>
    <row r="2" spans="1:4">
      <c r="A2" s="1" t="s">
        <v>177</v>
      </c>
      <c r="B2" s="1" t="s">
        <v>27</v>
      </c>
      <c r="C2" s="1" t="s">
        <v>179</v>
      </c>
      <c r="D2" s="1" t="s">
        <v>181</v>
      </c>
    </row>
    <row r="3" spans="1:4">
      <c r="A3" s="1" t="s">
        <v>111</v>
      </c>
      <c r="B3" s="1" t="s">
        <v>178</v>
      </c>
      <c r="C3" s="1" t="s">
        <v>180</v>
      </c>
      <c r="D3" s="1" t="s">
        <v>182</v>
      </c>
    </row>
    <row r="4" spans="1:4">
      <c r="D4" s="1" t="s">
        <v>179</v>
      </c>
    </row>
  </sheetData>
  <phoneticPr fontId="1" type="Hiragana"/>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3" tint="0.6"/>
  </sheetPr>
  <dimension ref="B1:J21"/>
  <sheetViews>
    <sheetView showGridLines="0" showZeros="0" view="pageBreakPreview" zoomScaleSheetLayoutView="100" workbookViewId="0">
      <pane xSplit="3" ySplit="6" topLeftCell="D7" activePane="bottomRight" state="frozen"/>
      <selection pane="topRight"/>
      <selection pane="bottomLeft"/>
      <selection pane="bottomRight" activeCell="F29" sqref="F29"/>
    </sheetView>
  </sheetViews>
  <sheetFormatPr defaultRowHeight="12"/>
  <cols>
    <col min="1" max="1" width="1.625" style="49" customWidth="1"/>
    <col min="2" max="2" width="19.375" style="49" customWidth="1"/>
    <col min="3" max="3" width="22.625" style="49" customWidth="1"/>
    <col min="4" max="4" width="11.875" style="49" customWidth="1"/>
    <col min="5" max="5" width="15.25" style="49" bestFit="1" customWidth="1"/>
    <col min="6" max="6" width="10.625" style="49" customWidth="1"/>
    <col min="7" max="9" width="12.875" style="49" customWidth="1"/>
    <col min="10" max="10" width="14.625" style="49" customWidth="1"/>
    <col min="11" max="11" width="1.875" style="49" customWidth="1"/>
    <col min="12" max="16384" width="9" style="49" customWidth="1"/>
  </cols>
  <sheetData>
    <row r="1" spans="2:10" s="49" customFormat="1" ht="16.5" customHeight="1">
      <c r="B1" s="49" t="s">
        <v>10</v>
      </c>
    </row>
    <row r="2" spans="2:10" s="49" customFormat="1" ht="21.75" customHeight="1">
      <c r="B2" s="327" t="s">
        <v>154</v>
      </c>
      <c r="C2" s="327"/>
      <c r="D2" s="327"/>
      <c r="E2" s="327"/>
      <c r="F2" s="327"/>
      <c r="G2" s="327"/>
      <c r="H2" s="327"/>
      <c r="I2" s="327"/>
      <c r="J2" s="327"/>
    </row>
    <row r="3" spans="2:10" s="49" customFormat="1" ht="16.5" customHeight="1">
      <c r="B3" s="219"/>
      <c r="C3" s="219"/>
      <c r="D3" s="219"/>
      <c r="E3" s="219"/>
      <c r="F3" s="219"/>
      <c r="G3" s="219"/>
      <c r="H3" s="312" t="s">
        <v>8</v>
      </c>
      <c r="I3" s="459"/>
      <c r="J3" s="459"/>
    </row>
    <row r="4" spans="2:10" s="49" customFormat="1" ht="12.75"/>
    <row r="5" spans="2:10" s="49" customFormat="1">
      <c r="B5" s="430" t="s">
        <v>183</v>
      </c>
      <c r="C5" s="438" t="s">
        <v>69</v>
      </c>
      <c r="D5" s="365" t="s">
        <v>186</v>
      </c>
      <c r="E5" s="365" t="s">
        <v>62</v>
      </c>
      <c r="F5" s="365" t="s">
        <v>185</v>
      </c>
      <c r="G5" s="454" t="s">
        <v>63</v>
      </c>
      <c r="H5" s="456"/>
      <c r="I5" s="460"/>
      <c r="J5" s="399" t="s">
        <v>99</v>
      </c>
    </row>
    <row r="6" spans="2:10" s="49" customFormat="1" ht="24">
      <c r="B6" s="431"/>
      <c r="C6" s="439"/>
      <c r="D6" s="439"/>
      <c r="E6" s="296"/>
      <c r="F6" s="296"/>
      <c r="G6" s="455" t="s">
        <v>169</v>
      </c>
      <c r="H6" s="457" t="s">
        <v>187</v>
      </c>
      <c r="I6" s="455" t="s">
        <v>21</v>
      </c>
      <c r="J6" s="463"/>
    </row>
    <row r="7" spans="2:10" s="49" customFormat="1" ht="26.25" customHeight="1">
      <c r="B7" s="432"/>
      <c r="C7" s="440"/>
      <c r="D7" s="445"/>
      <c r="E7" s="445"/>
      <c r="F7" s="450"/>
      <c r="G7" s="450"/>
      <c r="H7" s="450"/>
      <c r="I7" s="461">
        <f t="shared" ref="I7:I16" si="0">SUM(G7:H7)</f>
        <v>0</v>
      </c>
      <c r="J7" s="464"/>
    </row>
    <row r="8" spans="2:10" s="49" customFormat="1" ht="26.25" customHeight="1">
      <c r="B8" s="433"/>
      <c r="C8" s="441"/>
      <c r="D8" s="446"/>
      <c r="E8" s="446"/>
      <c r="F8" s="451"/>
      <c r="G8" s="451"/>
      <c r="H8" s="451"/>
      <c r="I8" s="461">
        <f t="shared" si="0"/>
        <v>0</v>
      </c>
      <c r="J8" s="465"/>
    </row>
    <row r="9" spans="2:10" s="49" customFormat="1" ht="26.25" customHeight="1">
      <c r="B9" s="433"/>
      <c r="C9" s="441"/>
      <c r="D9" s="446"/>
      <c r="E9" s="446"/>
      <c r="F9" s="451"/>
      <c r="G9" s="451"/>
      <c r="H9" s="451"/>
      <c r="I9" s="461">
        <f t="shared" si="0"/>
        <v>0</v>
      </c>
      <c r="J9" s="465"/>
    </row>
    <row r="10" spans="2:10" s="49" customFormat="1" ht="26.25" customHeight="1">
      <c r="B10" s="433"/>
      <c r="C10" s="441"/>
      <c r="D10" s="446"/>
      <c r="E10" s="446"/>
      <c r="F10" s="451"/>
      <c r="G10" s="451"/>
      <c r="H10" s="451"/>
      <c r="I10" s="461">
        <f t="shared" si="0"/>
        <v>0</v>
      </c>
      <c r="J10" s="465"/>
    </row>
    <row r="11" spans="2:10" s="49" customFormat="1" ht="26.25" customHeight="1">
      <c r="B11" s="433"/>
      <c r="C11" s="441"/>
      <c r="D11" s="446"/>
      <c r="E11" s="446"/>
      <c r="F11" s="451"/>
      <c r="G11" s="451"/>
      <c r="H11" s="451"/>
      <c r="I11" s="461">
        <f t="shared" si="0"/>
        <v>0</v>
      </c>
      <c r="J11" s="465"/>
    </row>
    <row r="12" spans="2:10" s="49" customFormat="1" ht="26.25" customHeight="1">
      <c r="B12" s="433"/>
      <c r="C12" s="441"/>
      <c r="D12" s="446"/>
      <c r="E12" s="446"/>
      <c r="F12" s="451"/>
      <c r="G12" s="451"/>
      <c r="H12" s="451"/>
      <c r="I12" s="461">
        <f t="shared" si="0"/>
        <v>0</v>
      </c>
      <c r="J12" s="465"/>
    </row>
    <row r="13" spans="2:10" s="49" customFormat="1" ht="26.25" customHeight="1">
      <c r="B13" s="433"/>
      <c r="C13" s="441"/>
      <c r="D13" s="446"/>
      <c r="E13" s="446"/>
      <c r="F13" s="451"/>
      <c r="G13" s="451"/>
      <c r="H13" s="451"/>
      <c r="I13" s="461">
        <f t="shared" si="0"/>
        <v>0</v>
      </c>
      <c r="J13" s="465"/>
    </row>
    <row r="14" spans="2:10" s="49" customFormat="1" ht="26.25" customHeight="1">
      <c r="B14" s="433"/>
      <c r="C14" s="441"/>
      <c r="D14" s="446"/>
      <c r="E14" s="446"/>
      <c r="F14" s="451"/>
      <c r="G14" s="451"/>
      <c r="H14" s="451"/>
      <c r="I14" s="461">
        <f t="shared" si="0"/>
        <v>0</v>
      </c>
      <c r="J14" s="465"/>
    </row>
    <row r="15" spans="2:10" s="49" customFormat="1" ht="26.25" customHeight="1">
      <c r="B15" s="433"/>
      <c r="C15" s="441"/>
      <c r="D15" s="446"/>
      <c r="E15" s="446"/>
      <c r="F15" s="451"/>
      <c r="G15" s="451"/>
      <c r="H15" s="451"/>
      <c r="I15" s="461">
        <f t="shared" si="0"/>
        <v>0</v>
      </c>
      <c r="J15" s="465"/>
    </row>
    <row r="16" spans="2:10" s="49" customFormat="1" ht="26.25" customHeight="1">
      <c r="B16" s="433"/>
      <c r="C16" s="441"/>
      <c r="D16" s="446"/>
      <c r="E16" s="446"/>
      <c r="F16" s="451"/>
      <c r="G16" s="451"/>
      <c r="H16" s="451"/>
      <c r="I16" s="462">
        <f t="shared" si="0"/>
        <v>0</v>
      </c>
      <c r="J16" s="465"/>
    </row>
    <row r="17" spans="2:10" s="49" customFormat="1" ht="26.25" customHeight="1">
      <c r="B17" s="434" t="s">
        <v>121</v>
      </c>
      <c r="C17" s="442"/>
      <c r="D17" s="442"/>
      <c r="E17" s="447"/>
      <c r="F17" s="452">
        <f>SUMIF(E7:E16,リスト用!B2,F7:F16)</f>
        <v>0</v>
      </c>
      <c r="G17" s="452">
        <f>SUMIF(E7:E16,リスト用!B2,G7:G16)</f>
        <v>0</v>
      </c>
      <c r="H17" s="452">
        <f>SUMIF(E7:E16,リスト用!B2,H7:H16)</f>
        <v>0</v>
      </c>
      <c r="I17" s="452">
        <f>SUMIF(E7:E16,リスト用!B2,I7:I16)</f>
        <v>0</v>
      </c>
      <c r="J17" s="466"/>
    </row>
    <row r="18" spans="2:10" s="49" customFormat="1" ht="26.25" customHeight="1">
      <c r="B18" s="435" t="s">
        <v>165</v>
      </c>
      <c r="C18" s="443"/>
      <c r="D18" s="443"/>
      <c r="E18" s="448"/>
      <c r="F18" s="303">
        <f>SUMIF(E7:E16,リスト用!B3,F7:F16)</f>
        <v>0</v>
      </c>
      <c r="G18" s="303">
        <f>SUMIF(E7:E16,リスト用!B3,G7:G16)</f>
        <v>0</v>
      </c>
      <c r="H18" s="303">
        <f>SUMIF(E7:E16,リスト用!B3,H7:H16)</f>
        <v>0</v>
      </c>
      <c r="I18" s="303">
        <f>SUMIF(E7:E16,リスト用!B3,I7:I16)</f>
        <v>0</v>
      </c>
      <c r="J18" s="322"/>
    </row>
    <row r="19" spans="2:10" s="49" customFormat="1" ht="26.25" customHeight="1">
      <c r="B19" s="436" t="s">
        <v>21</v>
      </c>
      <c r="C19" s="444"/>
      <c r="D19" s="444"/>
      <c r="E19" s="449"/>
      <c r="F19" s="453">
        <f>SUM(F17:F18)</f>
        <v>0</v>
      </c>
      <c r="G19" s="453">
        <f>SUM(G17:G18)</f>
        <v>0</v>
      </c>
      <c r="H19" s="453">
        <f>SUM(H17:H18)</f>
        <v>0</v>
      </c>
      <c r="I19" s="453">
        <f>SUM(I17:I18)</f>
        <v>0</v>
      </c>
      <c r="J19" s="467"/>
    </row>
    <row r="20" spans="2:10" s="49" customFormat="1" ht="14.25" customHeight="1">
      <c r="B20" s="437"/>
      <c r="C20" s="437"/>
      <c r="D20" s="219"/>
    </row>
    <row r="21" spans="2:10" ht="25.5" customHeight="1">
      <c r="H21" s="458" t="s">
        <v>103</v>
      </c>
      <c r="I21" s="458"/>
      <c r="J21" s="468">
        <f>ROUNDDOWN(I19,-3)</f>
        <v>0</v>
      </c>
    </row>
  </sheetData>
  <mergeCells count="13">
    <mergeCell ref="B2:J2"/>
    <mergeCell ref="I3:J3"/>
    <mergeCell ref="G5:I5"/>
    <mergeCell ref="B17:E17"/>
    <mergeCell ref="B18:E18"/>
    <mergeCell ref="B19:E19"/>
    <mergeCell ref="H21:I21"/>
    <mergeCell ref="B5:B6"/>
    <mergeCell ref="C5:C6"/>
    <mergeCell ref="D5:D6"/>
    <mergeCell ref="E5:E6"/>
    <mergeCell ref="F5:F6"/>
    <mergeCell ref="J5:J6"/>
  </mergeCells>
  <phoneticPr fontId="3"/>
  <printOptions horizontalCentered="1"/>
  <pageMargins left="0.45" right="0.54" top="0.94488188976377951" bottom="0.7480314960629921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リスト用!$A$2:$A$3</xm:f>
          </x14:formula1>
          <xm:sqref>D7:D16</xm:sqref>
        </x14:dataValidation>
        <x14:dataValidation type="list" allowBlank="1" showDropDown="0" showInputMessage="1" showErrorMessage="1">
          <x14:formula1>
            <xm:f>リスト用!$B$2:$B$3</xm:f>
          </x14:formula1>
          <xm:sqref>E7:E16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3" tint="0.6"/>
  </sheetPr>
  <dimension ref="B1:L52"/>
  <sheetViews>
    <sheetView showGridLines="0" showZeros="0" view="pageBreakPreview" zoomScaleSheetLayoutView="100" workbookViewId="0">
      <selection activeCell="G8" sqref="G8:G9"/>
    </sheetView>
  </sheetViews>
  <sheetFormatPr defaultRowHeight="12"/>
  <cols>
    <col min="1" max="1" width="1.75" style="138" customWidth="1"/>
    <col min="2" max="2" width="2.75" style="219" customWidth="1"/>
    <col min="3" max="3" width="11.875" style="11" customWidth="1"/>
    <col min="4" max="4" width="9.375" style="11" customWidth="1"/>
    <col min="5" max="6" width="6.625" style="138" customWidth="1"/>
    <col min="7" max="7" width="9" style="138" customWidth="1"/>
    <col min="8" max="8" width="8.75" style="138" customWidth="1"/>
    <col min="9" max="10" width="7.375" style="138" customWidth="1"/>
    <col min="11" max="12" width="9.5" style="138" customWidth="1"/>
    <col min="13" max="13" width="1.75" style="138" customWidth="1"/>
    <col min="14" max="16384" width="9" style="138" customWidth="1"/>
  </cols>
  <sheetData>
    <row r="1" spans="2:12" ht="16.5" customHeight="1">
      <c r="B1" s="470" t="s">
        <v>134</v>
      </c>
    </row>
    <row r="2" spans="2:12" ht="15.75" customHeight="1">
      <c r="B2" s="471" t="s">
        <v>133</v>
      </c>
      <c r="C2" s="482"/>
      <c r="D2" s="482"/>
      <c r="E2" s="482"/>
      <c r="F2" s="482"/>
      <c r="G2" s="482"/>
      <c r="H2" s="482"/>
      <c r="I2" s="482"/>
      <c r="J2" s="482"/>
      <c r="K2" s="482"/>
      <c r="L2" s="482"/>
    </row>
    <row r="3" spans="2:12" ht="19.5" customHeight="1">
      <c r="B3" s="140" t="s">
        <v>92</v>
      </c>
      <c r="C3" s="150"/>
      <c r="D3" s="150"/>
      <c r="E3" s="174"/>
      <c r="F3" s="174"/>
      <c r="G3" s="189"/>
      <c r="H3" s="189"/>
      <c r="I3" s="189"/>
      <c r="J3" s="189"/>
      <c r="K3" s="189"/>
      <c r="L3" s="189"/>
    </row>
    <row r="4" spans="2:12" ht="19.5" customHeight="1">
      <c r="B4" s="140" t="s">
        <v>79</v>
      </c>
      <c r="C4" s="150"/>
      <c r="D4" s="150"/>
      <c r="E4" s="174"/>
      <c r="F4" s="174"/>
      <c r="G4" s="189"/>
      <c r="H4" s="189"/>
      <c r="I4" s="189"/>
      <c r="J4" s="189"/>
      <c r="K4" s="189"/>
      <c r="L4" s="189"/>
    </row>
    <row r="5" spans="2:12" ht="19.5" customHeight="1">
      <c r="B5" s="140" t="s">
        <v>28</v>
      </c>
      <c r="C5" s="150"/>
      <c r="D5" s="150"/>
      <c r="E5" s="174"/>
      <c r="F5" s="174"/>
      <c r="G5" s="189"/>
      <c r="H5" s="189"/>
      <c r="I5" s="189"/>
      <c r="J5" s="189"/>
      <c r="K5" s="189"/>
      <c r="L5" s="189"/>
    </row>
    <row r="6" spans="2:12" ht="19.5" customHeight="1">
      <c r="B6" s="472" t="s">
        <v>212</v>
      </c>
      <c r="C6" s="483"/>
      <c r="D6" s="488"/>
      <c r="E6" s="174"/>
      <c r="F6" s="174"/>
      <c r="G6" s="189"/>
      <c r="H6" s="189"/>
      <c r="I6" s="189"/>
      <c r="J6" s="189"/>
      <c r="K6" s="189"/>
      <c r="L6" s="189"/>
    </row>
    <row r="7" spans="2:12" ht="9.75" customHeight="1"/>
    <row r="8" spans="2:12" ht="45" customHeight="1">
      <c r="B8" s="473" t="s">
        <v>77</v>
      </c>
      <c r="C8" s="484"/>
      <c r="D8" s="489" t="s">
        <v>81</v>
      </c>
      <c r="E8" s="494" t="s">
        <v>173</v>
      </c>
      <c r="F8" s="495"/>
      <c r="G8" s="183" t="s">
        <v>105</v>
      </c>
      <c r="H8" s="183" t="s">
        <v>106</v>
      </c>
      <c r="I8" s="506" t="s">
        <v>91</v>
      </c>
      <c r="J8" s="495"/>
      <c r="K8" s="506" t="s">
        <v>85</v>
      </c>
      <c r="L8" s="495"/>
    </row>
    <row r="9" spans="2:12" ht="21" customHeight="1">
      <c r="B9" s="474"/>
      <c r="C9" s="485"/>
      <c r="D9" s="490"/>
      <c r="E9" s="495" t="s">
        <v>151</v>
      </c>
      <c r="F9" s="499" t="s">
        <v>127</v>
      </c>
      <c r="G9" s="502"/>
      <c r="H9" s="502"/>
      <c r="I9" s="495" t="s">
        <v>151</v>
      </c>
      <c r="J9" s="499" t="s">
        <v>127</v>
      </c>
      <c r="K9" s="495" t="s">
        <v>151</v>
      </c>
      <c r="L9" s="499" t="s">
        <v>127</v>
      </c>
    </row>
    <row r="10" spans="2:12" ht="20.100000000000001" customHeight="1">
      <c r="B10" s="475">
        <v>1</v>
      </c>
      <c r="C10" s="337" t="s">
        <v>226</v>
      </c>
      <c r="D10" s="491"/>
      <c r="E10" s="496"/>
      <c r="F10" s="496"/>
      <c r="G10" s="189"/>
      <c r="H10" s="189"/>
      <c r="I10" s="507"/>
      <c r="J10" s="507"/>
      <c r="K10" s="507"/>
      <c r="L10" s="507"/>
    </row>
    <row r="11" spans="2:12" ht="20.100000000000001" customHeight="1">
      <c r="B11" s="476"/>
      <c r="C11" s="337"/>
      <c r="D11" s="491"/>
      <c r="E11" s="496"/>
      <c r="F11" s="496"/>
      <c r="G11" s="189"/>
      <c r="H11" s="189"/>
      <c r="I11" s="507"/>
      <c r="J11" s="507"/>
      <c r="K11" s="507"/>
      <c r="L11" s="507"/>
    </row>
    <row r="12" spans="2:12" ht="20.100000000000001" customHeight="1">
      <c r="B12" s="476"/>
      <c r="C12" s="337"/>
      <c r="D12" s="491"/>
      <c r="E12" s="496"/>
      <c r="F12" s="496"/>
      <c r="G12" s="189"/>
      <c r="H12" s="189"/>
      <c r="I12" s="507"/>
      <c r="J12" s="507"/>
      <c r="K12" s="507"/>
      <c r="L12" s="507"/>
    </row>
    <row r="13" spans="2:12" ht="20.100000000000001" customHeight="1">
      <c r="B13" s="476"/>
      <c r="C13" s="337"/>
      <c r="D13" s="491"/>
      <c r="E13" s="496"/>
      <c r="F13" s="496"/>
      <c r="G13" s="189"/>
      <c r="H13" s="189"/>
      <c r="I13" s="507"/>
      <c r="J13" s="507"/>
      <c r="K13" s="507"/>
      <c r="L13" s="507"/>
    </row>
    <row r="14" spans="2:12" ht="20.100000000000001" customHeight="1">
      <c r="B14" s="476"/>
      <c r="C14" s="337"/>
      <c r="D14" s="141" t="s">
        <v>84</v>
      </c>
      <c r="E14" s="497">
        <f>SUM(E10:E13)</f>
        <v>0</v>
      </c>
      <c r="F14" s="497">
        <f>SUM(F10:F13)</f>
        <v>0</v>
      </c>
      <c r="G14" s="503"/>
      <c r="H14" s="503"/>
      <c r="I14" s="508">
        <f>SUM(I10:I13)</f>
        <v>0</v>
      </c>
      <c r="J14" s="508">
        <f>SUM(J10:J13)</f>
        <v>0</v>
      </c>
      <c r="K14" s="508">
        <f>SUM(K10:K13)</f>
        <v>0</v>
      </c>
      <c r="L14" s="508">
        <f>SUM(L10:L13)</f>
        <v>0</v>
      </c>
    </row>
    <row r="15" spans="2:12" ht="20.100000000000001" customHeight="1">
      <c r="B15" s="476"/>
      <c r="C15" s="337" t="s">
        <v>229</v>
      </c>
      <c r="D15" s="491"/>
      <c r="E15" s="496"/>
      <c r="F15" s="496"/>
      <c r="G15" s="189"/>
      <c r="H15" s="189"/>
      <c r="I15" s="507"/>
      <c r="J15" s="507"/>
      <c r="K15" s="507"/>
      <c r="L15" s="507"/>
    </row>
    <row r="16" spans="2:12" ht="20.100000000000001" customHeight="1">
      <c r="B16" s="476"/>
      <c r="C16" s="337"/>
      <c r="D16" s="491"/>
      <c r="E16" s="496"/>
      <c r="F16" s="496"/>
      <c r="G16" s="189"/>
      <c r="H16" s="189"/>
      <c r="I16" s="507"/>
      <c r="J16" s="507"/>
      <c r="K16" s="507"/>
      <c r="L16" s="507"/>
    </row>
    <row r="17" spans="2:12" ht="20.100000000000001" customHeight="1">
      <c r="B17" s="476"/>
      <c r="C17" s="337"/>
      <c r="D17" s="491"/>
      <c r="E17" s="496"/>
      <c r="F17" s="496"/>
      <c r="G17" s="189"/>
      <c r="H17" s="189"/>
      <c r="I17" s="507"/>
      <c r="J17" s="507"/>
      <c r="K17" s="507"/>
      <c r="L17" s="507"/>
    </row>
    <row r="18" spans="2:12" ht="20.100000000000001" customHeight="1">
      <c r="B18" s="476"/>
      <c r="C18" s="337"/>
      <c r="D18" s="141" t="s">
        <v>84</v>
      </c>
      <c r="E18" s="497">
        <f>SUM(E15:E17)</f>
        <v>0</v>
      </c>
      <c r="F18" s="497">
        <f>SUM(F15:F17)</f>
        <v>0</v>
      </c>
      <c r="G18" s="503"/>
      <c r="H18" s="503"/>
      <c r="I18" s="508">
        <f>SUM(I15:I17)</f>
        <v>0</v>
      </c>
      <c r="J18" s="508">
        <f>SUM(J15:J17)</f>
        <v>0</v>
      </c>
      <c r="K18" s="508">
        <f>SUM(K15:K17)</f>
        <v>0</v>
      </c>
      <c r="L18" s="508">
        <f>SUM(L15:L17)</f>
        <v>0</v>
      </c>
    </row>
    <row r="19" spans="2:12" ht="20.100000000000001" customHeight="1">
      <c r="B19" s="476"/>
      <c r="C19" s="337" t="s">
        <v>219</v>
      </c>
      <c r="D19" s="491"/>
      <c r="E19" s="496"/>
      <c r="F19" s="496"/>
      <c r="G19" s="189"/>
      <c r="H19" s="189"/>
      <c r="I19" s="507"/>
      <c r="J19" s="507"/>
      <c r="K19" s="507"/>
      <c r="L19" s="507"/>
    </row>
    <row r="20" spans="2:12" ht="20.100000000000001" customHeight="1">
      <c r="B20" s="476"/>
      <c r="C20" s="337"/>
      <c r="D20" s="491"/>
      <c r="E20" s="496"/>
      <c r="F20" s="496"/>
      <c r="G20" s="189"/>
      <c r="H20" s="189"/>
      <c r="I20" s="507"/>
      <c r="J20" s="507"/>
      <c r="K20" s="507"/>
      <c r="L20" s="507"/>
    </row>
    <row r="21" spans="2:12" ht="20.100000000000001" customHeight="1">
      <c r="B21" s="476"/>
      <c r="C21" s="337"/>
      <c r="D21" s="491"/>
      <c r="E21" s="496"/>
      <c r="F21" s="496"/>
      <c r="G21" s="189"/>
      <c r="H21" s="189"/>
      <c r="I21" s="507"/>
      <c r="J21" s="507"/>
      <c r="K21" s="507"/>
      <c r="L21" s="507"/>
    </row>
    <row r="22" spans="2:12" ht="20.100000000000001" customHeight="1">
      <c r="B22" s="476"/>
      <c r="C22" s="337"/>
      <c r="D22" s="141" t="s">
        <v>84</v>
      </c>
      <c r="E22" s="497">
        <f>SUM(E19:E21)</f>
        <v>0</v>
      </c>
      <c r="F22" s="497">
        <f>SUM(F19:F21)</f>
        <v>0</v>
      </c>
      <c r="G22" s="503"/>
      <c r="H22" s="503"/>
      <c r="I22" s="508">
        <f>SUM(I19:I21)</f>
        <v>0</v>
      </c>
      <c r="J22" s="508">
        <f>SUM(J19:J21)</f>
        <v>0</v>
      </c>
      <c r="K22" s="508">
        <f>SUM(K19:K21)</f>
        <v>0</v>
      </c>
      <c r="L22" s="508">
        <f>SUM(L19:L21)</f>
        <v>0</v>
      </c>
    </row>
    <row r="23" spans="2:12" ht="20.100000000000001" customHeight="1">
      <c r="B23" s="475">
        <v>2</v>
      </c>
      <c r="C23" s="337" t="s">
        <v>222</v>
      </c>
      <c r="D23" s="491"/>
      <c r="E23" s="496"/>
      <c r="F23" s="496"/>
      <c r="G23" s="189"/>
      <c r="H23" s="189"/>
      <c r="I23" s="507"/>
      <c r="J23" s="507"/>
      <c r="K23" s="507"/>
      <c r="L23" s="507"/>
    </row>
    <row r="24" spans="2:12" ht="20.100000000000001" customHeight="1">
      <c r="B24" s="476"/>
      <c r="C24" s="337"/>
      <c r="D24" s="491"/>
      <c r="E24" s="496"/>
      <c r="F24" s="496"/>
      <c r="G24" s="189"/>
      <c r="H24" s="189"/>
      <c r="I24" s="507"/>
      <c r="J24" s="507"/>
      <c r="K24" s="507"/>
      <c r="L24" s="507"/>
    </row>
    <row r="25" spans="2:12" ht="20.100000000000001" customHeight="1">
      <c r="B25" s="476"/>
      <c r="C25" s="337"/>
      <c r="D25" s="491"/>
      <c r="E25" s="496"/>
      <c r="F25" s="496"/>
      <c r="G25" s="189"/>
      <c r="H25" s="189"/>
      <c r="I25" s="507"/>
      <c r="J25" s="507"/>
      <c r="K25" s="507"/>
      <c r="L25" s="507"/>
    </row>
    <row r="26" spans="2:12" ht="20.100000000000001" customHeight="1">
      <c r="B26" s="439"/>
      <c r="C26" s="337"/>
      <c r="D26" s="141" t="s">
        <v>84</v>
      </c>
      <c r="E26" s="497">
        <f>SUM(E23:E25)</f>
        <v>0</v>
      </c>
      <c r="F26" s="497">
        <f>SUM(F23:F25)</f>
        <v>0</v>
      </c>
      <c r="G26" s="503"/>
      <c r="H26" s="503"/>
      <c r="I26" s="508">
        <f>SUM(I23:I25)</f>
        <v>0</v>
      </c>
      <c r="J26" s="508">
        <f>SUM(J23:J25)</f>
        <v>0</v>
      </c>
      <c r="K26" s="508">
        <f>SUM(K23:K25)</f>
        <v>0</v>
      </c>
      <c r="L26" s="508">
        <f>SUM(L23:L25)</f>
        <v>0</v>
      </c>
    </row>
    <row r="27" spans="2:12" ht="20.100000000000001" customHeight="1">
      <c r="B27" s="475">
        <v>3</v>
      </c>
      <c r="C27" s="337" t="s">
        <v>220</v>
      </c>
      <c r="D27" s="491"/>
      <c r="E27" s="496"/>
      <c r="F27" s="496"/>
      <c r="G27" s="189"/>
      <c r="H27" s="189"/>
      <c r="I27" s="507"/>
      <c r="J27" s="507"/>
      <c r="K27" s="507"/>
      <c r="L27" s="507"/>
    </row>
    <row r="28" spans="2:12" ht="20.100000000000001" customHeight="1">
      <c r="B28" s="476"/>
      <c r="C28" s="337"/>
      <c r="D28" s="491"/>
      <c r="E28" s="496"/>
      <c r="F28" s="496"/>
      <c r="G28" s="189"/>
      <c r="H28" s="189"/>
      <c r="I28" s="507"/>
      <c r="J28" s="507"/>
      <c r="K28" s="507"/>
      <c r="L28" s="507"/>
    </row>
    <row r="29" spans="2:12" ht="20.100000000000001" customHeight="1">
      <c r="B29" s="476"/>
      <c r="C29" s="337"/>
      <c r="D29" s="491"/>
      <c r="E29" s="496"/>
      <c r="F29" s="496"/>
      <c r="G29" s="189"/>
      <c r="H29" s="189"/>
      <c r="I29" s="507"/>
      <c r="J29" s="507"/>
      <c r="K29" s="507"/>
      <c r="L29" s="507"/>
    </row>
    <row r="30" spans="2:12" ht="20.100000000000001" customHeight="1">
      <c r="B30" s="476"/>
      <c r="C30" s="19"/>
      <c r="D30" s="489" t="s">
        <v>84</v>
      </c>
      <c r="E30" s="498">
        <f>SUM(E27:E29)</f>
        <v>0</v>
      </c>
      <c r="F30" s="498">
        <f>SUM(F27:F29)</f>
        <v>0</v>
      </c>
      <c r="G30" s="504"/>
      <c r="H30" s="504"/>
      <c r="I30" s="509">
        <f>SUM(I27:I29)</f>
        <v>0</v>
      </c>
      <c r="J30" s="509">
        <f>SUM(J27:J29)</f>
        <v>0</v>
      </c>
      <c r="K30" s="509">
        <f>SUM(K27:K29)</f>
        <v>0</v>
      </c>
      <c r="L30" s="509">
        <f>SUM(L27:L29)</f>
        <v>0</v>
      </c>
    </row>
    <row r="31" spans="2:12" ht="20.100000000000001" customHeight="1">
      <c r="B31" s="477" t="s">
        <v>150</v>
      </c>
      <c r="C31" s="486"/>
      <c r="D31" s="492"/>
      <c r="E31" s="181">
        <f>SUM(E14,E18,E22,E26,E30)</f>
        <v>0</v>
      </c>
      <c r="F31" s="181">
        <f>SUM(F14,F18,F22,F26,F30)</f>
        <v>0</v>
      </c>
      <c r="G31" s="195"/>
      <c r="H31" s="195"/>
      <c r="I31" s="510">
        <f>SUM(I14,I18,I22,I26,I30)</f>
        <v>0</v>
      </c>
      <c r="J31" s="510">
        <f>SUM(J14,J18,J22,J26,J30)</f>
        <v>0</v>
      </c>
      <c r="K31" s="510">
        <f>SUM(K14,K18,K22,K26,K30)</f>
        <v>0</v>
      </c>
      <c r="L31" s="510">
        <f>SUM(L14,L18,L22,L26,L30)</f>
        <v>0</v>
      </c>
    </row>
    <row r="32" spans="2:12" ht="4.5" customHeight="1">
      <c r="B32" s="437"/>
      <c r="C32" s="12"/>
      <c r="D32" s="12"/>
      <c r="E32" s="182"/>
      <c r="F32" s="182"/>
      <c r="G32" s="196"/>
      <c r="H32" s="196"/>
      <c r="I32" s="182"/>
      <c r="J32" s="182"/>
      <c r="K32" s="182"/>
      <c r="L32" s="196"/>
    </row>
    <row r="33" spans="2:12" ht="25.5" customHeight="1">
      <c r="B33" s="473" t="s">
        <v>77</v>
      </c>
      <c r="C33" s="484"/>
      <c r="D33" s="489" t="s">
        <v>81</v>
      </c>
      <c r="E33" s="494" t="s">
        <v>173</v>
      </c>
      <c r="F33" s="495"/>
      <c r="G33" s="183" t="s">
        <v>67</v>
      </c>
      <c r="H33" s="183" t="s">
        <v>171</v>
      </c>
      <c r="I33" s="506" t="s">
        <v>172</v>
      </c>
      <c r="J33" s="495"/>
      <c r="K33" s="506" t="s">
        <v>85</v>
      </c>
      <c r="L33" s="495"/>
    </row>
    <row r="34" spans="2:12" ht="19.5" customHeight="1">
      <c r="B34" s="474"/>
      <c r="C34" s="485"/>
      <c r="D34" s="490"/>
      <c r="E34" s="499" t="s">
        <v>151</v>
      </c>
      <c r="F34" s="499" t="s">
        <v>127</v>
      </c>
      <c r="G34" s="505"/>
      <c r="H34" s="505"/>
      <c r="I34" s="499" t="s">
        <v>151</v>
      </c>
      <c r="J34" s="499" t="s">
        <v>127</v>
      </c>
      <c r="K34" s="499" t="s">
        <v>151</v>
      </c>
      <c r="L34" s="499" t="s">
        <v>127</v>
      </c>
    </row>
    <row r="35" spans="2:12" ht="19.5" customHeight="1">
      <c r="B35" s="478">
        <v>4</v>
      </c>
      <c r="C35" s="287" t="s">
        <v>203</v>
      </c>
      <c r="D35" s="493"/>
      <c r="E35" s="500"/>
      <c r="F35" s="500"/>
      <c r="G35" s="440"/>
      <c r="H35" s="440"/>
      <c r="I35" s="500"/>
      <c r="J35" s="500"/>
      <c r="K35" s="500"/>
      <c r="L35" s="513"/>
    </row>
    <row r="36" spans="2:12" ht="19.5" customHeight="1">
      <c r="B36" s="298"/>
      <c r="C36" s="289"/>
      <c r="D36" s="493"/>
      <c r="E36" s="500"/>
      <c r="F36" s="500"/>
      <c r="G36" s="440"/>
      <c r="H36" s="440"/>
      <c r="I36" s="500"/>
      <c r="J36" s="500"/>
      <c r="K36" s="500"/>
      <c r="L36" s="513"/>
    </row>
    <row r="37" spans="2:12" ht="19.5" customHeight="1">
      <c r="B37" s="298"/>
      <c r="C37" s="289"/>
      <c r="D37" s="493"/>
      <c r="E37" s="500"/>
      <c r="F37" s="500"/>
      <c r="G37" s="440"/>
      <c r="H37" s="440"/>
      <c r="I37" s="500"/>
      <c r="J37" s="500"/>
      <c r="K37" s="500"/>
      <c r="L37" s="513"/>
    </row>
    <row r="38" spans="2:12" ht="20.100000000000001" customHeight="1">
      <c r="B38" s="145" t="s">
        <v>21</v>
      </c>
      <c r="C38" s="145"/>
      <c r="D38" s="145"/>
      <c r="E38" s="501">
        <f>SUM(E35:E37)</f>
        <v>0</v>
      </c>
      <c r="F38" s="501">
        <f>SUM(F35:F37)</f>
        <v>0</v>
      </c>
      <c r="G38" s="201"/>
      <c r="H38" s="201"/>
      <c r="I38" s="501">
        <f>SUM(I35:I37)</f>
        <v>0</v>
      </c>
      <c r="J38" s="501">
        <f>SUM(J35:J37)</f>
        <v>0</v>
      </c>
      <c r="K38" s="501">
        <f>SUM(K35:K37)</f>
        <v>0</v>
      </c>
      <c r="L38" s="501">
        <f>SUM(L35:L37)</f>
        <v>0</v>
      </c>
    </row>
    <row r="39" spans="2:12" ht="6.75" customHeight="1"/>
    <row r="40" spans="2:12" ht="23.25" customHeight="1">
      <c r="I40" s="206" t="s">
        <v>152</v>
      </c>
      <c r="J40" s="511"/>
      <c r="K40" s="512"/>
      <c r="L40" s="211">
        <f>ROUNDDOWN(SUM(L31,L38),-3)</f>
        <v>0</v>
      </c>
    </row>
    <row r="41" spans="2:12" ht="6.75" customHeight="1">
      <c r="J41" s="437"/>
      <c r="K41" s="196"/>
      <c r="L41" s="514"/>
    </row>
    <row r="42" spans="2:12" s="469" customFormat="1" ht="10.5" customHeight="1">
      <c r="B42" s="469" t="s">
        <v>30</v>
      </c>
      <c r="C42" s="343"/>
      <c r="D42" s="343"/>
    </row>
    <row r="43" spans="2:12" s="469" customFormat="1" ht="10.5" customHeight="1">
      <c r="B43" s="469" t="s">
        <v>97</v>
      </c>
      <c r="C43" s="343"/>
      <c r="D43" s="343"/>
    </row>
    <row r="44" spans="2:12" s="469" customFormat="1" ht="11.25" customHeight="1">
      <c r="B44" s="479">
        <v>1</v>
      </c>
      <c r="C44" s="343" t="s">
        <v>107</v>
      </c>
      <c r="D44" s="343"/>
    </row>
    <row r="45" spans="2:12" s="469" customFormat="1" ht="11.25" customHeight="1">
      <c r="B45" s="479">
        <v>2</v>
      </c>
      <c r="C45" s="343" t="s">
        <v>75</v>
      </c>
      <c r="D45" s="343"/>
    </row>
    <row r="46" spans="2:12" s="469" customFormat="1" ht="11.25" customHeight="1">
      <c r="B46" s="479">
        <v>3</v>
      </c>
      <c r="C46" s="343" t="s">
        <v>166</v>
      </c>
      <c r="D46" s="343"/>
    </row>
    <row r="47" spans="2:12" s="469" customFormat="1" ht="20.25" customHeight="1">
      <c r="B47" s="480">
        <v>4</v>
      </c>
      <c r="C47" s="487" t="s">
        <v>196</v>
      </c>
      <c r="D47" s="487"/>
      <c r="E47" s="487"/>
      <c r="F47" s="487"/>
      <c r="G47" s="487"/>
      <c r="H47" s="487"/>
      <c r="I47" s="487"/>
      <c r="J47" s="487"/>
      <c r="K47" s="487"/>
      <c r="L47" s="487"/>
    </row>
    <row r="48" spans="2:12" s="469" customFormat="1" ht="11.25" customHeight="1">
      <c r="B48" s="479">
        <v>5</v>
      </c>
      <c r="C48" s="343" t="s">
        <v>167</v>
      </c>
      <c r="D48" s="343"/>
    </row>
    <row r="49" spans="2:4" s="469" customFormat="1" ht="11.25" customHeight="1">
      <c r="B49" s="480">
        <v>6</v>
      </c>
      <c r="C49" s="343" t="s">
        <v>33</v>
      </c>
      <c r="D49" s="343"/>
    </row>
    <row r="50" spans="2:4" s="469" customFormat="1" ht="11.25" customHeight="1">
      <c r="B50" s="481"/>
      <c r="C50" s="343" t="s">
        <v>80</v>
      </c>
      <c r="D50" s="343"/>
    </row>
    <row r="51" spans="2:4" s="469" customFormat="1" ht="11.25" customHeight="1">
      <c r="B51" s="481"/>
      <c r="C51" s="343" t="s">
        <v>102</v>
      </c>
      <c r="D51" s="343"/>
    </row>
    <row r="52" spans="2:4" s="49" customFormat="1">
      <c r="B52" s="479">
        <v>7</v>
      </c>
      <c r="C52" s="343" t="s">
        <v>214</v>
      </c>
      <c r="D52" s="2"/>
    </row>
  </sheetData>
  <mergeCells count="37">
    <mergeCell ref="B2:L2"/>
    <mergeCell ref="B3:D3"/>
    <mergeCell ref="E3:L3"/>
    <mergeCell ref="B4:D4"/>
    <mergeCell ref="E4:L4"/>
    <mergeCell ref="B5:D5"/>
    <mergeCell ref="E5:L5"/>
    <mergeCell ref="B6:D6"/>
    <mergeCell ref="E6:L6"/>
    <mergeCell ref="E8:F8"/>
    <mergeCell ref="I8:J8"/>
    <mergeCell ref="K8:L8"/>
    <mergeCell ref="B31:D31"/>
    <mergeCell ref="E33:F33"/>
    <mergeCell ref="I33:J33"/>
    <mergeCell ref="K33:L33"/>
    <mergeCell ref="B38:D38"/>
    <mergeCell ref="I40:K40"/>
    <mergeCell ref="C47:L47"/>
    <mergeCell ref="B8:C9"/>
    <mergeCell ref="D8:D9"/>
    <mergeCell ref="G8:G9"/>
    <mergeCell ref="H8:H9"/>
    <mergeCell ref="C10:C14"/>
    <mergeCell ref="C15:C18"/>
    <mergeCell ref="C19:C22"/>
    <mergeCell ref="B23:B26"/>
    <mergeCell ref="C23:C26"/>
    <mergeCell ref="B27:B30"/>
    <mergeCell ref="C27:C30"/>
    <mergeCell ref="B33:C34"/>
    <mergeCell ref="D33:D34"/>
    <mergeCell ref="G33:G34"/>
    <mergeCell ref="H33:H34"/>
    <mergeCell ref="B35:B37"/>
    <mergeCell ref="C35:C37"/>
    <mergeCell ref="B10:B18"/>
  </mergeCells>
  <phoneticPr fontId="3"/>
  <pageMargins left="0.59055118110236215" right="0.59055118110236215" top="0.39370078740157483" bottom="0.39370078740157483" header="0.31496062992125984" footer="0.31496062992125984"/>
  <pageSetup paperSize="9" scale="93"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3" tint="0.6"/>
  </sheetPr>
  <dimension ref="B1:I18"/>
  <sheetViews>
    <sheetView showGridLines="0" showZeros="0" view="pageBreakPreview" zoomScaleSheetLayoutView="100" workbookViewId="0">
      <selection activeCell="I33" sqref="I33"/>
    </sheetView>
  </sheetViews>
  <sheetFormatPr defaultRowHeight="12"/>
  <cols>
    <col min="1" max="1" width="1.75" style="410" customWidth="1"/>
    <col min="2" max="4" width="9" style="49" customWidth="1"/>
    <col min="5" max="5" width="13" style="49" bestFit="1" customWidth="1"/>
    <col min="6" max="6" width="26.375" style="49" customWidth="1"/>
    <col min="7" max="7" width="12.875" style="49" customWidth="1"/>
    <col min="8" max="8" width="1.625" style="49" customWidth="1"/>
    <col min="9" max="9" width="9" style="49" customWidth="1"/>
    <col min="10" max="16384" width="9" style="410" customWidth="1"/>
  </cols>
  <sheetData>
    <row r="1" spans="2:8" ht="18" customHeight="1">
      <c r="B1" s="49" t="s">
        <v>56</v>
      </c>
    </row>
    <row r="2" spans="2:8">
      <c r="B2" s="219" t="s">
        <v>135</v>
      </c>
      <c r="C2" s="219"/>
      <c r="D2" s="219"/>
      <c r="E2" s="219"/>
      <c r="F2" s="219"/>
      <c r="G2" s="219"/>
      <c r="H2" s="138"/>
    </row>
    <row r="4" spans="2:8" ht="12.75">
      <c r="G4" s="319" t="s">
        <v>162</v>
      </c>
    </row>
    <row r="5" spans="2:8" ht="23.25" customHeight="1">
      <c r="B5" s="515" t="s">
        <v>35</v>
      </c>
      <c r="C5" s="519"/>
      <c r="D5" s="524"/>
      <c r="E5" s="528"/>
      <c r="F5" s="528"/>
      <c r="G5" s="532"/>
    </row>
    <row r="6" spans="2:8" ht="23.25" customHeight="1">
      <c r="B6" s="516" t="s">
        <v>94</v>
      </c>
      <c r="C6" s="520"/>
      <c r="D6" s="525"/>
      <c r="E6" s="525"/>
      <c r="F6" s="525"/>
      <c r="G6" s="533"/>
    </row>
    <row r="7" spans="2:8" ht="23.25" customHeight="1">
      <c r="B7" s="517" t="s">
        <v>69</v>
      </c>
      <c r="C7" s="521"/>
      <c r="D7" s="526"/>
      <c r="E7" s="526"/>
      <c r="F7" s="526"/>
      <c r="G7" s="534"/>
    </row>
    <row r="8" spans="2:8" ht="23.25" customHeight="1">
      <c r="B8" s="517" t="s">
        <v>46</v>
      </c>
      <c r="C8" s="521"/>
      <c r="D8" s="526"/>
      <c r="E8" s="526"/>
      <c r="F8" s="526"/>
      <c r="G8" s="534"/>
    </row>
    <row r="9" spans="2:8" ht="22.5" customHeight="1">
      <c r="B9" s="281" t="s">
        <v>37</v>
      </c>
      <c r="C9" s="475" t="s">
        <v>62</v>
      </c>
      <c r="D9" s="475" t="s">
        <v>18</v>
      </c>
      <c r="E9" s="529" t="s">
        <v>55</v>
      </c>
      <c r="F9" s="530"/>
      <c r="G9" s="535"/>
    </row>
    <row r="10" spans="2:8" ht="22.5" customHeight="1">
      <c r="B10" s="282"/>
      <c r="C10" s="439"/>
      <c r="D10" s="439"/>
      <c r="E10" s="457" t="s">
        <v>70</v>
      </c>
      <c r="F10" s="455" t="s">
        <v>66</v>
      </c>
      <c r="G10" s="536" t="s">
        <v>49</v>
      </c>
    </row>
    <row r="11" spans="2:8" ht="27" customHeight="1">
      <c r="B11" s="282"/>
      <c r="C11" s="522"/>
      <c r="D11" s="522"/>
      <c r="E11" s="522"/>
      <c r="F11" s="445"/>
      <c r="G11" s="537"/>
    </row>
    <row r="12" spans="2:8" ht="26.25" customHeight="1">
      <c r="B12" s="282"/>
      <c r="C12" s="522"/>
      <c r="D12" s="522"/>
      <c r="E12" s="522"/>
      <c r="F12" s="445"/>
      <c r="G12" s="537"/>
    </row>
    <row r="13" spans="2:8" ht="27" customHeight="1">
      <c r="B13" s="282"/>
      <c r="C13" s="445"/>
      <c r="D13" s="445"/>
      <c r="E13" s="445"/>
      <c r="F13" s="445"/>
      <c r="G13" s="537"/>
    </row>
    <row r="14" spans="2:8" ht="27" customHeight="1">
      <c r="B14" s="282"/>
      <c r="C14" s="445"/>
      <c r="D14" s="445"/>
      <c r="E14" s="445"/>
      <c r="F14" s="445"/>
      <c r="G14" s="537"/>
    </row>
    <row r="15" spans="2:8" ht="27" customHeight="1">
      <c r="B15" s="282"/>
      <c r="C15" s="445"/>
      <c r="D15" s="445"/>
      <c r="E15" s="445"/>
      <c r="F15" s="445"/>
      <c r="G15" s="537"/>
    </row>
    <row r="16" spans="2:8" ht="27" customHeight="1">
      <c r="B16" s="282"/>
      <c r="C16" s="445"/>
      <c r="D16" s="445"/>
      <c r="E16" s="445"/>
      <c r="F16" s="445"/>
      <c r="G16" s="537"/>
    </row>
    <row r="17" spans="2:7" ht="27" customHeight="1">
      <c r="B17" s="282"/>
      <c r="C17" s="445"/>
      <c r="D17" s="445"/>
      <c r="E17" s="445"/>
      <c r="F17" s="445"/>
      <c r="G17" s="537"/>
    </row>
    <row r="18" spans="2:7" ht="26.25" customHeight="1">
      <c r="B18" s="518"/>
      <c r="C18" s="523" t="s">
        <v>20</v>
      </c>
      <c r="D18" s="527">
        <f>SUM(D11:D17)</f>
        <v>0</v>
      </c>
      <c r="E18" s="527">
        <f>SUM(E11:E17)</f>
        <v>0</v>
      </c>
      <c r="F18" s="531"/>
      <c r="G18" s="538"/>
    </row>
    <row r="21" spans="2:7" ht="12.75" customHeight="1"/>
  </sheetData>
  <mergeCells count="13">
    <mergeCell ref="B2:G2"/>
    <mergeCell ref="B5:C5"/>
    <mergeCell ref="D5:G5"/>
    <mergeCell ref="B6:C6"/>
    <mergeCell ref="D6:G6"/>
    <mergeCell ref="B7:C7"/>
    <mergeCell ref="D7:G7"/>
    <mergeCell ref="B8:C8"/>
    <mergeCell ref="D8:G8"/>
    <mergeCell ref="E9:G9"/>
    <mergeCell ref="C9:C10"/>
    <mergeCell ref="D9:D10"/>
    <mergeCell ref="B9:B18"/>
  </mergeCells>
  <phoneticPr fontId="3"/>
  <printOptions horizontalCentered="1"/>
  <pageMargins left="0.70866141732283472" right="0.70866141732283472" top="0.94488188976377951" bottom="0.74803149606299213" header="0.31496062992125984" footer="0.31496062992125984"/>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3" tint="0.6"/>
  </sheetPr>
  <dimension ref="B1:O22"/>
  <sheetViews>
    <sheetView showGridLines="0" showZeros="0" view="pageBreakPreview" zoomScaleSheetLayoutView="100" workbookViewId="0">
      <pane xSplit="6" ySplit="7" topLeftCell="G8" activePane="bottomRight" state="frozen"/>
      <selection pane="topRight"/>
      <selection pane="bottomLeft"/>
      <selection pane="bottomRight" activeCell="J32" sqref="J32"/>
    </sheetView>
  </sheetViews>
  <sheetFormatPr defaultRowHeight="12"/>
  <cols>
    <col min="1" max="1" width="1.625" style="49" customWidth="1"/>
    <col min="2" max="2" width="15.875" style="49" customWidth="1"/>
    <col min="3" max="3" width="18.5" style="49" customWidth="1"/>
    <col min="4" max="4" width="7.875" style="49" customWidth="1"/>
    <col min="5" max="5" width="11.875" style="49" customWidth="1"/>
    <col min="6" max="6" width="11.375" style="49" customWidth="1"/>
    <col min="7" max="8" width="6.75" style="49" customWidth="1"/>
    <col min="9" max="12" width="8.25" style="49" customWidth="1"/>
    <col min="13" max="15" width="8.75" style="49" customWidth="1"/>
    <col min="16" max="16384" width="9" style="49" customWidth="1"/>
  </cols>
  <sheetData>
    <row r="1" spans="2:15" s="49" customFormat="1">
      <c r="B1" s="49" t="s">
        <v>125</v>
      </c>
    </row>
    <row r="2" spans="2:15" s="49" customFormat="1" ht="13.5">
      <c r="B2" s="214" t="s">
        <v>48</v>
      </c>
      <c r="C2" s="214"/>
      <c r="D2" s="214"/>
      <c r="E2" s="214"/>
      <c r="F2" s="214"/>
      <c r="G2" s="214"/>
      <c r="H2" s="214"/>
      <c r="I2" s="214"/>
      <c r="J2" s="214"/>
      <c r="K2" s="214"/>
      <c r="L2" s="214"/>
      <c r="M2" s="214"/>
      <c r="N2" s="214"/>
      <c r="O2" s="214"/>
    </row>
    <row r="3" spans="2:15" s="49" customFormat="1">
      <c r="B3" s="219"/>
      <c r="C3" s="219"/>
      <c r="D3" s="219"/>
      <c r="E3" s="219"/>
      <c r="F3" s="219"/>
      <c r="G3" s="219"/>
      <c r="H3" s="219"/>
      <c r="I3" s="219"/>
      <c r="J3" s="219"/>
      <c r="L3" s="312" t="s">
        <v>8</v>
      </c>
      <c r="M3" s="555"/>
      <c r="N3" s="555"/>
      <c r="O3" s="459"/>
    </row>
    <row r="4" spans="2:15" s="49" customFormat="1" ht="12.75"/>
    <row r="5" spans="2:15" s="49" customFormat="1">
      <c r="B5" s="430" t="s">
        <v>183</v>
      </c>
      <c r="C5" s="438" t="s">
        <v>69</v>
      </c>
      <c r="D5" s="365" t="s">
        <v>175</v>
      </c>
      <c r="E5" s="365" t="s">
        <v>186</v>
      </c>
      <c r="F5" s="365" t="s">
        <v>62</v>
      </c>
      <c r="G5" s="397" t="s">
        <v>185</v>
      </c>
      <c r="H5" s="545"/>
      <c r="I5" s="454" t="s">
        <v>63</v>
      </c>
      <c r="J5" s="456"/>
      <c r="K5" s="456"/>
      <c r="L5" s="456"/>
      <c r="M5" s="456"/>
      <c r="N5" s="460"/>
      <c r="O5" s="399" t="s">
        <v>99</v>
      </c>
    </row>
    <row r="6" spans="2:15" s="49" customFormat="1">
      <c r="B6" s="282"/>
      <c r="C6" s="476"/>
      <c r="D6" s="298"/>
      <c r="E6" s="298"/>
      <c r="F6" s="298"/>
      <c r="G6" s="539"/>
      <c r="H6" s="546"/>
      <c r="I6" s="457" t="s">
        <v>169</v>
      </c>
      <c r="J6" s="457"/>
      <c r="K6" s="457" t="s">
        <v>156</v>
      </c>
      <c r="L6" s="457"/>
      <c r="M6" s="457" t="s">
        <v>21</v>
      </c>
      <c r="N6" s="457"/>
      <c r="O6" s="558"/>
    </row>
    <row r="7" spans="2:15" s="49" customFormat="1">
      <c r="B7" s="431"/>
      <c r="C7" s="439"/>
      <c r="D7" s="296"/>
      <c r="E7" s="439"/>
      <c r="F7" s="296"/>
      <c r="G7" s="457" t="s">
        <v>151</v>
      </c>
      <c r="H7" s="457" t="s">
        <v>174</v>
      </c>
      <c r="I7" s="551" t="s">
        <v>151</v>
      </c>
      <c r="J7" s="552" t="s">
        <v>174</v>
      </c>
      <c r="K7" s="529" t="s">
        <v>188</v>
      </c>
      <c r="L7" s="553" t="s">
        <v>174</v>
      </c>
      <c r="M7" s="529" t="s">
        <v>151</v>
      </c>
      <c r="N7" s="552" t="s">
        <v>174</v>
      </c>
      <c r="O7" s="463"/>
    </row>
    <row r="8" spans="2:15" s="49" customFormat="1" ht="26.25" customHeight="1">
      <c r="B8" s="432"/>
      <c r="C8" s="440"/>
      <c r="D8" s="440"/>
      <c r="E8" s="445"/>
      <c r="F8" s="445"/>
      <c r="G8" s="540"/>
      <c r="H8" s="547"/>
      <c r="I8" s="540"/>
      <c r="J8" s="547"/>
      <c r="K8" s="540"/>
      <c r="L8" s="547"/>
      <c r="M8" s="540">
        <f t="shared" ref="M8:N17" si="0">SUM(I8,K8)</f>
        <v>0</v>
      </c>
      <c r="N8" s="547">
        <f t="shared" si="0"/>
        <v>0</v>
      </c>
      <c r="O8" s="537"/>
    </row>
    <row r="9" spans="2:15" s="49" customFormat="1" ht="26.25" customHeight="1">
      <c r="B9" s="433"/>
      <c r="C9" s="441"/>
      <c r="D9" s="441"/>
      <c r="E9" s="446"/>
      <c r="F9" s="446"/>
      <c r="G9" s="541"/>
      <c r="H9" s="548"/>
      <c r="I9" s="541"/>
      <c r="J9" s="548"/>
      <c r="K9" s="541"/>
      <c r="L9" s="548"/>
      <c r="M9" s="540">
        <f t="shared" si="0"/>
        <v>0</v>
      </c>
      <c r="N9" s="547">
        <f t="shared" si="0"/>
        <v>0</v>
      </c>
      <c r="O9" s="559"/>
    </row>
    <row r="10" spans="2:15" s="49" customFormat="1" ht="26.25" customHeight="1">
      <c r="B10" s="433"/>
      <c r="C10" s="441"/>
      <c r="D10" s="441"/>
      <c r="E10" s="446"/>
      <c r="F10" s="446"/>
      <c r="G10" s="541"/>
      <c r="H10" s="548"/>
      <c r="I10" s="541"/>
      <c r="J10" s="548"/>
      <c r="K10" s="541"/>
      <c r="L10" s="548"/>
      <c r="M10" s="540">
        <f t="shared" si="0"/>
        <v>0</v>
      </c>
      <c r="N10" s="547">
        <f t="shared" si="0"/>
        <v>0</v>
      </c>
      <c r="O10" s="559"/>
    </row>
    <row r="11" spans="2:15" s="49" customFormat="1" ht="26.25" customHeight="1">
      <c r="B11" s="433"/>
      <c r="C11" s="441"/>
      <c r="D11" s="441"/>
      <c r="E11" s="446"/>
      <c r="F11" s="446"/>
      <c r="G11" s="541"/>
      <c r="H11" s="548"/>
      <c r="I11" s="541"/>
      <c r="J11" s="548"/>
      <c r="K11" s="541"/>
      <c r="L11" s="548"/>
      <c r="M11" s="540">
        <f t="shared" si="0"/>
        <v>0</v>
      </c>
      <c r="N11" s="547">
        <f t="shared" si="0"/>
        <v>0</v>
      </c>
      <c r="O11" s="559"/>
    </row>
    <row r="12" spans="2:15" s="49" customFormat="1" ht="26.25" customHeight="1">
      <c r="B12" s="433"/>
      <c r="C12" s="441"/>
      <c r="D12" s="441"/>
      <c r="E12" s="446"/>
      <c r="F12" s="446"/>
      <c r="G12" s="541"/>
      <c r="H12" s="548"/>
      <c r="I12" s="541"/>
      <c r="J12" s="548"/>
      <c r="K12" s="541"/>
      <c r="L12" s="548"/>
      <c r="M12" s="540">
        <f t="shared" si="0"/>
        <v>0</v>
      </c>
      <c r="N12" s="547">
        <f t="shared" si="0"/>
        <v>0</v>
      </c>
      <c r="O12" s="559"/>
    </row>
    <row r="13" spans="2:15" s="49" customFormat="1" ht="26.25" customHeight="1">
      <c r="B13" s="433"/>
      <c r="C13" s="441"/>
      <c r="D13" s="441"/>
      <c r="E13" s="446"/>
      <c r="F13" s="446"/>
      <c r="G13" s="541"/>
      <c r="H13" s="548"/>
      <c r="I13" s="541"/>
      <c r="J13" s="548"/>
      <c r="K13" s="541"/>
      <c r="L13" s="548"/>
      <c r="M13" s="540">
        <f t="shared" si="0"/>
        <v>0</v>
      </c>
      <c r="N13" s="547">
        <f t="shared" si="0"/>
        <v>0</v>
      </c>
      <c r="O13" s="559"/>
    </row>
    <row r="14" spans="2:15" s="49" customFormat="1" ht="26.25" customHeight="1">
      <c r="B14" s="433"/>
      <c r="C14" s="441"/>
      <c r="D14" s="441"/>
      <c r="E14" s="446"/>
      <c r="F14" s="446"/>
      <c r="G14" s="541"/>
      <c r="H14" s="548"/>
      <c r="I14" s="541"/>
      <c r="J14" s="548"/>
      <c r="K14" s="541"/>
      <c r="L14" s="548"/>
      <c r="M14" s="540">
        <f t="shared" si="0"/>
        <v>0</v>
      </c>
      <c r="N14" s="547">
        <f t="shared" si="0"/>
        <v>0</v>
      </c>
      <c r="O14" s="559"/>
    </row>
    <row r="15" spans="2:15" s="49" customFormat="1" ht="26.25" customHeight="1">
      <c r="B15" s="433"/>
      <c r="C15" s="441"/>
      <c r="D15" s="441"/>
      <c r="E15" s="446"/>
      <c r="F15" s="446"/>
      <c r="G15" s="541"/>
      <c r="H15" s="548"/>
      <c r="I15" s="541"/>
      <c r="J15" s="548"/>
      <c r="K15" s="541"/>
      <c r="L15" s="548"/>
      <c r="M15" s="540">
        <f t="shared" si="0"/>
        <v>0</v>
      </c>
      <c r="N15" s="547">
        <f t="shared" si="0"/>
        <v>0</v>
      </c>
      <c r="O15" s="559"/>
    </row>
    <row r="16" spans="2:15" s="49" customFormat="1" ht="26.25" customHeight="1">
      <c r="B16" s="433"/>
      <c r="C16" s="441"/>
      <c r="D16" s="441"/>
      <c r="E16" s="446"/>
      <c r="F16" s="446"/>
      <c r="G16" s="541"/>
      <c r="H16" s="548"/>
      <c r="I16" s="541"/>
      <c r="J16" s="548"/>
      <c r="K16" s="541"/>
      <c r="L16" s="548"/>
      <c r="M16" s="540">
        <f t="shared" si="0"/>
        <v>0</v>
      </c>
      <c r="N16" s="547">
        <f t="shared" si="0"/>
        <v>0</v>
      </c>
      <c r="O16" s="559"/>
    </row>
    <row r="17" spans="2:15" s="49" customFormat="1" ht="26.25" customHeight="1">
      <c r="B17" s="433"/>
      <c r="C17" s="441"/>
      <c r="D17" s="441"/>
      <c r="E17" s="446"/>
      <c r="F17" s="446"/>
      <c r="G17" s="541"/>
      <c r="H17" s="548"/>
      <c r="I17" s="541"/>
      <c r="J17" s="548"/>
      <c r="K17" s="541"/>
      <c r="L17" s="548"/>
      <c r="M17" s="540">
        <f t="shared" si="0"/>
        <v>0</v>
      </c>
      <c r="N17" s="547">
        <f t="shared" si="0"/>
        <v>0</v>
      </c>
      <c r="O17" s="559"/>
    </row>
    <row r="18" spans="2:15" s="49" customFormat="1" ht="26.25" customHeight="1">
      <c r="B18" s="434" t="s">
        <v>121</v>
      </c>
      <c r="C18" s="442"/>
      <c r="D18" s="442"/>
      <c r="E18" s="442"/>
      <c r="F18" s="447"/>
      <c r="G18" s="542">
        <f>SUMIF(F8:F17,リスト用!B2,G8:G17)</f>
        <v>0</v>
      </c>
      <c r="H18" s="549">
        <f>SUMIF(F8:F17,リスト用!B2,H8:H17)</f>
        <v>0</v>
      </c>
      <c r="I18" s="542">
        <f>SUMIF(F8:F17,リスト用!B2,I8:I17)</f>
        <v>0</v>
      </c>
      <c r="J18" s="549">
        <f>SUMIF(F8:F17,リスト用!B2,J8:J17)</f>
        <v>0</v>
      </c>
      <c r="K18" s="542">
        <f>SUMIF(F8:F17,リスト用!B2,K8:K17)</f>
        <v>0</v>
      </c>
      <c r="L18" s="549">
        <f>SUMIF(F8:F17,リスト用!B2,L8:L17)</f>
        <v>0</v>
      </c>
      <c r="M18" s="542">
        <f>SUMIF(F8:F17,リスト用!B2,M8:M17)</f>
        <v>0</v>
      </c>
      <c r="N18" s="549">
        <f>SUMIF(F8:F17,リスト用!B2,N8:N17)</f>
        <v>0</v>
      </c>
      <c r="O18" s="466"/>
    </row>
    <row r="19" spans="2:15" s="49" customFormat="1" ht="26.25" customHeight="1">
      <c r="B19" s="435" t="s">
        <v>165</v>
      </c>
      <c r="C19" s="443"/>
      <c r="D19" s="443"/>
      <c r="E19" s="443"/>
      <c r="F19" s="448"/>
      <c r="G19" s="543">
        <f>SUMIF(F8:F17,リスト用!B3,G8:G17)</f>
        <v>0</v>
      </c>
      <c r="H19" s="550">
        <f>SUMIF(F8:F17,リスト用!B3,H8:H17)</f>
        <v>0</v>
      </c>
      <c r="I19" s="543">
        <f>SUMIF(F8:F17,リスト用!B3,I8:I17)</f>
        <v>0</v>
      </c>
      <c r="J19" s="550">
        <f>SUMIF(F8:F17,リスト用!B3,J8:J17)</f>
        <v>0</v>
      </c>
      <c r="K19" s="543">
        <f>SUMIF(F8:F17,リスト用!B3,K8:K17)</f>
        <v>0</v>
      </c>
      <c r="L19" s="550">
        <f>SUMIF(F8:F17,リスト用!B3,L8:L17)</f>
        <v>0</v>
      </c>
      <c r="M19" s="543">
        <f>SUMIF(F8:F17,リスト用!B3,M8:M17)</f>
        <v>0</v>
      </c>
      <c r="N19" s="550">
        <f>SUMIF(F8:F17,リスト用!B3,N8:N17)</f>
        <v>0</v>
      </c>
      <c r="O19" s="322"/>
    </row>
    <row r="20" spans="2:15" s="49" customFormat="1" ht="26.25" customHeight="1">
      <c r="B20" s="436" t="s">
        <v>21</v>
      </c>
      <c r="C20" s="444"/>
      <c r="D20" s="444"/>
      <c r="E20" s="444"/>
      <c r="F20" s="449"/>
      <c r="G20" s="544">
        <f t="shared" ref="G20:N20" si="1">SUM(G18:G19)</f>
        <v>0</v>
      </c>
      <c r="H20" s="544">
        <f t="shared" si="1"/>
        <v>0</v>
      </c>
      <c r="I20" s="544">
        <f t="shared" si="1"/>
        <v>0</v>
      </c>
      <c r="J20" s="544">
        <f t="shared" si="1"/>
        <v>0</v>
      </c>
      <c r="K20" s="544">
        <f t="shared" si="1"/>
        <v>0</v>
      </c>
      <c r="L20" s="544">
        <f t="shared" si="1"/>
        <v>0</v>
      </c>
      <c r="M20" s="544">
        <f t="shared" si="1"/>
        <v>0</v>
      </c>
      <c r="N20" s="544">
        <f t="shared" si="1"/>
        <v>0</v>
      </c>
      <c r="O20" s="467"/>
    </row>
    <row r="21" spans="2:15" s="49" customFormat="1" ht="14.25" customHeight="1">
      <c r="B21" s="437"/>
      <c r="C21" s="437"/>
      <c r="D21" s="437"/>
      <c r="E21" s="219"/>
    </row>
    <row r="22" spans="2:15" s="49" customFormat="1" ht="25.5" customHeight="1">
      <c r="L22" s="554" t="s">
        <v>189</v>
      </c>
      <c r="M22" s="556"/>
      <c r="N22" s="557">
        <f>ROUNDDOWN(N20,-3)</f>
        <v>0</v>
      </c>
      <c r="O22" s="560"/>
    </row>
  </sheetData>
  <mergeCells count="17">
    <mergeCell ref="B2:O2"/>
    <mergeCell ref="G5:H5"/>
    <mergeCell ref="I5:N5"/>
    <mergeCell ref="I6:J6"/>
    <mergeCell ref="K6:L6"/>
    <mergeCell ref="M6:N6"/>
    <mergeCell ref="B18:F18"/>
    <mergeCell ref="B19:F19"/>
    <mergeCell ref="B20:F20"/>
    <mergeCell ref="L22:M22"/>
    <mergeCell ref="N22:O22"/>
    <mergeCell ref="B5:B7"/>
    <mergeCell ref="C5:C7"/>
    <mergeCell ref="D5:D7"/>
    <mergeCell ref="E5:E7"/>
    <mergeCell ref="F5:F7"/>
    <mergeCell ref="O5:O7"/>
  </mergeCells>
  <phoneticPr fontId="3"/>
  <printOptions horizontalCentered="1"/>
  <pageMargins left="0.39370078740157483" right="0.39370078740157483" top="0.59055118110236215" bottom="0.3937007874015748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リスト用!$A$2:$A$3</xm:f>
          </x14:formula1>
          <xm:sqref>E8:E17</xm:sqref>
        </x14:dataValidation>
        <x14:dataValidation type="list" allowBlank="1" showDropDown="0" showInputMessage="1" showErrorMessage="1">
          <x14:formula1>
            <xm:f>リスト用!$B$2:$B$3</xm:f>
          </x14:formula1>
          <xm:sqref>F8:F17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0000"/>
  </sheetPr>
  <dimension ref="B1:Q18"/>
  <sheetViews>
    <sheetView showGridLines="0" showZeros="0" view="pageBreakPreview" zoomScaleSheetLayoutView="100" workbookViewId="0">
      <selection activeCell="E6" sqref="E6"/>
    </sheetView>
  </sheetViews>
  <sheetFormatPr defaultRowHeight="12"/>
  <cols>
    <col min="1" max="1" width="1.625" style="49" customWidth="1"/>
    <col min="2" max="2" width="3.625" style="49" customWidth="1"/>
    <col min="3" max="3" width="22" style="2" customWidth="1"/>
    <col min="4" max="4" width="16.875" style="49" customWidth="1"/>
    <col min="5" max="5" width="14" style="49" customWidth="1"/>
    <col min="6" max="6" width="16.875" style="49" customWidth="1"/>
    <col min="7" max="7" width="16.5" style="49" customWidth="1"/>
    <col min="8" max="9" width="16.375" style="49" customWidth="1"/>
    <col min="10" max="10" width="13.125" style="49" customWidth="1"/>
    <col min="11" max="11" width="3.5" style="49" customWidth="1"/>
    <col min="12" max="14" width="13.625" style="49" customWidth="1"/>
    <col min="15" max="16384" width="9" style="49" customWidth="1"/>
  </cols>
  <sheetData>
    <row r="1" spans="2:17" ht="18" customHeight="1">
      <c r="B1" s="49" t="s">
        <v>147</v>
      </c>
    </row>
    <row r="2" spans="2:17" ht="21.75" customHeight="1">
      <c r="B2" s="327" t="s">
        <v>136</v>
      </c>
      <c r="C2" s="327"/>
      <c r="D2" s="327"/>
      <c r="E2" s="327"/>
      <c r="F2" s="327"/>
      <c r="G2" s="327"/>
      <c r="H2" s="327"/>
      <c r="I2" s="327"/>
      <c r="J2" s="327"/>
    </row>
    <row r="3" spans="2:17">
      <c r="C3" s="12"/>
      <c r="D3" s="219"/>
      <c r="E3" s="219"/>
      <c r="F3" s="219"/>
      <c r="G3" s="219"/>
      <c r="H3" s="312" t="s">
        <v>35</v>
      </c>
      <c r="I3" s="459">
        <f>別紙1!J3</f>
        <v>0</v>
      </c>
      <c r="J3" s="459"/>
    </row>
    <row r="4" spans="2:17" ht="23.25" customHeight="1">
      <c r="J4" s="319" t="s">
        <v>17</v>
      </c>
    </row>
    <row r="5" spans="2:17" ht="51.75" customHeight="1">
      <c r="B5" s="280" t="s">
        <v>53</v>
      </c>
      <c r="C5" s="286"/>
      <c r="D5" s="301" t="s">
        <v>12</v>
      </c>
      <c r="E5" s="301" t="s">
        <v>54</v>
      </c>
      <c r="F5" s="301" t="s">
        <v>71</v>
      </c>
      <c r="G5" s="301" t="s">
        <v>138</v>
      </c>
      <c r="H5" s="301" t="s">
        <v>123</v>
      </c>
      <c r="I5" s="301" t="s">
        <v>148</v>
      </c>
      <c r="J5" s="320" t="s">
        <v>16</v>
      </c>
    </row>
    <row r="6" spans="2:17" ht="46.5" customHeight="1">
      <c r="B6" s="281">
        <v>1</v>
      </c>
      <c r="C6" s="563" t="s">
        <v>224</v>
      </c>
      <c r="D6" s="302"/>
      <c r="E6" s="308"/>
      <c r="F6" s="302">
        <f>D6-E6</f>
        <v>0</v>
      </c>
      <c r="G6" s="308"/>
      <c r="H6" s="313"/>
      <c r="I6" s="313"/>
      <c r="J6" s="569"/>
    </row>
    <row r="7" spans="2:17" ht="46.5" customHeight="1">
      <c r="B7" s="282"/>
      <c r="C7" s="563" t="s">
        <v>15</v>
      </c>
      <c r="D7" s="316"/>
      <c r="E7" s="567"/>
      <c r="F7" s="316">
        <f>D7-E7</f>
        <v>0</v>
      </c>
      <c r="G7" s="567"/>
      <c r="H7" s="314"/>
      <c r="I7" s="314"/>
      <c r="J7" s="570"/>
    </row>
    <row r="8" spans="2:17" ht="46.5" customHeight="1">
      <c r="B8" s="431"/>
      <c r="C8" s="16" t="s">
        <v>3</v>
      </c>
      <c r="D8" s="303"/>
      <c r="E8" s="309"/>
      <c r="F8" s="303"/>
      <c r="G8" s="309"/>
      <c r="H8" s="314"/>
      <c r="I8" s="314"/>
      <c r="J8" s="571"/>
    </row>
    <row r="9" spans="2:17" ht="46.5" customHeight="1">
      <c r="B9" s="283">
        <v>2</v>
      </c>
      <c r="C9" s="17" t="s">
        <v>73</v>
      </c>
      <c r="D9" s="461"/>
      <c r="E9" s="450"/>
      <c r="F9" s="461">
        <f>D9-E9</f>
        <v>0</v>
      </c>
      <c r="G9" s="450"/>
      <c r="H9" s="314"/>
      <c r="I9" s="314"/>
      <c r="J9" s="537"/>
    </row>
    <row r="10" spans="2:17" ht="46.5" customHeight="1">
      <c r="B10" s="281">
        <v>3</v>
      </c>
      <c r="C10" s="18" t="s">
        <v>40</v>
      </c>
      <c r="D10" s="462"/>
      <c r="E10" s="451"/>
      <c r="F10" s="461">
        <f>D10-E10</f>
        <v>0</v>
      </c>
      <c r="G10" s="451"/>
      <c r="H10" s="314"/>
      <c r="I10" s="314"/>
      <c r="J10" s="559"/>
    </row>
    <row r="11" spans="2:17" s="49" customFormat="1" ht="46.5" customHeight="1">
      <c r="B11" s="281">
        <v>4</v>
      </c>
      <c r="C11" s="19" t="s">
        <v>201</v>
      </c>
      <c r="D11" s="462"/>
      <c r="E11" s="451"/>
      <c r="F11" s="461">
        <f>D11-E11</f>
        <v>0</v>
      </c>
      <c r="G11" s="451"/>
      <c r="H11" s="314"/>
      <c r="I11" s="314"/>
      <c r="J11" s="559"/>
      <c r="Q11" s="573"/>
    </row>
    <row r="12" spans="2:17" s="49" customFormat="1" ht="46.5" customHeight="1">
      <c r="B12" s="281">
        <v>5</v>
      </c>
      <c r="C12" s="18" t="s">
        <v>87</v>
      </c>
      <c r="D12" s="462"/>
      <c r="E12" s="451"/>
      <c r="F12" s="461">
        <f>D12-E12</f>
        <v>0</v>
      </c>
      <c r="G12" s="451"/>
      <c r="H12" s="314"/>
      <c r="I12" s="314"/>
      <c r="J12" s="559"/>
    </row>
    <row r="13" spans="2:17" s="49" customFormat="1" ht="46.5" customHeight="1">
      <c r="B13" s="561">
        <v>6</v>
      </c>
      <c r="C13" s="20" t="s">
        <v>164</v>
      </c>
      <c r="D13" s="565"/>
      <c r="E13" s="568"/>
      <c r="F13" s="565">
        <f>D13-E13</f>
        <v>0</v>
      </c>
      <c r="G13" s="568"/>
      <c r="H13" s="315"/>
      <c r="I13" s="315"/>
      <c r="J13" s="572"/>
    </row>
    <row r="14" spans="2:17" ht="27" customHeight="1">
      <c r="B14" s="562" t="s">
        <v>128</v>
      </c>
      <c r="C14" s="564"/>
      <c r="D14" s="307">
        <f>SUM(D6:D13)</f>
        <v>0</v>
      </c>
      <c r="E14" s="307">
        <f>SUM(E6:E13)</f>
        <v>0</v>
      </c>
      <c r="F14" s="307">
        <f>SUM(F6:F13)</f>
        <v>0</v>
      </c>
      <c r="G14" s="307">
        <f>SUM(G6:G13)</f>
        <v>0</v>
      </c>
      <c r="H14" s="307">
        <f>MIN(F14:G14)</f>
        <v>0</v>
      </c>
      <c r="I14" s="307">
        <f>ROUNDDOWN(H14/2,-3)</f>
        <v>0</v>
      </c>
      <c r="J14" s="325"/>
    </row>
    <row r="15" spans="2:17" ht="5.25" customHeight="1">
      <c r="C15" s="22"/>
      <c r="D15" s="566"/>
      <c r="E15" s="566"/>
      <c r="F15" s="566"/>
      <c r="G15" s="566"/>
      <c r="H15" s="566"/>
      <c r="I15" s="566"/>
      <c r="J15" s="566"/>
    </row>
    <row r="16" spans="2:17">
      <c r="B16" s="138" t="s">
        <v>5</v>
      </c>
    </row>
    <row r="17" spans="2:3">
      <c r="B17" s="219">
        <v>1</v>
      </c>
      <c r="C17" s="2" t="s">
        <v>19</v>
      </c>
    </row>
    <row r="18" spans="2:3">
      <c r="B18" s="219">
        <v>2</v>
      </c>
      <c r="C18" s="2" t="s">
        <v>1</v>
      </c>
    </row>
  </sheetData>
  <mergeCells count="7">
    <mergeCell ref="B2:J2"/>
    <mergeCell ref="I3:J3"/>
    <mergeCell ref="B5:C5"/>
    <mergeCell ref="B14:C14"/>
    <mergeCell ref="B6:B8"/>
    <mergeCell ref="H6:H13"/>
    <mergeCell ref="I6:I13"/>
  </mergeCells>
  <phoneticPr fontId="3"/>
  <pageMargins left="0.39370078740157483" right="0.39370078740157483" top="0.59055118110236215" bottom="0.39370078740157483" header="0.31496062992125984" footer="0.31496062992125984"/>
  <pageSetup paperSize="9"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0000"/>
  </sheetPr>
  <dimension ref="A1:R36"/>
  <sheetViews>
    <sheetView showGridLines="0" showZeros="0" view="pageBreakPreview" zoomScaleSheetLayoutView="100" workbookViewId="0">
      <selection activeCell="C1" sqref="C1:D1048576"/>
    </sheetView>
  </sheetViews>
  <sheetFormatPr defaultRowHeight="12"/>
  <cols>
    <col min="1" max="1" width="1.625" style="49" customWidth="1"/>
    <col min="2" max="2" width="3" style="49" customWidth="1"/>
    <col min="3" max="3" width="16.5" style="2" customWidth="1"/>
    <col min="4" max="4" width="13.75" style="2" customWidth="1"/>
    <col min="5" max="15" width="10.5" style="49" customWidth="1"/>
    <col min="16" max="16" width="1.375" style="49" customWidth="1"/>
    <col min="17" max="16384" width="9" style="49" customWidth="1"/>
  </cols>
  <sheetData>
    <row r="1" spans="1:18" ht="15.75" customHeight="1">
      <c r="B1" s="49" t="s">
        <v>124</v>
      </c>
    </row>
    <row r="2" spans="1:18" s="574" customFormat="1" ht="19.5" customHeight="1">
      <c r="A2" s="575"/>
      <c r="B2" s="327" t="s">
        <v>140</v>
      </c>
      <c r="C2" s="327"/>
      <c r="D2" s="327"/>
      <c r="E2" s="327"/>
      <c r="F2" s="327"/>
      <c r="G2" s="327"/>
      <c r="H2" s="327"/>
      <c r="I2" s="327"/>
      <c r="J2" s="327"/>
      <c r="K2" s="327"/>
      <c r="L2" s="327"/>
      <c r="M2" s="327"/>
      <c r="N2" s="327"/>
      <c r="O2" s="327"/>
      <c r="P2" s="575"/>
      <c r="Q2" s="575"/>
      <c r="R2" s="575"/>
    </row>
    <row r="3" spans="1:18">
      <c r="C3" s="12"/>
      <c r="D3" s="12"/>
      <c r="E3" s="219"/>
      <c r="F3" s="219"/>
      <c r="G3" s="219"/>
      <c r="H3" s="219"/>
      <c r="J3" s="161"/>
      <c r="K3" s="161"/>
      <c r="L3" s="392"/>
      <c r="M3" s="312" t="s">
        <v>35</v>
      </c>
      <c r="N3" s="317">
        <f>別紙1!J3</f>
        <v>0</v>
      </c>
      <c r="O3" s="317"/>
    </row>
    <row r="4" spans="1:18" ht="15.75" customHeight="1">
      <c r="B4" s="49" t="s">
        <v>139</v>
      </c>
    </row>
    <row r="5" spans="1:18" ht="34.5" customHeight="1">
      <c r="B5" s="554" t="s">
        <v>24</v>
      </c>
      <c r="C5" s="577"/>
      <c r="D5" s="581"/>
      <c r="E5" s="587" t="s">
        <v>43</v>
      </c>
      <c r="F5" s="587" t="s">
        <v>31</v>
      </c>
      <c r="G5" s="587" t="s">
        <v>14</v>
      </c>
      <c r="H5" s="598" t="s">
        <v>47</v>
      </c>
      <c r="I5" s="587" t="s">
        <v>25</v>
      </c>
      <c r="J5" s="598" t="s">
        <v>22</v>
      </c>
      <c r="K5" s="599" t="s">
        <v>153</v>
      </c>
      <c r="L5" s="598" t="s">
        <v>11</v>
      </c>
      <c r="M5" s="587" t="s">
        <v>78</v>
      </c>
      <c r="N5" s="609" t="s">
        <v>44</v>
      </c>
      <c r="O5" s="611" t="s">
        <v>4</v>
      </c>
    </row>
    <row r="6" spans="1:18" ht="18" customHeight="1">
      <c r="B6" s="282">
        <v>1</v>
      </c>
      <c r="C6" s="14" t="s">
        <v>224</v>
      </c>
      <c r="D6" s="582" t="s">
        <v>58</v>
      </c>
      <c r="E6" s="588"/>
      <c r="F6" s="588"/>
      <c r="G6" s="588"/>
      <c r="H6" s="588"/>
      <c r="I6" s="588"/>
      <c r="J6" s="588"/>
      <c r="K6" s="588"/>
      <c r="L6" s="588"/>
      <c r="M6" s="588"/>
      <c r="N6" s="588"/>
      <c r="O6" s="401"/>
    </row>
    <row r="7" spans="1:18" ht="18" customHeight="1">
      <c r="B7" s="282"/>
      <c r="C7" s="14"/>
      <c r="D7" s="16" t="s">
        <v>223</v>
      </c>
      <c r="E7" s="309"/>
      <c r="F7" s="309"/>
      <c r="G7" s="309"/>
      <c r="H7" s="309"/>
      <c r="I7" s="309"/>
      <c r="J7" s="309"/>
      <c r="K7" s="600"/>
      <c r="L7" s="600"/>
      <c r="M7" s="600"/>
      <c r="N7" s="600"/>
      <c r="O7" s="612"/>
    </row>
    <row r="8" spans="1:18" ht="18" customHeight="1">
      <c r="B8" s="282"/>
      <c r="C8" s="14"/>
      <c r="D8" s="18" t="s">
        <v>142</v>
      </c>
      <c r="E8" s="451"/>
      <c r="F8" s="451"/>
      <c r="G8" s="451"/>
      <c r="H8" s="451"/>
      <c r="I8" s="451"/>
      <c r="J8" s="451"/>
      <c r="K8" s="541"/>
      <c r="L8" s="541"/>
      <c r="M8" s="541"/>
      <c r="N8" s="541"/>
      <c r="O8" s="613">
        <f>SUM(E8:N8)</f>
        <v>0</v>
      </c>
    </row>
    <row r="9" spans="1:18" ht="18" customHeight="1">
      <c r="B9" s="282"/>
      <c r="C9" s="578" t="s">
        <v>184</v>
      </c>
      <c r="D9" s="583" t="s">
        <v>58</v>
      </c>
      <c r="E9" s="589"/>
      <c r="F9" s="450"/>
      <c r="G9" s="450"/>
      <c r="H9" s="450"/>
      <c r="I9" s="450"/>
      <c r="J9" s="450"/>
      <c r="K9" s="450"/>
      <c r="L9" s="513"/>
      <c r="M9" s="513"/>
      <c r="N9" s="513"/>
      <c r="O9" s="614"/>
    </row>
    <row r="10" spans="1:18" ht="18" customHeight="1">
      <c r="B10" s="282"/>
      <c r="C10" s="61"/>
      <c r="D10" s="16" t="s">
        <v>7</v>
      </c>
      <c r="E10" s="309"/>
      <c r="F10" s="309"/>
      <c r="G10" s="309"/>
      <c r="H10" s="309"/>
      <c r="I10" s="309"/>
      <c r="J10" s="309"/>
      <c r="K10" s="600"/>
      <c r="L10" s="600"/>
      <c r="M10" s="600"/>
      <c r="N10" s="600"/>
      <c r="O10" s="615"/>
    </row>
    <row r="11" spans="1:18" ht="18" customHeight="1">
      <c r="B11" s="282"/>
      <c r="C11" s="62"/>
      <c r="D11" s="71" t="s">
        <v>118</v>
      </c>
      <c r="E11" s="451"/>
      <c r="F11" s="451"/>
      <c r="G11" s="451"/>
      <c r="H11" s="451"/>
      <c r="I11" s="451"/>
      <c r="J11" s="451"/>
      <c r="K11" s="541"/>
      <c r="L11" s="541"/>
      <c r="M11" s="541"/>
      <c r="N11" s="541"/>
      <c r="O11" s="613">
        <f>SUM(E11:N11)</f>
        <v>0</v>
      </c>
    </row>
    <row r="12" spans="1:18" ht="18" customHeight="1">
      <c r="B12" s="282"/>
      <c r="C12" s="61" t="s">
        <v>215</v>
      </c>
      <c r="D12" s="584" t="s">
        <v>58</v>
      </c>
      <c r="E12" s="590"/>
      <c r="F12" s="590"/>
      <c r="G12" s="590"/>
      <c r="H12" s="590"/>
      <c r="I12" s="590"/>
      <c r="J12" s="590"/>
      <c r="K12" s="590"/>
      <c r="L12" s="606"/>
      <c r="M12" s="606"/>
      <c r="N12" s="606"/>
      <c r="O12" s="616"/>
    </row>
    <row r="13" spans="1:18" ht="18" customHeight="1">
      <c r="B13" s="282"/>
      <c r="C13" s="61"/>
      <c r="D13" s="16" t="s">
        <v>7</v>
      </c>
      <c r="E13" s="309"/>
      <c r="F13" s="309"/>
      <c r="G13" s="309"/>
      <c r="H13" s="309"/>
      <c r="I13" s="309"/>
      <c r="J13" s="309"/>
      <c r="K13" s="600"/>
      <c r="L13" s="600"/>
      <c r="M13" s="600"/>
      <c r="N13" s="600"/>
      <c r="O13" s="615"/>
    </row>
    <row r="14" spans="1:18" ht="18" customHeight="1">
      <c r="B14" s="282"/>
      <c r="C14" s="63"/>
      <c r="D14" s="73" t="s">
        <v>118</v>
      </c>
      <c r="E14" s="591"/>
      <c r="F14" s="591"/>
      <c r="G14" s="591"/>
      <c r="H14" s="591"/>
      <c r="I14" s="591"/>
      <c r="J14" s="591"/>
      <c r="K14" s="601"/>
      <c r="L14" s="601"/>
      <c r="M14" s="601"/>
      <c r="N14" s="601"/>
      <c r="O14" s="617">
        <f>SUM(E14:N14)</f>
        <v>0</v>
      </c>
    </row>
    <row r="15" spans="1:18" ht="18" customHeight="1">
      <c r="B15" s="430">
        <v>2</v>
      </c>
      <c r="C15" s="14" t="s">
        <v>73</v>
      </c>
      <c r="D15" s="16" t="s">
        <v>58</v>
      </c>
      <c r="E15" s="309"/>
      <c r="F15" s="309"/>
      <c r="G15" s="309"/>
      <c r="H15" s="309"/>
      <c r="I15" s="309"/>
      <c r="J15" s="309"/>
      <c r="K15" s="309"/>
      <c r="L15" s="588"/>
      <c r="M15" s="588"/>
      <c r="N15" s="608"/>
      <c r="O15" s="618"/>
    </row>
    <row r="16" spans="1:18" ht="18" customHeight="1">
      <c r="B16" s="282"/>
      <c r="C16" s="14"/>
      <c r="D16" s="16" t="s">
        <v>223</v>
      </c>
      <c r="E16" s="309"/>
      <c r="F16" s="309"/>
      <c r="G16" s="309"/>
      <c r="H16" s="309"/>
      <c r="I16" s="309"/>
      <c r="J16" s="309"/>
      <c r="K16" s="600"/>
      <c r="L16" s="600"/>
      <c r="M16" s="600"/>
      <c r="N16" s="595"/>
      <c r="O16" s="615"/>
    </row>
    <row r="17" spans="2:15" ht="18" customHeight="1">
      <c r="B17" s="518"/>
      <c r="C17" s="579"/>
      <c r="D17" s="73" t="s">
        <v>142</v>
      </c>
      <c r="E17" s="591"/>
      <c r="F17" s="591"/>
      <c r="G17" s="591"/>
      <c r="H17" s="591"/>
      <c r="I17" s="591"/>
      <c r="J17" s="591"/>
      <c r="K17" s="601"/>
      <c r="L17" s="601"/>
      <c r="M17" s="601"/>
      <c r="N17" s="596"/>
      <c r="O17" s="617">
        <f>SUM(E17:M17)</f>
        <v>0</v>
      </c>
    </row>
    <row r="18" spans="2:15" ht="18" customHeight="1">
      <c r="B18" s="282">
        <v>3</v>
      </c>
      <c r="C18" s="75" t="s">
        <v>40</v>
      </c>
      <c r="D18" s="585" t="s">
        <v>58</v>
      </c>
      <c r="E18" s="592"/>
      <c r="F18" s="592"/>
      <c r="G18" s="592"/>
      <c r="H18" s="592"/>
      <c r="I18" s="592"/>
      <c r="J18" s="592"/>
      <c r="K18" s="592"/>
      <c r="L18" s="607"/>
      <c r="M18" s="588"/>
      <c r="N18" s="588"/>
      <c r="O18" s="619"/>
    </row>
    <row r="19" spans="2:15" ht="18" customHeight="1">
      <c r="B19" s="282"/>
      <c r="C19" s="14"/>
      <c r="D19" s="16" t="s">
        <v>223</v>
      </c>
      <c r="E19" s="309"/>
      <c r="F19" s="309"/>
      <c r="G19" s="309"/>
      <c r="H19" s="309"/>
      <c r="I19" s="309"/>
      <c r="J19" s="309"/>
      <c r="K19" s="600"/>
      <c r="L19" s="600"/>
      <c r="M19" s="600"/>
      <c r="N19" s="600"/>
      <c r="O19" s="615"/>
    </row>
    <row r="20" spans="2:15" ht="18" customHeight="1">
      <c r="B20" s="518"/>
      <c r="C20" s="579"/>
      <c r="D20" s="73" t="s">
        <v>142</v>
      </c>
      <c r="E20" s="591"/>
      <c r="F20" s="591"/>
      <c r="G20" s="591"/>
      <c r="H20" s="591"/>
      <c r="I20" s="591"/>
      <c r="J20" s="591"/>
      <c r="K20" s="601"/>
      <c r="L20" s="601"/>
      <c r="M20" s="601"/>
      <c r="N20" s="601"/>
      <c r="O20" s="617">
        <f>SUM(E20:N20)</f>
        <v>0</v>
      </c>
    </row>
    <row r="21" spans="2:15" ht="18" customHeight="1">
      <c r="B21" s="282">
        <v>4</v>
      </c>
      <c r="C21" s="75" t="s">
        <v>202</v>
      </c>
      <c r="D21" s="585" t="s">
        <v>58</v>
      </c>
      <c r="E21" s="592"/>
      <c r="F21" s="592"/>
      <c r="G21" s="592"/>
      <c r="H21" s="592"/>
      <c r="I21" s="592"/>
      <c r="J21" s="592"/>
      <c r="K21" s="594"/>
      <c r="L21" s="608"/>
      <c r="M21" s="588"/>
      <c r="N21" s="608"/>
      <c r="O21" s="619"/>
    </row>
    <row r="22" spans="2:15" ht="18" customHeight="1">
      <c r="B22" s="282"/>
      <c r="C22" s="14"/>
      <c r="D22" s="16" t="s">
        <v>223</v>
      </c>
      <c r="E22" s="309"/>
      <c r="F22" s="309"/>
      <c r="G22" s="309"/>
      <c r="H22" s="309"/>
      <c r="I22" s="309"/>
      <c r="J22" s="309"/>
      <c r="K22" s="602"/>
      <c r="L22" s="595"/>
      <c r="M22" s="600"/>
      <c r="N22" s="595"/>
      <c r="O22" s="615"/>
    </row>
    <row r="23" spans="2:15" ht="18" customHeight="1">
      <c r="B23" s="518"/>
      <c r="C23" s="579"/>
      <c r="D23" s="73" t="s">
        <v>142</v>
      </c>
      <c r="E23" s="591"/>
      <c r="F23" s="591"/>
      <c r="G23" s="591"/>
      <c r="H23" s="591"/>
      <c r="I23" s="591"/>
      <c r="J23" s="591"/>
      <c r="K23" s="603"/>
      <c r="L23" s="596"/>
      <c r="M23" s="601"/>
      <c r="N23" s="596"/>
      <c r="O23" s="617">
        <f>SUM(E23:J23,M23)</f>
        <v>0</v>
      </c>
    </row>
    <row r="24" spans="2:15" ht="18" customHeight="1">
      <c r="B24" s="282">
        <v>5</v>
      </c>
      <c r="C24" s="75" t="s">
        <v>168</v>
      </c>
      <c r="D24" s="585" t="s">
        <v>58</v>
      </c>
      <c r="E24" s="592"/>
      <c r="F24" s="594"/>
      <c r="G24" s="594"/>
      <c r="H24" s="594"/>
      <c r="I24" s="594"/>
      <c r="J24" s="594"/>
      <c r="K24" s="594"/>
      <c r="L24" s="608"/>
      <c r="M24" s="588"/>
      <c r="N24" s="608"/>
      <c r="O24" s="619"/>
    </row>
    <row r="25" spans="2:15" ht="18" customHeight="1">
      <c r="B25" s="282"/>
      <c r="C25" s="14"/>
      <c r="D25" s="16" t="s">
        <v>223</v>
      </c>
      <c r="E25" s="309"/>
      <c r="F25" s="595"/>
      <c r="G25" s="595"/>
      <c r="H25" s="595"/>
      <c r="I25" s="595"/>
      <c r="J25" s="595"/>
      <c r="K25" s="602"/>
      <c r="L25" s="595"/>
      <c r="M25" s="600"/>
      <c r="N25" s="595"/>
      <c r="O25" s="615"/>
    </row>
    <row r="26" spans="2:15" ht="18" customHeight="1">
      <c r="B26" s="518"/>
      <c r="C26" s="579"/>
      <c r="D26" s="73" t="s">
        <v>142</v>
      </c>
      <c r="E26" s="591"/>
      <c r="F26" s="596"/>
      <c r="G26" s="596"/>
      <c r="H26" s="596"/>
      <c r="I26" s="596"/>
      <c r="J26" s="596"/>
      <c r="K26" s="603"/>
      <c r="L26" s="596"/>
      <c r="M26" s="601"/>
      <c r="N26" s="596"/>
      <c r="O26" s="617">
        <f>SUM(E26,M26)</f>
        <v>0</v>
      </c>
    </row>
    <row r="27" spans="2:15" ht="18" customHeight="1">
      <c r="B27" s="282">
        <v>6</v>
      </c>
      <c r="C27" s="75" t="s">
        <v>141</v>
      </c>
      <c r="D27" s="585" t="s">
        <v>58</v>
      </c>
      <c r="E27" s="592"/>
      <c r="F27" s="594"/>
      <c r="G27" s="594"/>
      <c r="H27" s="594"/>
      <c r="I27" s="594"/>
      <c r="J27" s="594"/>
      <c r="K27" s="594"/>
      <c r="L27" s="608"/>
      <c r="M27" s="588"/>
      <c r="N27" s="610"/>
      <c r="O27" s="619"/>
    </row>
    <row r="28" spans="2:15" ht="18" customHeight="1">
      <c r="B28" s="282"/>
      <c r="C28" s="14"/>
      <c r="D28" s="16" t="s">
        <v>223</v>
      </c>
      <c r="E28" s="309"/>
      <c r="F28" s="595"/>
      <c r="G28" s="595"/>
      <c r="H28" s="595"/>
      <c r="I28" s="595"/>
      <c r="J28" s="595"/>
      <c r="K28" s="602"/>
      <c r="L28" s="595"/>
      <c r="M28" s="600"/>
      <c r="N28" s="595"/>
      <c r="O28" s="615"/>
    </row>
    <row r="29" spans="2:15" ht="18" customHeight="1">
      <c r="B29" s="282"/>
      <c r="C29" s="14"/>
      <c r="D29" s="18" t="s">
        <v>142</v>
      </c>
      <c r="E29" s="451"/>
      <c r="F29" s="597"/>
      <c r="G29" s="597"/>
      <c r="H29" s="597"/>
      <c r="I29" s="597"/>
      <c r="J29" s="597"/>
      <c r="K29" s="604"/>
      <c r="L29" s="597"/>
      <c r="M29" s="541"/>
      <c r="N29" s="597"/>
      <c r="O29" s="613">
        <f>SUM(E29,M29)</f>
        <v>0</v>
      </c>
    </row>
    <row r="30" spans="2:15" ht="23.25" customHeight="1">
      <c r="B30" s="576" t="s">
        <v>143</v>
      </c>
      <c r="C30" s="580"/>
      <c r="D30" s="586"/>
      <c r="E30" s="593">
        <f>SUM(E8,E11,E14,E17,E20,E23,E26,E29)</f>
        <v>0</v>
      </c>
      <c r="F30" s="593">
        <f>SUM(F8,F11,F14,F17,F20,F23)</f>
        <v>0</v>
      </c>
      <c r="G30" s="593">
        <f>SUM(G8,G11,G14,G17,G20,G23)</f>
        <v>0</v>
      </c>
      <c r="H30" s="593">
        <f>SUM(H8,H11,H14,H17,H20,H23)</f>
        <v>0</v>
      </c>
      <c r="I30" s="593">
        <f>SUM(I8,I11,I14,I17,I20,I23)</f>
        <v>0</v>
      </c>
      <c r="J30" s="593">
        <f>SUM(J8,J11,J14,J17,J20,J23)</f>
        <v>0</v>
      </c>
      <c r="K30" s="605">
        <f>SUM(K8,K11,K14,K17,K20)</f>
        <v>0</v>
      </c>
      <c r="L30" s="605">
        <f>SUM(L8,L11,L14,L17,L20)</f>
        <v>0</v>
      </c>
      <c r="M30" s="605">
        <f>SUM(M8,M11,M14,M17,M20,M23,M26,M29)</f>
        <v>0</v>
      </c>
      <c r="N30" s="605">
        <f>SUM(N8,N11,N14,N20)</f>
        <v>0</v>
      </c>
      <c r="O30" s="620">
        <f>SUM(O8,O11,O14,O17,O20,O23,O26,O29)</f>
        <v>0</v>
      </c>
    </row>
    <row r="31" spans="2:15" ht="6.75" customHeight="1"/>
    <row r="32" spans="2:15" ht="13.5" customHeight="1">
      <c r="B32" s="49" t="s">
        <v>61</v>
      </c>
    </row>
    <row r="33" spans="2:4" ht="13.5" customHeight="1">
      <c r="B33" s="470">
        <v>1</v>
      </c>
      <c r="C33" s="113" t="s">
        <v>131</v>
      </c>
    </row>
    <row r="34" spans="2:4" ht="13.5" customHeight="1">
      <c r="B34" s="470">
        <v>2</v>
      </c>
      <c r="C34" s="11" t="s">
        <v>213</v>
      </c>
      <c r="D34" s="113"/>
    </row>
    <row r="35" spans="2:4" ht="13.5" customHeight="1">
      <c r="B35" s="470">
        <v>3</v>
      </c>
      <c r="C35" s="2" t="s">
        <v>176</v>
      </c>
    </row>
    <row r="36" spans="2:4" ht="13.5" customHeight="1">
      <c r="B36" s="470">
        <v>4</v>
      </c>
      <c r="C36" s="2" t="s">
        <v>65</v>
      </c>
    </row>
  </sheetData>
  <mergeCells count="26">
    <mergeCell ref="B2:O2"/>
    <mergeCell ref="N3:O3"/>
    <mergeCell ref="B5:C5"/>
    <mergeCell ref="B30:D30"/>
    <mergeCell ref="B6:B11"/>
    <mergeCell ref="C6:C8"/>
    <mergeCell ref="O6:O7"/>
    <mergeCell ref="C9:C11"/>
    <mergeCell ref="O9:O10"/>
    <mergeCell ref="C12:C14"/>
    <mergeCell ref="O12:O13"/>
    <mergeCell ref="B15:B17"/>
    <mergeCell ref="C15:C17"/>
    <mergeCell ref="O15:O16"/>
    <mergeCell ref="B18:B20"/>
    <mergeCell ref="C18:C20"/>
    <mergeCell ref="O18:O19"/>
    <mergeCell ref="B21:B23"/>
    <mergeCell ref="C21:C23"/>
    <mergeCell ref="O21:O22"/>
    <mergeCell ref="B24:B26"/>
    <mergeCell ref="C24:C26"/>
    <mergeCell ref="O24:O25"/>
    <mergeCell ref="B27:B29"/>
    <mergeCell ref="C27:C29"/>
    <mergeCell ref="O27:O28"/>
  </mergeCells>
  <phoneticPr fontId="3"/>
  <pageMargins left="0.39370078740157483" right="0.39370078740157483" top="0.59055118110236215" bottom="0.39370078740157483" header="0.31496062992125984" footer="0.31496062992125984"/>
  <pageSetup paperSize="9" scale="92" fitToWidth="1" fitToHeight="1"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3" tint="0.6"/>
  </sheetPr>
  <dimension ref="A1:J49"/>
  <sheetViews>
    <sheetView showGridLines="0" showZeros="0" view="pageBreakPreview" zoomScale="80" zoomScaleSheetLayoutView="80" workbookViewId="0">
      <selection activeCell="M11" sqref="M11:M12"/>
    </sheetView>
  </sheetViews>
  <sheetFormatPr defaultRowHeight="13.5"/>
  <cols>
    <col min="1" max="1" width="2.375" style="621" customWidth="1"/>
    <col min="2" max="2" width="3.875" style="214" customWidth="1"/>
    <col min="3" max="3" width="13.75" style="622" customWidth="1"/>
    <col min="4" max="4" width="11.625" style="622" customWidth="1"/>
    <col min="5" max="5" width="7.75" style="621" customWidth="1"/>
    <col min="6" max="7" width="13.25" style="621" customWidth="1"/>
    <col min="8" max="8" width="14.875" style="621" customWidth="1"/>
    <col min="9" max="9" width="11.875" style="621" customWidth="1"/>
    <col min="10" max="10" width="3" style="621" customWidth="1"/>
    <col min="11" max="16384" width="9" style="621" customWidth="1"/>
  </cols>
  <sheetData>
    <row r="1" spans="2:9" ht="16.5" customHeight="1">
      <c r="B1" s="214" t="s">
        <v>194</v>
      </c>
    </row>
    <row r="2" spans="2:9" ht="20.100000000000001" customHeight="1">
      <c r="D2" s="640" t="s">
        <v>38</v>
      </c>
      <c r="E2" s="640"/>
      <c r="F2" s="640"/>
      <c r="G2" s="640"/>
      <c r="H2" s="640"/>
    </row>
    <row r="3" spans="2:9" ht="20.100000000000001" customHeight="1">
      <c r="B3" s="623" t="s">
        <v>94</v>
      </c>
      <c r="C3" s="623"/>
      <c r="D3" s="623"/>
      <c r="E3" s="651"/>
      <c r="F3" s="651"/>
      <c r="G3" s="651"/>
      <c r="H3" s="651"/>
      <c r="I3" s="697"/>
    </row>
    <row r="4" spans="2:9" ht="20.100000000000001" customHeight="1">
      <c r="B4" s="224" t="s">
        <v>79</v>
      </c>
      <c r="C4" s="623"/>
      <c r="D4" s="623"/>
      <c r="E4" s="652"/>
      <c r="F4" s="668"/>
      <c r="G4" s="668"/>
      <c r="H4" s="668"/>
      <c r="I4" s="668"/>
    </row>
    <row r="5" spans="2:9" ht="20.100000000000001" customHeight="1">
      <c r="B5" s="224" t="s">
        <v>28</v>
      </c>
      <c r="C5" s="623"/>
      <c r="D5" s="623"/>
      <c r="E5" s="653"/>
      <c r="F5" s="669"/>
      <c r="G5" s="669"/>
      <c r="H5" s="669"/>
      <c r="I5" s="669"/>
    </row>
    <row r="6" spans="2:9" ht="20.100000000000001" customHeight="1">
      <c r="B6" s="224" t="s">
        <v>9</v>
      </c>
      <c r="C6" s="623"/>
      <c r="D6" s="623"/>
      <c r="E6" s="653"/>
      <c r="F6" s="669"/>
      <c r="G6" s="669"/>
      <c r="H6" s="669"/>
      <c r="I6" s="669"/>
    </row>
    <row r="7" spans="2:9" ht="4.5" customHeight="1"/>
    <row r="8" spans="2:9" ht="45" customHeight="1">
      <c r="B8" s="624" t="s">
        <v>77</v>
      </c>
      <c r="C8" s="634"/>
      <c r="D8" s="641" t="s">
        <v>81</v>
      </c>
      <c r="E8" s="654" t="s">
        <v>173</v>
      </c>
      <c r="F8" s="662" t="s">
        <v>105</v>
      </c>
      <c r="G8" s="683" t="s">
        <v>106</v>
      </c>
      <c r="H8" s="683" t="s">
        <v>132</v>
      </c>
      <c r="I8" s="683" t="s">
        <v>85</v>
      </c>
    </row>
    <row r="9" spans="2:9" ht="20.100000000000001" customHeight="1">
      <c r="B9" s="625">
        <v>1</v>
      </c>
      <c r="C9" s="635" t="s">
        <v>230</v>
      </c>
      <c r="D9" s="642"/>
      <c r="E9" s="655"/>
      <c r="F9" s="670"/>
      <c r="G9" s="670"/>
      <c r="H9" s="690"/>
      <c r="I9" s="690"/>
    </row>
    <row r="10" spans="2:9" ht="20.100000000000001" customHeight="1">
      <c r="B10" s="626"/>
      <c r="C10" s="635"/>
      <c r="D10" s="643"/>
      <c r="E10" s="656"/>
      <c r="F10" s="671"/>
      <c r="G10" s="671"/>
      <c r="H10" s="691"/>
      <c r="I10" s="691"/>
    </row>
    <row r="11" spans="2:9" ht="20.100000000000001" customHeight="1">
      <c r="B11" s="626"/>
      <c r="C11" s="635"/>
      <c r="D11" s="644"/>
      <c r="E11" s="657"/>
      <c r="F11" s="672"/>
      <c r="G11" s="672"/>
      <c r="H11" s="692"/>
      <c r="I11" s="692"/>
    </row>
    <row r="12" spans="2:9" ht="20.100000000000001" customHeight="1">
      <c r="B12" s="626"/>
      <c r="C12" s="635"/>
      <c r="D12" s="641" t="s">
        <v>84</v>
      </c>
      <c r="E12" s="658">
        <f>SUM(E9:E11)</f>
        <v>0</v>
      </c>
      <c r="F12" s="673"/>
      <c r="G12" s="673"/>
      <c r="H12" s="693">
        <f>SUM(H9:H11)</f>
        <v>0</v>
      </c>
      <c r="I12" s="693">
        <f>SUM(I9:I11)</f>
        <v>0</v>
      </c>
    </row>
    <row r="13" spans="2:9" ht="20.100000000000001" customHeight="1">
      <c r="B13" s="626"/>
      <c r="C13" s="635" t="s">
        <v>231</v>
      </c>
      <c r="D13" s="642"/>
      <c r="E13" s="655"/>
      <c r="F13" s="670"/>
      <c r="G13" s="670"/>
      <c r="H13" s="690"/>
      <c r="I13" s="690"/>
    </row>
    <row r="14" spans="2:9" ht="20.100000000000001" customHeight="1">
      <c r="B14" s="626"/>
      <c r="C14" s="635"/>
      <c r="D14" s="643"/>
      <c r="E14" s="656"/>
      <c r="F14" s="671"/>
      <c r="G14" s="671"/>
      <c r="H14" s="691"/>
      <c r="I14" s="691"/>
    </row>
    <row r="15" spans="2:9" ht="20.100000000000001" customHeight="1">
      <c r="B15" s="626"/>
      <c r="C15" s="635"/>
      <c r="D15" s="644"/>
      <c r="E15" s="657"/>
      <c r="F15" s="672"/>
      <c r="G15" s="672"/>
      <c r="H15" s="692"/>
      <c r="I15" s="692"/>
    </row>
    <row r="16" spans="2:9" ht="20.100000000000001" customHeight="1">
      <c r="B16" s="626"/>
      <c r="C16" s="635"/>
      <c r="D16" s="641" t="s">
        <v>84</v>
      </c>
      <c r="E16" s="658">
        <f>SUM(E13:E15)</f>
        <v>0</v>
      </c>
      <c r="F16" s="673"/>
      <c r="G16" s="673"/>
      <c r="H16" s="693">
        <f>SUM(H13:H15)</f>
        <v>0</v>
      </c>
      <c r="I16" s="693">
        <f>SUM(I13:I15)</f>
        <v>0</v>
      </c>
    </row>
    <row r="17" spans="2:9" ht="20.100000000000001" customHeight="1">
      <c r="B17" s="626"/>
      <c r="C17" s="635" t="s">
        <v>219</v>
      </c>
      <c r="D17" s="642"/>
      <c r="E17" s="655"/>
      <c r="F17" s="670"/>
      <c r="G17" s="670"/>
      <c r="H17" s="690"/>
      <c r="I17" s="690"/>
    </row>
    <row r="18" spans="2:9" ht="20.100000000000001" customHeight="1">
      <c r="B18" s="626"/>
      <c r="C18" s="635"/>
      <c r="D18" s="643"/>
      <c r="E18" s="656"/>
      <c r="F18" s="671"/>
      <c r="G18" s="671"/>
      <c r="H18" s="691"/>
      <c r="I18" s="691"/>
    </row>
    <row r="19" spans="2:9" ht="20.100000000000001" customHeight="1">
      <c r="B19" s="626"/>
      <c r="C19" s="635"/>
      <c r="D19" s="644"/>
      <c r="E19" s="657"/>
      <c r="F19" s="672"/>
      <c r="G19" s="672"/>
      <c r="H19" s="692"/>
      <c r="I19" s="692"/>
    </row>
    <row r="20" spans="2:9" ht="20.100000000000001" customHeight="1">
      <c r="B20" s="626"/>
      <c r="C20" s="635"/>
      <c r="D20" s="641" t="s">
        <v>84</v>
      </c>
      <c r="E20" s="658">
        <f>SUM(E17:E19)</f>
        <v>0</v>
      </c>
      <c r="F20" s="673"/>
      <c r="G20" s="673"/>
      <c r="H20" s="693">
        <f>SUM(H17:H19)</f>
        <v>0</v>
      </c>
      <c r="I20" s="693">
        <f>SUM(I17:I19)</f>
        <v>0</v>
      </c>
    </row>
    <row r="21" spans="2:9" ht="20.100000000000001" customHeight="1">
      <c r="B21" s="625">
        <v>2</v>
      </c>
      <c r="C21" s="635" t="s">
        <v>221</v>
      </c>
      <c r="D21" s="642"/>
      <c r="E21" s="655"/>
      <c r="F21" s="670"/>
      <c r="G21" s="670"/>
      <c r="H21" s="690"/>
      <c r="I21" s="690"/>
    </row>
    <row r="22" spans="2:9" ht="20.100000000000001" customHeight="1">
      <c r="B22" s="626"/>
      <c r="C22" s="635"/>
      <c r="D22" s="643"/>
      <c r="E22" s="656"/>
      <c r="F22" s="671"/>
      <c r="G22" s="671"/>
      <c r="H22" s="691"/>
      <c r="I22" s="691"/>
    </row>
    <row r="23" spans="2:9" ht="20.100000000000001" customHeight="1">
      <c r="B23" s="626"/>
      <c r="C23" s="635"/>
      <c r="D23" s="644"/>
      <c r="E23" s="657"/>
      <c r="F23" s="672"/>
      <c r="G23" s="672"/>
      <c r="H23" s="692"/>
      <c r="I23" s="692"/>
    </row>
    <row r="24" spans="2:9" ht="20.100000000000001" customHeight="1">
      <c r="B24" s="627"/>
      <c r="C24" s="635"/>
      <c r="D24" s="641" t="s">
        <v>84</v>
      </c>
      <c r="E24" s="658">
        <f>SUM(E21:E23)</f>
        <v>0</v>
      </c>
      <c r="F24" s="673"/>
      <c r="G24" s="673"/>
      <c r="H24" s="693">
        <f>SUM(H21:H23)</f>
        <v>0</v>
      </c>
      <c r="I24" s="693">
        <f>SUM(I21:I23)</f>
        <v>0</v>
      </c>
    </row>
    <row r="25" spans="2:9" ht="20.100000000000001" customHeight="1">
      <c r="B25" s="625">
        <v>3</v>
      </c>
      <c r="C25" s="635" t="s">
        <v>220</v>
      </c>
      <c r="D25" s="642"/>
      <c r="E25" s="655"/>
      <c r="F25" s="670"/>
      <c r="G25" s="670"/>
      <c r="H25" s="690"/>
      <c r="I25" s="690"/>
    </row>
    <row r="26" spans="2:9" ht="20.100000000000001" customHeight="1">
      <c r="B26" s="626"/>
      <c r="C26" s="635"/>
      <c r="D26" s="643"/>
      <c r="E26" s="656"/>
      <c r="F26" s="671"/>
      <c r="G26" s="671"/>
      <c r="H26" s="691"/>
      <c r="I26" s="691"/>
    </row>
    <row r="27" spans="2:9" ht="20.100000000000001" customHeight="1">
      <c r="B27" s="626"/>
      <c r="C27" s="635"/>
      <c r="D27" s="644"/>
      <c r="E27" s="657"/>
      <c r="F27" s="672"/>
      <c r="G27" s="672"/>
      <c r="H27" s="692"/>
      <c r="I27" s="692"/>
    </row>
    <row r="28" spans="2:9" ht="20.100000000000001" customHeight="1">
      <c r="B28" s="626"/>
      <c r="C28" s="636"/>
      <c r="D28" s="645" t="s">
        <v>84</v>
      </c>
      <c r="E28" s="659">
        <f>SUM(E25:E27)</f>
        <v>0</v>
      </c>
      <c r="F28" s="674"/>
      <c r="G28" s="674"/>
      <c r="H28" s="694">
        <f>SUM(H25:H27)</f>
        <v>0</v>
      </c>
      <c r="I28" s="694">
        <f>SUM(I25:I27)</f>
        <v>0</v>
      </c>
    </row>
    <row r="29" spans="2:9" ht="20.100000000000001" customHeight="1">
      <c r="B29" s="628" t="s">
        <v>150</v>
      </c>
      <c r="C29" s="632"/>
      <c r="D29" s="632"/>
      <c r="E29" s="660">
        <f>SUM(E12,E16,E20,E24,E28)</f>
        <v>0</v>
      </c>
      <c r="F29" s="675"/>
      <c r="G29" s="675"/>
      <c r="H29" s="695">
        <f>SUM(H12,H16,H20,H24,H28)</f>
        <v>0</v>
      </c>
      <c r="I29" s="695">
        <f>SUM(I12,I16,I20,I24,I28)</f>
        <v>0</v>
      </c>
    </row>
    <row r="30" spans="2:9" ht="3.75" customHeight="1">
      <c r="B30" s="629"/>
      <c r="C30" s="4"/>
      <c r="D30" s="4"/>
      <c r="E30" s="661"/>
      <c r="F30" s="676"/>
      <c r="G30" s="676"/>
      <c r="H30" s="661"/>
      <c r="I30" s="698"/>
    </row>
    <row r="31" spans="2:9" s="621" customFormat="1" ht="40.5">
      <c r="B31" s="630" t="s">
        <v>77</v>
      </c>
      <c r="C31" s="623"/>
      <c r="D31" s="646" t="s">
        <v>81</v>
      </c>
      <c r="E31" s="662" t="s">
        <v>90</v>
      </c>
      <c r="F31" s="677" t="s">
        <v>67</v>
      </c>
      <c r="G31" s="662" t="s">
        <v>13</v>
      </c>
      <c r="H31" s="662" t="s">
        <v>197</v>
      </c>
      <c r="I31" s="212"/>
    </row>
    <row r="32" spans="2:9" s="621" customFormat="1" ht="19.5" customHeight="1">
      <c r="B32" s="631">
        <v>4</v>
      </c>
      <c r="C32" s="637" t="s">
        <v>203</v>
      </c>
      <c r="D32" s="647"/>
      <c r="E32" s="663"/>
      <c r="F32" s="678"/>
      <c r="G32" s="684"/>
      <c r="H32" s="663"/>
      <c r="I32" s="212"/>
    </row>
    <row r="33" spans="1:10" s="621" customFormat="1" ht="19.5" customHeight="1">
      <c r="A33" s="621"/>
      <c r="B33" s="631"/>
      <c r="C33" s="638"/>
      <c r="D33" s="648"/>
      <c r="E33" s="664"/>
      <c r="F33" s="679"/>
      <c r="G33" s="685"/>
      <c r="H33" s="664"/>
      <c r="I33" s="212"/>
      <c r="J33" s="621"/>
    </row>
    <row r="34" spans="1:10" s="621" customFormat="1" ht="19.5" customHeight="1">
      <c r="A34" s="621"/>
      <c r="B34" s="625"/>
      <c r="C34" s="638"/>
      <c r="D34" s="649"/>
      <c r="E34" s="665"/>
      <c r="F34" s="680"/>
      <c r="G34" s="686"/>
      <c r="H34" s="665"/>
      <c r="I34" s="212"/>
      <c r="J34" s="621"/>
    </row>
    <row r="35" spans="1:10" s="621" customFormat="1" ht="25.5" customHeight="1">
      <c r="A35" s="621"/>
      <c r="B35" s="632" t="s">
        <v>21</v>
      </c>
      <c r="C35" s="632"/>
      <c r="D35" s="632"/>
      <c r="E35" s="666">
        <f>SUM(E32:E34)</f>
        <v>0</v>
      </c>
      <c r="F35" s="681"/>
      <c r="G35" s="687">
        <f>SUM(G32:G34)</f>
        <v>0</v>
      </c>
      <c r="H35" s="666">
        <f>SUM(H32:H34)</f>
        <v>0</v>
      </c>
      <c r="I35" s="212"/>
      <c r="J35" s="621"/>
    </row>
    <row r="36" spans="1:10" ht="8.25" customHeight="1">
      <c r="C36" s="639"/>
      <c r="D36" s="639"/>
      <c r="E36" s="667"/>
      <c r="F36" s="682"/>
      <c r="G36" s="682"/>
      <c r="H36" s="667"/>
      <c r="I36" s="682"/>
    </row>
    <row r="37" spans="1:10" ht="24.75" customHeight="1">
      <c r="C37" s="639"/>
      <c r="D37" s="639"/>
      <c r="E37" s="667"/>
      <c r="F37" s="682"/>
      <c r="G37" s="688" t="s">
        <v>144</v>
      </c>
      <c r="H37" s="696"/>
      <c r="I37" s="699">
        <f>ROUNDDOWN(SUM(I29,H35),-3)</f>
        <v>0</v>
      </c>
    </row>
    <row r="38" spans="1:10" s="621" customFormat="1" ht="14.25" customHeight="1">
      <c r="A38" s="621"/>
      <c r="B38" s="214"/>
      <c r="C38" s="639"/>
      <c r="D38" s="639"/>
      <c r="E38" s="667"/>
      <c r="F38" s="682"/>
      <c r="G38" s="689"/>
      <c r="H38" s="682"/>
      <c r="I38" s="700"/>
      <c r="J38" s="621"/>
    </row>
    <row r="39" spans="1:10" s="621" customFormat="1" ht="13.5" customHeight="1">
      <c r="A39" s="138"/>
      <c r="B39" s="138" t="s">
        <v>30</v>
      </c>
      <c r="C39" s="11"/>
      <c r="D39" s="11"/>
      <c r="E39" s="138"/>
      <c r="F39" s="138"/>
      <c r="G39" s="138"/>
      <c r="H39" s="138"/>
      <c r="I39" s="138"/>
      <c r="J39" s="138"/>
    </row>
    <row r="40" spans="1:10" s="621" customFormat="1" ht="13.5" customHeight="1">
      <c r="A40" s="138"/>
      <c r="B40" s="138" t="s">
        <v>97</v>
      </c>
      <c r="C40" s="11"/>
      <c r="D40" s="11"/>
      <c r="E40" s="138"/>
      <c r="F40" s="138"/>
      <c r="G40" s="138"/>
      <c r="H40" s="138"/>
      <c r="I40" s="138"/>
      <c r="J40" s="138"/>
    </row>
    <row r="41" spans="1:10" s="621" customFormat="1" ht="13.5" customHeight="1">
      <c r="A41" s="138"/>
      <c r="B41" s="219">
        <v>1</v>
      </c>
      <c r="C41" s="11" t="s">
        <v>107</v>
      </c>
      <c r="D41" s="11"/>
      <c r="E41" s="138"/>
      <c r="F41" s="138"/>
      <c r="G41" s="138"/>
      <c r="H41" s="138"/>
      <c r="I41" s="138"/>
      <c r="J41" s="138"/>
    </row>
    <row r="42" spans="1:10" s="621" customFormat="1" ht="13.5" customHeight="1">
      <c r="A42" s="138"/>
      <c r="B42" s="219">
        <v>2</v>
      </c>
      <c r="C42" s="11" t="s">
        <v>75</v>
      </c>
      <c r="D42" s="11"/>
      <c r="E42" s="138"/>
      <c r="F42" s="138"/>
      <c r="G42" s="138"/>
      <c r="H42" s="138"/>
      <c r="I42" s="138"/>
      <c r="J42" s="138"/>
    </row>
    <row r="43" spans="1:10" s="621" customFormat="1" ht="13.5" customHeight="1">
      <c r="A43" s="138"/>
      <c r="B43" s="219">
        <v>3</v>
      </c>
      <c r="C43" s="11" t="s">
        <v>166</v>
      </c>
      <c r="D43" s="11"/>
      <c r="E43" s="138"/>
      <c r="F43" s="138"/>
      <c r="G43" s="138"/>
      <c r="H43" s="138"/>
      <c r="I43" s="138"/>
      <c r="J43" s="138"/>
    </row>
    <row r="44" spans="1:10" s="621" customFormat="1" ht="24" customHeight="1">
      <c r="A44" s="138"/>
      <c r="B44" s="633">
        <v>4</v>
      </c>
      <c r="C44" s="162" t="s">
        <v>198</v>
      </c>
      <c r="D44" s="162"/>
      <c r="E44" s="162"/>
      <c r="F44" s="162"/>
      <c r="G44" s="162"/>
      <c r="H44" s="162"/>
      <c r="I44" s="162"/>
      <c r="J44" s="138"/>
    </row>
    <row r="45" spans="1:10" s="621" customFormat="1" ht="13.5" customHeight="1">
      <c r="A45" s="138"/>
      <c r="B45" s="219">
        <v>5</v>
      </c>
      <c r="C45" s="11" t="s">
        <v>199</v>
      </c>
      <c r="D45" s="11"/>
      <c r="E45" s="138"/>
      <c r="F45" s="138"/>
      <c r="G45" s="138"/>
      <c r="H45" s="138"/>
      <c r="I45" s="138"/>
      <c r="J45" s="138"/>
    </row>
    <row r="46" spans="1:10" s="621" customFormat="1" ht="13.5" customHeight="1">
      <c r="A46" s="138"/>
      <c r="B46" s="633">
        <v>6</v>
      </c>
      <c r="C46" s="11" t="s">
        <v>33</v>
      </c>
      <c r="D46" s="11"/>
      <c r="E46" s="138"/>
      <c r="F46" s="138"/>
      <c r="G46" s="138"/>
      <c r="H46" s="138"/>
      <c r="I46" s="138"/>
      <c r="J46" s="138"/>
    </row>
    <row r="47" spans="1:10" s="621" customFormat="1" ht="13.5" customHeight="1">
      <c r="A47" s="138"/>
      <c r="B47" s="470"/>
      <c r="C47" s="11" t="s">
        <v>80</v>
      </c>
      <c r="D47" s="11"/>
      <c r="E47" s="138"/>
      <c r="F47" s="138"/>
      <c r="G47" s="138"/>
      <c r="H47" s="138"/>
      <c r="I47" s="138"/>
      <c r="J47" s="138"/>
    </row>
    <row r="48" spans="1:10" s="621" customFormat="1" ht="13.5" customHeight="1">
      <c r="A48" s="138"/>
      <c r="B48" s="470"/>
      <c r="C48" s="11" t="s">
        <v>200</v>
      </c>
      <c r="D48" s="11"/>
      <c r="E48" s="138"/>
      <c r="F48" s="138"/>
      <c r="G48" s="138"/>
      <c r="H48" s="138"/>
      <c r="I48" s="138"/>
      <c r="J48" s="138"/>
    </row>
    <row r="49" spans="2:4" s="212" customFormat="1">
      <c r="B49" s="219">
        <v>7</v>
      </c>
      <c r="C49" s="11" t="s">
        <v>214</v>
      </c>
      <c r="D49" s="650"/>
    </row>
  </sheetData>
  <mergeCells count="25">
    <mergeCell ref="D2:H2"/>
    <mergeCell ref="B3:D3"/>
    <mergeCell ref="E3:I3"/>
    <mergeCell ref="B4:D4"/>
    <mergeCell ref="E4:I4"/>
    <mergeCell ref="B5:D5"/>
    <mergeCell ref="E5:I5"/>
    <mergeCell ref="B6:D6"/>
    <mergeCell ref="E6:I6"/>
    <mergeCell ref="B8:C8"/>
    <mergeCell ref="B29:D29"/>
    <mergeCell ref="B31:C31"/>
    <mergeCell ref="B35:D35"/>
    <mergeCell ref="G37:H37"/>
    <mergeCell ref="C44:I44"/>
    <mergeCell ref="C9:C12"/>
    <mergeCell ref="C13:C16"/>
    <mergeCell ref="C17:C20"/>
    <mergeCell ref="B21:B24"/>
    <mergeCell ref="C21:C24"/>
    <mergeCell ref="B25:B28"/>
    <mergeCell ref="C25:C28"/>
    <mergeCell ref="B32:B34"/>
    <mergeCell ref="C32:C34"/>
    <mergeCell ref="B9:B16"/>
  </mergeCells>
  <phoneticPr fontId="3"/>
  <pageMargins left="0.59055118110236215" right="0.39370078740157483" top="0.39370078740157483" bottom="0.39370078740157483" header="0.3" footer="0.3"/>
  <pageSetup paperSize="9" scale="94"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3" tint="0.6"/>
  </sheetPr>
  <dimension ref="A1:H17"/>
  <sheetViews>
    <sheetView showGridLines="0" showZeros="0" view="pageBreakPreview" zoomScaleSheetLayoutView="100" workbookViewId="0">
      <selection activeCell="J16" sqref="J16"/>
    </sheetView>
  </sheetViews>
  <sheetFormatPr defaultRowHeight="13.5"/>
  <cols>
    <col min="1" max="1" width="2.25" style="212" customWidth="1"/>
    <col min="2" max="2" width="9" style="212" customWidth="1"/>
    <col min="3" max="3" width="10.625" style="212" customWidth="1"/>
    <col min="4" max="4" width="9" style="212" customWidth="1"/>
    <col min="5" max="5" width="13" style="212" bestFit="1" customWidth="1"/>
    <col min="6" max="6" width="26.375" style="212" customWidth="1"/>
    <col min="7" max="7" width="12.875" style="212" customWidth="1"/>
    <col min="8" max="8" width="1.75" style="212" customWidth="1"/>
    <col min="9" max="16384" width="9" style="1" customWidth="1"/>
  </cols>
  <sheetData>
    <row r="1" spans="2:8">
      <c r="B1" s="212" t="s">
        <v>195</v>
      </c>
    </row>
    <row r="2" spans="2:8" ht="16.5">
      <c r="B2" s="701" t="s">
        <v>145</v>
      </c>
      <c r="C2" s="701"/>
      <c r="D2" s="701"/>
      <c r="E2" s="701"/>
      <c r="F2" s="701"/>
      <c r="G2" s="701"/>
      <c r="H2" s="621"/>
    </row>
    <row r="3" spans="2:8" ht="14.25">
      <c r="G3" s="271" t="s">
        <v>162</v>
      </c>
    </row>
    <row r="4" spans="2:8" ht="22.5" customHeight="1">
      <c r="B4" s="702" t="s">
        <v>35</v>
      </c>
      <c r="C4" s="709"/>
      <c r="D4" s="715"/>
      <c r="E4" s="721"/>
      <c r="F4" s="721"/>
      <c r="G4" s="725"/>
    </row>
    <row r="5" spans="2:8" ht="22.5" customHeight="1">
      <c r="B5" s="703" t="s">
        <v>94</v>
      </c>
      <c r="C5" s="710"/>
      <c r="D5" s="716"/>
      <c r="E5" s="722"/>
      <c r="F5" s="722"/>
      <c r="G5" s="726"/>
    </row>
    <row r="6" spans="2:8" ht="22.5" customHeight="1">
      <c r="B6" s="704" t="s">
        <v>69</v>
      </c>
      <c r="C6" s="711"/>
      <c r="D6" s="717"/>
      <c r="E6" s="717"/>
      <c r="F6" s="717"/>
      <c r="G6" s="727"/>
    </row>
    <row r="7" spans="2:8" ht="22.5" customHeight="1">
      <c r="B7" s="705" t="s">
        <v>45</v>
      </c>
      <c r="C7" s="712"/>
      <c r="D7" s="718"/>
      <c r="E7" s="718"/>
      <c r="F7" s="718"/>
      <c r="G7" s="728"/>
    </row>
    <row r="8" spans="2:8" ht="16.5" customHeight="1">
      <c r="B8" s="706" t="s">
        <v>37</v>
      </c>
      <c r="C8" s="625" t="s">
        <v>62</v>
      </c>
      <c r="D8" s="719" t="s">
        <v>146</v>
      </c>
      <c r="E8" s="624" t="s">
        <v>82</v>
      </c>
      <c r="F8" s="723"/>
      <c r="G8" s="729"/>
    </row>
    <row r="9" spans="2:8" ht="16.5" customHeight="1">
      <c r="B9" s="707"/>
      <c r="C9" s="627"/>
      <c r="D9" s="720"/>
      <c r="E9" s="630" t="s">
        <v>89</v>
      </c>
      <c r="F9" s="631" t="s">
        <v>101</v>
      </c>
      <c r="G9" s="730" t="s">
        <v>49</v>
      </c>
    </row>
    <row r="10" spans="2:8" ht="27" customHeight="1">
      <c r="B10" s="707"/>
      <c r="C10" s="713"/>
      <c r="D10" s="714"/>
      <c r="E10" s="714"/>
      <c r="F10" s="229"/>
      <c r="G10" s="243"/>
    </row>
    <row r="11" spans="2:8" ht="26.25" customHeight="1">
      <c r="B11" s="707"/>
      <c r="C11" s="714"/>
      <c r="D11" s="714"/>
      <c r="E11" s="714"/>
      <c r="F11" s="229"/>
      <c r="G11" s="243"/>
    </row>
    <row r="12" spans="2:8" ht="27" customHeight="1">
      <c r="B12" s="707"/>
      <c r="C12" s="229"/>
      <c r="D12" s="229"/>
      <c r="E12" s="229"/>
      <c r="F12" s="229"/>
      <c r="G12" s="243"/>
    </row>
    <row r="13" spans="2:8" ht="27" customHeight="1">
      <c r="B13" s="707"/>
      <c r="C13" s="229"/>
      <c r="D13" s="229"/>
      <c r="E13" s="229"/>
      <c r="F13" s="229"/>
      <c r="G13" s="243"/>
    </row>
    <row r="14" spans="2:8" ht="27" customHeight="1">
      <c r="B14" s="707"/>
      <c r="C14" s="229"/>
      <c r="D14" s="229"/>
      <c r="E14" s="229"/>
      <c r="F14" s="229"/>
      <c r="G14" s="243"/>
    </row>
    <row r="15" spans="2:8" ht="27" customHeight="1">
      <c r="B15" s="707"/>
      <c r="C15" s="229"/>
      <c r="D15" s="229"/>
      <c r="E15" s="229"/>
      <c r="F15" s="229"/>
      <c r="G15" s="243"/>
    </row>
    <row r="16" spans="2:8" ht="27" customHeight="1">
      <c r="B16" s="707"/>
      <c r="C16" s="229"/>
      <c r="D16" s="229"/>
      <c r="E16" s="229"/>
      <c r="F16" s="229"/>
      <c r="G16" s="243"/>
    </row>
    <row r="17" spans="2:7" ht="26.25" customHeight="1">
      <c r="B17" s="708"/>
      <c r="C17" s="227" t="s">
        <v>20</v>
      </c>
      <c r="D17" s="231">
        <f>SUM(D10:D16)</f>
        <v>0</v>
      </c>
      <c r="E17" s="231">
        <f>SUM(E10:E16)</f>
        <v>0</v>
      </c>
      <c r="F17" s="724"/>
      <c r="G17" s="731"/>
    </row>
    <row r="20" spans="2:7" ht="12.75" customHeight="1"/>
  </sheetData>
  <mergeCells count="12">
    <mergeCell ref="B2:G2"/>
    <mergeCell ref="B4:C4"/>
    <mergeCell ref="D4:G4"/>
    <mergeCell ref="B5:C5"/>
    <mergeCell ref="B6:C6"/>
    <mergeCell ref="D6:G6"/>
    <mergeCell ref="B7:C7"/>
    <mergeCell ref="D7:G7"/>
    <mergeCell ref="E8:G8"/>
    <mergeCell ref="C8:C9"/>
    <mergeCell ref="D8:D9"/>
    <mergeCell ref="B8:B17"/>
  </mergeCells>
  <phoneticPr fontId="3"/>
  <printOptions horizontalCentered="1"/>
  <pageMargins left="0.59055118110236215" right="0.39370078740157483" top="0.39370078740157483" bottom="0.39370078740157483" header="0.31496062992125984" footer="0.31496062992125984"/>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3" tint="0.6"/>
  </sheetPr>
  <dimension ref="B1:L24"/>
  <sheetViews>
    <sheetView showGridLines="0" showZeros="0" view="pageBreakPreview" zoomScaleSheetLayoutView="100" workbookViewId="0">
      <pane xSplit="5" ySplit="6" topLeftCell="F7" activePane="bottomRight" state="frozen"/>
      <selection pane="topRight"/>
      <selection pane="bottomLeft"/>
      <selection pane="bottomRight" activeCell="B56" sqref="B56"/>
    </sheetView>
  </sheetViews>
  <sheetFormatPr defaultRowHeight="13.5"/>
  <cols>
    <col min="1" max="1" width="1.625" style="212" customWidth="1"/>
    <col min="2" max="2" width="15.5" style="212" customWidth="1"/>
    <col min="3" max="3" width="14.375" style="212" customWidth="1"/>
    <col min="4" max="4" width="11.875" style="212" customWidth="1"/>
    <col min="5" max="5" width="11.375" style="212" customWidth="1"/>
    <col min="6" max="6" width="14.5" style="212" customWidth="1"/>
    <col min="7" max="8" width="10.625" style="212" customWidth="1"/>
    <col min="9" max="11" width="12.875" style="212" customWidth="1"/>
    <col min="12" max="12" width="10.375" style="212" customWidth="1"/>
    <col min="13" max="16384" width="9" style="212" customWidth="1"/>
  </cols>
  <sheetData>
    <row r="1" spans="2:12" s="212" customFormat="1">
      <c r="B1" s="212" t="s">
        <v>190</v>
      </c>
    </row>
    <row r="2" spans="2:12" s="212" customFormat="1" ht="18.75">
      <c r="B2" s="732" t="s">
        <v>114</v>
      </c>
      <c r="C2" s="732"/>
      <c r="D2" s="732"/>
      <c r="E2" s="732"/>
      <c r="F2" s="732"/>
      <c r="G2" s="732"/>
      <c r="H2" s="732"/>
      <c r="I2" s="732"/>
      <c r="J2" s="732"/>
      <c r="K2" s="732"/>
      <c r="L2" s="732"/>
    </row>
    <row r="3" spans="2:12" s="212" customFormat="1">
      <c r="B3" s="214"/>
      <c r="C3" s="214"/>
      <c r="D3" s="214"/>
      <c r="E3" s="214"/>
      <c r="F3" s="214"/>
      <c r="G3" s="214"/>
      <c r="H3" s="214"/>
      <c r="I3" s="214"/>
      <c r="J3" s="761" t="s">
        <v>8</v>
      </c>
      <c r="K3" s="763"/>
      <c r="L3" s="763"/>
    </row>
    <row r="4" spans="2:12" s="212" customFormat="1" ht="6" customHeight="1"/>
    <row r="5" spans="2:12" s="212" customFormat="1">
      <c r="B5" s="733" t="s">
        <v>183</v>
      </c>
      <c r="C5" s="740" t="s">
        <v>69</v>
      </c>
      <c r="D5" s="746" t="s">
        <v>186</v>
      </c>
      <c r="E5" s="365" t="s">
        <v>62</v>
      </c>
      <c r="F5" s="365" t="s">
        <v>108</v>
      </c>
      <c r="G5" s="365" t="s">
        <v>72</v>
      </c>
      <c r="H5" s="365" t="s">
        <v>192</v>
      </c>
      <c r="I5" s="454" t="s">
        <v>191</v>
      </c>
      <c r="J5" s="456"/>
      <c r="K5" s="460"/>
      <c r="L5" s="399" t="s">
        <v>99</v>
      </c>
    </row>
    <row r="6" spans="2:12" s="212" customFormat="1" ht="27">
      <c r="B6" s="734"/>
      <c r="C6" s="627"/>
      <c r="D6" s="627"/>
      <c r="E6" s="296"/>
      <c r="F6" s="296"/>
      <c r="G6" s="296"/>
      <c r="H6" s="296"/>
      <c r="I6" s="631" t="s">
        <v>169</v>
      </c>
      <c r="J6" s="630" t="s">
        <v>187</v>
      </c>
      <c r="K6" s="631" t="s">
        <v>21</v>
      </c>
      <c r="L6" s="463"/>
    </row>
    <row r="7" spans="2:12" s="212" customFormat="1" ht="26.25" customHeight="1">
      <c r="B7" s="735"/>
      <c r="C7" s="741"/>
      <c r="D7" s="747"/>
      <c r="E7" s="747"/>
      <c r="F7" s="229"/>
      <c r="G7" s="754"/>
      <c r="H7" s="754"/>
      <c r="I7" s="758"/>
      <c r="J7" s="758"/>
      <c r="K7" s="758">
        <f t="shared" ref="K7:K16" si="0">SUM(I7:J7)</f>
        <v>0</v>
      </c>
      <c r="L7" s="243"/>
    </row>
    <row r="8" spans="2:12" s="212" customFormat="1" ht="26.25" customHeight="1">
      <c r="B8" s="736"/>
      <c r="C8" s="742"/>
      <c r="D8" s="748"/>
      <c r="E8" s="748"/>
      <c r="F8" s="230"/>
      <c r="G8" s="755"/>
      <c r="H8" s="755"/>
      <c r="I8" s="759"/>
      <c r="J8" s="759"/>
      <c r="K8" s="758">
        <f t="shared" si="0"/>
        <v>0</v>
      </c>
      <c r="L8" s="244"/>
    </row>
    <row r="9" spans="2:12" s="212" customFormat="1" ht="26.25" customHeight="1">
      <c r="B9" s="736"/>
      <c r="C9" s="742"/>
      <c r="D9" s="748"/>
      <c r="E9" s="748"/>
      <c r="F9" s="230"/>
      <c r="G9" s="755"/>
      <c r="H9" s="755"/>
      <c r="I9" s="759"/>
      <c r="J9" s="759"/>
      <c r="K9" s="758">
        <f t="shared" si="0"/>
        <v>0</v>
      </c>
      <c r="L9" s="244"/>
    </row>
    <row r="10" spans="2:12" s="212" customFormat="1" ht="26.25" customHeight="1">
      <c r="B10" s="736"/>
      <c r="C10" s="742"/>
      <c r="D10" s="748"/>
      <c r="E10" s="748"/>
      <c r="F10" s="230"/>
      <c r="G10" s="755"/>
      <c r="H10" s="755"/>
      <c r="I10" s="759"/>
      <c r="J10" s="759"/>
      <c r="K10" s="758">
        <f t="shared" si="0"/>
        <v>0</v>
      </c>
      <c r="L10" s="244"/>
    </row>
    <row r="11" spans="2:12" s="212" customFormat="1" ht="26.25" customHeight="1">
      <c r="B11" s="736"/>
      <c r="C11" s="742"/>
      <c r="D11" s="748"/>
      <c r="E11" s="748"/>
      <c r="F11" s="230"/>
      <c r="G11" s="755"/>
      <c r="H11" s="755"/>
      <c r="I11" s="759"/>
      <c r="J11" s="759"/>
      <c r="K11" s="758">
        <f t="shared" si="0"/>
        <v>0</v>
      </c>
      <c r="L11" s="244"/>
    </row>
    <row r="12" spans="2:12" s="212" customFormat="1" ht="26.25" customHeight="1">
      <c r="B12" s="736"/>
      <c r="C12" s="742"/>
      <c r="D12" s="748"/>
      <c r="E12" s="748"/>
      <c r="F12" s="230"/>
      <c r="G12" s="755"/>
      <c r="H12" s="755"/>
      <c r="I12" s="759"/>
      <c r="J12" s="759"/>
      <c r="K12" s="758">
        <f t="shared" si="0"/>
        <v>0</v>
      </c>
      <c r="L12" s="244"/>
    </row>
    <row r="13" spans="2:12" s="212" customFormat="1" ht="26.25" customHeight="1">
      <c r="B13" s="736"/>
      <c r="C13" s="742"/>
      <c r="D13" s="748"/>
      <c r="E13" s="748"/>
      <c r="F13" s="230"/>
      <c r="G13" s="755"/>
      <c r="H13" s="755"/>
      <c r="I13" s="759"/>
      <c r="J13" s="759"/>
      <c r="K13" s="758">
        <f t="shared" si="0"/>
        <v>0</v>
      </c>
      <c r="L13" s="244"/>
    </row>
    <row r="14" spans="2:12" s="212" customFormat="1" ht="26.25" customHeight="1">
      <c r="B14" s="736"/>
      <c r="C14" s="742"/>
      <c r="D14" s="748"/>
      <c r="E14" s="748"/>
      <c r="F14" s="230"/>
      <c r="G14" s="755"/>
      <c r="H14" s="755"/>
      <c r="I14" s="759"/>
      <c r="J14" s="759"/>
      <c r="K14" s="758">
        <f t="shared" si="0"/>
        <v>0</v>
      </c>
      <c r="L14" s="244"/>
    </row>
    <row r="15" spans="2:12" s="212" customFormat="1" ht="26.25" customHeight="1">
      <c r="B15" s="736"/>
      <c r="C15" s="742"/>
      <c r="D15" s="748"/>
      <c r="E15" s="748"/>
      <c r="F15" s="230"/>
      <c r="G15" s="755"/>
      <c r="H15" s="755"/>
      <c r="I15" s="759"/>
      <c r="J15" s="759"/>
      <c r="K15" s="758">
        <f t="shared" si="0"/>
        <v>0</v>
      </c>
      <c r="L15" s="244"/>
    </row>
    <row r="16" spans="2:12" s="212" customFormat="1" ht="26.25" customHeight="1">
      <c r="B16" s="736"/>
      <c r="C16" s="742"/>
      <c r="D16" s="748"/>
      <c r="E16" s="748"/>
      <c r="F16" s="230"/>
      <c r="G16" s="755"/>
      <c r="H16" s="755"/>
      <c r="I16" s="759"/>
      <c r="J16" s="759"/>
      <c r="K16" s="759">
        <f t="shared" si="0"/>
        <v>0</v>
      </c>
      <c r="L16" s="244"/>
    </row>
    <row r="17" spans="2:12" s="212" customFormat="1" ht="26.25" customHeight="1">
      <c r="B17" s="737" t="s">
        <v>121</v>
      </c>
      <c r="C17" s="743"/>
      <c r="D17" s="743"/>
      <c r="E17" s="749"/>
      <c r="F17" s="751">
        <f>COUNTIF(E7:E16,リスト用!B2)</f>
        <v>0</v>
      </c>
      <c r="G17" s="756"/>
      <c r="H17" s="756"/>
      <c r="I17" s="751">
        <f>SUMIF(E7:E16,リスト用!B2,I7:I16)</f>
        <v>0</v>
      </c>
      <c r="J17" s="751">
        <f>SUMIF(E7:E16,リスト用!B2,J7:J16)</f>
        <v>0</v>
      </c>
      <c r="K17" s="751">
        <f>SUMIF(E7:E16,リスト用!B2,K7:K16)</f>
        <v>0</v>
      </c>
      <c r="L17" s="765"/>
    </row>
    <row r="18" spans="2:12" s="212" customFormat="1" ht="26.25" customHeight="1">
      <c r="B18" s="738" t="s">
        <v>165</v>
      </c>
      <c r="C18" s="744"/>
      <c r="D18" s="744"/>
      <c r="E18" s="634"/>
      <c r="F18" s="752">
        <f>COUNTIF(E7:E16,リスト用!B3)</f>
        <v>0</v>
      </c>
      <c r="G18" s="757"/>
      <c r="H18" s="757"/>
      <c r="I18" s="752">
        <f>SUMIF(E7:E16,リスト用!B3,I7:I16)</f>
        <v>0</v>
      </c>
      <c r="J18" s="752">
        <f>SUMIF(E7:E16,リスト用!B3,J7:J16)</f>
        <v>0</v>
      </c>
      <c r="K18" s="752">
        <f>SUMIF(E7:E16,リスト用!B3,K7:K16)</f>
        <v>0</v>
      </c>
      <c r="L18" s="766"/>
    </row>
    <row r="19" spans="2:12" s="212" customFormat="1" ht="26.25" customHeight="1">
      <c r="B19" s="739" t="s">
        <v>21</v>
      </c>
      <c r="C19" s="745"/>
      <c r="D19" s="745"/>
      <c r="E19" s="750"/>
      <c r="F19" s="753">
        <f>SUM(F17:F18)</f>
        <v>0</v>
      </c>
      <c r="G19" s="724"/>
      <c r="H19" s="724"/>
      <c r="I19" s="753">
        <f>SUM(I17:I18)</f>
        <v>0</v>
      </c>
      <c r="J19" s="753">
        <f>SUM(J17:J18)</f>
        <v>0</v>
      </c>
      <c r="K19" s="753">
        <f>SUM(K17:K18)</f>
        <v>0</v>
      </c>
      <c r="L19" s="245"/>
    </row>
    <row r="20" spans="2:12" s="212" customFormat="1" ht="14.25" customHeight="1">
      <c r="B20" s="629"/>
      <c r="C20" s="629"/>
      <c r="D20" s="214"/>
    </row>
    <row r="21" spans="2:12" ht="25.5" customHeight="1">
      <c r="I21" s="760" t="s">
        <v>103</v>
      </c>
      <c r="J21" s="762"/>
      <c r="K21" s="764">
        <f>ROUNDDOWN(K19,-3)</f>
        <v>0</v>
      </c>
      <c r="L21" s="767"/>
    </row>
    <row r="22" spans="2:12">
      <c r="B22" s="212" t="s">
        <v>61</v>
      </c>
    </row>
    <row r="23" spans="2:12">
      <c r="B23" s="212" t="s">
        <v>193</v>
      </c>
    </row>
    <row r="24" spans="2:12">
      <c r="B24" s="212" t="s">
        <v>157</v>
      </c>
    </row>
  </sheetData>
  <mergeCells count="16">
    <mergeCell ref="B2:L2"/>
    <mergeCell ref="K3:L3"/>
    <mergeCell ref="I5:K5"/>
    <mergeCell ref="B17:E17"/>
    <mergeCell ref="B18:E18"/>
    <mergeCell ref="B19:E19"/>
    <mergeCell ref="I21:J21"/>
    <mergeCell ref="K21:L21"/>
    <mergeCell ref="B5:B6"/>
    <mergeCell ref="C5:C6"/>
    <mergeCell ref="D5:D6"/>
    <mergeCell ref="E5:E6"/>
    <mergeCell ref="F5:F6"/>
    <mergeCell ref="G5:G6"/>
    <mergeCell ref="H5:H6"/>
    <mergeCell ref="L5:L6"/>
  </mergeCells>
  <phoneticPr fontId="3"/>
  <printOptions horizontalCentered="1"/>
  <pageMargins left="0.39370078740157483" right="0.39370078740157483" top="0.59055118110236215" bottom="0.3937007874015748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リスト用!$A$2:$A$3</xm:f>
          </x14:formula1>
          <xm:sqref>D7:D16</xm:sqref>
        </x14:dataValidation>
        <x14:dataValidation type="list" allowBlank="1" showDropDown="0" showInputMessage="1" showErrorMessage="1">
          <x14:formula1>
            <xm:f>リスト用!$B$2:$B$3</xm:f>
          </x14:formula1>
          <xm:sqref>E7:E16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K20"/>
  <sheetViews>
    <sheetView showGridLines="0" showZeros="0" tabSelected="1" view="pageBreakPreview" zoomScaleSheetLayoutView="100" workbookViewId="0">
      <pane xSplit="3" ySplit="6" topLeftCell="D7" activePane="bottomRight" state="frozen"/>
      <selection pane="topRight"/>
      <selection pane="bottomLeft"/>
      <selection pane="bottomRight" activeCell="E6" sqref="E6"/>
    </sheetView>
  </sheetViews>
  <sheetFormatPr defaultRowHeight="12"/>
  <cols>
    <col min="1" max="1" width="1.625" style="2" customWidth="1"/>
    <col min="2" max="2" width="2.25" style="2" customWidth="1"/>
    <col min="3" max="3" width="21.5" style="2" customWidth="1"/>
    <col min="4" max="4" width="15.625" style="2" customWidth="1"/>
    <col min="5" max="5" width="13.375" style="2" customWidth="1"/>
    <col min="6" max="7" width="15.625" style="2" customWidth="1"/>
    <col min="8" max="9" width="13.625" style="2" customWidth="1"/>
    <col min="10" max="10" width="21.125" style="2" customWidth="1"/>
    <col min="11" max="11" width="1.625" style="2" customWidth="1"/>
    <col min="12" max="14" width="13.625" style="3" customWidth="1"/>
    <col min="15" max="16384" width="9" style="3" customWidth="1"/>
  </cols>
  <sheetData>
    <row r="1" spans="1:11" s="3" customFormat="1">
      <c r="A1" s="2"/>
      <c r="B1" s="2" t="s">
        <v>0</v>
      </c>
      <c r="C1" s="2"/>
      <c r="D1" s="2"/>
      <c r="E1" s="2"/>
      <c r="F1" s="2"/>
      <c r="G1" s="2"/>
      <c r="H1" s="2"/>
      <c r="I1" s="2"/>
      <c r="J1" s="2"/>
      <c r="K1" s="2"/>
    </row>
    <row r="2" spans="1:11" s="3" customFormat="1" ht="13.5">
      <c r="A2" s="2"/>
      <c r="B2" s="4" t="s">
        <v>60</v>
      </c>
      <c r="C2" s="4"/>
      <c r="D2" s="4"/>
      <c r="E2" s="4"/>
      <c r="F2" s="4"/>
      <c r="G2" s="4"/>
      <c r="H2" s="4"/>
      <c r="I2" s="4"/>
      <c r="J2" s="4"/>
      <c r="K2" s="2"/>
    </row>
    <row r="3" spans="1:11" s="3" customFormat="1">
      <c r="A3" s="2"/>
      <c r="B3" s="2"/>
      <c r="C3" s="12"/>
      <c r="D3" s="12"/>
      <c r="E3" s="12"/>
      <c r="F3" s="12"/>
      <c r="G3" s="12"/>
      <c r="H3" s="12"/>
      <c r="I3" s="38" t="s">
        <v>35</v>
      </c>
      <c r="J3" s="39"/>
      <c r="K3" s="2"/>
    </row>
    <row r="4" spans="1:11" s="3" customFormat="1">
      <c r="A4" s="2"/>
      <c r="B4" s="2"/>
      <c r="C4" s="12"/>
      <c r="D4" s="12"/>
      <c r="E4" s="12"/>
      <c r="F4" s="12"/>
      <c r="G4" s="12"/>
      <c r="H4" s="12"/>
      <c r="I4" s="12"/>
      <c r="J4" s="40" t="s">
        <v>17</v>
      </c>
      <c r="K4" s="2"/>
    </row>
    <row r="5" spans="1:11" s="3" customFormat="1" ht="12.75">
      <c r="A5" s="2"/>
      <c r="B5" s="2"/>
      <c r="C5" s="2"/>
      <c r="D5" s="2"/>
      <c r="E5" s="2"/>
      <c r="F5" s="2"/>
      <c r="G5" s="2"/>
      <c r="H5" s="2"/>
      <c r="I5" s="2"/>
      <c r="J5" s="2"/>
      <c r="K5" s="2"/>
    </row>
    <row r="6" spans="1:11" s="3" customFormat="1" ht="45" customHeight="1">
      <c r="A6" s="2"/>
      <c r="B6" s="5" t="s">
        <v>24</v>
      </c>
      <c r="C6" s="13"/>
      <c r="D6" s="23" t="s">
        <v>12</v>
      </c>
      <c r="E6" s="23" t="s">
        <v>54</v>
      </c>
      <c r="F6" s="23" t="s">
        <v>71</v>
      </c>
      <c r="G6" s="23" t="s">
        <v>109</v>
      </c>
      <c r="H6" s="23" t="s">
        <v>112</v>
      </c>
      <c r="I6" s="23" t="s">
        <v>113</v>
      </c>
      <c r="J6" s="41" t="s">
        <v>16</v>
      </c>
      <c r="K6" s="2"/>
    </row>
    <row r="7" spans="1:11" s="3" customFormat="1" ht="42.75" customHeight="1">
      <c r="A7" s="2"/>
      <c r="B7" s="6">
        <v>1</v>
      </c>
      <c r="C7" s="14" t="s">
        <v>224</v>
      </c>
      <c r="D7" s="24">
        <f>別紙2!O8</f>
        <v>0</v>
      </c>
      <c r="E7" s="30"/>
      <c r="F7" s="24">
        <f>D7-E7</f>
        <v>0</v>
      </c>
      <c r="G7" s="30"/>
      <c r="H7" s="35"/>
      <c r="I7" s="35"/>
      <c r="J7" s="42"/>
      <c r="K7" s="2"/>
    </row>
    <row r="8" spans="1:11" s="3" customFormat="1" ht="42.75" customHeight="1">
      <c r="A8" s="2"/>
      <c r="B8" s="7"/>
      <c r="C8" s="15" t="s">
        <v>15</v>
      </c>
      <c r="D8" s="25">
        <f>別紙2!O11</f>
        <v>0</v>
      </c>
      <c r="E8" s="31"/>
      <c r="F8" s="25">
        <f>D8-E8</f>
        <v>0</v>
      </c>
      <c r="G8" s="31"/>
      <c r="H8" s="36"/>
      <c r="I8" s="36"/>
      <c r="J8" s="43"/>
      <c r="K8" s="2"/>
    </row>
    <row r="9" spans="1:11" s="3" customFormat="1" ht="42.75" customHeight="1">
      <c r="A9" s="2"/>
      <c r="B9" s="7"/>
      <c r="C9" s="16" t="s">
        <v>3</v>
      </c>
      <c r="D9" s="26"/>
      <c r="E9" s="32"/>
      <c r="F9" s="26"/>
      <c r="G9" s="32"/>
      <c r="H9" s="36"/>
      <c r="I9" s="36"/>
      <c r="J9" s="44"/>
      <c r="K9" s="2"/>
    </row>
    <row r="10" spans="1:11" s="3" customFormat="1" ht="39.75" customHeight="1">
      <c r="A10" s="2"/>
      <c r="B10" s="8">
        <v>2</v>
      </c>
      <c r="C10" s="17" t="s">
        <v>73</v>
      </c>
      <c r="D10" s="27">
        <f>別紙2!O17</f>
        <v>0</v>
      </c>
      <c r="E10" s="33"/>
      <c r="F10" s="27">
        <f>D10-E10</f>
        <v>0</v>
      </c>
      <c r="G10" s="33"/>
      <c r="H10" s="36"/>
      <c r="I10" s="36"/>
      <c r="J10" s="45"/>
      <c r="K10" s="2"/>
    </row>
    <row r="11" spans="1:11" s="3" customFormat="1" ht="39.75" customHeight="1">
      <c r="A11" s="2"/>
      <c r="B11" s="6">
        <v>3</v>
      </c>
      <c r="C11" s="18" t="s">
        <v>40</v>
      </c>
      <c r="D11" s="24">
        <f>別紙2!O20</f>
        <v>0</v>
      </c>
      <c r="E11" s="30"/>
      <c r="F11" s="27">
        <f>D11-E11</f>
        <v>0</v>
      </c>
      <c r="G11" s="30"/>
      <c r="H11" s="36"/>
      <c r="I11" s="36"/>
      <c r="J11" s="46"/>
      <c r="K11" s="2"/>
    </row>
    <row r="12" spans="1:11" s="3" customFormat="1" ht="39.75" customHeight="1">
      <c r="A12" s="2"/>
      <c r="B12" s="6">
        <v>4</v>
      </c>
      <c r="C12" s="19" t="s">
        <v>201</v>
      </c>
      <c r="D12" s="24">
        <f>別紙2!O23</f>
        <v>0</v>
      </c>
      <c r="E12" s="30"/>
      <c r="F12" s="27">
        <f>D12-E12</f>
        <v>0</v>
      </c>
      <c r="G12" s="30"/>
      <c r="H12" s="36"/>
      <c r="I12" s="36"/>
      <c r="J12" s="46"/>
      <c r="K12" s="2"/>
    </row>
    <row r="13" spans="1:11" s="3" customFormat="1" ht="39.75" customHeight="1">
      <c r="A13" s="2"/>
      <c r="B13" s="6">
        <v>5</v>
      </c>
      <c r="C13" s="18" t="s">
        <v>87</v>
      </c>
      <c r="D13" s="24">
        <f>別紙2!O26</f>
        <v>0</v>
      </c>
      <c r="E13" s="30"/>
      <c r="F13" s="27">
        <f>D13-E13</f>
        <v>0</v>
      </c>
      <c r="G13" s="30"/>
      <c r="H13" s="36"/>
      <c r="I13" s="36"/>
      <c r="J13" s="46"/>
      <c r="K13" s="2"/>
    </row>
    <row r="14" spans="1:11" s="3" customFormat="1" ht="39.75" customHeight="1">
      <c r="A14" s="2"/>
      <c r="B14" s="9">
        <v>6</v>
      </c>
      <c r="C14" s="20" t="s">
        <v>164</v>
      </c>
      <c r="D14" s="28">
        <f>別紙2!O29</f>
        <v>0</v>
      </c>
      <c r="E14" s="34"/>
      <c r="F14" s="28">
        <f>D14-E14</f>
        <v>0</v>
      </c>
      <c r="G14" s="34"/>
      <c r="H14" s="37"/>
      <c r="I14" s="37"/>
      <c r="J14" s="47"/>
      <c r="K14" s="2"/>
    </row>
    <row r="15" spans="1:11" s="3" customFormat="1" ht="27" customHeight="1">
      <c r="A15" s="2"/>
      <c r="B15" s="10" t="s">
        <v>128</v>
      </c>
      <c r="C15" s="21"/>
      <c r="D15" s="29">
        <f>SUM(D7:D14)</f>
        <v>0</v>
      </c>
      <c r="E15" s="29">
        <f>SUM(E7:E14)</f>
        <v>0</v>
      </c>
      <c r="F15" s="29">
        <f>SUM(F7:F14)</f>
        <v>0</v>
      </c>
      <c r="G15" s="29">
        <f>SUM(G7:G14)</f>
        <v>0</v>
      </c>
      <c r="H15" s="29">
        <f>MIN(F15:G15)</f>
        <v>0</v>
      </c>
      <c r="I15" s="29">
        <f>ROUNDDOWN(H15/2,-3)</f>
        <v>0</v>
      </c>
      <c r="J15" s="48"/>
      <c r="K15" s="2"/>
    </row>
    <row r="16" spans="1:11" s="3" customFormat="1" ht="6" customHeight="1">
      <c r="A16" s="2"/>
      <c r="B16" s="2"/>
      <c r="C16" s="22"/>
      <c r="D16" s="2"/>
      <c r="E16" s="2"/>
      <c r="F16" s="2"/>
      <c r="G16" s="2"/>
      <c r="H16" s="2"/>
      <c r="I16" s="2"/>
      <c r="J16" s="2"/>
      <c r="K16" s="2"/>
    </row>
    <row r="17" spans="1:11" s="3" customFormat="1">
      <c r="A17" s="2"/>
      <c r="B17" s="11" t="s">
        <v>5</v>
      </c>
      <c r="C17" s="2"/>
      <c r="D17" s="2"/>
      <c r="E17" s="2"/>
      <c r="F17" s="2"/>
      <c r="G17" s="2"/>
      <c r="H17" s="2"/>
      <c r="I17" s="2"/>
      <c r="J17" s="2"/>
      <c r="K17" s="2"/>
    </row>
    <row r="18" spans="1:11" s="3" customFormat="1">
      <c r="A18" s="2"/>
      <c r="B18" s="2">
        <v>1</v>
      </c>
      <c r="C18" s="11" t="s">
        <v>115</v>
      </c>
      <c r="D18" s="2"/>
      <c r="E18" s="2"/>
      <c r="F18" s="2"/>
      <c r="G18" s="2"/>
      <c r="H18" s="2"/>
      <c r="I18" s="2"/>
      <c r="J18" s="2"/>
      <c r="K18" s="2"/>
    </row>
    <row r="19" spans="1:11" s="3" customFormat="1">
      <c r="A19" s="2"/>
      <c r="B19" s="2">
        <v>2</v>
      </c>
      <c r="C19" s="11" t="s">
        <v>116</v>
      </c>
      <c r="D19" s="2"/>
      <c r="E19" s="2"/>
      <c r="F19" s="2"/>
      <c r="G19" s="2"/>
      <c r="H19" s="2"/>
      <c r="I19" s="2"/>
      <c r="J19" s="2"/>
      <c r="K19" s="2"/>
    </row>
    <row r="20" spans="1:11" s="3" customFormat="1">
      <c r="A20" s="2"/>
      <c r="B20" s="2"/>
      <c r="C20" s="2"/>
      <c r="D20" s="2"/>
      <c r="E20" s="2"/>
      <c r="F20" s="2"/>
      <c r="G20" s="2"/>
      <c r="H20" s="2"/>
      <c r="I20" s="2"/>
      <c r="J20" s="2"/>
      <c r="K20" s="2"/>
    </row>
  </sheetData>
  <mergeCells count="6">
    <mergeCell ref="B2:J2"/>
    <mergeCell ref="B6:C6"/>
    <mergeCell ref="B15:C15"/>
    <mergeCell ref="B7:B8"/>
    <mergeCell ref="H7:H14"/>
    <mergeCell ref="I7:I14"/>
  </mergeCells>
  <phoneticPr fontId="3"/>
  <pageMargins left="0.6692913385826772" right="0.47244094488188976" top="0.74803149606299213" bottom="0.7480314960629921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Q39"/>
  <sheetViews>
    <sheetView showGridLines="0" showZeros="0" view="pageBreakPreview" zoomScale="85" zoomScaleSheetLayoutView="85" workbookViewId="0">
      <pane xSplit="4" ySplit="5" topLeftCell="E6" activePane="bottomRight" state="frozen"/>
      <selection pane="topRight"/>
      <selection pane="bottomLeft"/>
      <selection pane="bottomRight" activeCell="U15" sqref="U15"/>
    </sheetView>
  </sheetViews>
  <sheetFormatPr defaultRowHeight="12"/>
  <cols>
    <col min="1" max="1" width="1.625" style="2" customWidth="1"/>
    <col min="2" max="2" width="2.375" style="2" customWidth="1"/>
    <col min="3" max="3" width="18.625" style="2" customWidth="1"/>
    <col min="4" max="4" width="11.375" style="2" customWidth="1"/>
    <col min="5" max="14" width="10.5" style="2" customWidth="1"/>
    <col min="15" max="15" width="10.25" style="2" customWidth="1"/>
    <col min="16" max="16" width="0.875" style="49" customWidth="1"/>
    <col min="17" max="16384" width="9" style="3" customWidth="1"/>
  </cols>
  <sheetData>
    <row r="1" spans="1:16">
      <c r="B1" s="2" t="s">
        <v>23</v>
      </c>
    </row>
    <row r="2" spans="1:16" s="3" customFormat="1" ht="16.5">
      <c r="A2" s="2"/>
      <c r="B2" s="52" t="s">
        <v>117</v>
      </c>
      <c r="C2" s="58"/>
      <c r="D2" s="58"/>
      <c r="E2" s="58"/>
      <c r="F2" s="58"/>
      <c r="G2" s="58"/>
      <c r="H2" s="58"/>
      <c r="I2" s="52"/>
      <c r="J2" s="58"/>
      <c r="K2" s="58"/>
      <c r="L2" s="58"/>
      <c r="M2" s="58"/>
      <c r="N2" s="58"/>
      <c r="O2" s="58"/>
      <c r="P2" s="49"/>
    </row>
    <row r="3" spans="1:16" s="3" customFormat="1">
      <c r="A3" s="2"/>
      <c r="B3" s="2" t="s">
        <v>110</v>
      </c>
      <c r="C3" s="12"/>
      <c r="D3" s="12"/>
      <c r="E3" s="12"/>
      <c r="F3" s="12"/>
      <c r="G3" s="12"/>
      <c r="H3" s="12"/>
      <c r="I3" s="93"/>
      <c r="J3" s="93"/>
      <c r="K3" s="93"/>
      <c r="L3" s="113"/>
      <c r="M3" s="38" t="s">
        <v>35</v>
      </c>
      <c r="N3" s="39">
        <f>別紙1!J3</f>
        <v>0</v>
      </c>
      <c r="O3" s="39"/>
      <c r="P3" s="49"/>
    </row>
    <row r="4" spans="1:16" s="3" customFormat="1" ht="2.25" customHeight="1">
      <c r="A4" s="2"/>
      <c r="B4" s="2"/>
      <c r="C4" s="2"/>
      <c r="D4" s="2"/>
      <c r="E4" s="2"/>
      <c r="F4" s="2"/>
      <c r="G4" s="2"/>
      <c r="H4" s="2"/>
      <c r="I4" s="2"/>
      <c r="J4" s="2"/>
      <c r="K4" s="2"/>
      <c r="L4" s="2"/>
      <c r="M4" s="2"/>
      <c r="N4" s="2"/>
      <c r="O4" s="2"/>
      <c r="P4" s="49"/>
    </row>
    <row r="5" spans="1:16" s="3" customFormat="1" ht="24.75">
      <c r="A5" s="2"/>
      <c r="B5" s="53" t="s">
        <v>57</v>
      </c>
      <c r="C5" s="59"/>
      <c r="D5" s="68"/>
      <c r="E5" s="78" t="s">
        <v>43</v>
      </c>
      <c r="F5" s="78" t="s">
        <v>31</v>
      </c>
      <c r="G5" s="78" t="s">
        <v>14</v>
      </c>
      <c r="H5" s="92" t="s">
        <v>47</v>
      </c>
      <c r="I5" s="78" t="s">
        <v>25</v>
      </c>
      <c r="J5" s="94" t="s">
        <v>22</v>
      </c>
      <c r="K5" s="109" t="s">
        <v>153</v>
      </c>
      <c r="L5" s="78" t="s">
        <v>204</v>
      </c>
      <c r="M5" s="118" t="s">
        <v>78</v>
      </c>
      <c r="N5" s="118" t="s">
        <v>44</v>
      </c>
      <c r="O5" s="125" t="s">
        <v>4</v>
      </c>
      <c r="P5" s="49"/>
    </row>
    <row r="6" spans="1:16" s="3" customFormat="1" ht="16.5" customHeight="1">
      <c r="A6" s="2"/>
      <c r="B6" s="54">
        <v>1</v>
      </c>
      <c r="C6" s="60" t="s">
        <v>225</v>
      </c>
      <c r="D6" s="69" t="s">
        <v>58</v>
      </c>
      <c r="E6" s="79"/>
      <c r="F6" s="79"/>
      <c r="G6" s="79"/>
      <c r="H6" s="79"/>
      <c r="I6" s="79"/>
      <c r="J6" s="95"/>
      <c r="K6" s="110"/>
      <c r="L6" s="79"/>
      <c r="M6" s="95"/>
      <c r="N6" s="95"/>
      <c r="O6" s="126"/>
      <c r="P6" s="49"/>
    </row>
    <row r="7" spans="1:16" s="3" customFormat="1" ht="16.5" customHeight="1">
      <c r="A7" s="2"/>
      <c r="B7" s="7"/>
      <c r="C7" s="61"/>
      <c r="D7" s="16" t="s">
        <v>7</v>
      </c>
      <c r="E7" s="32"/>
      <c r="F7" s="32"/>
      <c r="G7" s="32"/>
      <c r="H7" s="32"/>
      <c r="I7" s="32"/>
      <c r="J7" s="96"/>
      <c r="K7" s="96"/>
      <c r="L7" s="32"/>
      <c r="M7" s="96"/>
      <c r="N7" s="96"/>
      <c r="O7" s="127"/>
      <c r="P7" s="49"/>
    </row>
    <row r="8" spans="1:16" s="3" customFormat="1" ht="22.5" customHeight="1">
      <c r="A8" s="2"/>
      <c r="B8" s="7"/>
      <c r="C8" s="61"/>
      <c r="D8" s="18" t="s">
        <v>118</v>
      </c>
      <c r="E8" s="30"/>
      <c r="F8" s="30"/>
      <c r="G8" s="30"/>
      <c r="H8" s="30"/>
      <c r="I8" s="30"/>
      <c r="J8" s="97"/>
      <c r="K8" s="97"/>
      <c r="L8" s="30"/>
      <c r="M8" s="97"/>
      <c r="N8" s="97"/>
      <c r="O8" s="128">
        <f>SUM(E8:N8)</f>
        <v>0</v>
      </c>
      <c r="P8" s="49"/>
    </row>
    <row r="9" spans="1:16" s="3" customFormat="1" ht="16.5" customHeight="1">
      <c r="A9" s="2"/>
      <c r="B9" s="7"/>
      <c r="C9" s="19" t="s">
        <v>184</v>
      </c>
      <c r="D9" s="70" t="s">
        <v>58</v>
      </c>
      <c r="E9" s="80"/>
      <c r="F9" s="80"/>
      <c r="G9" s="80"/>
      <c r="H9" s="80"/>
      <c r="I9" s="80"/>
      <c r="J9" s="98"/>
      <c r="K9" s="80"/>
      <c r="L9" s="114"/>
      <c r="M9" s="119"/>
      <c r="N9" s="119"/>
      <c r="O9" s="129"/>
      <c r="P9" s="49"/>
    </row>
    <row r="10" spans="1:16" s="3" customFormat="1" ht="16.5" customHeight="1">
      <c r="A10" s="2"/>
      <c r="B10" s="7"/>
      <c r="C10" s="61"/>
      <c r="D10" s="16" t="s">
        <v>7</v>
      </c>
      <c r="E10" s="32"/>
      <c r="F10" s="32"/>
      <c r="G10" s="32"/>
      <c r="H10" s="32"/>
      <c r="I10" s="32"/>
      <c r="J10" s="96"/>
      <c r="K10" s="96"/>
      <c r="L10" s="32"/>
      <c r="M10" s="96"/>
      <c r="N10" s="96"/>
      <c r="O10" s="130"/>
      <c r="P10" s="49"/>
    </row>
    <row r="11" spans="1:16" s="3" customFormat="1" ht="22.5" customHeight="1">
      <c r="A11" s="2"/>
      <c r="B11" s="7"/>
      <c r="C11" s="62"/>
      <c r="D11" s="71" t="s">
        <v>118</v>
      </c>
      <c r="E11" s="81"/>
      <c r="F11" s="81"/>
      <c r="G11" s="81"/>
      <c r="H11" s="81"/>
      <c r="I11" s="81"/>
      <c r="J11" s="99"/>
      <c r="K11" s="99"/>
      <c r="L11" s="81"/>
      <c r="M11" s="99"/>
      <c r="N11" s="99"/>
      <c r="O11" s="131">
        <f>SUM(E11:N11)</f>
        <v>0</v>
      </c>
      <c r="P11" s="49"/>
    </row>
    <row r="12" spans="1:16" s="3" customFormat="1" ht="16.5" customHeight="1">
      <c r="A12" s="2"/>
      <c r="B12" s="7"/>
      <c r="C12" s="61" t="s">
        <v>215</v>
      </c>
      <c r="D12" s="72" t="s">
        <v>58</v>
      </c>
      <c r="E12" s="82"/>
      <c r="F12" s="82"/>
      <c r="G12" s="82"/>
      <c r="H12" s="82"/>
      <c r="I12" s="82"/>
      <c r="J12" s="100"/>
      <c r="K12" s="82"/>
      <c r="L12" s="110"/>
      <c r="M12" s="120"/>
      <c r="N12" s="120"/>
      <c r="O12" s="132"/>
      <c r="P12" s="49"/>
    </row>
    <row r="13" spans="1:16" s="3" customFormat="1" ht="16.5" customHeight="1">
      <c r="A13" s="2"/>
      <c r="B13" s="7"/>
      <c r="C13" s="61"/>
      <c r="D13" s="16" t="s">
        <v>7</v>
      </c>
      <c r="E13" s="32"/>
      <c r="F13" s="32"/>
      <c r="G13" s="32"/>
      <c r="H13" s="32"/>
      <c r="I13" s="32"/>
      <c r="J13" s="96"/>
      <c r="K13" s="96"/>
      <c r="L13" s="32"/>
      <c r="M13" s="96"/>
      <c r="N13" s="96"/>
      <c r="O13" s="130"/>
      <c r="P13" s="49"/>
    </row>
    <row r="14" spans="1:16" s="3" customFormat="1" ht="22.5" customHeight="1">
      <c r="A14" s="2"/>
      <c r="B14" s="7"/>
      <c r="C14" s="63"/>
      <c r="D14" s="73" t="s">
        <v>118</v>
      </c>
      <c r="E14" s="83"/>
      <c r="F14" s="83"/>
      <c r="G14" s="83"/>
      <c r="H14" s="83"/>
      <c r="I14" s="83"/>
      <c r="J14" s="101"/>
      <c r="K14" s="101"/>
      <c r="L14" s="83"/>
      <c r="M14" s="101"/>
      <c r="N14" s="101"/>
      <c r="O14" s="133">
        <f>SUM(E14:N14)</f>
        <v>0</v>
      </c>
      <c r="P14" s="49"/>
    </row>
    <row r="15" spans="1:16" s="3" customFormat="1" ht="16.5" customHeight="1">
      <c r="A15" s="2"/>
      <c r="B15" s="54">
        <v>2</v>
      </c>
      <c r="C15" s="61" t="s">
        <v>73</v>
      </c>
      <c r="D15" s="72" t="s">
        <v>58</v>
      </c>
      <c r="E15" s="82"/>
      <c r="F15" s="82"/>
      <c r="G15" s="82"/>
      <c r="H15" s="82"/>
      <c r="I15" s="82"/>
      <c r="J15" s="100"/>
      <c r="K15" s="82"/>
      <c r="L15" s="110"/>
      <c r="M15" s="120"/>
      <c r="N15" s="122"/>
      <c r="O15" s="132"/>
      <c r="P15" s="49"/>
    </row>
    <row r="16" spans="1:16" s="3" customFormat="1" ht="16.5" customHeight="1">
      <c r="A16" s="2"/>
      <c r="B16" s="7"/>
      <c r="C16" s="61"/>
      <c r="D16" s="16" t="s">
        <v>7</v>
      </c>
      <c r="E16" s="32"/>
      <c r="F16" s="32"/>
      <c r="G16" s="32"/>
      <c r="H16" s="32"/>
      <c r="I16" s="32"/>
      <c r="J16" s="96"/>
      <c r="K16" s="96"/>
      <c r="L16" s="32"/>
      <c r="M16" s="96"/>
      <c r="N16" s="106"/>
      <c r="O16" s="130"/>
      <c r="P16" s="49"/>
    </row>
    <row r="17" spans="1:17" s="3" customFormat="1" ht="22.5" customHeight="1">
      <c r="A17" s="2"/>
      <c r="B17" s="55"/>
      <c r="C17" s="63"/>
      <c r="D17" s="73" t="s">
        <v>118</v>
      </c>
      <c r="E17" s="83"/>
      <c r="F17" s="83"/>
      <c r="G17" s="83"/>
      <c r="H17" s="83"/>
      <c r="I17" s="83"/>
      <c r="J17" s="101"/>
      <c r="K17" s="101"/>
      <c r="L17" s="83"/>
      <c r="M17" s="101"/>
      <c r="N17" s="107"/>
      <c r="O17" s="133">
        <f>SUM(E17:M17)</f>
        <v>0</v>
      </c>
      <c r="P17" s="49"/>
    </row>
    <row r="18" spans="1:17" s="3" customFormat="1" ht="16.5" customHeight="1">
      <c r="A18" s="2"/>
      <c r="B18" s="54">
        <v>3</v>
      </c>
      <c r="C18" s="60" t="s">
        <v>40</v>
      </c>
      <c r="D18" s="74" t="s">
        <v>58</v>
      </c>
      <c r="E18" s="84"/>
      <c r="F18" s="84"/>
      <c r="G18" s="84"/>
      <c r="H18" s="84"/>
      <c r="I18" s="84"/>
      <c r="J18" s="102"/>
      <c r="K18" s="84"/>
      <c r="L18" s="79"/>
      <c r="M18" s="95"/>
      <c r="N18" s="95"/>
      <c r="O18" s="134"/>
      <c r="P18" s="49"/>
    </row>
    <row r="19" spans="1:17" s="3" customFormat="1" ht="16.5" customHeight="1">
      <c r="A19" s="2"/>
      <c r="B19" s="7"/>
      <c r="C19" s="61"/>
      <c r="D19" s="16" t="s">
        <v>7</v>
      </c>
      <c r="E19" s="32"/>
      <c r="F19" s="32"/>
      <c r="G19" s="32"/>
      <c r="H19" s="32"/>
      <c r="I19" s="32"/>
      <c r="J19" s="96"/>
      <c r="K19" s="96"/>
      <c r="L19" s="32"/>
      <c r="M19" s="96"/>
      <c r="N19" s="96"/>
      <c r="O19" s="130"/>
      <c r="P19" s="49"/>
    </row>
    <row r="20" spans="1:17" s="3" customFormat="1" ht="22.5" customHeight="1">
      <c r="A20" s="2"/>
      <c r="B20" s="55"/>
      <c r="C20" s="63"/>
      <c r="D20" s="73" t="s">
        <v>118</v>
      </c>
      <c r="E20" s="83"/>
      <c r="F20" s="83"/>
      <c r="G20" s="83"/>
      <c r="H20" s="83"/>
      <c r="I20" s="83"/>
      <c r="J20" s="101"/>
      <c r="K20" s="101"/>
      <c r="L20" s="83"/>
      <c r="M20" s="101"/>
      <c r="N20" s="101"/>
      <c r="O20" s="133">
        <f>SUM(E20:N20)</f>
        <v>0</v>
      </c>
      <c r="P20" s="49"/>
    </row>
    <row r="21" spans="1:17" s="3" customFormat="1" ht="16.5" customHeight="1">
      <c r="A21" s="2"/>
      <c r="B21" s="54">
        <v>4</v>
      </c>
      <c r="C21" s="60" t="s">
        <v>202</v>
      </c>
      <c r="D21" s="75" t="s">
        <v>58</v>
      </c>
      <c r="E21" s="85"/>
      <c r="F21" s="85"/>
      <c r="G21" s="85"/>
      <c r="H21" s="85"/>
      <c r="I21" s="85"/>
      <c r="J21" s="103"/>
      <c r="K21" s="111"/>
      <c r="L21" s="115"/>
      <c r="M21" s="121"/>
      <c r="N21" s="123"/>
      <c r="O21" s="134"/>
      <c r="P21" s="49"/>
    </row>
    <row r="22" spans="1:17" s="3" customFormat="1" ht="16.5" customHeight="1">
      <c r="A22" s="2"/>
      <c r="B22" s="7"/>
      <c r="C22" s="61"/>
      <c r="D22" s="76" t="s">
        <v>7</v>
      </c>
      <c r="E22" s="86"/>
      <c r="F22" s="86"/>
      <c r="G22" s="86"/>
      <c r="H22" s="86"/>
      <c r="I22" s="86"/>
      <c r="J22" s="104"/>
      <c r="K22" s="112"/>
      <c r="L22" s="116"/>
      <c r="M22" s="104"/>
      <c r="N22" s="112"/>
      <c r="O22" s="130"/>
      <c r="P22" s="49"/>
    </row>
    <row r="23" spans="1:17" s="3" customFormat="1" ht="22.5" customHeight="1">
      <c r="A23" s="2"/>
      <c r="B23" s="55"/>
      <c r="C23" s="63"/>
      <c r="D23" s="73" t="s">
        <v>118</v>
      </c>
      <c r="E23" s="83"/>
      <c r="F23" s="83"/>
      <c r="G23" s="83"/>
      <c r="H23" s="83"/>
      <c r="I23" s="83"/>
      <c r="J23" s="101"/>
      <c r="K23" s="107"/>
      <c r="L23" s="90"/>
      <c r="M23" s="101"/>
      <c r="N23" s="107"/>
      <c r="O23" s="133">
        <f>SUM(E23,F23,G23,H23,I23,J23,M23)</f>
        <v>0</v>
      </c>
      <c r="P23" s="49"/>
    </row>
    <row r="24" spans="1:17" s="3" customFormat="1" ht="16.5" customHeight="1">
      <c r="A24" s="2"/>
      <c r="B24" s="54">
        <v>5</v>
      </c>
      <c r="C24" s="60" t="s">
        <v>168</v>
      </c>
      <c r="D24" s="74" t="s">
        <v>58</v>
      </c>
      <c r="E24" s="84"/>
      <c r="F24" s="88"/>
      <c r="G24" s="88"/>
      <c r="H24" s="88"/>
      <c r="I24" s="88"/>
      <c r="J24" s="105"/>
      <c r="K24" s="88"/>
      <c r="L24" s="117"/>
      <c r="M24" s="95"/>
      <c r="N24" s="122"/>
      <c r="O24" s="134"/>
      <c r="P24" s="49"/>
    </row>
    <row r="25" spans="1:17" s="3" customFormat="1" ht="16.5" customHeight="1">
      <c r="A25" s="2"/>
      <c r="B25" s="7"/>
      <c r="C25" s="61"/>
      <c r="D25" s="16" t="s">
        <v>7</v>
      </c>
      <c r="E25" s="32"/>
      <c r="F25" s="89"/>
      <c r="G25" s="89"/>
      <c r="H25" s="89"/>
      <c r="I25" s="89"/>
      <c r="J25" s="106"/>
      <c r="K25" s="106"/>
      <c r="L25" s="89"/>
      <c r="M25" s="96"/>
      <c r="N25" s="106"/>
      <c r="O25" s="130"/>
      <c r="P25" s="49"/>
    </row>
    <row r="26" spans="1:17" s="3" customFormat="1" ht="22.5" customHeight="1">
      <c r="A26" s="2"/>
      <c r="B26" s="55"/>
      <c r="C26" s="63"/>
      <c r="D26" s="73" t="s">
        <v>118</v>
      </c>
      <c r="E26" s="83"/>
      <c r="F26" s="90"/>
      <c r="G26" s="90"/>
      <c r="H26" s="90"/>
      <c r="I26" s="90"/>
      <c r="J26" s="107"/>
      <c r="K26" s="107"/>
      <c r="L26" s="90"/>
      <c r="M26" s="101"/>
      <c r="N26" s="107"/>
      <c r="O26" s="133">
        <f>SUM(E26,M26)</f>
        <v>0</v>
      </c>
      <c r="P26" s="49"/>
    </row>
    <row r="27" spans="1:17" s="3" customFormat="1" ht="16.5" customHeight="1">
      <c r="A27" s="2"/>
      <c r="B27" s="54">
        <v>6</v>
      </c>
      <c r="C27" s="60" t="s">
        <v>141</v>
      </c>
      <c r="D27" s="74" t="s">
        <v>58</v>
      </c>
      <c r="E27" s="84"/>
      <c r="F27" s="88"/>
      <c r="G27" s="88"/>
      <c r="H27" s="88"/>
      <c r="I27" s="88"/>
      <c r="J27" s="105"/>
      <c r="K27" s="88"/>
      <c r="L27" s="117"/>
      <c r="M27" s="95"/>
      <c r="N27" s="122"/>
      <c r="O27" s="134"/>
      <c r="P27" s="49"/>
    </row>
    <row r="28" spans="1:17" s="3" customFormat="1" ht="16.5" customHeight="1">
      <c r="A28" s="2"/>
      <c r="B28" s="7"/>
      <c r="C28" s="61"/>
      <c r="D28" s="16" t="s">
        <v>7</v>
      </c>
      <c r="E28" s="32"/>
      <c r="F28" s="89"/>
      <c r="G28" s="89"/>
      <c r="H28" s="89"/>
      <c r="I28" s="89"/>
      <c r="J28" s="106"/>
      <c r="K28" s="106"/>
      <c r="L28" s="89"/>
      <c r="M28" s="96"/>
      <c r="N28" s="106"/>
      <c r="O28" s="130"/>
      <c r="P28" s="49"/>
    </row>
    <row r="29" spans="1:17" s="3" customFormat="1" ht="22.5" customHeight="1">
      <c r="A29" s="2"/>
      <c r="B29" s="7"/>
      <c r="C29" s="61"/>
      <c r="D29" s="18" t="s">
        <v>118</v>
      </c>
      <c r="E29" s="30"/>
      <c r="F29" s="91"/>
      <c r="G29" s="91"/>
      <c r="H29" s="91"/>
      <c r="I29" s="91"/>
      <c r="J29" s="108"/>
      <c r="K29" s="108"/>
      <c r="L29" s="91"/>
      <c r="M29" s="97"/>
      <c r="N29" s="108"/>
      <c r="O29" s="128">
        <f>SUM(E29,M29)</f>
        <v>0</v>
      </c>
      <c r="P29" s="49"/>
    </row>
    <row r="30" spans="1:17" s="3" customFormat="1" ht="22.5" customHeight="1">
      <c r="A30" s="2"/>
      <c r="B30" s="56" t="s">
        <v>93</v>
      </c>
      <c r="C30" s="64"/>
      <c r="D30" s="77"/>
      <c r="E30" s="87">
        <f>E8+E11+E17+E20+E23+E26+E29</f>
        <v>0</v>
      </c>
      <c r="F30" s="87">
        <f>F8+F11+F17+F20+F23</f>
        <v>0</v>
      </c>
      <c r="G30" s="87">
        <f>G8+G11+G17+G20+G23</f>
        <v>0</v>
      </c>
      <c r="H30" s="87">
        <f>H8+H11+H17+H20+H23</f>
        <v>0</v>
      </c>
      <c r="I30" s="87">
        <f>I8+I11+I17+I20+I23</f>
        <v>0</v>
      </c>
      <c r="J30" s="87">
        <f>J8+J11+J17+J20+J23</f>
        <v>0</v>
      </c>
      <c r="K30" s="87">
        <f>K8+K11+K17+K20</f>
        <v>0</v>
      </c>
      <c r="L30" s="87">
        <f>L8+L11+L17+L20</f>
        <v>0</v>
      </c>
      <c r="M30" s="87">
        <f>M8+M11+M17+M20+M23+M26+M29</f>
        <v>0</v>
      </c>
      <c r="N30" s="124">
        <f>N8+N11+N20</f>
        <v>0</v>
      </c>
      <c r="O30" s="135">
        <f>SUM(O8,O11,O17,O20,O23,O26,O29)</f>
        <v>0</v>
      </c>
      <c r="P30" s="49"/>
      <c r="Q30" s="137" t="str">
        <f>IF(O30=SUM(E30:N30),"ok","false")</f>
        <v>ok</v>
      </c>
    </row>
    <row r="31" spans="1:17" s="3" customFormat="1" ht="3.75" customHeight="1">
      <c r="A31" s="2"/>
      <c r="B31" s="2"/>
      <c r="C31" s="2"/>
      <c r="D31" s="2"/>
      <c r="E31" s="2"/>
      <c r="F31" s="2"/>
      <c r="G31" s="2"/>
      <c r="H31" s="2"/>
      <c r="I31" s="2"/>
      <c r="J31" s="2"/>
      <c r="K31" s="2"/>
      <c r="L31" s="2"/>
      <c r="M31" s="2"/>
      <c r="N31" s="2"/>
      <c r="O31" s="2"/>
      <c r="P31" s="49"/>
    </row>
    <row r="32" spans="1:17" s="50" customFormat="1" ht="11.25">
      <c r="A32" s="51"/>
      <c r="B32" s="51" t="s">
        <v>61</v>
      </c>
      <c r="C32" s="51"/>
      <c r="D32" s="51"/>
      <c r="E32" s="51"/>
      <c r="F32" s="51"/>
      <c r="G32" s="51"/>
      <c r="H32" s="51"/>
      <c r="I32" s="51"/>
      <c r="J32" s="51"/>
      <c r="K32" s="51"/>
      <c r="L32" s="51"/>
      <c r="M32" s="51"/>
      <c r="N32" s="51"/>
      <c r="O32" s="51"/>
      <c r="P32" s="136"/>
    </row>
    <row r="33" spans="1:16" s="50" customFormat="1" ht="11.25">
      <c r="A33" s="51"/>
      <c r="B33" s="57">
        <v>1</v>
      </c>
      <c r="C33" s="65" t="s">
        <v>149</v>
      </c>
      <c r="D33" s="65"/>
      <c r="E33" s="65"/>
      <c r="F33" s="65"/>
      <c r="G33" s="65"/>
      <c r="H33" s="65"/>
      <c r="I33" s="65"/>
      <c r="J33" s="65"/>
      <c r="K33" s="51"/>
      <c r="L33" s="65"/>
      <c r="M33" s="65"/>
      <c r="N33" s="65"/>
      <c r="O33" s="65"/>
      <c r="P33" s="136"/>
    </row>
    <row r="34" spans="1:16" s="50" customFormat="1" ht="11.25">
      <c r="A34" s="51"/>
      <c r="B34" s="57">
        <v>2</v>
      </c>
      <c r="C34" s="65" t="s">
        <v>217</v>
      </c>
      <c r="D34" s="65"/>
      <c r="E34" s="65"/>
      <c r="F34" s="65"/>
      <c r="G34" s="65"/>
      <c r="H34" s="65"/>
      <c r="I34" s="65"/>
      <c r="J34" s="65"/>
      <c r="K34" s="51"/>
      <c r="L34" s="65"/>
      <c r="M34" s="65"/>
      <c r="N34" s="65"/>
      <c r="O34" s="65"/>
      <c r="P34" s="136"/>
    </row>
    <row r="35" spans="1:16" s="50" customFormat="1" ht="11.25">
      <c r="A35" s="51"/>
      <c r="B35" s="57">
        <v>3</v>
      </c>
      <c r="C35" s="65" t="s">
        <v>218</v>
      </c>
      <c r="D35" s="65"/>
      <c r="E35" s="65"/>
      <c r="F35" s="65"/>
      <c r="G35" s="65"/>
      <c r="H35" s="65"/>
      <c r="I35" s="65"/>
      <c r="J35" s="65"/>
      <c r="K35" s="51"/>
      <c r="L35" s="65"/>
      <c r="M35" s="65"/>
      <c r="N35" s="65"/>
      <c r="O35" s="65"/>
      <c r="P35" s="136"/>
    </row>
    <row r="36" spans="1:16" s="50" customFormat="1" ht="11.25">
      <c r="A36" s="51"/>
      <c r="B36" s="57">
        <v>4</v>
      </c>
      <c r="C36" s="65" t="s">
        <v>158</v>
      </c>
      <c r="D36" s="65"/>
      <c r="E36" s="65"/>
      <c r="F36" s="65"/>
      <c r="G36" s="65"/>
      <c r="H36" s="65"/>
      <c r="I36" s="65"/>
      <c r="J36" s="65"/>
      <c r="K36" s="51"/>
      <c r="L36" s="65"/>
      <c r="M36" s="65"/>
      <c r="N36" s="65"/>
      <c r="O36" s="65"/>
      <c r="P36" s="136"/>
    </row>
    <row r="37" spans="1:16" s="50" customFormat="1" ht="11.25">
      <c r="A37" s="51"/>
      <c r="B37" s="57">
        <v>5</v>
      </c>
      <c r="C37" s="66" t="s">
        <v>159</v>
      </c>
      <c r="D37" s="66"/>
      <c r="E37" s="66"/>
      <c r="F37" s="66"/>
      <c r="G37" s="66"/>
      <c r="H37" s="66"/>
      <c r="I37" s="66"/>
      <c r="J37" s="66"/>
      <c r="K37" s="66"/>
      <c r="L37" s="66"/>
      <c r="M37" s="66"/>
      <c r="N37" s="66"/>
      <c r="O37" s="66"/>
      <c r="P37" s="136"/>
    </row>
    <row r="38" spans="1:16" s="50" customFormat="1" ht="11.25">
      <c r="A38" s="51"/>
      <c r="B38" s="57">
        <v>6</v>
      </c>
      <c r="C38" s="67" t="s">
        <v>36</v>
      </c>
      <c r="D38" s="67"/>
      <c r="E38" s="67"/>
      <c r="F38" s="67"/>
      <c r="G38" s="67"/>
      <c r="H38" s="67"/>
      <c r="I38" s="67"/>
      <c r="J38" s="67"/>
      <c r="K38" s="67"/>
      <c r="L38" s="67"/>
      <c r="M38" s="67"/>
      <c r="N38" s="67"/>
      <c r="O38" s="67"/>
      <c r="P38" s="136"/>
    </row>
    <row r="39" spans="1:16" s="3" customFormat="1">
      <c r="A39" s="2"/>
      <c r="B39" s="2"/>
      <c r="C39" s="2"/>
      <c r="D39" s="2"/>
      <c r="E39" s="2"/>
      <c r="F39" s="2"/>
      <c r="G39" s="2"/>
      <c r="H39" s="2"/>
      <c r="I39" s="2"/>
      <c r="J39" s="2"/>
      <c r="K39" s="2"/>
      <c r="L39" s="2"/>
      <c r="M39" s="2"/>
      <c r="N39" s="2"/>
      <c r="O39" s="2"/>
      <c r="P39" s="49"/>
    </row>
  </sheetData>
  <mergeCells count="27">
    <mergeCell ref="N3:O3"/>
    <mergeCell ref="B5:D5"/>
    <mergeCell ref="B30:D30"/>
    <mergeCell ref="C37:O37"/>
    <mergeCell ref="C38:O38"/>
    <mergeCell ref="B6:B11"/>
    <mergeCell ref="C6:C8"/>
    <mergeCell ref="O6:O7"/>
    <mergeCell ref="C9:C11"/>
    <mergeCell ref="O9:O10"/>
    <mergeCell ref="C12:C14"/>
    <mergeCell ref="O12:O13"/>
    <mergeCell ref="B15:B17"/>
    <mergeCell ref="C15:C17"/>
    <mergeCell ref="O15:O16"/>
    <mergeCell ref="B18:B20"/>
    <mergeCell ref="C18:C20"/>
    <mergeCell ref="O18:O19"/>
    <mergeCell ref="B21:B23"/>
    <mergeCell ref="C21:C23"/>
    <mergeCell ref="O21:O22"/>
    <mergeCell ref="B24:B26"/>
    <mergeCell ref="C24:C26"/>
    <mergeCell ref="O24:O25"/>
    <mergeCell ref="B27:B29"/>
    <mergeCell ref="C27:C29"/>
    <mergeCell ref="O27:O28"/>
  </mergeCells>
  <phoneticPr fontId="3"/>
  <pageMargins left="0.39370078740157483" right="0.39370078740157483" top="0.78740157480314943" bottom="0.39370078740157483" header="0.31496062992125984" footer="0.31496062992125984"/>
  <pageSetup paperSize="9" scale="8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6"/>
  </sheetPr>
  <dimension ref="B1:J54"/>
  <sheetViews>
    <sheetView showGridLines="0" showZeros="0" view="pageBreakPreview" topLeftCell="A22" zoomScale="90" zoomScaleSheetLayoutView="90" workbookViewId="0">
      <selection activeCell="Q17" sqref="Q17"/>
    </sheetView>
  </sheetViews>
  <sheetFormatPr defaultRowHeight="12"/>
  <cols>
    <col min="1" max="1" width="3" style="138" customWidth="1"/>
    <col min="2" max="2" width="5.875" style="12" customWidth="1"/>
    <col min="3" max="3" width="12.125" style="11" customWidth="1"/>
    <col min="4" max="4" width="9.25" style="11" customWidth="1"/>
    <col min="5" max="5" width="8" style="138" customWidth="1"/>
    <col min="6" max="6" width="11" style="138" customWidth="1"/>
    <col min="7" max="7" width="10.875" style="138" customWidth="1"/>
    <col min="8" max="8" width="13.375" style="138" customWidth="1"/>
    <col min="9" max="9" width="11.875" style="138" customWidth="1"/>
    <col min="10" max="10" width="3.25" style="138" customWidth="1"/>
    <col min="11" max="16384" width="9" style="138" customWidth="1"/>
  </cols>
  <sheetData>
    <row r="1" spans="2:9">
      <c r="B1" s="11" t="s">
        <v>86</v>
      </c>
    </row>
    <row r="2" spans="2:9">
      <c r="B2" s="139" t="s">
        <v>76</v>
      </c>
      <c r="C2" s="139"/>
      <c r="D2" s="139"/>
      <c r="E2" s="173"/>
      <c r="F2" s="173"/>
      <c r="G2" s="173"/>
      <c r="H2" s="173"/>
      <c r="I2" s="173"/>
    </row>
    <row r="3" spans="2:9" s="138" customFormat="1" ht="16.5" customHeight="1">
      <c r="B3" s="140" t="s">
        <v>34</v>
      </c>
      <c r="C3" s="150"/>
      <c r="D3" s="150"/>
      <c r="E3" s="174"/>
      <c r="F3" s="189"/>
      <c r="G3" s="189"/>
      <c r="H3" s="189"/>
      <c r="I3" s="189"/>
    </row>
    <row r="4" spans="2:9" s="138" customFormat="1" ht="16.5" customHeight="1">
      <c r="B4" s="140" t="s">
        <v>79</v>
      </c>
      <c r="C4" s="150"/>
      <c r="D4" s="150"/>
      <c r="E4" s="174"/>
      <c r="F4" s="189"/>
      <c r="G4" s="189"/>
      <c r="H4" s="189"/>
      <c r="I4" s="189"/>
    </row>
    <row r="5" spans="2:9" s="138" customFormat="1" ht="16.5" customHeight="1">
      <c r="B5" s="140" t="s">
        <v>28</v>
      </c>
      <c r="C5" s="150"/>
      <c r="D5" s="150"/>
      <c r="E5" s="174"/>
      <c r="F5" s="189"/>
      <c r="G5" s="189"/>
      <c r="H5" s="189"/>
      <c r="I5" s="189"/>
    </row>
    <row r="6" spans="2:9" s="138" customFormat="1" ht="16.5" customHeight="1">
      <c r="B6" s="140" t="s">
        <v>9</v>
      </c>
      <c r="C6" s="150"/>
      <c r="D6" s="150"/>
      <c r="E6" s="174"/>
      <c r="F6" s="189"/>
      <c r="G6" s="189"/>
      <c r="H6" s="189"/>
      <c r="I6" s="189"/>
    </row>
    <row r="7" spans="2:9" s="138" customFormat="1" ht="6" customHeight="1">
      <c r="B7" s="12"/>
      <c r="C7" s="11"/>
      <c r="D7" s="11"/>
      <c r="E7" s="138"/>
      <c r="F7" s="138"/>
      <c r="G7" s="138"/>
      <c r="H7" s="138"/>
      <c r="I7" s="138"/>
    </row>
    <row r="8" spans="2:9" s="138" customFormat="1" ht="40.5" customHeight="1">
      <c r="B8" s="141" t="s">
        <v>77</v>
      </c>
      <c r="C8" s="151"/>
      <c r="D8" s="163" t="s">
        <v>81</v>
      </c>
      <c r="E8" s="175" t="s">
        <v>90</v>
      </c>
      <c r="F8" s="183" t="s">
        <v>105</v>
      </c>
      <c r="G8" s="175" t="s">
        <v>106</v>
      </c>
      <c r="H8" s="175" t="s">
        <v>91</v>
      </c>
      <c r="I8" s="175" t="s">
        <v>85</v>
      </c>
    </row>
    <row r="9" spans="2:9" s="138" customFormat="1" ht="15.75" customHeight="1">
      <c r="B9" s="142">
        <v>1</v>
      </c>
      <c r="C9" s="152" t="s">
        <v>226</v>
      </c>
      <c r="D9" s="164"/>
      <c r="E9" s="176"/>
      <c r="F9" s="190"/>
      <c r="G9" s="190"/>
      <c r="H9" s="176"/>
      <c r="I9" s="176"/>
    </row>
    <row r="10" spans="2:9" s="138" customFormat="1" ht="15.75" customHeight="1">
      <c r="B10" s="143"/>
      <c r="C10" s="153"/>
      <c r="D10" s="165"/>
      <c r="E10" s="177"/>
      <c r="F10" s="191"/>
      <c r="G10" s="191"/>
      <c r="H10" s="177"/>
      <c r="I10" s="177"/>
    </row>
    <row r="11" spans="2:9" s="138" customFormat="1" ht="15.75" customHeight="1">
      <c r="B11" s="143"/>
      <c r="C11" s="153"/>
      <c r="D11" s="165"/>
      <c r="E11" s="177"/>
      <c r="F11" s="191"/>
      <c r="G11" s="191"/>
      <c r="H11" s="177"/>
      <c r="I11" s="177"/>
    </row>
    <row r="12" spans="2:9" s="138" customFormat="1" ht="15.75" customHeight="1">
      <c r="B12" s="143"/>
      <c r="C12" s="153"/>
      <c r="D12" s="166"/>
      <c r="E12" s="178"/>
      <c r="F12" s="192"/>
      <c r="G12" s="192"/>
      <c r="H12" s="178"/>
      <c r="I12" s="178"/>
    </row>
    <row r="13" spans="2:9" s="138" customFormat="1" ht="15.75" customHeight="1">
      <c r="B13" s="143"/>
      <c r="C13" s="153"/>
      <c r="D13" s="167" t="s">
        <v>84</v>
      </c>
      <c r="E13" s="179">
        <f>SUM(E9:E12)</f>
        <v>0</v>
      </c>
      <c r="F13" s="193"/>
      <c r="G13" s="193"/>
      <c r="H13" s="179">
        <f>SUM(H9:H12)</f>
        <v>0</v>
      </c>
      <c r="I13" s="179">
        <f>SUM(I9:I12)</f>
        <v>0</v>
      </c>
    </row>
    <row r="14" spans="2:9" s="138" customFormat="1" ht="15.75" customHeight="1">
      <c r="B14" s="143"/>
      <c r="C14" s="153" t="s">
        <v>207</v>
      </c>
      <c r="D14" s="164"/>
      <c r="E14" s="176"/>
      <c r="F14" s="190"/>
      <c r="G14" s="190"/>
      <c r="H14" s="176"/>
      <c r="I14" s="176"/>
    </row>
    <row r="15" spans="2:9" s="138" customFormat="1" ht="15.75" customHeight="1">
      <c r="B15" s="143"/>
      <c r="C15" s="153"/>
      <c r="D15" s="165"/>
      <c r="E15" s="177"/>
      <c r="F15" s="191"/>
      <c r="G15" s="191"/>
      <c r="H15" s="177"/>
      <c r="I15" s="177"/>
    </row>
    <row r="16" spans="2:9" s="138" customFormat="1" ht="15.75" customHeight="1">
      <c r="B16" s="143"/>
      <c r="C16" s="153"/>
      <c r="D16" s="165"/>
      <c r="E16" s="177"/>
      <c r="F16" s="191"/>
      <c r="G16" s="191"/>
      <c r="H16" s="177"/>
      <c r="I16" s="177"/>
    </row>
    <row r="17" spans="2:9" s="138" customFormat="1" ht="15.75" customHeight="1">
      <c r="B17" s="143"/>
      <c r="C17" s="153"/>
      <c r="D17" s="166"/>
      <c r="E17" s="178"/>
      <c r="F17" s="192"/>
      <c r="G17" s="192"/>
      <c r="H17" s="178"/>
      <c r="I17" s="178"/>
    </row>
    <row r="18" spans="2:9" s="138" customFormat="1" ht="15.75" customHeight="1">
      <c r="B18" s="143"/>
      <c r="C18" s="153"/>
      <c r="D18" s="167" t="s">
        <v>84</v>
      </c>
      <c r="E18" s="179">
        <f>SUM(E14:E17)</f>
        <v>0</v>
      </c>
      <c r="F18" s="193"/>
      <c r="G18" s="193"/>
      <c r="H18" s="179">
        <f>SUM(H14:H17)</f>
        <v>0</v>
      </c>
      <c r="I18" s="179">
        <f>SUM(I14:I17)</f>
        <v>0</v>
      </c>
    </row>
    <row r="19" spans="2:9" s="138" customFormat="1" ht="15.75" customHeight="1">
      <c r="B19" s="143"/>
      <c r="C19" s="154" t="s">
        <v>216</v>
      </c>
      <c r="D19" s="164"/>
      <c r="E19" s="176"/>
      <c r="F19" s="190"/>
      <c r="G19" s="190"/>
      <c r="H19" s="176"/>
      <c r="I19" s="176"/>
    </row>
    <row r="20" spans="2:9" s="138" customFormat="1" ht="15.75" customHeight="1">
      <c r="B20" s="143"/>
      <c r="C20" s="155"/>
      <c r="D20" s="165"/>
      <c r="E20" s="177"/>
      <c r="F20" s="191"/>
      <c r="G20" s="191"/>
      <c r="H20" s="177"/>
      <c r="I20" s="177"/>
    </row>
    <row r="21" spans="2:9" s="138" customFormat="1" ht="15.75" customHeight="1">
      <c r="B21" s="143"/>
      <c r="C21" s="155"/>
      <c r="D21" s="165"/>
      <c r="E21" s="177"/>
      <c r="F21" s="191"/>
      <c r="G21" s="191"/>
      <c r="H21" s="177"/>
      <c r="I21" s="177"/>
    </row>
    <row r="22" spans="2:9" s="138" customFormat="1" ht="15.75" customHeight="1">
      <c r="B22" s="143"/>
      <c r="C22" s="155"/>
      <c r="D22" s="166"/>
      <c r="E22" s="178"/>
      <c r="F22" s="192"/>
      <c r="G22" s="192"/>
      <c r="H22" s="178"/>
      <c r="I22" s="178"/>
    </row>
    <row r="23" spans="2:9" s="138" customFormat="1" ht="15.75" customHeight="1">
      <c r="B23" s="143"/>
      <c r="C23" s="156"/>
      <c r="D23" s="167" t="s">
        <v>84</v>
      </c>
      <c r="E23" s="179">
        <f>SUM(E19:E22)</f>
        <v>0</v>
      </c>
      <c r="F23" s="193"/>
      <c r="G23" s="193"/>
      <c r="H23" s="179">
        <f>SUM(H19:H22)</f>
        <v>0</v>
      </c>
      <c r="I23" s="179">
        <f>SUM(I19:I22)</f>
        <v>0</v>
      </c>
    </row>
    <row r="24" spans="2:9" s="138" customFormat="1" ht="15.75" customHeight="1">
      <c r="B24" s="142">
        <v>2</v>
      </c>
      <c r="C24" s="153" t="s">
        <v>205</v>
      </c>
      <c r="D24" s="164"/>
      <c r="E24" s="176"/>
      <c r="F24" s="190"/>
      <c r="G24" s="190"/>
      <c r="H24" s="176"/>
      <c r="I24" s="176"/>
    </row>
    <row r="25" spans="2:9" s="138" customFormat="1" ht="15.75" customHeight="1">
      <c r="B25" s="143"/>
      <c r="C25" s="153"/>
      <c r="D25" s="165"/>
      <c r="E25" s="177"/>
      <c r="F25" s="191"/>
      <c r="G25" s="191"/>
      <c r="H25" s="177"/>
      <c r="I25" s="177"/>
    </row>
    <row r="26" spans="2:9" s="138" customFormat="1" ht="15.75" customHeight="1">
      <c r="B26" s="143"/>
      <c r="C26" s="153"/>
      <c r="D26" s="165"/>
      <c r="E26" s="177"/>
      <c r="F26" s="191"/>
      <c r="G26" s="191"/>
      <c r="H26" s="177"/>
      <c r="I26" s="177"/>
    </row>
    <row r="27" spans="2:9" s="138" customFormat="1" ht="15.75" customHeight="1">
      <c r="B27" s="143"/>
      <c r="C27" s="153"/>
      <c r="D27" s="166"/>
      <c r="E27" s="178"/>
      <c r="F27" s="192"/>
      <c r="G27" s="192"/>
      <c r="H27" s="178"/>
      <c r="I27" s="178"/>
    </row>
    <row r="28" spans="2:9" s="138" customFormat="1" ht="15.75" customHeight="1">
      <c r="B28" s="144"/>
      <c r="C28" s="153"/>
      <c r="D28" s="167" t="s">
        <v>84</v>
      </c>
      <c r="E28" s="179">
        <f>SUM(E24:E27)</f>
        <v>0</v>
      </c>
      <c r="F28" s="193"/>
      <c r="G28" s="193"/>
      <c r="H28" s="179">
        <f>SUM(H24:H27)</f>
        <v>0</v>
      </c>
      <c r="I28" s="179">
        <f>SUM(I24:I27)</f>
        <v>0</v>
      </c>
    </row>
    <row r="29" spans="2:9" s="138" customFormat="1" ht="15.75" customHeight="1">
      <c r="B29" s="142">
        <v>3</v>
      </c>
      <c r="C29" s="153" t="s">
        <v>220</v>
      </c>
      <c r="D29" s="164"/>
      <c r="E29" s="176"/>
      <c r="F29" s="190"/>
      <c r="G29" s="190"/>
      <c r="H29" s="176"/>
      <c r="I29" s="176"/>
    </row>
    <row r="30" spans="2:9" s="138" customFormat="1" ht="15.75" customHeight="1">
      <c r="B30" s="143"/>
      <c r="C30" s="153"/>
      <c r="D30" s="165"/>
      <c r="E30" s="177"/>
      <c r="F30" s="191"/>
      <c r="G30" s="191"/>
      <c r="H30" s="177"/>
      <c r="I30" s="177"/>
    </row>
    <row r="31" spans="2:9" s="138" customFormat="1" ht="15.75" customHeight="1">
      <c r="B31" s="143"/>
      <c r="C31" s="153"/>
      <c r="D31" s="165"/>
      <c r="E31" s="177"/>
      <c r="F31" s="191"/>
      <c r="G31" s="191"/>
      <c r="H31" s="177"/>
      <c r="I31" s="177"/>
    </row>
    <row r="32" spans="2:9" s="138" customFormat="1" ht="15.75" customHeight="1">
      <c r="B32" s="143"/>
      <c r="C32" s="153"/>
      <c r="D32" s="166"/>
      <c r="E32" s="178"/>
      <c r="F32" s="192"/>
      <c r="G32" s="192"/>
      <c r="H32" s="178"/>
      <c r="I32" s="178"/>
    </row>
    <row r="33" spans="2:10" s="138" customFormat="1" ht="15.75" customHeight="1">
      <c r="B33" s="143"/>
      <c r="C33" s="157"/>
      <c r="D33" s="168" t="s">
        <v>84</v>
      </c>
      <c r="E33" s="180">
        <f>SUM(E29:E32)</f>
        <v>0</v>
      </c>
      <c r="F33" s="194"/>
      <c r="G33" s="194"/>
      <c r="H33" s="180">
        <f>SUM(H29:H32)</f>
        <v>0</v>
      </c>
      <c r="I33" s="180">
        <f>SUM(I28:I32)</f>
        <v>0</v>
      </c>
      <c r="J33" s="138"/>
    </row>
    <row r="34" spans="2:10" s="138" customFormat="1" ht="25.5" customHeight="1">
      <c r="B34" s="145" t="s">
        <v>150</v>
      </c>
      <c r="C34" s="147"/>
      <c r="D34" s="147"/>
      <c r="E34" s="181">
        <f>SUM(E13,E18,E23,E28,E33)</f>
        <v>0</v>
      </c>
      <c r="F34" s="195"/>
      <c r="G34" s="195"/>
      <c r="H34" s="207">
        <f>SUM(H13,H18,H23,H28,H33)</f>
        <v>0</v>
      </c>
      <c r="I34" s="209">
        <f>SUM(I13,I18,I23,I28,I33)</f>
        <v>0</v>
      </c>
      <c r="J34" s="138"/>
    </row>
    <row r="35" spans="2:10" s="138" customFormat="1" ht="12" customHeight="1">
      <c r="B35" s="12"/>
      <c r="C35" s="158"/>
      <c r="D35" s="158"/>
      <c r="E35" s="182"/>
      <c r="F35" s="196"/>
      <c r="G35" s="196"/>
      <c r="H35" s="182"/>
      <c r="I35" s="196"/>
      <c r="J35" s="138"/>
    </row>
    <row r="36" spans="2:10" s="138" customFormat="1" ht="36">
      <c r="B36" s="141" t="s">
        <v>77</v>
      </c>
      <c r="C36" s="151"/>
      <c r="D36" s="169" t="s">
        <v>81</v>
      </c>
      <c r="E36" s="183" t="s">
        <v>90</v>
      </c>
      <c r="F36" s="197" t="s">
        <v>67</v>
      </c>
      <c r="G36" s="183" t="s">
        <v>155</v>
      </c>
      <c r="H36" s="183" t="s">
        <v>13</v>
      </c>
      <c r="I36" s="183" t="s">
        <v>85</v>
      </c>
      <c r="J36" s="138"/>
    </row>
    <row r="37" spans="2:10" s="138" customFormat="1" ht="15.75" customHeight="1">
      <c r="B37" s="146">
        <v>4</v>
      </c>
      <c r="C37" s="159" t="s">
        <v>203</v>
      </c>
      <c r="D37" s="170"/>
      <c r="E37" s="184"/>
      <c r="F37" s="198"/>
      <c r="G37" s="203"/>
      <c r="H37" s="184"/>
      <c r="I37" s="203"/>
      <c r="J37" s="138"/>
    </row>
    <row r="38" spans="2:10" s="138" customFormat="1" ht="15.75" customHeight="1">
      <c r="B38" s="146"/>
      <c r="C38" s="160"/>
      <c r="D38" s="171"/>
      <c r="E38" s="185"/>
      <c r="F38" s="199"/>
      <c r="G38" s="204"/>
      <c r="H38" s="185"/>
      <c r="I38" s="204"/>
      <c r="J38" s="138"/>
    </row>
    <row r="39" spans="2:10" s="138" customFormat="1" ht="15.75" customHeight="1">
      <c r="B39" s="146"/>
      <c r="C39" s="160"/>
      <c r="D39" s="171"/>
      <c r="E39" s="185"/>
      <c r="F39" s="199"/>
      <c r="G39" s="204"/>
      <c r="H39" s="185"/>
      <c r="I39" s="204"/>
      <c r="J39" s="138"/>
    </row>
    <row r="40" spans="2:10" s="138" customFormat="1" ht="15.75" customHeight="1">
      <c r="B40" s="142"/>
      <c r="C40" s="160"/>
      <c r="D40" s="172"/>
      <c r="E40" s="186"/>
      <c r="F40" s="200"/>
      <c r="G40" s="205"/>
      <c r="H40" s="186"/>
      <c r="I40" s="205"/>
      <c r="J40" s="138"/>
    </row>
    <row r="41" spans="2:10" s="138" customFormat="1" ht="25.5" customHeight="1">
      <c r="B41" s="147" t="s">
        <v>21</v>
      </c>
      <c r="C41" s="147"/>
      <c r="D41" s="147"/>
      <c r="E41" s="187">
        <f>SUM(E37:E40)</f>
        <v>0</v>
      </c>
      <c r="F41" s="201"/>
      <c r="G41" s="201"/>
      <c r="H41" s="187">
        <f>SUM(H37:H40)</f>
        <v>0</v>
      </c>
      <c r="I41" s="210">
        <f>SUM(I37:I40)</f>
        <v>0</v>
      </c>
      <c r="J41" s="138"/>
    </row>
    <row r="42" spans="2:10" s="138" customFormat="1" ht="6.75" customHeight="1">
      <c r="B42" s="12"/>
      <c r="C42" s="158"/>
      <c r="D42" s="158"/>
      <c r="E42" s="182"/>
      <c r="F42" s="196"/>
      <c r="G42" s="196"/>
      <c r="H42" s="182"/>
      <c r="I42" s="196"/>
      <c r="J42" s="138"/>
    </row>
    <row r="43" spans="2:10" s="138" customFormat="1" ht="26.25" customHeight="1">
      <c r="B43" s="12"/>
      <c r="C43" s="22"/>
      <c r="D43" s="22"/>
      <c r="E43" s="188"/>
      <c r="F43" s="202"/>
      <c r="G43" s="206" t="s">
        <v>103</v>
      </c>
      <c r="H43" s="208"/>
      <c r="I43" s="211">
        <f>ROUNDDOWN(SUM(I34,I41),-3)</f>
        <v>0</v>
      </c>
      <c r="J43" s="138"/>
    </row>
    <row r="44" spans="2:10" s="138" customFormat="1">
      <c r="B44" s="11" t="s">
        <v>30</v>
      </c>
      <c r="C44" s="11"/>
      <c r="D44" s="11"/>
      <c r="E44" s="138"/>
      <c r="F44" s="138"/>
      <c r="G44" s="138"/>
      <c r="H44" s="138"/>
      <c r="I44" s="138"/>
      <c r="J44" s="138"/>
    </row>
    <row r="45" spans="2:10" s="138" customFormat="1">
      <c r="B45" s="11" t="s">
        <v>97</v>
      </c>
      <c r="C45" s="11"/>
      <c r="D45" s="11"/>
      <c r="E45" s="138"/>
      <c r="F45" s="138"/>
      <c r="G45" s="138"/>
      <c r="H45" s="138"/>
      <c r="I45" s="138"/>
      <c r="J45" s="138"/>
    </row>
    <row r="46" spans="2:10" s="138" customFormat="1" ht="10.5" customHeight="1">
      <c r="B46" s="12">
        <v>1</v>
      </c>
      <c r="C46" s="161" t="s">
        <v>107</v>
      </c>
      <c r="D46" s="161"/>
      <c r="E46" s="161"/>
      <c r="F46" s="161"/>
      <c r="G46" s="161"/>
      <c r="H46" s="161"/>
      <c r="I46" s="161"/>
      <c r="J46" s="161"/>
    </row>
    <row r="47" spans="2:10" s="138" customFormat="1" ht="10.5" customHeight="1">
      <c r="B47" s="12">
        <v>2</v>
      </c>
      <c r="C47" s="161" t="s">
        <v>75</v>
      </c>
      <c r="D47" s="161"/>
      <c r="E47" s="161"/>
      <c r="F47" s="161"/>
      <c r="G47" s="161"/>
      <c r="H47" s="161"/>
      <c r="I47" s="161"/>
      <c r="J47" s="161"/>
    </row>
    <row r="48" spans="2:10" s="138" customFormat="1" ht="10.5" customHeight="1">
      <c r="B48" s="12">
        <v>3</v>
      </c>
      <c r="C48" s="161" t="s">
        <v>166</v>
      </c>
      <c r="D48" s="161"/>
      <c r="E48" s="161"/>
      <c r="F48" s="161"/>
      <c r="G48" s="161"/>
      <c r="H48" s="161"/>
      <c r="I48" s="161"/>
      <c r="J48" s="161"/>
    </row>
    <row r="49" spans="2:10" s="138" customFormat="1" ht="22.5" customHeight="1">
      <c r="B49" s="148">
        <v>4</v>
      </c>
      <c r="C49" s="162" t="s">
        <v>32</v>
      </c>
      <c r="D49" s="162"/>
      <c r="E49" s="162"/>
      <c r="F49" s="162"/>
      <c r="G49" s="162"/>
      <c r="H49" s="162"/>
      <c r="I49" s="162"/>
      <c r="J49" s="162"/>
    </row>
    <row r="50" spans="2:10" s="138" customFormat="1" ht="10.5" customHeight="1">
      <c r="B50" s="12">
        <v>5</v>
      </c>
      <c r="C50" s="161" t="s">
        <v>167</v>
      </c>
      <c r="D50" s="161"/>
      <c r="E50" s="161"/>
      <c r="F50" s="161"/>
      <c r="G50" s="161"/>
      <c r="H50" s="161"/>
      <c r="I50" s="161"/>
      <c r="J50" s="161"/>
    </row>
    <row r="51" spans="2:10" s="138" customFormat="1" ht="10.5" customHeight="1">
      <c r="B51" s="148">
        <v>6</v>
      </c>
      <c r="C51" s="11" t="s">
        <v>33</v>
      </c>
      <c r="D51" s="11"/>
      <c r="E51" s="138"/>
      <c r="F51" s="138"/>
      <c r="G51" s="138"/>
      <c r="H51" s="138"/>
      <c r="I51" s="138"/>
      <c r="J51" s="138"/>
    </row>
    <row r="52" spans="2:10" s="138" customFormat="1" ht="10.5" customHeight="1">
      <c r="B52" s="149"/>
      <c r="C52" s="11" t="s">
        <v>80</v>
      </c>
      <c r="D52" s="11"/>
      <c r="E52" s="138"/>
      <c r="F52" s="138"/>
      <c r="G52" s="138"/>
      <c r="H52" s="138"/>
      <c r="I52" s="138"/>
      <c r="J52" s="138"/>
    </row>
    <row r="53" spans="2:10" s="138" customFormat="1" ht="10.5" customHeight="1">
      <c r="B53" s="149"/>
      <c r="C53" s="11" t="s">
        <v>102</v>
      </c>
      <c r="D53" s="11"/>
      <c r="E53" s="138"/>
      <c r="F53" s="138"/>
      <c r="G53" s="138"/>
      <c r="H53" s="138"/>
      <c r="I53" s="138"/>
      <c r="J53" s="138"/>
    </row>
    <row r="54" spans="2:10" s="138" customFormat="1">
      <c r="B54" s="12">
        <v>7</v>
      </c>
      <c r="C54" s="11" t="s">
        <v>214</v>
      </c>
      <c r="D54" s="11"/>
      <c r="E54" s="138"/>
      <c r="F54" s="138"/>
      <c r="G54" s="138"/>
      <c r="H54" s="138"/>
      <c r="I54" s="138"/>
      <c r="J54" s="138"/>
    </row>
  </sheetData>
  <mergeCells count="28">
    <mergeCell ref="B3:D3"/>
    <mergeCell ref="E3:I3"/>
    <mergeCell ref="B4:D4"/>
    <mergeCell ref="E4:I4"/>
    <mergeCell ref="B5:D5"/>
    <mergeCell ref="E5:I5"/>
    <mergeCell ref="B6:D6"/>
    <mergeCell ref="E6:I6"/>
    <mergeCell ref="B8:C8"/>
    <mergeCell ref="B34:D34"/>
    <mergeCell ref="B36:C36"/>
    <mergeCell ref="B41:D41"/>
    <mergeCell ref="G43:H43"/>
    <mergeCell ref="C46:J46"/>
    <mergeCell ref="C47:J47"/>
    <mergeCell ref="C48:J48"/>
    <mergeCell ref="C49:J49"/>
    <mergeCell ref="C50:J50"/>
    <mergeCell ref="C9:C13"/>
    <mergeCell ref="C14:C18"/>
    <mergeCell ref="C19:C23"/>
    <mergeCell ref="B24:B28"/>
    <mergeCell ref="C24:C28"/>
    <mergeCell ref="B29:B33"/>
    <mergeCell ref="C29:C33"/>
    <mergeCell ref="B37:B40"/>
    <mergeCell ref="C37:C40"/>
    <mergeCell ref="B9:B18"/>
  </mergeCells>
  <phoneticPr fontId="3"/>
  <pageMargins left="0.78740157480314943" right="0.59055118110236215" top="0.39370078740157483" bottom="0.3937007874015748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6"/>
  </sheetPr>
  <dimension ref="B1:M14"/>
  <sheetViews>
    <sheetView showGridLines="0" showZeros="0" view="pageBreakPreview" zoomScaleSheetLayoutView="100" workbookViewId="0">
      <selection activeCell="F8" sqref="F8"/>
    </sheetView>
  </sheetViews>
  <sheetFormatPr defaultRowHeight="13.5"/>
  <cols>
    <col min="1" max="1" width="1.625" style="212" customWidth="1"/>
    <col min="2" max="2" width="8.25" style="212" customWidth="1"/>
    <col min="3" max="3" width="10.875" style="212" customWidth="1"/>
    <col min="4" max="4" width="15.125" style="212" bestFit="1" customWidth="1"/>
    <col min="5" max="13" width="10.625" style="212" customWidth="1"/>
    <col min="14" max="14" width="1.5" style="212" customWidth="1"/>
    <col min="15" max="16384" width="9" style="212" customWidth="1"/>
  </cols>
  <sheetData>
    <row r="1" spans="2:13" s="212" customFormat="1">
      <c r="B1" s="212" t="s">
        <v>88</v>
      </c>
    </row>
    <row r="2" spans="2:13" s="212" customFormat="1" ht="18.75">
      <c r="B2" s="213" t="s">
        <v>163</v>
      </c>
      <c r="C2" s="213"/>
      <c r="D2" s="213"/>
      <c r="E2" s="213"/>
      <c r="F2" s="213"/>
      <c r="G2" s="213"/>
      <c r="H2" s="213"/>
      <c r="I2" s="213"/>
      <c r="J2" s="213"/>
      <c r="K2" s="213"/>
      <c r="L2" s="213"/>
      <c r="M2" s="213"/>
    </row>
    <row r="3" spans="2:13" s="212" customFormat="1" ht="20.25" customHeight="1">
      <c r="B3" s="214"/>
      <c r="C3" s="214"/>
      <c r="D3" s="214"/>
      <c r="E3" s="214"/>
      <c r="F3" s="214"/>
      <c r="G3" s="214"/>
      <c r="J3" s="232" t="s">
        <v>35</v>
      </c>
      <c r="K3" s="236"/>
      <c r="L3" s="236"/>
      <c r="M3" s="236"/>
    </row>
    <row r="4" spans="2:13" s="212" customFormat="1" ht="5.25" customHeight="1"/>
    <row r="5" spans="2:13" s="212" customFormat="1" ht="35.25" customHeight="1">
      <c r="B5" s="215"/>
      <c r="C5" s="220" t="s">
        <v>2</v>
      </c>
      <c r="D5" s="220" t="s">
        <v>24</v>
      </c>
      <c r="E5" s="228" t="s">
        <v>43</v>
      </c>
      <c r="F5" s="228" t="s">
        <v>31</v>
      </c>
      <c r="G5" s="228" t="s">
        <v>14</v>
      </c>
      <c r="H5" s="228" t="s">
        <v>47</v>
      </c>
      <c r="I5" s="228" t="s">
        <v>25</v>
      </c>
      <c r="J5" s="233" t="s">
        <v>50</v>
      </c>
      <c r="K5" s="237" t="s">
        <v>153</v>
      </c>
      <c r="L5" s="239" t="s">
        <v>51</v>
      </c>
      <c r="M5" s="241" t="s">
        <v>78</v>
      </c>
    </row>
    <row r="6" spans="2:13" s="212" customFormat="1" ht="38.25" customHeight="1">
      <c r="B6" s="216" t="s">
        <v>42</v>
      </c>
      <c r="C6" s="221"/>
      <c r="D6" s="224" t="s">
        <v>52</v>
      </c>
      <c r="E6" s="229"/>
      <c r="F6" s="229"/>
      <c r="G6" s="229"/>
      <c r="H6" s="229"/>
      <c r="I6" s="229"/>
      <c r="J6" s="234"/>
      <c r="K6" s="238"/>
      <c r="L6" s="238"/>
      <c r="M6" s="242"/>
    </row>
    <row r="7" spans="2:13" s="212" customFormat="1" ht="38.25" customHeight="1">
      <c r="B7" s="216"/>
      <c r="C7" s="221"/>
      <c r="D7" s="225" t="s">
        <v>6</v>
      </c>
      <c r="E7" s="229"/>
      <c r="F7" s="229"/>
      <c r="G7" s="229"/>
      <c r="H7" s="229"/>
      <c r="I7" s="229"/>
      <c r="J7" s="234"/>
      <c r="K7" s="234"/>
      <c r="L7" s="234"/>
      <c r="M7" s="243"/>
    </row>
    <row r="8" spans="2:13" s="212" customFormat="1" ht="38.25" customHeight="1">
      <c r="B8" s="217"/>
      <c r="C8" s="222"/>
      <c r="D8" s="226" t="s">
        <v>29</v>
      </c>
      <c r="E8" s="230"/>
      <c r="F8" s="230"/>
      <c r="G8" s="230"/>
      <c r="H8" s="230"/>
      <c r="I8" s="230"/>
      <c r="J8" s="235"/>
      <c r="K8" s="235"/>
      <c r="L8" s="235"/>
      <c r="M8" s="244"/>
    </row>
    <row r="9" spans="2:13" s="212" customFormat="1" ht="38.25" customHeight="1">
      <c r="B9" s="218"/>
      <c r="C9" s="223"/>
      <c r="D9" s="227" t="s">
        <v>39</v>
      </c>
      <c r="E9" s="231">
        <f t="shared" ref="E9:K9" si="0">SUM(E6:E8)</f>
        <v>0</v>
      </c>
      <c r="F9" s="231">
        <f t="shared" si="0"/>
        <v>0</v>
      </c>
      <c r="G9" s="231">
        <f t="shared" si="0"/>
        <v>0</v>
      </c>
      <c r="H9" s="231">
        <f t="shared" si="0"/>
        <v>0</v>
      </c>
      <c r="I9" s="231">
        <f t="shared" si="0"/>
        <v>0</v>
      </c>
      <c r="J9" s="231">
        <f t="shared" si="0"/>
        <v>0</v>
      </c>
      <c r="K9" s="231">
        <f t="shared" si="0"/>
        <v>0</v>
      </c>
      <c r="L9" s="240"/>
      <c r="M9" s="245">
        <f>SUM(M6:M8)</f>
        <v>0</v>
      </c>
    </row>
    <row r="10" spans="2:13" s="212" customFormat="1" ht="8.25" customHeight="1">
      <c r="B10" s="49"/>
      <c r="C10" s="49"/>
      <c r="D10" s="49"/>
      <c r="E10" s="49"/>
      <c r="F10" s="49"/>
      <c r="G10" s="49"/>
      <c r="H10" s="49"/>
      <c r="I10" s="49"/>
      <c r="J10" s="49"/>
      <c r="K10" s="49"/>
      <c r="L10" s="49"/>
    </row>
    <row r="11" spans="2:13" s="212" customFormat="1">
      <c r="B11" s="49" t="s">
        <v>61</v>
      </c>
      <c r="C11" s="49"/>
      <c r="D11" s="49"/>
      <c r="E11" s="49"/>
      <c r="F11" s="49"/>
      <c r="G11" s="49"/>
      <c r="H11" s="49"/>
      <c r="I11" s="49"/>
      <c r="J11" s="49"/>
      <c r="K11" s="49"/>
      <c r="L11" s="49"/>
    </row>
    <row r="12" spans="2:13" s="212" customFormat="1">
      <c r="B12" s="219">
        <v>1</v>
      </c>
      <c r="C12" s="196" t="s">
        <v>59</v>
      </c>
      <c r="D12" s="196"/>
      <c r="E12" s="196"/>
      <c r="F12" s="196"/>
      <c r="G12" s="196"/>
      <c r="H12" s="196"/>
      <c r="I12" s="196"/>
      <c r="J12" s="196"/>
      <c r="K12" s="196"/>
      <c r="L12" s="196"/>
    </row>
    <row r="13" spans="2:13" s="212" customFormat="1">
      <c r="B13" s="219">
        <v>2</v>
      </c>
      <c r="C13" s="49" t="s">
        <v>206</v>
      </c>
      <c r="D13" s="49"/>
      <c r="E13" s="49"/>
      <c r="F13" s="49"/>
      <c r="G13" s="49"/>
      <c r="H13" s="49"/>
      <c r="I13" s="49"/>
      <c r="J13" s="49"/>
      <c r="K13" s="49"/>
      <c r="L13" s="49"/>
    </row>
    <row r="14" spans="2:13" s="212" customFormat="1">
      <c r="B14" s="49"/>
      <c r="C14" s="49"/>
      <c r="D14" s="49"/>
      <c r="E14" s="49"/>
      <c r="F14" s="49"/>
      <c r="G14" s="49"/>
      <c r="H14" s="49"/>
      <c r="I14" s="49"/>
      <c r="J14" s="49"/>
      <c r="K14" s="49"/>
      <c r="L14" s="49"/>
    </row>
  </sheetData>
  <mergeCells count="5">
    <mergeCell ref="B2:M2"/>
    <mergeCell ref="K3:M3"/>
    <mergeCell ref="C12:K12"/>
    <mergeCell ref="B6:B9"/>
    <mergeCell ref="C6:C9"/>
  </mergeCells>
  <phoneticPr fontId="3"/>
  <printOptions horizontalCentered="1"/>
  <pageMargins left="0.45" right="0.54" top="1.3385826771653544" bottom="0.74803149606299213" header="0.31496062992125984" footer="0.31496062992125984"/>
  <pageSetup paperSize="9" scale="97"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3" tint="0.6"/>
  </sheetPr>
  <dimension ref="B1:H18"/>
  <sheetViews>
    <sheetView showGridLines="0" showZeros="0" view="pageBreakPreview" zoomScaleSheetLayoutView="100" workbookViewId="0">
      <selection activeCell="D17" sqref="D17"/>
    </sheetView>
  </sheetViews>
  <sheetFormatPr defaultRowHeight="13.5"/>
  <cols>
    <col min="1" max="1" width="3" style="1" customWidth="1"/>
    <col min="2" max="4" width="9" style="1" customWidth="1"/>
    <col min="5" max="5" width="13" style="1" bestFit="1" customWidth="1"/>
    <col min="6" max="6" width="26.375" style="1" customWidth="1"/>
    <col min="7" max="7" width="12.875" style="1" customWidth="1"/>
    <col min="8" max="8" width="2.25" style="1" customWidth="1"/>
    <col min="9" max="16384" width="9" style="1" customWidth="1"/>
  </cols>
  <sheetData>
    <row r="1" spans="2:8">
      <c r="B1" s="1" t="s">
        <v>68</v>
      </c>
    </row>
    <row r="2" spans="2:8" ht="18.75">
      <c r="B2" s="246" t="s">
        <v>104</v>
      </c>
      <c r="C2" s="246"/>
      <c r="D2" s="246"/>
      <c r="E2" s="246"/>
      <c r="F2" s="246"/>
      <c r="G2" s="246"/>
      <c r="H2" s="279"/>
    </row>
    <row r="4" spans="2:8" ht="14.25">
      <c r="F4" s="212"/>
      <c r="G4" s="271" t="s">
        <v>208</v>
      </c>
    </row>
    <row r="5" spans="2:8" ht="27.75" customHeight="1">
      <c r="B5" s="247" t="s">
        <v>35</v>
      </c>
      <c r="C5" s="253"/>
      <c r="D5" s="261"/>
      <c r="E5" s="265"/>
      <c r="F5" s="265"/>
      <c r="G5" s="272"/>
    </row>
    <row r="6" spans="2:8" ht="27.75" customHeight="1">
      <c r="B6" s="248" t="s">
        <v>94</v>
      </c>
      <c r="C6" s="254"/>
      <c r="D6" s="262"/>
      <c r="E6" s="262"/>
      <c r="F6" s="262"/>
      <c r="G6" s="273"/>
    </row>
    <row r="7" spans="2:8" ht="27.75" customHeight="1">
      <c r="B7" s="249" t="s">
        <v>69</v>
      </c>
      <c r="C7" s="255"/>
      <c r="D7" s="263"/>
      <c r="E7" s="263"/>
      <c r="F7" s="263"/>
      <c r="G7" s="274"/>
    </row>
    <row r="8" spans="2:8" ht="27.75" customHeight="1">
      <c r="B8" s="249" t="s">
        <v>46</v>
      </c>
      <c r="C8" s="255"/>
      <c r="D8" s="263"/>
      <c r="E8" s="263"/>
      <c r="F8" s="263"/>
      <c r="G8" s="274"/>
    </row>
    <row r="9" spans="2:8" ht="22.5" customHeight="1">
      <c r="B9" s="250" t="s">
        <v>37</v>
      </c>
      <c r="C9" s="256" t="s">
        <v>62</v>
      </c>
      <c r="D9" s="256" t="s">
        <v>18</v>
      </c>
      <c r="E9" s="266" t="s">
        <v>55</v>
      </c>
      <c r="F9" s="268"/>
      <c r="G9" s="275"/>
    </row>
    <row r="10" spans="2:8" ht="22.5" customHeight="1">
      <c r="B10" s="251"/>
      <c r="C10" s="257"/>
      <c r="D10" s="257"/>
      <c r="E10" s="267" t="s">
        <v>70</v>
      </c>
      <c r="F10" s="269" t="s">
        <v>66</v>
      </c>
      <c r="G10" s="276" t="s">
        <v>49</v>
      </c>
    </row>
    <row r="11" spans="2:8" ht="27" customHeight="1">
      <c r="B11" s="251"/>
      <c r="C11" s="258"/>
      <c r="D11" s="258"/>
      <c r="E11" s="258"/>
      <c r="F11" s="259"/>
      <c r="G11" s="277"/>
    </row>
    <row r="12" spans="2:8" ht="26.25" customHeight="1">
      <c r="B12" s="251"/>
      <c r="C12" s="258"/>
      <c r="D12" s="258"/>
      <c r="E12" s="258"/>
      <c r="F12" s="259"/>
      <c r="G12" s="277"/>
    </row>
    <row r="13" spans="2:8" ht="27" customHeight="1">
      <c r="B13" s="251"/>
      <c r="C13" s="259"/>
      <c r="D13" s="259"/>
      <c r="E13" s="259"/>
      <c r="F13" s="259"/>
      <c r="G13" s="277"/>
    </row>
    <row r="14" spans="2:8" ht="27" customHeight="1">
      <c r="B14" s="251"/>
      <c r="C14" s="259"/>
      <c r="D14" s="259"/>
      <c r="E14" s="259"/>
      <c r="F14" s="259"/>
      <c r="G14" s="277"/>
    </row>
    <row r="15" spans="2:8" ht="27" customHeight="1">
      <c r="B15" s="251"/>
      <c r="C15" s="259"/>
      <c r="D15" s="259"/>
      <c r="E15" s="259"/>
      <c r="F15" s="259"/>
      <c r="G15" s="277"/>
    </row>
    <row r="16" spans="2:8" ht="27" customHeight="1">
      <c r="B16" s="251"/>
      <c r="C16" s="259"/>
      <c r="D16" s="259"/>
      <c r="E16" s="259"/>
      <c r="F16" s="259"/>
      <c r="G16" s="277"/>
    </row>
    <row r="17" spans="2:7" ht="27" customHeight="1">
      <c r="B17" s="251"/>
      <c r="C17" s="259"/>
      <c r="D17" s="259"/>
      <c r="E17" s="259"/>
      <c r="F17" s="259"/>
      <c r="G17" s="277"/>
    </row>
    <row r="18" spans="2:7" ht="26.25" customHeight="1">
      <c r="B18" s="252"/>
      <c r="C18" s="260" t="s">
        <v>20</v>
      </c>
      <c r="D18" s="264">
        <f>SUM(D11:D17)</f>
        <v>0</v>
      </c>
      <c r="E18" s="264">
        <f>SUM(E11:E17)</f>
        <v>0</v>
      </c>
      <c r="F18" s="270"/>
      <c r="G18" s="278"/>
    </row>
    <row r="20" spans="2:7" ht="12.75" customHeight="1"/>
  </sheetData>
  <mergeCells count="13">
    <mergeCell ref="B2:G2"/>
    <mergeCell ref="B5:C5"/>
    <mergeCell ref="D5:G5"/>
    <mergeCell ref="B6:C6"/>
    <mergeCell ref="D6:G6"/>
    <mergeCell ref="B7:C7"/>
    <mergeCell ref="D7:G7"/>
    <mergeCell ref="B8:C8"/>
    <mergeCell ref="D8:G8"/>
    <mergeCell ref="E9:G9"/>
    <mergeCell ref="C9:C10"/>
    <mergeCell ref="D9:D10"/>
    <mergeCell ref="B9:B18"/>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B1:K29"/>
  <sheetViews>
    <sheetView showGridLines="0" showZeros="0" view="pageBreakPreview" zoomScaleSheetLayoutView="100" workbookViewId="0">
      <pane xSplit="4" ySplit="5" topLeftCell="E6" activePane="bottomRight" state="frozen"/>
      <selection pane="topRight"/>
      <selection pane="bottomLeft"/>
      <selection pane="bottomRight" activeCell="E7" sqref="E7:E8"/>
    </sheetView>
  </sheetViews>
  <sheetFormatPr defaultRowHeight="12"/>
  <cols>
    <col min="1" max="1" width="1.25" style="49" customWidth="1"/>
    <col min="2" max="2" width="3.625" style="49" customWidth="1"/>
    <col min="3" max="3" width="30.875" style="49" customWidth="1"/>
    <col min="4" max="4" width="10.625" style="49" customWidth="1"/>
    <col min="5" max="10" width="12.375" style="49" customWidth="1"/>
    <col min="11" max="11" width="13.75" style="49" customWidth="1"/>
    <col min="12" max="12" width="1.625" style="49" customWidth="1"/>
    <col min="13" max="15" width="13.625" style="49" customWidth="1"/>
    <col min="16" max="16384" width="9" style="49" customWidth="1"/>
  </cols>
  <sheetData>
    <row r="1" spans="2:11" s="49" customFormat="1" ht="14.25" customHeight="1">
      <c r="B1" s="49" t="s">
        <v>119</v>
      </c>
    </row>
    <row r="2" spans="2:11" s="49" customFormat="1" ht="14.25" customHeight="1">
      <c r="B2" s="214" t="s">
        <v>122</v>
      </c>
      <c r="C2" s="214"/>
      <c r="D2" s="214"/>
      <c r="E2" s="214"/>
      <c r="F2" s="214"/>
      <c r="G2" s="214"/>
      <c r="H2" s="214"/>
      <c r="I2" s="214"/>
      <c r="J2" s="214"/>
      <c r="K2" s="214"/>
    </row>
    <row r="3" spans="2:11" s="49" customFormat="1" ht="16.5" customHeight="1">
      <c r="C3" s="219"/>
      <c r="D3" s="219"/>
      <c r="E3" s="219"/>
      <c r="F3" s="219"/>
      <c r="G3" s="219"/>
      <c r="H3" s="219"/>
      <c r="I3" s="312" t="s">
        <v>35</v>
      </c>
      <c r="J3" s="317">
        <f>別紙1!J3</f>
        <v>0</v>
      </c>
      <c r="K3" s="317"/>
    </row>
    <row r="4" spans="2:11" s="49" customFormat="1" ht="13.5" customHeight="1">
      <c r="K4" s="319" t="s">
        <v>17</v>
      </c>
    </row>
    <row r="5" spans="2:11" s="49" customFormat="1" ht="36">
      <c r="B5" s="280"/>
      <c r="C5" s="286"/>
      <c r="D5" s="294"/>
      <c r="E5" s="301" t="s">
        <v>12</v>
      </c>
      <c r="F5" s="301" t="s">
        <v>54</v>
      </c>
      <c r="G5" s="301" t="s">
        <v>71</v>
      </c>
      <c r="H5" s="301" t="s">
        <v>137</v>
      </c>
      <c r="I5" s="301" t="s">
        <v>123</v>
      </c>
      <c r="J5" s="301" t="s">
        <v>74</v>
      </c>
      <c r="K5" s="320" t="s">
        <v>209</v>
      </c>
    </row>
    <row r="6" spans="2:11" s="49" customFormat="1" ht="19.5" customHeight="1">
      <c r="B6" s="281">
        <v>1</v>
      </c>
      <c r="C6" s="287" t="s">
        <v>224</v>
      </c>
      <c r="D6" s="295" t="s">
        <v>126</v>
      </c>
      <c r="E6" s="302"/>
      <c r="F6" s="308"/>
      <c r="G6" s="302">
        <f t="shared" ref="G6:G21" si="0">E6-F6</f>
        <v>0</v>
      </c>
      <c r="H6" s="308"/>
      <c r="I6" s="313"/>
      <c r="J6" s="313"/>
      <c r="K6" s="321"/>
    </row>
    <row r="7" spans="2:11" s="49" customFormat="1" ht="19.5" customHeight="1">
      <c r="B7" s="282"/>
      <c r="C7" s="288"/>
      <c r="D7" s="296" t="s">
        <v>127</v>
      </c>
      <c r="E7" s="303"/>
      <c r="F7" s="309"/>
      <c r="G7" s="303">
        <f t="shared" si="0"/>
        <v>0</v>
      </c>
      <c r="H7" s="309"/>
      <c r="I7" s="314"/>
      <c r="J7" s="314"/>
      <c r="K7" s="322"/>
    </row>
    <row r="8" spans="2:11" s="49" customFormat="1" ht="19.5" customHeight="1">
      <c r="B8" s="282"/>
      <c r="C8" s="287" t="s">
        <v>227</v>
      </c>
      <c r="D8" s="297" t="s">
        <v>126</v>
      </c>
      <c r="E8" s="304"/>
      <c r="F8" s="310"/>
      <c r="G8" s="304">
        <f t="shared" si="0"/>
        <v>0</v>
      </c>
      <c r="H8" s="310"/>
      <c r="I8" s="314"/>
      <c r="J8" s="314"/>
      <c r="K8" s="321"/>
    </row>
    <row r="9" spans="2:11" s="49" customFormat="1" ht="19.5" customHeight="1">
      <c r="B9" s="282"/>
      <c r="C9" s="288"/>
      <c r="D9" s="296" t="s">
        <v>127</v>
      </c>
      <c r="E9" s="303"/>
      <c r="F9" s="309"/>
      <c r="G9" s="303">
        <f t="shared" si="0"/>
        <v>0</v>
      </c>
      <c r="H9" s="309"/>
      <c r="I9" s="314"/>
      <c r="J9" s="314"/>
      <c r="K9" s="322"/>
    </row>
    <row r="10" spans="2:11" s="49" customFormat="1" ht="19.5" customHeight="1">
      <c r="B10" s="282"/>
      <c r="C10" s="287" t="s">
        <v>228</v>
      </c>
      <c r="D10" s="297" t="s">
        <v>126</v>
      </c>
      <c r="E10" s="304">
        <f>別紙4!P24</f>
        <v>0</v>
      </c>
      <c r="F10" s="310"/>
      <c r="G10" s="304">
        <f t="shared" si="0"/>
        <v>0</v>
      </c>
      <c r="H10" s="310"/>
      <c r="I10" s="314"/>
      <c r="J10" s="314"/>
      <c r="K10" s="321"/>
    </row>
    <row r="11" spans="2:11" s="49" customFormat="1" ht="19.5" customHeight="1">
      <c r="B11" s="282"/>
      <c r="C11" s="288"/>
      <c r="D11" s="296" t="s">
        <v>127</v>
      </c>
      <c r="E11" s="303">
        <f>別紙4!P25</f>
        <v>0</v>
      </c>
      <c r="F11" s="309"/>
      <c r="G11" s="303">
        <f t="shared" si="0"/>
        <v>0</v>
      </c>
      <c r="H11" s="309"/>
      <c r="I11" s="314"/>
      <c r="J11" s="314"/>
      <c r="K11" s="322"/>
    </row>
    <row r="12" spans="2:11" s="49" customFormat="1" ht="19.5" customHeight="1">
      <c r="B12" s="283">
        <v>2</v>
      </c>
      <c r="C12" s="287" t="s">
        <v>73</v>
      </c>
      <c r="D12" s="297" t="s">
        <v>126</v>
      </c>
      <c r="E12" s="304">
        <f>別紙4!P28</f>
        <v>0</v>
      </c>
      <c r="F12" s="310"/>
      <c r="G12" s="304">
        <f t="shared" si="0"/>
        <v>0</v>
      </c>
      <c r="H12" s="310"/>
      <c r="I12" s="314"/>
      <c r="J12" s="314"/>
      <c r="K12" s="321"/>
    </row>
    <row r="13" spans="2:11" s="49" customFormat="1" ht="19.5" customHeight="1">
      <c r="B13" s="283"/>
      <c r="C13" s="288"/>
      <c r="D13" s="296" t="s">
        <v>127</v>
      </c>
      <c r="E13" s="303">
        <f>別紙4!P29</f>
        <v>0</v>
      </c>
      <c r="F13" s="309"/>
      <c r="G13" s="303">
        <f t="shared" si="0"/>
        <v>0</v>
      </c>
      <c r="H13" s="309"/>
      <c r="I13" s="314"/>
      <c r="J13" s="314"/>
      <c r="K13" s="323"/>
    </row>
    <row r="14" spans="2:11" s="49" customFormat="1" ht="19.5" customHeight="1">
      <c r="B14" s="283">
        <v>3</v>
      </c>
      <c r="C14" s="287" t="s">
        <v>40</v>
      </c>
      <c r="D14" s="297" t="s">
        <v>126</v>
      </c>
      <c r="E14" s="304">
        <f>別紙4!P34</f>
        <v>0</v>
      </c>
      <c r="F14" s="310"/>
      <c r="G14" s="304">
        <f t="shared" si="0"/>
        <v>0</v>
      </c>
      <c r="H14" s="310"/>
      <c r="I14" s="314"/>
      <c r="J14" s="314"/>
      <c r="K14" s="321"/>
    </row>
    <row r="15" spans="2:11" s="49" customFormat="1" ht="19.5" customHeight="1">
      <c r="B15" s="281"/>
      <c r="C15" s="289"/>
      <c r="D15" s="298" t="s">
        <v>127</v>
      </c>
      <c r="E15" s="305">
        <f>別紙4!P35</f>
        <v>0</v>
      </c>
      <c r="F15" s="311"/>
      <c r="G15" s="303">
        <f t="shared" si="0"/>
        <v>0</v>
      </c>
      <c r="H15" s="311"/>
      <c r="I15" s="314"/>
      <c r="J15" s="314"/>
      <c r="K15" s="323"/>
    </row>
    <row r="16" spans="2:11" s="49" customFormat="1" ht="19.5" customHeight="1">
      <c r="B16" s="283">
        <v>4</v>
      </c>
      <c r="C16" s="287" t="s">
        <v>202</v>
      </c>
      <c r="D16" s="297" t="s">
        <v>126</v>
      </c>
      <c r="E16" s="304">
        <f>別紙4!P40</f>
        <v>0</v>
      </c>
      <c r="F16" s="310"/>
      <c r="G16" s="304">
        <f t="shared" si="0"/>
        <v>0</v>
      </c>
      <c r="H16" s="310"/>
      <c r="I16" s="314"/>
      <c r="J16" s="314"/>
      <c r="K16" s="321"/>
    </row>
    <row r="17" spans="2:11" s="49" customFormat="1" ht="19.5" customHeight="1">
      <c r="B17" s="281"/>
      <c r="C17" s="288"/>
      <c r="D17" s="296" t="s">
        <v>127</v>
      </c>
      <c r="E17" s="303">
        <f>別紙4!P41</f>
        <v>0</v>
      </c>
      <c r="F17" s="309"/>
      <c r="G17" s="303">
        <f t="shared" si="0"/>
        <v>0</v>
      </c>
      <c r="H17" s="309"/>
      <c r="I17" s="314"/>
      <c r="J17" s="314"/>
      <c r="K17" s="322"/>
    </row>
    <row r="18" spans="2:11" s="49" customFormat="1" ht="19.5" customHeight="1">
      <c r="B18" s="283">
        <v>5</v>
      </c>
      <c r="C18" s="287" t="s">
        <v>168</v>
      </c>
      <c r="D18" s="297" t="s">
        <v>126</v>
      </c>
      <c r="E18" s="304">
        <f>別紙4!P46</f>
        <v>0</v>
      </c>
      <c r="F18" s="310"/>
      <c r="G18" s="304">
        <f t="shared" si="0"/>
        <v>0</v>
      </c>
      <c r="H18" s="310"/>
      <c r="I18" s="314"/>
      <c r="J18" s="314"/>
      <c r="K18" s="321"/>
    </row>
    <row r="19" spans="2:11" s="49" customFormat="1" ht="19.5" customHeight="1">
      <c r="B19" s="281"/>
      <c r="C19" s="288"/>
      <c r="D19" s="296" t="s">
        <v>127</v>
      </c>
      <c r="E19" s="303">
        <f>別紙4!P47</f>
        <v>0</v>
      </c>
      <c r="F19" s="309"/>
      <c r="G19" s="303">
        <f t="shared" si="0"/>
        <v>0</v>
      </c>
      <c r="H19" s="309"/>
      <c r="I19" s="314"/>
      <c r="J19" s="314"/>
      <c r="K19" s="322"/>
    </row>
    <row r="20" spans="2:11" s="49" customFormat="1" ht="19.5" customHeight="1">
      <c r="B20" s="283">
        <v>6</v>
      </c>
      <c r="C20" s="290" t="s">
        <v>141</v>
      </c>
      <c r="D20" s="297" t="s">
        <v>126</v>
      </c>
      <c r="E20" s="304">
        <f>別紙4!P52</f>
        <v>0</v>
      </c>
      <c r="F20" s="310"/>
      <c r="G20" s="304">
        <f t="shared" si="0"/>
        <v>0</v>
      </c>
      <c r="H20" s="310"/>
      <c r="I20" s="314"/>
      <c r="J20" s="314"/>
      <c r="K20" s="321"/>
    </row>
    <row r="21" spans="2:11" s="49" customFormat="1" ht="19.5" customHeight="1">
      <c r="B21" s="281"/>
      <c r="C21" s="291"/>
      <c r="D21" s="298" t="s">
        <v>127</v>
      </c>
      <c r="E21" s="305">
        <f>別紙4!P53</f>
        <v>0</v>
      </c>
      <c r="F21" s="311"/>
      <c r="G21" s="305">
        <f t="shared" si="0"/>
        <v>0</v>
      </c>
      <c r="H21" s="311"/>
      <c r="I21" s="315"/>
      <c r="J21" s="315"/>
      <c r="K21" s="323"/>
    </row>
    <row r="22" spans="2:11" s="49" customFormat="1" ht="24" customHeight="1">
      <c r="B22" s="284" t="s">
        <v>128</v>
      </c>
      <c r="C22" s="145"/>
      <c r="D22" s="299" t="s">
        <v>126</v>
      </c>
      <c r="E22" s="306">
        <f t="shared" ref="E22:H23" si="1">SUM(E6,E8,E10,E12,E14,E16,E18,E20)</f>
        <v>0</v>
      </c>
      <c r="F22" s="306">
        <f t="shared" si="1"/>
        <v>0</v>
      </c>
      <c r="G22" s="306">
        <f t="shared" si="1"/>
        <v>0</v>
      </c>
      <c r="H22" s="306">
        <f t="shared" si="1"/>
        <v>0</v>
      </c>
      <c r="I22" s="316">
        <f>MIN(G22:H22)</f>
        <v>0</v>
      </c>
      <c r="J22" s="318">
        <f>ROUNDDOWN(I22/2,-3)</f>
        <v>0</v>
      </c>
      <c r="K22" s="324"/>
    </row>
    <row r="23" spans="2:11" s="49" customFormat="1" ht="24" customHeight="1">
      <c r="B23" s="285"/>
      <c r="C23" s="292"/>
      <c r="D23" s="300" t="s">
        <v>127</v>
      </c>
      <c r="E23" s="307">
        <f t="shared" si="1"/>
        <v>0</v>
      </c>
      <c r="F23" s="307">
        <f t="shared" si="1"/>
        <v>0</v>
      </c>
      <c r="G23" s="307">
        <f t="shared" si="1"/>
        <v>0</v>
      </c>
      <c r="H23" s="307">
        <f t="shared" si="1"/>
        <v>0</v>
      </c>
      <c r="I23" s="307">
        <f>MIN(G23:H23)</f>
        <v>0</v>
      </c>
      <c r="J23" s="307">
        <f>ROUNDDOWN(I23/2,-3)</f>
        <v>0</v>
      </c>
      <c r="K23" s="325"/>
    </row>
    <row r="24" spans="2:11" s="49" customFormat="1" ht="6.75" customHeight="1">
      <c r="C24" s="293"/>
      <c r="D24" s="293"/>
    </row>
    <row r="25" spans="2:11" s="49" customFormat="1" ht="14.25" customHeight="1">
      <c r="B25" s="138" t="s">
        <v>5</v>
      </c>
      <c r="C25" s="196"/>
      <c r="D25" s="196"/>
    </row>
    <row r="26" spans="2:11" s="49" customFormat="1" ht="14.25" customHeight="1">
      <c r="B26" s="219">
        <v>1</v>
      </c>
      <c r="C26" s="138" t="s">
        <v>129</v>
      </c>
      <c r="D26" s="138"/>
    </row>
    <row r="27" spans="2:11" s="49" customFormat="1" ht="14.25" customHeight="1">
      <c r="B27" s="219">
        <v>2</v>
      </c>
      <c r="C27" s="138" t="s">
        <v>41</v>
      </c>
      <c r="D27" s="138"/>
    </row>
    <row r="28" spans="2:11" s="49" customFormat="1"/>
    <row r="29" spans="2:11" s="49" customFormat="1"/>
  </sheetData>
  <mergeCells count="20">
    <mergeCell ref="B2:K2"/>
    <mergeCell ref="J3:K3"/>
    <mergeCell ref="B5:C5"/>
    <mergeCell ref="B6:B9"/>
    <mergeCell ref="C6:C7"/>
    <mergeCell ref="C8:C9"/>
    <mergeCell ref="C10:C11"/>
    <mergeCell ref="B12:B13"/>
    <mergeCell ref="C12:C13"/>
    <mergeCell ref="B14:B15"/>
    <mergeCell ref="C14:C15"/>
    <mergeCell ref="B16:B17"/>
    <mergeCell ref="C16:C17"/>
    <mergeCell ref="B18:B19"/>
    <mergeCell ref="C18:C19"/>
    <mergeCell ref="B20:B21"/>
    <mergeCell ref="C20:C21"/>
    <mergeCell ref="B22:C23"/>
    <mergeCell ref="I6:I21"/>
    <mergeCell ref="J6:J21"/>
  </mergeCells>
  <phoneticPr fontId="3"/>
  <printOptions horizontalCentered="1"/>
  <pageMargins left="0.33" right="0.35" top="0.94488188976377951" bottom="0.74803149606299213" header="0.31496062992125984" footer="0.31496062992125984"/>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Z61"/>
  <sheetViews>
    <sheetView showGridLines="0" showZeros="0" view="pageBreakPreview" zoomScaleSheetLayoutView="100" workbookViewId="0">
      <pane xSplit="5" ySplit="5" topLeftCell="F42" activePane="bottomRight" state="frozen"/>
      <selection pane="topRight"/>
      <selection pane="bottomLeft"/>
      <selection pane="bottomRight" activeCell="F10" sqref="F10"/>
    </sheetView>
  </sheetViews>
  <sheetFormatPr defaultRowHeight="12"/>
  <cols>
    <col min="1" max="1" width="2.875" style="49" customWidth="1"/>
    <col min="2" max="2" width="2.125" style="2" customWidth="1"/>
    <col min="3" max="3" width="18.625" style="2" customWidth="1"/>
    <col min="4" max="4" width="15.25" style="149" customWidth="1"/>
    <col min="5" max="5" width="7.5" style="12" customWidth="1"/>
    <col min="6" max="15" width="10.5" style="49" customWidth="1"/>
    <col min="16" max="16" width="14.25" style="49" customWidth="1"/>
    <col min="17" max="17" width="3.375" style="49" customWidth="1"/>
    <col min="18" max="16384" width="9" style="49" customWidth="1"/>
  </cols>
  <sheetData>
    <row r="1" spans="2:16" ht="12.75" customHeight="1">
      <c r="B1" s="2" t="s">
        <v>120</v>
      </c>
    </row>
    <row r="2" spans="2:16" ht="17.25" customHeight="1">
      <c r="B2" s="327" t="s">
        <v>130</v>
      </c>
      <c r="C2" s="327"/>
      <c r="D2" s="327"/>
      <c r="E2" s="327"/>
      <c r="F2" s="327"/>
      <c r="G2" s="327"/>
      <c r="H2" s="327"/>
      <c r="I2" s="327"/>
      <c r="J2" s="327"/>
      <c r="K2" s="327"/>
      <c r="L2" s="327"/>
      <c r="M2" s="327"/>
      <c r="N2" s="327"/>
      <c r="O2" s="327"/>
      <c r="P2" s="327"/>
    </row>
    <row r="3" spans="2:16">
      <c r="C3" s="12"/>
      <c r="F3" s="219"/>
      <c r="G3" s="219"/>
      <c r="H3" s="219"/>
      <c r="I3" s="219"/>
      <c r="K3" s="161"/>
      <c r="L3" s="161"/>
      <c r="M3" s="392"/>
      <c r="N3" s="312" t="s">
        <v>35</v>
      </c>
      <c r="O3" s="317">
        <f>別紙1!J3</f>
        <v>0</v>
      </c>
      <c r="P3" s="317"/>
    </row>
    <row r="4" spans="2:16" ht="12.75">
      <c r="B4" s="2" t="s">
        <v>110</v>
      </c>
    </row>
    <row r="5" spans="2:16" ht="39" customHeight="1">
      <c r="B5" s="54" t="s">
        <v>24</v>
      </c>
      <c r="C5" s="335"/>
      <c r="D5" s="344"/>
      <c r="E5" s="335"/>
      <c r="F5" s="365" t="s">
        <v>43</v>
      </c>
      <c r="G5" s="365" t="s">
        <v>31</v>
      </c>
      <c r="H5" s="365" t="s">
        <v>14</v>
      </c>
      <c r="I5" s="228" t="s">
        <v>47</v>
      </c>
      <c r="J5" s="365" t="s">
        <v>25</v>
      </c>
      <c r="K5" s="228" t="s">
        <v>22</v>
      </c>
      <c r="L5" s="391" t="s">
        <v>153</v>
      </c>
      <c r="M5" s="228" t="s">
        <v>11</v>
      </c>
      <c r="N5" s="365" t="s">
        <v>78</v>
      </c>
      <c r="O5" s="397" t="s">
        <v>44</v>
      </c>
      <c r="P5" s="399" t="s">
        <v>4</v>
      </c>
    </row>
    <row r="6" spans="2:16" ht="13.5" customHeight="1">
      <c r="B6" s="328">
        <v>1</v>
      </c>
      <c r="C6" s="336" t="s">
        <v>224</v>
      </c>
      <c r="D6" s="345" t="s">
        <v>58</v>
      </c>
      <c r="E6" s="355" t="s">
        <v>151</v>
      </c>
      <c r="F6" s="366"/>
      <c r="G6" s="366"/>
      <c r="H6" s="366"/>
      <c r="I6" s="366"/>
      <c r="J6" s="366"/>
      <c r="K6" s="366"/>
      <c r="L6" s="366"/>
      <c r="M6" s="366"/>
      <c r="N6" s="366"/>
      <c r="O6" s="366"/>
      <c r="P6" s="400"/>
    </row>
    <row r="7" spans="2:16" ht="13.5" customHeight="1">
      <c r="B7" s="329"/>
      <c r="C7" s="337"/>
      <c r="D7" s="346"/>
      <c r="E7" s="356" t="s">
        <v>127</v>
      </c>
      <c r="F7" s="367"/>
      <c r="G7" s="367"/>
      <c r="H7" s="367"/>
      <c r="I7" s="367"/>
      <c r="J7" s="367"/>
      <c r="K7" s="367"/>
      <c r="L7" s="367"/>
      <c r="M7" s="367"/>
      <c r="N7" s="367"/>
      <c r="O7" s="367"/>
      <c r="P7" s="401"/>
    </row>
    <row r="8" spans="2:16" ht="13.5" customHeight="1">
      <c r="B8" s="329"/>
      <c r="C8" s="337"/>
      <c r="D8" s="347" t="s">
        <v>211</v>
      </c>
      <c r="E8" s="357" t="s">
        <v>151</v>
      </c>
      <c r="F8" s="368"/>
      <c r="G8" s="368"/>
      <c r="H8" s="368"/>
      <c r="I8" s="368"/>
      <c r="J8" s="368"/>
      <c r="K8" s="368"/>
      <c r="L8" s="368"/>
      <c r="M8" s="368"/>
      <c r="N8" s="368"/>
      <c r="O8" s="368"/>
      <c r="P8" s="401"/>
    </row>
    <row r="9" spans="2:16" ht="13.5" customHeight="1">
      <c r="B9" s="329"/>
      <c r="C9" s="337"/>
      <c r="D9" s="347"/>
      <c r="E9" s="356" t="s">
        <v>127</v>
      </c>
      <c r="F9" s="369"/>
      <c r="G9" s="369"/>
      <c r="H9" s="369"/>
      <c r="I9" s="369"/>
      <c r="J9" s="369"/>
      <c r="K9" s="369"/>
      <c r="L9" s="369"/>
      <c r="M9" s="369"/>
      <c r="N9" s="369"/>
      <c r="O9" s="369"/>
      <c r="P9" s="402"/>
    </row>
    <row r="10" spans="2:16" ht="13.5" customHeight="1">
      <c r="B10" s="329"/>
      <c r="C10" s="337"/>
      <c r="D10" s="347" t="s">
        <v>118</v>
      </c>
      <c r="E10" s="357" t="s">
        <v>151</v>
      </c>
      <c r="F10" s="368"/>
      <c r="G10" s="368"/>
      <c r="H10" s="368"/>
      <c r="I10" s="368"/>
      <c r="J10" s="368"/>
      <c r="K10" s="368"/>
      <c r="L10" s="368"/>
      <c r="M10" s="368"/>
      <c r="N10" s="368"/>
      <c r="O10" s="368"/>
      <c r="P10" s="403">
        <f>SUM(F10:O10)</f>
        <v>0</v>
      </c>
    </row>
    <row r="11" spans="2:16" ht="13.5" customHeight="1">
      <c r="B11" s="329"/>
      <c r="C11" s="337"/>
      <c r="D11" s="287"/>
      <c r="E11" s="358" t="s">
        <v>127</v>
      </c>
      <c r="F11" s="370"/>
      <c r="G11" s="369"/>
      <c r="H11" s="369"/>
      <c r="I11" s="369"/>
      <c r="J11" s="369"/>
      <c r="K11" s="369"/>
      <c r="L11" s="369"/>
      <c r="M11" s="369"/>
      <c r="N11" s="369"/>
      <c r="O11" s="369"/>
      <c r="P11" s="404">
        <f>SUM(F11:O11)</f>
        <v>0</v>
      </c>
    </row>
    <row r="12" spans="2:16" ht="13.5" customHeight="1">
      <c r="B12" s="329"/>
      <c r="C12" s="338" t="s">
        <v>15</v>
      </c>
      <c r="D12" s="348" t="s">
        <v>58</v>
      </c>
      <c r="E12" s="359" t="s">
        <v>151</v>
      </c>
      <c r="F12" s="371"/>
      <c r="G12" s="380"/>
      <c r="H12" s="368"/>
      <c r="I12" s="368"/>
      <c r="J12" s="368"/>
      <c r="K12" s="368"/>
      <c r="L12" s="368"/>
      <c r="M12" s="203"/>
      <c r="N12" s="203"/>
      <c r="O12" s="203"/>
      <c r="P12" s="405"/>
    </row>
    <row r="13" spans="2:16" ht="13.5" customHeight="1">
      <c r="B13" s="329"/>
      <c r="C13" s="338"/>
      <c r="D13" s="288"/>
      <c r="E13" s="356" t="s">
        <v>127</v>
      </c>
      <c r="F13" s="372"/>
      <c r="G13" s="381"/>
      <c r="H13" s="369"/>
      <c r="I13" s="369"/>
      <c r="J13" s="369"/>
      <c r="K13" s="369"/>
      <c r="L13" s="369"/>
      <c r="M13" s="367"/>
      <c r="N13" s="367"/>
      <c r="O13" s="367"/>
      <c r="P13" s="401"/>
    </row>
    <row r="14" spans="2:16" ht="13.5" customHeight="1">
      <c r="B14" s="329"/>
      <c r="C14" s="338"/>
      <c r="D14" s="347" t="s">
        <v>211</v>
      </c>
      <c r="E14" s="357" t="s">
        <v>151</v>
      </c>
      <c r="F14" s="373"/>
      <c r="G14" s="380"/>
      <c r="H14" s="368"/>
      <c r="I14" s="368"/>
      <c r="J14" s="368"/>
      <c r="K14" s="368"/>
      <c r="L14" s="368"/>
      <c r="M14" s="368"/>
      <c r="N14" s="368"/>
      <c r="O14" s="368"/>
      <c r="P14" s="401"/>
    </row>
    <row r="15" spans="2:16" ht="13.5" customHeight="1">
      <c r="B15" s="329"/>
      <c r="C15" s="338"/>
      <c r="D15" s="347"/>
      <c r="E15" s="356" t="s">
        <v>127</v>
      </c>
      <c r="F15" s="372"/>
      <c r="G15" s="381"/>
      <c r="H15" s="369"/>
      <c r="I15" s="369"/>
      <c r="J15" s="369"/>
      <c r="K15" s="369"/>
      <c r="L15" s="369"/>
      <c r="M15" s="369"/>
      <c r="N15" s="369"/>
      <c r="O15" s="369"/>
      <c r="P15" s="402"/>
    </row>
    <row r="16" spans="2:16" ht="13.5" customHeight="1">
      <c r="B16" s="329"/>
      <c r="C16" s="338"/>
      <c r="D16" s="287" t="s">
        <v>118</v>
      </c>
      <c r="E16" s="357" t="s">
        <v>151</v>
      </c>
      <c r="F16" s="373"/>
      <c r="G16" s="380"/>
      <c r="H16" s="368"/>
      <c r="I16" s="368"/>
      <c r="J16" s="368"/>
      <c r="K16" s="368"/>
      <c r="L16" s="368"/>
      <c r="M16" s="368"/>
      <c r="N16" s="368"/>
      <c r="O16" s="368"/>
      <c r="P16" s="403">
        <f>SUM(F16:O16)</f>
        <v>0</v>
      </c>
    </row>
    <row r="17" spans="2:16" ht="13.5" customHeight="1">
      <c r="B17" s="329"/>
      <c r="C17" s="339"/>
      <c r="D17" s="349"/>
      <c r="E17" s="360" t="s">
        <v>127</v>
      </c>
      <c r="F17" s="374"/>
      <c r="G17" s="382"/>
      <c r="H17" s="370"/>
      <c r="I17" s="370"/>
      <c r="J17" s="370"/>
      <c r="K17" s="370"/>
      <c r="L17" s="370"/>
      <c r="M17" s="370"/>
      <c r="N17" s="370"/>
      <c r="O17" s="370"/>
      <c r="P17" s="406">
        <f>SUM(F17:O17)</f>
        <v>0</v>
      </c>
    </row>
    <row r="18" spans="2:16" ht="13.5" customHeight="1">
      <c r="B18" s="329"/>
      <c r="C18" s="61" t="s">
        <v>3</v>
      </c>
      <c r="D18" s="289" t="s">
        <v>58</v>
      </c>
      <c r="E18" s="361" t="s">
        <v>151</v>
      </c>
      <c r="F18" s="375"/>
      <c r="G18" s="383"/>
      <c r="H18" s="383"/>
      <c r="I18" s="383"/>
      <c r="J18" s="383"/>
      <c r="K18" s="383"/>
      <c r="L18" s="383"/>
      <c r="M18" s="393"/>
      <c r="N18" s="393"/>
      <c r="O18" s="393"/>
      <c r="P18" s="407"/>
    </row>
    <row r="19" spans="2:16" ht="13.5" customHeight="1">
      <c r="B19" s="329"/>
      <c r="C19" s="61"/>
      <c r="D19" s="288"/>
      <c r="E19" s="356" t="s">
        <v>127</v>
      </c>
      <c r="F19" s="369"/>
      <c r="G19" s="369"/>
      <c r="H19" s="369"/>
      <c r="I19" s="369"/>
      <c r="J19" s="369"/>
      <c r="K19" s="369"/>
      <c r="L19" s="369"/>
      <c r="M19" s="367"/>
      <c r="N19" s="367"/>
      <c r="O19" s="367"/>
      <c r="P19" s="401"/>
    </row>
    <row r="20" spans="2:16" ht="13.5" customHeight="1">
      <c r="B20" s="329"/>
      <c r="C20" s="61"/>
      <c r="D20" s="347" t="s">
        <v>211</v>
      </c>
      <c r="E20" s="357" t="s">
        <v>151</v>
      </c>
      <c r="F20" s="368"/>
      <c r="G20" s="368"/>
      <c r="H20" s="368"/>
      <c r="I20" s="368"/>
      <c r="J20" s="368"/>
      <c r="K20" s="368"/>
      <c r="L20" s="368"/>
      <c r="M20" s="368"/>
      <c r="N20" s="368"/>
      <c r="O20" s="368"/>
      <c r="P20" s="401"/>
    </row>
    <row r="21" spans="2:16" ht="13.5" customHeight="1">
      <c r="B21" s="329"/>
      <c r="C21" s="61"/>
      <c r="D21" s="347"/>
      <c r="E21" s="356" t="s">
        <v>127</v>
      </c>
      <c r="F21" s="369"/>
      <c r="G21" s="369"/>
      <c r="H21" s="369"/>
      <c r="I21" s="369"/>
      <c r="J21" s="369"/>
      <c r="K21" s="369"/>
      <c r="L21" s="369"/>
      <c r="M21" s="369"/>
      <c r="N21" s="369"/>
      <c r="O21" s="369"/>
      <c r="P21" s="402"/>
    </row>
    <row r="22" spans="2:16" ht="13.5" customHeight="1">
      <c r="B22" s="329"/>
      <c r="C22" s="61"/>
      <c r="D22" s="287" t="s">
        <v>118</v>
      </c>
      <c r="E22" s="357" t="s">
        <v>151</v>
      </c>
      <c r="F22" s="368"/>
      <c r="G22" s="368"/>
      <c r="H22" s="368"/>
      <c r="I22" s="368"/>
      <c r="J22" s="368"/>
      <c r="K22" s="368"/>
      <c r="L22" s="368"/>
      <c r="M22" s="368"/>
      <c r="N22" s="368"/>
      <c r="O22" s="368"/>
      <c r="P22" s="403">
        <f>SUM(F22:O22)</f>
        <v>0</v>
      </c>
    </row>
    <row r="23" spans="2:16" ht="13.5" customHeight="1">
      <c r="B23" s="330"/>
      <c r="C23" s="63"/>
      <c r="D23" s="350"/>
      <c r="E23" s="362" t="s">
        <v>127</v>
      </c>
      <c r="F23" s="376"/>
      <c r="G23" s="376"/>
      <c r="H23" s="376"/>
      <c r="I23" s="376"/>
      <c r="J23" s="376"/>
      <c r="K23" s="376"/>
      <c r="L23" s="376"/>
      <c r="M23" s="376"/>
      <c r="N23" s="376"/>
      <c r="O23" s="376"/>
      <c r="P23" s="408">
        <f>SUM(F23:O23)</f>
        <v>0</v>
      </c>
    </row>
    <row r="24" spans="2:16" ht="13.5" customHeight="1">
      <c r="B24" s="54">
        <v>2</v>
      </c>
      <c r="C24" s="60" t="s">
        <v>73</v>
      </c>
      <c r="D24" s="351" t="s">
        <v>58</v>
      </c>
      <c r="E24" s="355" t="s">
        <v>151</v>
      </c>
      <c r="F24" s="377"/>
      <c r="G24" s="377"/>
      <c r="H24" s="377"/>
      <c r="I24" s="377"/>
      <c r="J24" s="377"/>
      <c r="K24" s="377"/>
      <c r="L24" s="377"/>
      <c r="M24" s="366"/>
      <c r="N24" s="366"/>
      <c r="O24" s="394"/>
      <c r="P24" s="400"/>
    </row>
    <row r="25" spans="2:16" ht="13.5" customHeight="1">
      <c r="B25" s="7"/>
      <c r="C25" s="61"/>
      <c r="D25" s="288"/>
      <c r="E25" s="356" t="s">
        <v>127</v>
      </c>
      <c r="F25" s="369"/>
      <c r="G25" s="369"/>
      <c r="H25" s="369"/>
      <c r="I25" s="369"/>
      <c r="J25" s="369"/>
      <c r="K25" s="369"/>
      <c r="L25" s="369"/>
      <c r="M25" s="367"/>
      <c r="N25" s="367"/>
      <c r="O25" s="395"/>
      <c r="P25" s="401"/>
    </row>
    <row r="26" spans="2:16" ht="13.5" customHeight="1">
      <c r="B26" s="7"/>
      <c r="C26" s="61"/>
      <c r="D26" s="347" t="s">
        <v>211</v>
      </c>
      <c r="E26" s="357" t="s">
        <v>151</v>
      </c>
      <c r="F26" s="368"/>
      <c r="G26" s="368"/>
      <c r="H26" s="368"/>
      <c r="I26" s="368"/>
      <c r="J26" s="368"/>
      <c r="K26" s="368"/>
      <c r="L26" s="368"/>
      <c r="M26" s="368"/>
      <c r="N26" s="368"/>
      <c r="O26" s="386"/>
      <c r="P26" s="401"/>
    </row>
    <row r="27" spans="2:16" ht="13.5" customHeight="1">
      <c r="B27" s="7"/>
      <c r="C27" s="61"/>
      <c r="D27" s="347"/>
      <c r="E27" s="356" t="s">
        <v>127</v>
      </c>
      <c r="F27" s="369"/>
      <c r="G27" s="369"/>
      <c r="H27" s="369"/>
      <c r="I27" s="369"/>
      <c r="J27" s="369"/>
      <c r="K27" s="369"/>
      <c r="L27" s="369"/>
      <c r="M27" s="369"/>
      <c r="N27" s="369"/>
      <c r="O27" s="385"/>
      <c r="P27" s="402"/>
    </row>
    <row r="28" spans="2:16" ht="13.5" customHeight="1">
      <c r="B28" s="7"/>
      <c r="C28" s="61"/>
      <c r="D28" s="287" t="s">
        <v>118</v>
      </c>
      <c r="E28" s="357" t="s">
        <v>151</v>
      </c>
      <c r="F28" s="368"/>
      <c r="G28" s="368"/>
      <c r="H28" s="368"/>
      <c r="I28" s="368"/>
      <c r="J28" s="368"/>
      <c r="K28" s="368"/>
      <c r="L28" s="368"/>
      <c r="M28" s="368"/>
      <c r="N28" s="368"/>
      <c r="O28" s="386"/>
      <c r="P28" s="403">
        <f>SUM(F28:N28)</f>
        <v>0</v>
      </c>
    </row>
    <row r="29" spans="2:16" ht="13.5" customHeight="1">
      <c r="B29" s="55"/>
      <c r="C29" s="63"/>
      <c r="D29" s="350"/>
      <c r="E29" s="362" t="s">
        <v>127</v>
      </c>
      <c r="F29" s="376"/>
      <c r="G29" s="376"/>
      <c r="H29" s="376"/>
      <c r="I29" s="376"/>
      <c r="J29" s="376"/>
      <c r="K29" s="376"/>
      <c r="L29" s="376"/>
      <c r="M29" s="376"/>
      <c r="N29" s="376"/>
      <c r="O29" s="387"/>
      <c r="P29" s="408">
        <f>SUM(F29:N29)</f>
        <v>0</v>
      </c>
    </row>
    <row r="30" spans="2:16" ht="13.5" customHeight="1">
      <c r="B30" s="54">
        <v>3</v>
      </c>
      <c r="C30" s="60" t="s">
        <v>40</v>
      </c>
      <c r="D30" s="351" t="s">
        <v>58</v>
      </c>
      <c r="E30" s="355" t="s">
        <v>151</v>
      </c>
      <c r="F30" s="377"/>
      <c r="G30" s="377"/>
      <c r="H30" s="377"/>
      <c r="I30" s="377"/>
      <c r="J30" s="377"/>
      <c r="K30" s="377"/>
      <c r="L30" s="377"/>
      <c r="M30" s="366"/>
      <c r="N30" s="366"/>
      <c r="O30" s="366"/>
      <c r="P30" s="400"/>
    </row>
    <row r="31" spans="2:16" ht="13.5" customHeight="1">
      <c r="B31" s="7"/>
      <c r="C31" s="61"/>
      <c r="D31" s="288"/>
      <c r="E31" s="356" t="s">
        <v>127</v>
      </c>
      <c r="F31" s="369"/>
      <c r="G31" s="369"/>
      <c r="H31" s="369"/>
      <c r="I31" s="369"/>
      <c r="J31" s="369"/>
      <c r="K31" s="369"/>
      <c r="L31" s="369"/>
      <c r="M31" s="367"/>
      <c r="N31" s="367"/>
      <c r="O31" s="367"/>
      <c r="P31" s="401"/>
    </row>
    <row r="32" spans="2:16" ht="13.5" customHeight="1">
      <c r="B32" s="7"/>
      <c r="C32" s="61"/>
      <c r="D32" s="347" t="s">
        <v>211</v>
      </c>
      <c r="E32" s="357" t="s">
        <v>151</v>
      </c>
      <c r="F32" s="368"/>
      <c r="G32" s="368"/>
      <c r="H32" s="368"/>
      <c r="I32" s="368"/>
      <c r="J32" s="368"/>
      <c r="K32" s="368"/>
      <c r="L32" s="368"/>
      <c r="M32" s="368"/>
      <c r="N32" s="368"/>
      <c r="O32" s="368"/>
      <c r="P32" s="401"/>
    </row>
    <row r="33" spans="2:16" ht="13.5" customHeight="1">
      <c r="B33" s="7"/>
      <c r="C33" s="61"/>
      <c r="D33" s="347"/>
      <c r="E33" s="356" t="s">
        <v>127</v>
      </c>
      <c r="F33" s="369"/>
      <c r="G33" s="369"/>
      <c r="H33" s="369"/>
      <c r="I33" s="369"/>
      <c r="J33" s="369"/>
      <c r="K33" s="369"/>
      <c r="L33" s="369"/>
      <c r="M33" s="369"/>
      <c r="N33" s="369"/>
      <c r="O33" s="369"/>
      <c r="P33" s="402"/>
    </row>
    <row r="34" spans="2:16" ht="13.5" customHeight="1">
      <c r="B34" s="7"/>
      <c r="C34" s="61"/>
      <c r="D34" s="287" t="s">
        <v>118</v>
      </c>
      <c r="E34" s="357" t="s">
        <v>151</v>
      </c>
      <c r="F34" s="368"/>
      <c r="G34" s="368"/>
      <c r="H34" s="368"/>
      <c r="I34" s="368"/>
      <c r="J34" s="368"/>
      <c r="K34" s="368"/>
      <c r="L34" s="368"/>
      <c r="M34" s="368"/>
      <c r="N34" s="368"/>
      <c r="O34" s="368"/>
      <c r="P34" s="403">
        <f>SUM(F34:O34)</f>
        <v>0</v>
      </c>
    </row>
    <row r="35" spans="2:16" ht="13.5" customHeight="1">
      <c r="B35" s="55"/>
      <c r="C35" s="63"/>
      <c r="D35" s="350"/>
      <c r="E35" s="362" t="s">
        <v>127</v>
      </c>
      <c r="F35" s="376"/>
      <c r="G35" s="376"/>
      <c r="H35" s="376"/>
      <c r="I35" s="376"/>
      <c r="J35" s="376"/>
      <c r="K35" s="376"/>
      <c r="L35" s="376"/>
      <c r="M35" s="376"/>
      <c r="N35" s="376"/>
      <c r="O35" s="376"/>
      <c r="P35" s="408">
        <f>SUM(F35:O35)</f>
        <v>0</v>
      </c>
    </row>
    <row r="36" spans="2:16" ht="13.5" customHeight="1">
      <c r="B36" s="54">
        <v>4</v>
      </c>
      <c r="C36" s="60" t="s">
        <v>202</v>
      </c>
      <c r="D36" s="351" t="s">
        <v>58</v>
      </c>
      <c r="E36" s="355" t="s">
        <v>151</v>
      </c>
      <c r="F36" s="377"/>
      <c r="G36" s="377"/>
      <c r="H36" s="377"/>
      <c r="I36" s="377"/>
      <c r="J36" s="377"/>
      <c r="K36" s="377"/>
      <c r="L36" s="384"/>
      <c r="M36" s="394"/>
      <c r="N36" s="366"/>
      <c r="O36" s="394"/>
      <c r="P36" s="400"/>
    </row>
    <row r="37" spans="2:16" ht="13.5" customHeight="1">
      <c r="B37" s="7"/>
      <c r="C37" s="61"/>
      <c r="D37" s="288"/>
      <c r="E37" s="356" t="s">
        <v>127</v>
      </c>
      <c r="F37" s="369"/>
      <c r="G37" s="369"/>
      <c r="H37" s="369"/>
      <c r="I37" s="369"/>
      <c r="J37" s="369"/>
      <c r="K37" s="369"/>
      <c r="L37" s="385"/>
      <c r="M37" s="395"/>
      <c r="N37" s="367"/>
      <c r="O37" s="395"/>
      <c r="P37" s="401"/>
    </row>
    <row r="38" spans="2:16" ht="13.5" customHeight="1">
      <c r="B38" s="7"/>
      <c r="C38" s="61"/>
      <c r="D38" s="347" t="s">
        <v>211</v>
      </c>
      <c r="E38" s="357" t="s">
        <v>151</v>
      </c>
      <c r="F38" s="368"/>
      <c r="G38" s="368"/>
      <c r="H38" s="368"/>
      <c r="I38" s="368"/>
      <c r="J38" s="368"/>
      <c r="K38" s="368"/>
      <c r="L38" s="386"/>
      <c r="M38" s="386"/>
      <c r="N38" s="368"/>
      <c r="O38" s="386"/>
      <c r="P38" s="401"/>
    </row>
    <row r="39" spans="2:16" ht="13.5" customHeight="1">
      <c r="B39" s="7"/>
      <c r="C39" s="61"/>
      <c r="D39" s="347"/>
      <c r="E39" s="356" t="s">
        <v>127</v>
      </c>
      <c r="F39" s="369"/>
      <c r="G39" s="369"/>
      <c r="H39" s="369"/>
      <c r="I39" s="369"/>
      <c r="J39" s="369"/>
      <c r="K39" s="369"/>
      <c r="L39" s="385"/>
      <c r="M39" s="385"/>
      <c r="N39" s="369"/>
      <c r="O39" s="385"/>
      <c r="P39" s="402"/>
    </row>
    <row r="40" spans="2:16" ht="13.5" customHeight="1">
      <c r="B40" s="7"/>
      <c r="C40" s="61"/>
      <c r="D40" s="287" t="s">
        <v>118</v>
      </c>
      <c r="E40" s="357" t="s">
        <v>151</v>
      </c>
      <c r="F40" s="368"/>
      <c r="G40" s="368"/>
      <c r="H40" s="368"/>
      <c r="I40" s="368"/>
      <c r="J40" s="368"/>
      <c r="K40" s="368"/>
      <c r="L40" s="386"/>
      <c r="M40" s="386"/>
      <c r="N40" s="368"/>
      <c r="O40" s="386"/>
      <c r="P40" s="403">
        <f>SUM(F40:K40,N40)</f>
        <v>0</v>
      </c>
    </row>
    <row r="41" spans="2:16" ht="13.5" customHeight="1">
      <c r="B41" s="55"/>
      <c r="C41" s="63"/>
      <c r="D41" s="350"/>
      <c r="E41" s="362" t="s">
        <v>127</v>
      </c>
      <c r="F41" s="376"/>
      <c r="G41" s="376"/>
      <c r="H41" s="376"/>
      <c r="I41" s="376"/>
      <c r="J41" s="376"/>
      <c r="K41" s="376"/>
      <c r="L41" s="387"/>
      <c r="M41" s="387"/>
      <c r="N41" s="376"/>
      <c r="O41" s="387"/>
      <c r="P41" s="408">
        <f>SUM(F41:K41,N41)</f>
        <v>0</v>
      </c>
    </row>
    <row r="42" spans="2:16" ht="13.5" customHeight="1">
      <c r="B42" s="54">
        <v>5</v>
      </c>
      <c r="C42" s="60" t="s">
        <v>168</v>
      </c>
      <c r="D42" s="351" t="s">
        <v>58</v>
      </c>
      <c r="E42" s="355" t="s">
        <v>151</v>
      </c>
      <c r="F42" s="377"/>
      <c r="G42" s="384"/>
      <c r="H42" s="384"/>
      <c r="I42" s="384"/>
      <c r="J42" s="384"/>
      <c r="K42" s="384"/>
      <c r="L42" s="384"/>
      <c r="M42" s="394"/>
      <c r="N42" s="366"/>
      <c r="O42" s="394"/>
      <c r="P42" s="400"/>
    </row>
    <row r="43" spans="2:16" ht="13.5" customHeight="1">
      <c r="B43" s="7"/>
      <c r="C43" s="61"/>
      <c r="D43" s="288"/>
      <c r="E43" s="356" t="s">
        <v>127</v>
      </c>
      <c r="F43" s="369"/>
      <c r="G43" s="385"/>
      <c r="H43" s="385"/>
      <c r="I43" s="385"/>
      <c r="J43" s="385"/>
      <c r="K43" s="385"/>
      <c r="L43" s="385"/>
      <c r="M43" s="395"/>
      <c r="N43" s="367"/>
      <c r="O43" s="395"/>
      <c r="P43" s="401"/>
    </row>
    <row r="44" spans="2:16" ht="13.5" customHeight="1">
      <c r="B44" s="7"/>
      <c r="C44" s="61"/>
      <c r="D44" s="347" t="s">
        <v>211</v>
      </c>
      <c r="E44" s="357" t="s">
        <v>151</v>
      </c>
      <c r="F44" s="368"/>
      <c r="G44" s="386"/>
      <c r="H44" s="386"/>
      <c r="I44" s="386"/>
      <c r="J44" s="386"/>
      <c r="K44" s="386"/>
      <c r="L44" s="386"/>
      <c r="M44" s="386"/>
      <c r="N44" s="368"/>
      <c r="O44" s="386"/>
      <c r="P44" s="401"/>
    </row>
    <row r="45" spans="2:16" ht="13.5" customHeight="1">
      <c r="B45" s="7"/>
      <c r="C45" s="61"/>
      <c r="D45" s="347"/>
      <c r="E45" s="356" t="s">
        <v>127</v>
      </c>
      <c r="F45" s="369"/>
      <c r="G45" s="385"/>
      <c r="H45" s="385"/>
      <c r="I45" s="385"/>
      <c r="J45" s="385"/>
      <c r="K45" s="385"/>
      <c r="L45" s="385"/>
      <c r="M45" s="385"/>
      <c r="N45" s="369"/>
      <c r="O45" s="385"/>
      <c r="P45" s="402"/>
    </row>
    <row r="46" spans="2:16" ht="13.5" customHeight="1">
      <c r="B46" s="7"/>
      <c r="C46" s="61"/>
      <c r="D46" s="287" t="s">
        <v>118</v>
      </c>
      <c r="E46" s="357" t="s">
        <v>151</v>
      </c>
      <c r="F46" s="368"/>
      <c r="G46" s="386"/>
      <c r="H46" s="386"/>
      <c r="I46" s="386"/>
      <c r="J46" s="386"/>
      <c r="K46" s="386"/>
      <c r="L46" s="386"/>
      <c r="M46" s="386"/>
      <c r="N46" s="368"/>
      <c r="O46" s="386"/>
      <c r="P46" s="403">
        <f>SUM(F46,N46)</f>
        <v>0</v>
      </c>
    </row>
    <row r="47" spans="2:16" ht="13.5" customHeight="1">
      <c r="B47" s="55"/>
      <c r="C47" s="63"/>
      <c r="D47" s="350"/>
      <c r="E47" s="362" t="s">
        <v>127</v>
      </c>
      <c r="F47" s="376"/>
      <c r="G47" s="387"/>
      <c r="H47" s="387"/>
      <c r="I47" s="387"/>
      <c r="J47" s="387"/>
      <c r="K47" s="387"/>
      <c r="L47" s="387"/>
      <c r="M47" s="387"/>
      <c r="N47" s="376"/>
      <c r="O47" s="387"/>
      <c r="P47" s="408">
        <f>SUM(F47,N47)</f>
        <v>0</v>
      </c>
    </row>
    <row r="48" spans="2:16" ht="13.5" customHeight="1">
      <c r="B48" s="7">
        <v>6</v>
      </c>
      <c r="C48" s="61" t="s">
        <v>141</v>
      </c>
      <c r="D48" s="289" t="s">
        <v>58</v>
      </c>
      <c r="E48" s="361" t="s">
        <v>151</v>
      </c>
      <c r="F48" s="375"/>
      <c r="G48" s="388"/>
      <c r="H48" s="388"/>
      <c r="I48" s="388"/>
      <c r="J48" s="388"/>
      <c r="K48" s="388"/>
      <c r="L48" s="388"/>
      <c r="M48" s="396"/>
      <c r="N48" s="204"/>
      <c r="O48" s="396"/>
      <c r="P48" s="401"/>
    </row>
    <row r="49" spans="1:26" ht="13.5" customHeight="1">
      <c r="B49" s="7"/>
      <c r="C49" s="61"/>
      <c r="D49" s="288"/>
      <c r="E49" s="356" t="s">
        <v>127</v>
      </c>
      <c r="F49" s="369"/>
      <c r="G49" s="385"/>
      <c r="H49" s="385"/>
      <c r="I49" s="385"/>
      <c r="J49" s="385"/>
      <c r="K49" s="385"/>
      <c r="L49" s="385"/>
      <c r="M49" s="395"/>
      <c r="N49" s="367"/>
      <c r="O49" s="395"/>
      <c r="P49" s="401"/>
    </row>
    <row r="50" spans="1:26" ht="13.5" customHeight="1">
      <c r="B50" s="7"/>
      <c r="C50" s="61"/>
      <c r="D50" s="347" t="s">
        <v>211</v>
      </c>
      <c r="E50" s="357" t="s">
        <v>151</v>
      </c>
      <c r="F50" s="368"/>
      <c r="G50" s="386"/>
      <c r="H50" s="386"/>
      <c r="I50" s="386"/>
      <c r="J50" s="386"/>
      <c r="K50" s="386"/>
      <c r="L50" s="386"/>
      <c r="M50" s="386"/>
      <c r="N50" s="368"/>
      <c r="O50" s="386"/>
      <c r="P50" s="401"/>
    </row>
    <row r="51" spans="1:26" ht="13.5" customHeight="1">
      <c r="B51" s="7"/>
      <c r="C51" s="61"/>
      <c r="D51" s="347"/>
      <c r="E51" s="356" t="s">
        <v>127</v>
      </c>
      <c r="F51" s="369"/>
      <c r="G51" s="385"/>
      <c r="H51" s="385"/>
      <c r="I51" s="385"/>
      <c r="J51" s="385"/>
      <c r="K51" s="385"/>
      <c r="L51" s="385"/>
      <c r="M51" s="385"/>
      <c r="N51" s="369"/>
      <c r="O51" s="385"/>
      <c r="P51" s="402"/>
    </row>
    <row r="52" spans="1:26" ht="13.5" customHeight="1">
      <c r="B52" s="7"/>
      <c r="C52" s="61"/>
      <c r="D52" s="287" t="s">
        <v>118</v>
      </c>
      <c r="E52" s="357" t="s">
        <v>151</v>
      </c>
      <c r="F52" s="368"/>
      <c r="G52" s="386"/>
      <c r="H52" s="386"/>
      <c r="I52" s="386"/>
      <c r="J52" s="386"/>
      <c r="K52" s="386"/>
      <c r="L52" s="386"/>
      <c r="M52" s="386"/>
      <c r="N52" s="368"/>
      <c r="O52" s="386"/>
      <c r="P52" s="403">
        <f>SUM(F52,N52)</f>
        <v>0</v>
      </c>
    </row>
    <row r="53" spans="1:26" ht="13.5" customHeight="1">
      <c r="B53" s="7"/>
      <c r="C53" s="61"/>
      <c r="D53" s="289"/>
      <c r="E53" s="358" t="s">
        <v>127</v>
      </c>
      <c r="F53" s="370"/>
      <c r="G53" s="389"/>
      <c r="H53" s="389"/>
      <c r="I53" s="389"/>
      <c r="J53" s="389"/>
      <c r="K53" s="389"/>
      <c r="L53" s="389"/>
      <c r="M53" s="389"/>
      <c r="N53" s="370"/>
      <c r="O53" s="389"/>
      <c r="P53" s="406">
        <f>SUM(F53,N53)</f>
        <v>0</v>
      </c>
    </row>
    <row r="54" spans="1:26" ht="13.5" customHeight="1">
      <c r="B54" s="331" t="s">
        <v>93</v>
      </c>
      <c r="C54" s="340"/>
      <c r="D54" s="352"/>
      <c r="E54" s="363" t="s">
        <v>151</v>
      </c>
      <c r="F54" s="378">
        <f>SUM(F10,F16,F22,F28,F34,F40,F46,F52)</f>
        <v>0</v>
      </c>
      <c r="G54" s="378">
        <f t="shared" ref="G54:K55" si="0">SUM(G10,G16,G22,G28,G34,G40)</f>
        <v>0</v>
      </c>
      <c r="H54" s="378">
        <f t="shared" si="0"/>
        <v>0</v>
      </c>
      <c r="I54" s="378">
        <f t="shared" si="0"/>
        <v>0</v>
      </c>
      <c r="J54" s="378">
        <f t="shared" si="0"/>
        <v>0</v>
      </c>
      <c r="K54" s="378">
        <f t="shared" si="0"/>
        <v>0</v>
      </c>
      <c r="L54" s="378">
        <f>SUM(L10,L16,L22,L28,L34)</f>
        <v>0</v>
      </c>
      <c r="M54" s="378">
        <f>SUM(M10,M16,M22,M28,M34)</f>
        <v>0</v>
      </c>
      <c r="N54" s="378">
        <f>SUM(N10,N16,N22,N28,N34,N40,N46,N52)</f>
        <v>0</v>
      </c>
      <c r="O54" s="398">
        <f>SUM(O10,O16,O22,O34)</f>
        <v>0</v>
      </c>
      <c r="P54" s="409">
        <f>SUM(F54:O54)</f>
        <v>0</v>
      </c>
    </row>
    <row r="55" spans="1:26" ht="13.5" customHeight="1">
      <c r="B55" s="332"/>
      <c r="C55" s="341"/>
      <c r="D55" s="353"/>
      <c r="E55" s="362" t="s">
        <v>127</v>
      </c>
      <c r="F55" s="379">
        <f>SUM(F11,F17,F23,F29,F35,F41,F47,F53)</f>
        <v>0</v>
      </c>
      <c r="G55" s="379">
        <f t="shared" si="0"/>
        <v>0</v>
      </c>
      <c r="H55" s="379">
        <f t="shared" si="0"/>
        <v>0</v>
      </c>
      <c r="I55" s="379">
        <f t="shared" si="0"/>
        <v>0</v>
      </c>
      <c r="J55" s="379">
        <f t="shared" si="0"/>
        <v>0</v>
      </c>
      <c r="K55" s="379">
        <f t="shared" si="0"/>
        <v>0</v>
      </c>
      <c r="L55" s="379">
        <f>SUM(L11,L17,L23,L29,L35)</f>
        <v>0</v>
      </c>
      <c r="M55" s="379">
        <f>SUM(M11,M17,M23,M29,M35)</f>
        <v>0</v>
      </c>
      <c r="N55" s="379">
        <f>SUM(N11,N17,N23,N29,N35,N41,N47,N53)</f>
        <v>0</v>
      </c>
      <c r="O55" s="307">
        <f>SUM(O11,O17,O23,O35)</f>
        <v>0</v>
      </c>
      <c r="P55" s="408">
        <f>SUM(F55:O55)</f>
        <v>0</v>
      </c>
    </row>
    <row r="56" spans="1:26" s="326" customFormat="1" ht="12" customHeight="1">
      <c r="A56" s="136"/>
      <c r="B56" s="51" t="s">
        <v>61</v>
      </c>
      <c r="C56" s="51"/>
      <c r="D56" s="354"/>
      <c r="E56" s="333"/>
      <c r="F56" s="136"/>
      <c r="G56" s="136"/>
      <c r="H56" s="136"/>
      <c r="I56" s="136"/>
      <c r="J56" s="136"/>
      <c r="K56" s="136"/>
      <c r="L56" s="136"/>
      <c r="M56" s="136"/>
      <c r="O56" s="136"/>
      <c r="P56" s="136"/>
      <c r="Q56" s="136"/>
      <c r="R56" s="136"/>
      <c r="S56" s="136"/>
      <c r="T56" s="136"/>
      <c r="U56" s="136"/>
      <c r="V56" s="136"/>
      <c r="W56" s="136"/>
      <c r="X56" s="136"/>
      <c r="Y56" s="136"/>
      <c r="Z56" s="136"/>
    </row>
    <row r="57" spans="1:26" s="326" customFormat="1" ht="12" customHeight="1">
      <c r="A57" s="136"/>
      <c r="B57" s="333">
        <v>1</v>
      </c>
      <c r="C57" s="342" t="s">
        <v>131</v>
      </c>
      <c r="D57" s="354"/>
      <c r="E57" s="333"/>
      <c r="F57" s="136"/>
      <c r="G57" s="136"/>
      <c r="H57" s="136"/>
      <c r="I57" s="390">
        <v>4</v>
      </c>
      <c r="J57" s="136" t="s">
        <v>170</v>
      </c>
      <c r="L57" s="136"/>
      <c r="M57" s="136"/>
      <c r="O57" s="136"/>
      <c r="P57" s="136"/>
      <c r="Q57" s="136"/>
      <c r="R57" s="136"/>
      <c r="S57" s="136"/>
      <c r="T57" s="136"/>
      <c r="U57" s="136"/>
      <c r="V57" s="136"/>
      <c r="W57" s="136"/>
      <c r="X57" s="136"/>
      <c r="Y57" s="136"/>
      <c r="Z57" s="136"/>
    </row>
    <row r="58" spans="1:26" s="326" customFormat="1" ht="12" customHeight="1">
      <c r="A58" s="136"/>
      <c r="B58" s="333">
        <v>2</v>
      </c>
      <c r="C58" s="343" t="s">
        <v>210</v>
      </c>
      <c r="D58" s="67"/>
      <c r="E58" s="364"/>
      <c r="F58" s="136"/>
      <c r="G58" s="136"/>
      <c r="H58" s="136"/>
      <c r="I58" s="390">
        <v>5</v>
      </c>
      <c r="J58" s="136" t="s">
        <v>161</v>
      </c>
      <c r="L58" s="136"/>
      <c r="M58" s="136"/>
      <c r="O58" s="136"/>
      <c r="P58" s="136"/>
      <c r="Q58" s="136"/>
      <c r="R58" s="136"/>
      <c r="S58" s="136"/>
      <c r="T58" s="136"/>
      <c r="U58" s="136"/>
      <c r="V58" s="136"/>
      <c r="W58" s="136"/>
      <c r="X58" s="136"/>
      <c r="Y58" s="136"/>
      <c r="Z58" s="136"/>
    </row>
    <row r="59" spans="1:26" s="326" customFormat="1" ht="12" customHeight="1">
      <c r="A59" s="136"/>
      <c r="B59" s="333">
        <v>3</v>
      </c>
      <c r="C59" s="343" t="s">
        <v>160</v>
      </c>
      <c r="D59" s="67"/>
      <c r="E59" s="364"/>
      <c r="F59" s="136"/>
      <c r="G59" s="136"/>
      <c r="H59" s="136"/>
      <c r="I59" s="390">
        <v>6</v>
      </c>
      <c r="J59" s="136" t="s">
        <v>83</v>
      </c>
      <c r="L59" s="136"/>
      <c r="M59" s="136"/>
      <c r="O59" s="136"/>
      <c r="P59" s="136"/>
      <c r="Q59" s="136"/>
      <c r="R59" s="136"/>
      <c r="S59" s="136"/>
      <c r="T59" s="136"/>
      <c r="U59" s="136"/>
      <c r="V59" s="136"/>
      <c r="W59" s="136"/>
      <c r="X59" s="136"/>
      <c r="Y59" s="136"/>
      <c r="Z59" s="136"/>
    </row>
    <row r="60" spans="1:26" s="326" customFormat="1" ht="12" customHeight="1">
      <c r="A60" s="136"/>
      <c r="B60" s="334"/>
      <c r="C60" s="334"/>
      <c r="D60" s="354"/>
      <c r="E60" s="333"/>
      <c r="F60" s="136"/>
      <c r="G60" s="136"/>
      <c r="H60" s="136"/>
      <c r="I60" s="136"/>
      <c r="J60" s="136"/>
      <c r="K60" s="136"/>
      <c r="L60" s="136"/>
      <c r="M60" s="136"/>
      <c r="O60" s="136"/>
      <c r="P60" s="136"/>
      <c r="Q60" s="136"/>
      <c r="R60" s="136"/>
      <c r="S60" s="136"/>
      <c r="T60" s="136"/>
      <c r="U60" s="136"/>
      <c r="V60" s="136"/>
      <c r="W60" s="136"/>
      <c r="X60" s="136"/>
      <c r="Y60" s="136"/>
      <c r="Z60" s="136"/>
    </row>
    <row r="61" spans="1:26" s="326" customFormat="1" ht="12" customHeight="1">
      <c r="A61" s="136"/>
      <c r="B61" s="334"/>
      <c r="C61" s="334"/>
      <c r="D61" s="354"/>
      <c r="E61" s="333"/>
      <c r="F61" s="136"/>
      <c r="G61" s="136"/>
      <c r="H61" s="136"/>
      <c r="I61" s="136"/>
      <c r="J61" s="136"/>
      <c r="K61" s="136"/>
      <c r="L61" s="136"/>
      <c r="M61" s="136"/>
      <c r="O61" s="136"/>
      <c r="P61" s="136"/>
      <c r="Q61" s="136"/>
      <c r="R61" s="136"/>
      <c r="S61" s="136"/>
      <c r="T61" s="136"/>
      <c r="U61" s="136"/>
      <c r="V61" s="136"/>
      <c r="W61" s="136"/>
      <c r="X61" s="136"/>
      <c r="Y61" s="136"/>
      <c r="Z61" s="136"/>
    </row>
  </sheetData>
  <mergeCells count="50">
    <mergeCell ref="B2:P2"/>
    <mergeCell ref="O3:P3"/>
    <mergeCell ref="B5:C5"/>
    <mergeCell ref="C6:C11"/>
    <mergeCell ref="D6:D7"/>
    <mergeCell ref="P6:P9"/>
    <mergeCell ref="D8:D9"/>
    <mergeCell ref="D10:D11"/>
    <mergeCell ref="C12:C17"/>
    <mergeCell ref="D12:D13"/>
    <mergeCell ref="P12:P15"/>
    <mergeCell ref="D14:D15"/>
    <mergeCell ref="D16:D17"/>
    <mergeCell ref="C18:C23"/>
    <mergeCell ref="D18:D19"/>
    <mergeCell ref="P18:P21"/>
    <mergeCell ref="D20:D21"/>
    <mergeCell ref="D22:D23"/>
    <mergeCell ref="B24:B29"/>
    <mergeCell ref="C24:C29"/>
    <mergeCell ref="D24:D25"/>
    <mergeCell ref="P24:P27"/>
    <mergeCell ref="D26:D27"/>
    <mergeCell ref="D28:D29"/>
    <mergeCell ref="B30:B35"/>
    <mergeCell ref="C30:C35"/>
    <mergeCell ref="D30:D31"/>
    <mergeCell ref="P30:P33"/>
    <mergeCell ref="D32:D33"/>
    <mergeCell ref="D34:D35"/>
    <mergeCell ref="B36:B41"/>
    <mergeCell ref="C36:C41"/>
    <mergeCell ref="D36:D37"/>
    <mergeCell ref="P36:P39"/>
    <mergeCell ref="D38:D39"/>
    <mergeCell ref="D40:D41"/>
    <mergeCell ref="B42:B47"/>
    <mergeCell ref="C42:C47"/>
    <mergeCell ref="D42:D43"/>
    <mergeCell ref="P42:P45"/>
    <mergeCell ref="D44:D45"/>
    <mergeCell ref="D46:D47"/>
    <mergeCell ref="B48:B53"/>
    <mergeCell ref="C48:C53"/>
    <mergeCell ref="D48:D49"/>
    <mergeCell ref="P48:P51"/>
    <mergeCell ref="D50:D51"/>
    <mergeCell ref="D52:D53"/>
    <mergeCell ref="B54:D55"/>
    <mergeCell ref="B6:B23"/>
  </mergeCells>
  <phoneticPr fontId="3"/>
  <pageMargins left="0.39370078740157483" right="0.39370078740157483" top="0.59055118110236215" bottom="0.39370078740157483" header="0.31496062992125984" footer="0.31496062992125984"/>
  <pageSetup paperSize="9" scale="71"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3" tint="0.6"/>
  </sheetPr>
  <dimension ref="A1:G9"/>
  <sheetViews>
    <sheetView showGridLines="0" showZeros="0" view="pageBreakPreview" zoomScaleSheetLayoutView="100" workbookViewId="0">
      <pane ySplit="5" topLeftCell="A6" activePane="bottomLeft" state="frozen"/>
      <selection pane="bottomLeft" activeCell="B6" sqref="B6"/>
    </sheetView>
  </sheetViews>
  <sheetFormatPr defaultRowHeight="12"/>
  <cols>
    <col min="1" max="1" width="2.25" style="410" customWidth="1"/>
    <col min="2" max="2" width="8.875" style="410" customWidth="1"/>
    <col min="3" max="3" width="11.875" style="410" customWidth="1"/>
    <col min="4" max="4" width="14.375" style="410" customWidth="1"/>
    <col min="5" max="5" width="9" style="410" customWidth="1"/>
    <col min="6" max="6" width="30.75" style="410" customWidth="1"/>
    <col min="7" max="7" width="9.5" style="410" customWidth="1"/>
    <col min="8" max="8" width="2.25" style="410" customWidth="1"/>
    <col min="9" max="16384" width="9" style="410" customWidth="1"/>
  </cols>
  <sheetData>
    <row r="1" spans="1:7">
      <c r="B1" s="410" t="s">
        <v>95</v>
      </c>
    </row>
    <row r="2" spans="1:7" ht="14.25">
      <c r="A2" s="412"/>
      <c r="B2" s="413" t="s">
        <v>100</v>
      </c>
      <c r="C2" s="413"/>
      <c r="D2" s="413"/>
      <c r="E2" s="413"/>
      <c r="F2" s="413"/>
      <c r="G2" s="413"/>
    </row>
    <row r="3" spans="1:7" s="410" customFormat="1" ht="12.75">
      <c r="F3" s="425"/>
      <c r="G3" s="425"/>
    </row>
    <row r="4" spans="1:7" s="410" customFormat="1" ht="19.5" customHeight="1">
      <c r="B4" s="414" t="s">
        <v>35</v>
      </c>
      <c r="C4" s="418"/>
      <c r="D4" s="422"/>
      <c r="E4" s="424"/>
      <c r="F4" s="426"/>
      <c r="G4" s="411"/>
    </row>
    <row r="5" spans="1:7" s="411" customFormat="1" ht="24">
      <c r="B5" s="415" t="s">
        <v>96</v>
      </c>
      <c r="C5" s="419" t="s">
        <v>64</v>
      </c>
      <c r="D5" s="423" t="s">
        <v>69</v>
      </c>
      <c r="E5" s="419" t="s">
        <v>26</v>
      </c>
      <c r="F5" s="423" t="s">
        <v>98</v>
      </c>
      <c r="G5" s="427" t="s">
        <v>99</v>
      </c>
    </row>
    <row r="6" spans="1:7" ht="84" customHeight="1">
      <c r="B6" s="416"/>
      <c r="C6" s="420"/>
      <c r="D6" s="420"/>
      <c r="E6" s="420"/>
      <c r="F6" s="420"/>
      <c r="G6" s="428"/>
    </row>
    <row r="7" spans="1:7" ht="84" customHeight="1">
      <c r="B7" s="416"/>
      <c r="C7" s="420"/>
      <c r="D7" s="420"/>
      <c r="E7" s="420"/>
      <c r="F7" s="420"/>
      <c r="G7" s="428"/>
    </row>
    <row r="8" spans="1:7" ht="84" customHeight="1">
      <c r="B8" s="416"/>
      <c r="C8" s="420"/>
      <c r="D8" s="420"/>
      <c r="E8" s="420"/>
      <c r="F8" s="420"/>
      <c r="G8" s="428"/>
    </row>
    <row r="9" spans="1:7" ht="84" customHeight="1">
      <c r="B9" s="417"/>
      <c r="C9" s="421"/>
      <c r="D9" s="421"/>
      <c r="E9" s="421"/>
      <c r="F9" s="421"/>
      <c r="G9" s="429"/>
    </row>
  </sheetData>
  <mergeCells count="3">
    <mergeCell ref="B2:F2"/>
    <mergeCell ref="B4:C4"/>
    <mergeCell ref="D4:E4"/>
  </mergeCells>
  <phoneticPr fontId="3"/>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リスト用</vt:lpstr>
      <vt:lpstr>別紙1</vt:lpstr>
      <vt:lpstr>別紙2</vt:lpstr>
      <vt:lpstr>(別１)</vt:lpstr>
      <vt:lpstr>(別２)</vt:lpstr>
      <vt:lpstr>(別３)</vt:lpstr>
      <vt:lpstr>別紙3</vt:lpstr>
      <vt:lpstr>別紙4</vt:lpstr>
      <vt:lpstr>(別４)</vt:lpstr>
      <vt:lpstr>(別５)</vt:lpstr>
      <vt:lpstr>(別６)</vt:lpstr>
      <vt:lpstr>(別７)</vt:lpstr>
      <vt:lpstr>(別８)</vt:lpstr>
      <vt:lpstr>別紙5</vt:lpstr>
      <vt:lpstr>別紙6</vt:lpstr>
      <vt:lpstr>(別９)</vt:lpstr>
      <vt:lpstr>(別10)</vt:lpstr>
      <vt:lpstr>(別11)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cp:lastPrinted>2017-03-08T00:57:20Z</cp:lastPrinted>
  <dcterms:created xsi:type="dcterms:W3CDTF">2011-02-15T06:09:36Z</dcterms:created>
  <dcterms:modified xsi:type="dcterms:W3CDTF">2025-03-29T06:23:26Z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2025-03-29T06:23:26Z</vt:filetime>
  </property>
</Properties>
</file>