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600" yWindow="165" windowWidth="19395" windowHeight="7785" tabRatio="915"/>
  </bookViews>
  <sheets>
    <sheet name="別表１（内訳表）" sheetId="1" r:id="rId1"/>
    <sheet name="別表２（活動概要）" sheetId="23" r:id="rId2"/>
    <sheet name="別表３（委員会・研修等）" sheetId="18" r:id="rId3"/>
    <sheet name="別表４（家庭教育支援員）" sheetId="4" r:id="rId4"/>
    <sheet name="別表５（学習活動）" sheetId="5" r:id="rId5"/>
    <sheet name="別表６個票" sheetId="7" r:id="rId6"/>
    <sheet name="【県集計用シート】" sheetId="2" r:id="rId7"/>
  </sheets>
  <externalReferences>
    <externalReference r:id="rId8"/>
  </externalReferences>
  <definedNames>
    <definedName name="_xlnm.Print_Area" localSheetId="2">'別表３（委員会・研修等）'!$A$1:$CB$39</definedName>
    <definedName name="_xlnm.Print_Area">#REF!</definedName>
    <definedName name="syuukeihyou11">[1]集計表２!$A$3:$AD$109</definedName>
    <definedName name="様式３">#REF!</definedName>
    <definedName name="_xlnm.Print_Area" localSheetId="0">'別表１（内訳表）'!$A$1:$AR$17</definedName>
    <definedName name="_xlnm.Print_Area" localSheetId="1">#REF!</definedName>
    <definedName name="_xlnm.Print_Area" localSheetId="3">'別表４（家庭教育支援員）'!$A$1:$AI$27</definedName>
    <definedName name="_xlnm.Print_Area" localSheetId="4">'別表５（学習活動）'!$A$1:$AG$35</definedName>
  </definedNames>
  <calcPr calcId="191029" concurrentCalc="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ioas_user</author>
  </authors>
  <commentList>
    <comment ref="AB7" authorId="0">
      <text>
        <r>
          <rPr>
            <b/>
            <sz val="9"/>
            <color indexed="81"/>
            <rFont val="ＭＳ Ｐゴシック"/>
          </rPr>
          <t>プルダウンメニューから該当するものを選んでください。
該当するものがない場合は、内容を直接記入してください。</t>
        </r>
      </text>
    </comment>
  </commentList>
</comments>
</file>

<file path=xl/comments2.xml><?xml version="1.0" encoding="utf-8"?>
<comments xmlns="http://schemas.openxmlformats.org/spreadsheetml/2006/main">
  <authors>
    <author>388982</author>
  </authors>
  <commentList>
    <comment ref="B23" authorId="0">
      <text>
        <r>
          <rPr>
            <sz val="9"/>
            <color auto="1"/>
            <rFont val="ＭＳ Ｐゴシック"/>
          </rPr>
          <t>選択する場合は、カッコ内に内容を入力</t>
        </r>
      </text>
    </comment>
    <comment ref="B40" authorId="0">
      <text>
        <r>
          <rPr>
            <sz val="9"/>
            <color auto="1"/>
            <rFont val="ＭＳ Ｐゴシック"/>
          </rPr>
          <t>選択する場合は、
カッコ内に内容を入力</t>
        </r>
      </text>
    </comment>
    <comment ref="A47" authorId="0">
      <text>
        <r>
          <rPr>
            <sz val="9"/>
            <color auto="1"/>
            <rFont val="ＭＳ Ｐゴシック"/>
          </rPr>
          <t>選択する場合は、
カッコ内に内容を入力</t>
        </r>
      </text>
    </comment>
  </commentList>
</comments>
</file>

<file path=xl/sharedStrings.xml><?xml version="1.0" encoding="utf-8"?>
<sst xmlns="http://schemas.openxmlformats.org/spreadsheetml/2006/main" xmlns:r="http://schemas.openxmlformats.org/officeDocument/2006/relationships" count="182" uniqueCount="182">
  <si>
    <t>義務教育学校</t>
    <rPh sb="0" eb="2">
      <t>ギム</t>
    </rPh>
    <rPh sb="2" eb="4">
      <t>キョウイク</t>
    </rPh>
    <rPh sb="4" eb="6">
      <t>ガッコウ</t>
    </rPh>
    <phoneticPr fontId="7"/>
  </si>
  <si>
    <t>属性</t>
    <rPh sb="0" eb="2">
      <t>ゾクセイ</t>
    </rPh>
    <phoneticPr fontId="7"/>
  </si>
  <si>
    <t>合計</t>
    <rPh sb="0" eb="2">
      <t>ゴウケイ</t>
    </rPh>
    <phoneticPr fontId="7"/>
  </si>
  <si>
    <t>地域コーディネーター</t>
  </si>
  <si>
    <t>計</t>
    <rPh sb="0" eb="1">
      <t>ケイ</t>
    </rPh>
    <phoneticPr fontId="7"/>
  </si>
  <si>
    <t>構成員数</t>
    <rPh sb="0" eb="3">
      <t>コウセイイン</t>
    </rPh>
    <rPh sb="3" eb="4">
      <t>スウ</t>
    </rPh>
    <phoneticPr fontId="7"/>
  </si>
  <si>
    <t>社会教育施設</t>
    <rPh sb="0" eb="2">
      <t>シャカイ</t>
    </rPh>
    <rPh sb="2" eb="4">
      <t>キョウイク</t>
    </rPh>
    <rPh sb="4" eb="6">
      <t>シセツ</t>
    </rPh>
    <phoneticPr fontId="7"/>
  </si>
  <si>
    <t>福祉施設</t>
    <rPh sb="0" eb="2">
      <t>フクシ</t>
    </rPh>
    <rPh sb="2" eb="4">
      <t>シセツ</t>
    </rPh>
    <phoneticPr fontId="7"/>
  </si>
  <si>
    <t>委員数</t>
    <rPh sb="0" eb="3">
      <t>イインスウ</t>
    </rPh>
    <phoneticPr fontId="7"/>
  </si>
  <si>
    <t>日</t>
    <rPh sb="0" eb="1">
      <t>ニチ</t>
    </rPh>
    <phoneticPr fontId="7"/>
  </si>
  <si>
    <t>開催数</t>
    <rPh sb="0" eb="2">
      <t>カイサイ</t>
    </rPh>
    <rPh sb="2" eb="3">
      <t>スウ</t>
    </rPh>
    <phoneticPr fontId="7"/>
  </si>
  <si>
    <t>外国人保護者への支援</t>
    <rPh sb="0" eb="2">
      <t>ガイコク</t>
    </rPh>
    <rPh sb="2" eb="3">
      <t>ジン</t>
    </rPh>
    <rPh sb="3" eb="6">
      <t>ホゴシャ</t>
    </rPh>
    <rPh sb="8" eb="10">
      <t>シエン</t>
    </rPh>
    <phoneticPr fontId="7"/>
  </si>
  <si>
    <r>
      <t>子どもの</t>
    </r>
    <r>
      <rPr>
        <sz val="9"/>
        <color auto="1"/>
        <rFont val="ＭＳ Ｐゴシック"/>
      </rPr>
      <t>生活習慣</t>
    </r>
    <rPh sb="0" eb="1">
      <t>コ</t>
    </rPh>
    <phoneticPr fontId="7"/>
  </si>
  <si>
    <t>委員会名称</t>
    <rPh sb="0" eb="3">
      <t>イインカイ</t>
    </rPh>
    <rPh sb="3" eb="5">
      <t>メイショウ</t>
    </rPh>
    <phoneticPr fontId="7"/>
  </si>
  <si>
    <t>（１）　推進委員会の設置</t>
    <rPh sb="4" eb="6">
      <t>スイシン</t>
    </rPh>
    <rPh sb="6" eb="9">
      <t>イインカイ</t>
    </rPh>
    <rPh sb="10" eb="12">
      <t>セッチ</t>
    </rPh>
    <phoneticPr fontId="7"/>
  </si>
  <si>
    <t>②家庭教育支援員の配置</t>
  </si>
  <si>
    <t>その他</t>
    <rPh sb="2" eb="3">
      <t>タ</t>
    </rPh>
    <phoneticPr fontId="7"/>
  </si>
  <si>
    <t>人</t>
    <rPh sb="0" eb="1">
      <t>ヒト</t>
    </rPh>
    <phoneticPr fontId="7"/>
  </si>
  <si>
    <t>小学校</t>
    <rPh sb="0" eb="3">
      <t>ショウガッコウ</t>
    </rPh>
    <phoneticPr fontId="7"/>
  </si>
  <si>
    <t>会議名称</t>
    <rPh sb="0" eb="2">
      <t>カイギ</t>
    </rPh>
    <rPh sb="2" eb="4">
      <t>メイショウ</t>
    </rPh>
    <phoneticPr fontId="7"/>
  </si>
  <si>
    <t>中学校</t>
    <rPh sb="0" eb="3">
      <t>チュウガッコウ</t>
    </rPh>
    <phoneticPr fontId="7"/>
  </si>
  <si>
    <t>対象範囲・活動拠点・委託の有無</t>
    <rPh sb="0" eb="2">
      <t>タイショウ</t>
    </rPh>
    <rPh sb="2" eb="4">
      <t>ハンイ</t>
    </rPh>
    <rPh sb="5" eb="7">
      <t>カツドウ</t>
    </rPh>
    <rPh sb="7" eb="9">
      <t>キョテン</t>
    </rPh>
    <rPh sb="10" eb="12">
      <t>イタク</t>
    </rPh>
    <rPh sb="13" eb="15">
      <t>ウム</t>
    </rPh>
    <phoneticPr fontId="7"/>
  </si>
  <si>
    <t>仕事と家庭の両立や親子のコミュニケーション</t>
    <rPh sb="0" eb="2">
      <t>シゴト</t>
    </rPh>
    <rPh sb="3" eb="5">
      <t>カテイ</t>
    </rPh>
    <rPh sb="6" eb="8">
      <t>リョウリツ</t>
    </rPh>
    <rPh sb="9" eb="11">
      <t>オヤコ</t>
    </rPh>
    <phoneticPr fontId="7"/>
  </si>
  <si>
    <t>実施する主な活動の具体的な内容</t>
    <rPh sb="0" eb="2">
      <t>ジッシ</t>
    </rPh>
    <rPh sb="4" eb="5">
      <t>オモ</t>
    </rPh>
    <rPh sb="6" eb="8">
      <t>カツドウ</t>
    </rPh>
    <rPh sb="9" eb="12">
      <t>グタイテキ</t>
    </rPh>
    <rPh sb="13" eb="15">
      <t>ナイヨウ</t>
    </rPh>
    <phoneticPr fontId="7"/>
  </si>
  <si>
    <t>道徳心・思いやり、命の大切さなど心の育成</t>
    <rPh sb="0" eb="3">
      <t>ドウトクシン</t>
    </rPh>
    <rPh sb="4" eb="5">
      <t>オモ</t>
    </rPh>
    <rPh sb="9" eb="10">
      <t>イノチ</t>
    </rPh>
    <rPh sb="11" eb="13">
      <t>タイセツ</t>
    </rPh>
    <rPh sb="16" eb="17">
      <t>ココロ</t>
    </rPh>
    <rPh sb="18" eb="20">
      <t>イクセイ</t>
    </rPh>
    <phoneticPr fontId="7"/>
  </si>
  <si>
    <t>④家庭教育に関する学習
　機会の提供</t>
  </si>
  <si>
    <t>高等学校</t>
    <rPh sb="0" eb="2">
      <t>コウトウ</t>
    </rPh>
    <rPh sb="2" eb="4">
      <t>ガッコウ</t>
    </rPh>
    <phoneticPr fontId="7"/>
  </si>
  <si>
    <t>特別支援学校</t>
    <rPh sb="0" eb="2">
      <t>トクベツ</t>
    </rPh>
    <rPh sb="2" eb="4">
      <t>シエン</t>
    </rPh>
    <rPh sb="4" eb="6">
      <t>ガッコウ</t>
    </rPh>
    <phoneticPr fontId="7"/>
  </si>
  <si>
    <t>保健師</t>
  </si>
  <si>
    <t>企業等</t>
    <rPh sb="0" eb="2">
      <t>キギョウ</t>
    </rPh>
    <rPh sb="2" eb="3">
      <t>トウ</t>
    </rPh>
    <phoneticPr fontId="7"/>
  </si>
  <si>
    <r>
      <t xml:space="preserve">※１　自治体における家庭教育に関する現状と課題や、取組を始めるきっかけ、取組のための目的など記載すること。自治体の基本計画に
　　　 記載されている場合は、その旨も記載すること。
</t>
    </r>
    <r>
      <rPr>
        <b/>
        <sz val="9"/>
        <color theme="1"/>
        <rFont val="ＭＳ Ｐゴシック"/>
      </rPr>
      <t>例）・</t>
    </r>
    <r>
      <rPr>
        <sz val="9"/>
        <color theme="1"/>
        <rFont val="ＭＳ Ｐゴシック"/>
      </rPr>
      <t>○○市では、市内児童の学力が低下し、危機感を持っていた。学力強化のためには学校現場の負担を減らし、学校教育に集中できる
　　　 環境整備が必要と考え、家庭でできる教育は家庭で行うという方向性で、家庭教育支援の取組を開始した。
　　・○○市では、家庭における課題を未然に防止するため、妊娠期など早い段階での保護者と支援者とのつながりづくりを主たる目的として
　　　家庭教育支援の取組を推進している。
　　</t>
    </r>
    <r>
      <rPr>
        <b/>
        <sz val="9"/>
        <color theme="1"/>
        <rFont val="ＭＳ Ｐゴシック"/>
      </rPr>
      <t>・</t>
    </r>
    <r>
      <rPr>
        <sz val="9"/>
        <color theme="1"/>
        <rFont val="ＭＳ Ｐゴシック"/>
      </rPr>
      <t>○○市教育大綱に基づき、全ての保護者が安心して家庭教育を行えるよう、家庭の教育力を一層支援するしくみを構築する。</t>
    </r>
    <rPh sb="3" eb="6">
      <t>ジチタイ</t>
    </rPh>
    <rPh sb="10" eb="12">
      <t>カテイ</t>
    </rPh>
    <rPh sb="12" eb="14">
      <t>キョウイク</t>
    </rPh>
    <rPh sb="15" eb="16">
      <t>カン</t>
    </rPh>
    <rPh sb="18" eb="20">
      <t>ゲンジョウ</t>
    </rPh>
    <rPh sb="21" eb="23">
      <t>カダイ</t>
    </rPh>
    <rPh sb="25" eb="27">
      <t>トリクミ</t>
    </rPh>
    <rPh sb="28" eb="29">
      <t>ハジ</t>
    </rPh>
    <rPh sb="36" eb="38">
      <t>トリクミ</t>
    </rPh>
    <rPh sb="42" eb="44">
      <t>モクテキ</t>
    </rPh>
    <rPh sb="46" eb="48">
      <t>キサイ</t>
    </rPh>
    <rPh sb="53" eb="56">
      <t>ジチタイ</t>
    </rPh>
    <rPh sb="57" eb="59">
      <t>キホン</t>
    </rPh>
    <rPh sb="59" eb="61">
      <t>ケイカク</t>
    </rPh>
    <rPh sb="67" eb="69">
      <t>キサイ</t>
    </rPh>
    <rPh sb="74" eb="76">
      <t>バアイ</t>
    </rPh>
    <rPh sb="80" eb="81">
      <t>ムネ</t>
    </rPh>
    <rPh sb="82" eb="84">
      <t>キサイ</t>
    </rPh>
    <rPh sb="90" eb="91">
      <t>レイ</t>
    </rPh>
    <rPh sb="95" eb="96">
      <t>シ</t>
    </rPh>
    <rPh sb="190" eb="192">
      <t>カテイ</t>
    </rPh>
    <rPh sb="192" eb="194">
      <t>キョウイク</t>
    </rPh>
    <rPh sb="194" eb="196">
      <t>シエン</t>
    </rPh>
    <rPh sb="211" eb="212">
      <t>シ</t>
    </rPh>
    <rPh sb="215" eb="217">
      <t>カテイ</t>
    </rPh>
    <rPh sb="221" eb="223">
      <t>カダイ</t>
    </rPh>
    <rPh sb="224" eb="226">
      <t>ミゼン</t>
    </rPh>
    <rPh sb="227" eb="229">
      <t>ボウシ</t>
    </rPh>
    <rPh sb="234" eb="236">
      <t>ニンシン</t>
    </rPh>
    <rPh sb="236" eb="237">
      <t>キ</t>
    </rPh>
    <rPh sb="239" eb="240">
      <t>ハヤ</t>
    </rPh>
    <rPh sb="241" eb="243">
      <t>ダンカイ</t>
    </rPh>
    <rPh sb="245" eb="248">
      <t>ホゴシャ</t>
    </rPh>
    <rPh sb="249" eb="252">
      <t>シエンシャ</t>
    </rPh>
    <rPh sb="262" eb="263">
      <t>シュ</t>
    </rPh>
    <rPh sb="265" eb="267">
      <t>モクテキ</t>
    </rPh>
    <rPh sb="274" eb="276">
      <t>カテイ</t>
    </rPh>
    <rPh sb="276" eb="278">
      <t>キョウイク</t>
    </rPh>
    <rPh sb="278" eb="280">
      <t>シエン</t>
    </rPh>
    <rPh sb="281" eb="283">
      <t>トリクミ</t>
    </rPh>
    <rPh sb="284" eb="286">
      <t>スイシン</t>
    </rPh>
    <rPh sb="297" eb="298">
      <t>シ</t>
    </rPh>
    <rPh sb="298" eb="300">
      <t>キョウイク</t>
    </rPh>
    <rPh sb="300" eb="302">
      <t>タイコウ</t>
    </rPh>
    <rPh sb="303" eb="304">
      <t>モト</t>
    </rPh>
    <phoneticPr fontId="7"/>
  </si>
  <si>
    <t>小学生</t>
    <rPh sb="0" eb="3">
      <t>ショウガクセイ</t>
    </rPh>
    <phoneticPr fontId="7"/>
  </si>
  <si>
    <t>保護者同士の交流や子育てに関する意見交換会</t>
    <rPh sb="0" eb="3">
      <t>ホゴシャ</t>
    </rPh>
    <rPh sb="3" eb="5">
      <t>ドウシ</t>
    </rPh>
    <rPh sb="6" eb="8">
      <t>コウリュウ</t>
    </rPh>
    <rPh sb="9" eb="11">
      <t>コソダ</t>
    </rPh>
    <rPh sb="13" eb="14">
      <t>カン</t>
    </rPh>
    <rPh sb="16" eb="18">
      <t>イケン</t>
    </rPh>
    <rPh sb="18" eb="21">
      <t>コウカンカイ</t>
    </rPh>
    <phoneticPr fontId="7"/>
  </si>
  <si>
    <t>元教職員</t>
  </si>
  <si>
    <t>家庭
訪問</t>
    <rPh sb="0" eb="2">
      <t>カテイ</t>
    </rPh>
    <rPh sb="3" eb="5">
      <t>ホウモン</t>
    </rPh>
    <phoneticPr fontId="7"/>
  </si>
  <si>
    <t>発達段階の特徴や親の心得</t>
    <rPh sb="0" eb="2">
      <t>ハッタツ</t>
    </rPh>
    <rPh sb="2" eb="4">
      <t>ダンカイ</t>
    </rPh>
    <rPh sb="5" eb="7">
      <t>トクチョウ</t>
    </rPh>
    <rPh sb="8" eb="9">
      <t>オヤ</t>
    </rPh>
    <rPh sb="10" eb="12">
      <t>ココロエ</t>
    </rPh>
    <phoneticPr fontId="7"/>
  </si>
  <si>
    <r>
      <t>いじめ</t>
    </r>
    <r>
      <rPr>
        <sz val="9"/>
        <color auto="1"/>
        <rFont val="ＭＳ Ｐゴシック"/>
      </rPr>
      <t>・非行や不登校等への対応</t>
    </r>
    <rPh sb="4" eb="6">
      <t>ヒコウ</t>
    </rPh>
    <rPh sb="7" eb="10">
      <t>フトウコウ</t>
    </rPh>
    <rPh sb="10" eb="11">
      <t>トウ</t>
    </rPh>
    <rPh sb="13" eb="15">
      <t>タイオウ</t>
    </rPh>
    <phoneticPr fontId="7"/>
  </si>
  <si>
    <t>インターネットや携帯電話等</t>
    <rPh sb="8" eb="10">
      <t>ケイタイ</t>
    </rPh>
    <rPh sb="10" eb="12">
      <t>デンワ</t>
    </rPh>
    <rPh sb="12" eb="13">
      <t>トウ</t>
    </rPh>
    <phoneticPr fontId="7"/>
  </si>
  <si>
    <t>市町村名</t>
    <rPh sb="0" eb="4">
      <t>シチョウソンメイ</t>
    </rPh>
    <phoneticPr fontId="7"/>
  </si>
  <si>
    <t>人</t>
    <rPh sb="0" eb="1">
      <t>ニン</t>
    </rPh>
    <phoneticPr fontId="7"/>
  </si>
  <si>
    <t>民生委員・児童委員等</t>
  </si>
  <si>
    <t>年間開催回数
（予定）</t>
    <rPh sb="0" eb="2">
      <t>ネンカン</t>
    </rPh>
    <rPh sb="2" eb="4">
      <t>カイサイ</t>
    </rPh>
    <rPh sb="4" eb="6">
      <t>カイスウ</t>
    </rPh>
    <rPh sb="8" eb="10">
      <t>ヨテイ</t>
    </rPh>
    <phoneticPr fontId="7"/>
  </si>
  <si>
    <t>その他（　　　　　　　　　　　　　　　）</t>
    <rPh sb="2" eb="3">
      <t>ホカ</t>
    </rPh>
    <phoneticPr fontId="7"/>
  </si>
  <si>
    <t>研修対象延べ人数
（予定）</t>
    <rPh sb="0" eb="2">
      <t>ケンシュウ</t>
    </rPh>
    <rPh sb="2" eb="4">
      <t>タイショウ</t>
    </rPh>
    <rPh sb="4" eb="5">
      <t>ノ</t>
    </rPh>
    <rPh sb="6" eb="8">
      <t>ニンズウ</t>
    </rPh>
    <rPh sb="10" eb="12">
      <t>ヨテイ</t>
    </rPh>
    <phoneticPr fontId="7"/>
  </si>
  <si>
    <t>ｽｸｰﾙｿｰｼｬﾙﾜｰｶｰ</t>
  </si>
  <si>
    <t>中学生</t>
    <rPh sb="0" eb="3">
      <t>チュウガクセイ</t>
    </rPh>
    <phoneticPr fontId="7"/>
  </si>
  <si>
    <t>別表　３</t>
    <rPh sb="0" eb="1">
      <t>ベツ</t>
    </rPh>
    <rPh sb="1" eb="2">
      <t>ヒョウ</t>
    </rPh>
    <phoneticPr fontId="7"/>
  </si>
  <si>
    <t>取組の背景・目的※１</t>
    <rPh sb="0" eb="2">
      <t>トリクミ</t>
    </rPh>
    <rPh sb="3" eb="5">
      <t>ハイケイ</t>
    </rPh>
    <rPh sb="6" eb="8">
      <t>モクテキ</t>
    </rPh>
    <phoneticPr fontId="7"/>
  </si>
  <si>
    <t>主な
活動</t>
    <rPh sb="0" eb="1">
      <t>オモ</t>
    </rPh>
    <rPh sb="3" eb="5">
      <t>カツドウ</t>
    </rPh>
    <phoneticPr fontId="7"/>
  </si>
  <si>
    <t>支援団体・NPO関係者</t>
  </si>
  <si>
    <t>情報提供</t>
    <rPh sb="0" eb="2">
      <t>ジョウホウ</t>
    </rPh>
    <rPh sb="2" eb="4">
      <t>テイキョウ</t>
    </rPh>
    <phoneticPr fontId="7"/>
  </si>
  <si>
    <t>心理士、ｽｸｰﾙｶｳﾝｾﾗｰ</t>
  </si>
  <si>
    <t>ＰＴＡ役員</t>
  </si>
  <si>
    <t>子育てｻﾎﾟｰﾀｰ／ﾘｰﾀﾞｰ</t>
  </si>
  <si>
    <t>中等教育学校</t>
    <rPh sb="0" eb="2">
      <t>チュウトウ</t>
    </rPh>
    <rPh sb="2" eb="4">
      <t>キョウイク</t>
    </rPh>
    <rPh sb="4" eb="6">
      <t>ガッコウ</t>
    </rPh>
    <phoneticPr fontId="7"/>
  </si>
  <si>
    <t>保育士</t>
    <rPh sb="0" eb="3">
      <t>ホイクシ</t>
    </rPh>
    <phoneticPr fontId="7"/>
  </si>
  <si>
    <t>高校生以上</t>
    <rPh sb="0" eb="3">
      <t>コウコウセイ</t>
    </rPh>
    <rPh sb="3" eb="5">
      <t>イジョウ</t>
    </rPh>
    <phoneticPr fontId="7"/>
  </si>
  <si>
    <t>小学生</t>
    <rPh sb="0" eb="2">
      <t>ショウガク</t>
    </rPh>
    <rPh sb="2" eb="3">
      <t>セイ</t>
    </rPh>
    <phoneticPr fontId="7"/>
  </si>
  <si>
    <t>時間</t>
    <rPh sb="0" eb="2">
      <t>ジカン</t>
    </rPh>
    <phoneticPr fontId="7"/>
  </si>
  <si>
    <t>単価</t>
    <rPh sb="0" eb="2">
      <t>タンカ</t>
    </rPh>
    <phoneticPr fontId="7"/>
  </si>
  <si>
    <t>年度　高知県家庭教育支援基盤形成事業概要</t>
    <rPh sb="0" eb="2">
      <t>ネンド</t>
    </rPh>
    <rPh sb="3" eb="6">
      <t>コウチケン</t>
    </rPh>
    <rPh sb="6" eb="8">
      <t>カテイ</t>
    </rPh>
    <rPh sb="8" eb="10">
      <t>キョウイク</t>
    </rPh>
    <rPh sb="10" eb="12">
      <t>シエン</t>
    </rPh>
    <rPh sb="12" eb="14">
      <t>キバン</t>
    </rPh>
    <rPh sb="14" eb="16">
      <t>ケイセイ</t>
    </rPh>
    <rPh sb="16" eb="18">
      <t>ジギョウ</t>
    </rPh>
    <rPh sb="18" eb="20">
      <t>ガイヨウ</t>
    </rPh>
    <phoneticPr fontId="7"/>
  </si>
  <si>
    <t>活動計画 ※１</t>
    <rPh sb="0" eb="2">
      <t>カツドウ</t>
    </rPh>
    <rPh sb="2" eb="4">
      <t>ケイカク</t>
    </rPh>
    <phoneticPr fontId="7"/>
  </si>
  <si>
    <t>※１　補助対象経費は、報償費、旅費、需用費、役務費、委託料、使用料及び賃借料とし、事業を実施するために
　　　 必要な経費のうち高知県教育長が認める額とする。</t>
  </si>
  <si>
    <t>相談対応</t>
    <rPh sb="0" eb="2">
      <t>ソウダン</t>
    </rPh>
    <rPh sb="2" eb="4">
      <t>タイオウ</t>
    </rPh>
    <phoneticPr fontId="7"/>
  </si>
  <si>
    <t>保育所、
幼稚園、
小中学校等</t>
    <rPh sb="0" eb="2">
      <t>ホイク</t>
    </rPh>
    <rPh sb="2" eb="3">
      <t>ショ</t>
    </rPh>
    <rPh sb="5" eb="8">
      <t>ヨウチエン</t>
    </rPh>
    <rPh sb="10" eb="14">
      <t>ショウチュウガッコウ</t>
    </rPh>
    <rPh sb="14" eb="15">
      <t>トウ</t>
    </rPh>
    <phoneticPr fontId="7"/>
  </si>
  <si>
    <t>学習講座</t>
    <rPh sb="0" eb="2">
      <t>ガクシュウ</t>
    </rPh>
    <rPh sb="2" eb="4">
      <t>コウザ</t>
    </rPh>
    <phoneticPr fontId="7"/>
  </si>
  <si>
    <t>親子参加型行事・プログラム</t>
    <rPh sb="0" eb="2">
      <t>オヤコ</t>
    </rPh>
    <rPh sb="2" eb="5">
      <t>サンカガタ</t>
    </rPh>
    <rPh sb="5" eb="7">
      <t>ギョウジ</t>
    </rPh>
    <phoneticPr fontId="7"/>
  </si>
  <si>
    <t>乳幼児</t>
    <rPh sb="0" eb="3">
      <t>ニュウヨウジ</t>
    </rPh>
    <phoneticPr fontId="7"/>
  </si>
  <si>
    <t>実施の有無</t>
    <rPh sb="0" eb="2">
      <t>ジッシ</t>
    </rPh>
    <rPh sb="3" eb="5">
      <t>ウム</t>
    </rPh>
    <phoneticPr fontId="7"/>
  </si>
  <si>
    <t>電話による相談</t>
    <rPh sb="0" eb="2">
      <t>デンワ</t>
    </rPh>
    <rPh sb="5" eb="7">
      <t>ソウダン</t>
    </rPh>
    <phoneticPr fontId="7"/>
  </si>
  <si>
    <t>対面による相談</t>
    <rPh sb="0" eb="2">
      <t>タイメン</t>
    </rPh>
    <rPh sb="5" eb="7">
      <t>ソウダン</t>
    </rPh>
    <phoneticPr fontId="7"/>
  </si>
  <si>
    <t>内、アウトリーチ型支援</t>
    <rPh sb="0" eb="1">
      <t>ウチ</t>
    </rPh>
    <rPh sb="8" eb="9">
      <t>ガタ</t>
    </rPh>
    <rPh sb="9" eb="11">
      <t>シエン</t>
    </rPh>
    <phoneticPr fontId="7"/>
  </si>
  <si>
    <t>別表　１</t>
    <rPh sb="0" eb="1">
      <t>ベツ</t>
    </rPh>
    <rPh sb="1" eb="2">
      <t>ヒョウ</t>
    </rPh>
    <phoneticPr fontId="7"/>
  </si>
  <si>
    <t>学習講座</t>
    <rPh sb="0" eb="4">
      <t>ガクシュウコウザ</t>
    </rPh>
    <phoneticPr fontId="7"/>
  </si>
  <si>
    <t>取組概要※２</t>
    <rPh sb="0" eb="2">
      <t>トリクミ</t>
    </rPh>
    <rPh sb="2" eb="4">
      <t>ガイヨウ</t>
    </rPh>
    <phoneticPr fontId="7"/>
  </si>
  <si>
    <t>（２）　連絡会議、ケース会議等の設置</t>
    <rPh sb="4" eb="6">
      <t>レンラク</t>
    </rPh>
    <rPh sb="6" eb="8">
      <t>カイギ</t>
    </rPh>
    <rPh sb="12" eb="14">
      <t>カイギ</t>
    </rPh>
    <rPh sb="14" eb="15">
      <t>トウ</t>
    </rPh>
    <rPh sb="16" eb="18">
      <t>セッチ</t>
    </rPh>
    <phoneticPr fontId="7"/>
  </si>
  <si>
    <t>２．地域人材の養成（指導者等研修の実施）について</t>
    <rPh sb="2" eb="4">
      <t>チイキ</t>
    </rPh>
    <rPh sb="4" eb="6">
      <t>ジンザイ</t>
    </rPh>
    <rPh sb="7" eb="9">
      <t>ヨウセイ</t>
    </rPh>
    <rPh sb="10" eb="12">
      <t>シドウ</t>
    </rPh>
    <rPh sb="12" eb="13">
      <t>シャ</t>
    </rPh>
    <rPh sb="13" eb="14">
      <t>トウ</t>
    </rPh>
    <rPh sb="14" eb="16">
      <t>ケンシュウ</t>
    </rPh>
    <rPh sb="17" eb="19">
      <t>ジッシ</t>
    </rPh>
    <phoneticPr fontId="7"/>
  </si>
  <si>
    <t>児童虐待防止のための対応</t>
    <rPh sb="0" eb="2">
      <t>ジドウ</t>
    </rPh>
    <rPh sb="2" eb="4">
      <t>ギャクタイ</t>
    </rPh>
    <rPh sb="4" eb="6">
      <t>ボウシ</t>
    </rPh>
    <rPh sb="10" eb="12">
      <t>タイオウ</t>
    </rPh>
    <phoneticPr fontId="7"/>
  </si>
  <si>
    <t>研修内容等　※３</t>
    <rPh sb="0" eb="2">
      <t>ケンシュウ</t>
    </rPh>
    <rPh sb="2" eb="4">
      <t>ナイヨウ</t>
    </rPh>
    <rPh sb="4" eb="5">
      <t>トウ</t>
    </rPh>
    <phoneticPr fontId="7"/>
  </si>
  <si>
    <t>補助事業対象チーム等（団体）の数</t>
    <rPh sb="0" eb="2">
      <t>ホジョ</t>
    </rPh>
    <rPh sb="2" eb="4">
      <t>ジギョウ</t>
    </rPh>
    <rPh sb="4" eb="6">
      <t>タイショウ</t>
    </rPh>
    <rPh sb="9" eb="10">
      <t>トウ</t>
    </rPh>
    <rPh sb="11" eb="13">
      <t>ダンタイ</t>
    </rPh>
    <rPh sb="15" eb="16">
      <t>カズ</t>
    </rPh>
    <phoneticPr fontId="7"/>
  </si>
  <si>
    <t>×</t>
  </si>
  <si>
    <t>アウトリーチ型支援</t>
    <rPh sb="6" eb="7">
      <t>ガタ</t>
    </rPh>
    <rPh sb="7" eb="9">
      <t>シエン</t>
    </rPh>
    <phoneticPr fontId="7"/>
  </si>
  <si>
    <t>家庭教育支援員</t>
    <rPh sb="0" eb="6">
      <t>カテイキョウイクシエン</t>
    </rPh>
    <rPh sb="6" eb="7">
      <t>イン</t>
    </rPh>
    <phoneticPr fontId="7"/>
  </si>
  <si>
    <t>活動計画※２</t>
    <rPh sb="0" eb="2">
      <t>カツドウ</t>
    </rPh>
    <rPh sb="2" eb="4">
      <t>ケイカク</t>
    </rPh>
    <phoneticPr fontId="7"/>
  </si>
  <si>
    <t>（その他の経費）</t>
    <rPh sb="3" eb="4">
      <t>タ</t>
    </rPh>
    <rPh sb="5" eb="7">
      <t>ケイヒ</t>
    </rPh>
    <phoneticPr fontId="7"/>
  </si>
  <si>
    <t>(単位：円)</t>
    <rPh sb="1" eb="3">
      <t>タンイ</t>
    </rPh>
    <rPh sb="4" eb="5">
      <t>エン</t>
    </rPh>
    <phoneticPr fontId="7"/>
  </si>
  <si>
    <t>【経費内訳】</t>
    <rPh sb="1" eb="3">
      <t>ケイヒ</t>
    </rPh>
    <rPh sb="3" eb="5">
      <t>ウチワケ</t>
    </rPh>
    <phoneticPr fontId="7"/>
  </si>
  <si>
    <t>費用</t>
    <rPh sb="0" eb="2">
      <t>ヒヨウ</t>
    </rPh>
    <phoneticPr fontId="7"/>
  </si>
  <si>
    <t>謝金</t>
    <rPh sb="0" eb="2">
      <t>シャキン</t>
    </rPh>
    <phoneticPr fontId="7"/>
  </si>
  <si>
    <t>積算内訳</t>
    <rPh sb="0" eb="2">
      <t>セキサン</t>
    </rPh>
    <rPh sb="2" eb="4">
      <t>ウチワケ</t>
    </rPh>
    <phoneticPr fontId="7"/>
  </si>
  <si>
    <t>金額</t>
    <rPh sb="0" eb="2">
      <t>キンガク</t>
    </rPh>
    <phoneticPr fontId="7"/>
  </si>
  <si>
    <t>その他講師</t>
    <rPh sb="2" eb="3">
      <t>タ</t>
    </rPh>
    <rPh sb="3" eb="5">
      <t>コウシ</t>
    </rPh>
    <phoneticPr fontId="7"/>
  </si>
  <si>
    <t>推進委員
市町村における設定単価</t>
    <rPh sb="0" eb="2">
      <t>スイシン</t>
    </rPh>
    <rPh sb="2" eb="4">
      <t>イイン</t>
    </rPh>
    <rPh sb="6" eb="9">
      <t>シチョウソン</t>
    </rPh>
    <rPh sb="13" eb="15">
      <t>セッテイ</t>
    </rPh>
    <rPh sb="15" eb="17">
      <t>タンカ</t>
    </rPh>
    <phoneticPr fontId="7"/>
  </si>
  <si>
    <t>円</t>
    <rPh sb="0" eb="1">
      <t>エン</t>
    </rPh>
    <phoneticPr fontId="7"/>
  </si>
  <si>
    <t>＝</t>
  </si>
  <si>
    <r>
      <t>家庭</t>
    </r>
    <r>
      <rPr>
        <sz val="16"/>
        <color theme="1"/>
        <rFont val="ＭＳ Ｐゴシック"/>
      </rPr>
      <t>教育支援活動の実施・運営
（③＋④）</t>
    </r>
    <rPh sb="0" eb="2">
      <t>カテイ</t>
    </rPh>
    <phoneticPr fontId="7"/>
  </si>
  <si>
    <t>回</t>
    <rPh sb="0" eb="1">
      <t>カイ</t>
    </rPh>
    <phoneticPr fontId="7"/>
  </si>
  <si>
    <t xml:space="preserve">※１　推進委員会の構成や活動目的、委員会の開催時期、検討する内容など、具体的な計画等を記載すること。
※２　家庭教育支援チーム員、首長部局及び教育委員会等と連携を図りながら、各家庭と関係機関等をつなぐ機能を強化するために実施した連絡会議・ケース会議等の構成や検討する内容など、
　　　 具体的な計画等を記載すること。
※３　研修内容、研修対象、開催時期、開催場所等を記載すること。
※３　 コーディネーター、教育活動推進員、教育活動サポーター等の研修を併せて行う場合や、放課後子供教室等の活動に係る研修と併せて行う場合等はその旨を記載すること。　
※３　地域人材の継続的な発掘、養成を考慮に入れた講座、支援活動等を記載すること。
</t>
    <rPh sb="39" eb="41">
      <t>ケイカク</t>
    </rPh>
    <phoneticPr fontId="7"/>
  </si>
  <si>
    <t xml:space="preserve">（１）
支出予定額
</t>
  </si>
  <si>
    <t>謝金
（家庭教育支援員）</t>
    <rPh sb="0" eb="2">
      <t>シャキン</t>
    </rPh>
    <rPh sb="4" eb="6">
      <t>カテイ</t>
    </rPh>
    <rPh sb="6" eb="8">
      <t>キョウイク</t>
    </rPh>
    <rPh sb="8" eb="11">
      <t>シエンイン</t>
    </rPh>
    <phoneticPr fontId="7"/>
  </si>
  <si>
    <t>費目</t>
    <rPh sb="0" eb="2">
      <t>ヒモク</t>
    </rPh>
    <phoneticPr fontId="7"/>
  </si>
  <si>
    <t>備考</t>
    <rPh sb="0" eb="2">
      <t>ビコウ</t>
    </rPh>
    <phoneticPr fontId="7"/>
  </si>
  <si>
    <t>※２　③が複数ある場合は、合算して記入すること。</t>
  </si>
  <si>
    <t>活用した行事等の機会</t>
    <rPh sb="0" eb="2">
      <t>カツヨウ</t>
    </rPh>
    <rPh sb="4" eb="6">
      <t>ギョウジ</t>
    </rPh>
    <rPh sb="6" eb="7">
      <t>トウ</t>
    </rPh>
    <rPh sb="8" eb="10">
      <t>キカイ</t>
    </rPh>
    <phoneticPr fontId="7"/>
  </si>
  <si>
    <t>推進委員</t>
    <rPh sb="0" eb="2">
      <t>スイシン</t>
    </rPh>
    <rPh sb="2" eb="4">
      <t>イイン</t>
    </rPh>
    <phoneticPr fontId="7"/>
  </si>
  <si>
    <r>
      <t>①</t>
    </r>
    <r>
      <rPr>
        <sz val="16"/>
        <color theme="1"/>
        <rFont val="ＭＳ Ｐゴシック"/>
      </rPr>
      <t>推進委員会の設置</t>
    </r>
    <rPh sb="1" eb="3">
      <t>スイシン</t>
    </rPh>
    <phoneticPr fontId="7"/>
  </si>
  <si>
    <t>②家庭教育支援員の配置</t>
    <rPh sb="1" eb="3">
      <t>カテイ</t>
    </rPh>
    <rPh sb="3" eb="5">
      <t>キョウイク</t>
    </rPh>
    <rPh sb="5" eb="7">
      <t>シエン</t>
    </rPh>
    <rPh sb="7" eb="8">
      <t>イン</t>
    </rPh>
    <phoneticPr fontId="7"/>
  </si>
  <si>
    <t>③家庭教育支援チーム
　の活動</t>
  </si>
  <si>
    <t>年度　高知県家庭教育支援基盤形成事業補助金所要額内訳表</t>
    <rPh sb="0" eb="2">
      <t>ネンド</t>
    </rPh>
    <rPh sb="3" eb="5">
      <t>コウチ</t>
    </rPh>
    <rPh sb="5" eb="6">
      <t>ケン</t>
    </rPh>
    <rPh sb="6" eb="8">
      <t>カテイ</t>
    </rPh>
    <rPh sb="8" eb="10">
      <t>キョウイク</t>
    </rPh>
    <rPh sb="10" eb="12">
      <t>シエン</t>
    </rPh>
    <rPh sb="12" eb="14">
      <t>キバン</t>
    </rPh>
    <rPh sb="14" eb="16">
      <t>ケイセイ</t>
    </rPh>
    <rPh sb="16" eb="18">
      <t>ジギョウ</t>
    </rPh>
    <rPh sb="18" eb="21">
      <t>ホジョキン</t>
    </rPh>
    <rPh sb="21" eb="24">
      <t>ショヨウガク</t>
    </rPh>
    <rPh sb="24" eb="26">
      <t>ウチワケ</t>
    </rPh>
    <rPh sb="26" eb="27">
      <t>ヒョウ</t>
    </rPh>
    <phoneticPr fontId="7"/>
  </si>
  <si>
    <t>（２）
控除すべき寄付金
その他収入</t>
  </si>
  <si>
    <t>市町村名</t>
  </si>
  <si>
    <t>（３）
差引き額
＜(１)－(２)＞</t>
  </si>
  <si>
    <t>参加人数</t>
    <rPh sb="0" eb="2">
      <t>サンカ</t>
    </rPh>
    <rPh sb="2" eb="4">
      <t>ニンズウ</t>
    </rPh>
    <phoneticPr fontId="7"/>
  </si>
  <si>
    <t>（４）
県費補助額
〔２／３〕</t>
  </si>
  <si>
    <t>別表　２</t>
    <rPh sb="0" eb="1">
      <t>ベツ</t>
    </rPh>
    <rPh sb="1" eb="2">
      <t>ヒョウ</t>
    </rPh>
    <phoneticPr fontId="7"/>
  </si>
  <si>
    <t>年度　高知県家庭教育支援基盤形成事業実施計画書</t>
  </si>
  <si>
    <t>①　推進委員会の設置</t>
    <rPh sb="2" eb="4">
      <t>スイシン</t>
    </rPh>
    <rPh sb="4" eb="7">
      <t>イインカイ</t>
    </rPh>
    <rPh sb="8" eb="10">
      <t>セッチ</t>
    </rPh>
    <phoneticPr fontId="7"/>
  </si>
  <si>
    <t>区分</t>
    <rPh sb="0" eb="2">
      <t>クブン</t>
    </rPh>
    <phoneticPr fontId="7"/>
  </si>
  <si>
    <t>開催時期</t>
    <rPh sb="0" eb="2">
      <t>カイサイ</t>
    </rPh>
    <rPh sb="2" eb="4">
      <t>ジキ</t>
    </rPh>
    <phoneticPr fontId="7"/>
  </si>
  <si>
    <t>開催場所等</t>
    <rPh sb="0" eb="2">
      <t>カイサイ</t>
    </rPh>
    <rPh sb="2" eb="4">
      <t>バショ</t>
    </rPh>
    <rPh sb="4" eb="5">
      <t>トウ</t>
    </rPh>
    <phoneticPr fontId="7"/>
  </si>
  <si>
    <t>市町村名</t>
    <rPh sb="0" eb="3">
      <t>しちょうそん</t>
    </rPh>
    <rPh sb="3" eb="4">
      <t>めい</t>
    </rPh>
    <phoneticPr fontId="16" type="Hiragana"/>
  </si>
  <si>
    <t>支援員・チーム員の構成・活動頻度等</t>
    <rPh sb="0" eb="2">
      <t>シエン</t>
    </rPh>
    <rPh sb="2" eb="3">
      <t>イン</t>
    </rPh>
    <rPh sb="7" eb="8">
      <t>イン</t>
    </rPh>
    <rPh sb="9" eb="11">
      <t>コウセイ</t>
    </rPh>
    <rPh sb="12" eb="14">
      <t>カツドウ</t>
    </rPh>
    <rPh sb="14" eb="16">
      <t>ヒンド</t>
    </rPh>
    <rPh sb="16" eb="17">
      <t>トウ</t>
    </rPh>
    <phoneticPr fontId="7"/>
  </si>
  <si>
    <t>金額</t>
    <rPh sb="0" eb="2">
      <t>きんがく</t>
    </rPh>
    <phoneticPr fontId="16" type="Hiragana"/>
  </si>
  <si>
    <t>旅費</t>
    <rPh sb="0" eb="2">
      <t>リョヒ</t>
    </rPh>
    <phoneticPr fontId="7"/>
  </si>
  <si>
    <t>・
・
・</t>
  </si>
  <si>
    <r>
      <t xml:space="preserve">※２　取組背景を踏まえた取組概要や、具体的な取組計画（誰が、誰に対して（乳幼児、小中学生等を持つ家庭など）、何を、どのように）を
　　　 記載すること。
</t>
    </r>
    <r>
      <rPr>
        <b/>
        <sz val="9"/>
        <color theme="1"/>
        <rFont val="ＭＳ Ｐゴシック"/>
      </rPr>
      <t>例）</t>
    </r>
    <r>
      <rPr>
        <sz val="9"/>
        <color theme="1"/>
        <rFont val="ＭＳ Ｐゴシック"/>
      </rPr>
      <t>・入学説明会で、生活習慣に関する学習講座の開催　・乳幼児健診で、相談窓口の設置　・家庭教育支援チームによる家庭訪問の実施</t>
    </r>
    <rPh sb="3" eb="5">
      <t>トリクミ</t>
    </rPh>
    <rPh sb="5" eb="7">
      <t>ハイケイ</t>
    </rPh>
    <rPh sb="8" eb="9">
      <t>フ</t>
    </rPh>
    <rPh sb="12" eb="14">
      <t>トリクミ</t>
    </rPh>
    <rPh sb="14" eb="16">
      <t>ガイヨウ</t>
    </rPh>
    <rPh sb="18" eb="21">
      <t>グタイテキ</t>
    </rPh>
    <rPh sb="22" eb="24">
      <t>トリクミ</t>
    </rPh>
    <rPh sb="24" eb="26">
      <t>ケイカク</t>
    </rPh>
    <rPh sb="27" eb="28">
      <t>ダレ</t>
    </rPh>
    <rPh sb="30" eb="31">
      <t>ダレ</t>
    </rPh>
    <rPh sb="32" eb="33">
      <t>タイ</t>
    </rPh>
    <rPh sb="36" eb="39">
      <t>ニュウヨウジ</t>
    </rPh>
    <rPh sb="40" eb="44">
      <t>ショウチュウガクセイ</t>
    </rPh>
    <rPh sb="44" eb="45">
      <t>トウ</t>
    </rPh>
    <rPh sb="46" eb="47">
      <t>モ</t>
    </rPh>
    <rPh sb="48" eb="50">
      <t>カテイ</t>
    </rPh>
    <rPh sb="54" eb="55">
      <t>ナニ</t>
    </rPh>
    <rPh sb="69" eb="70">
      <t>キ</t>
    </rPh>
    <rPh sb="70" eb="71">
      <t>サイ</t>
    </rPh>
    <rPh sb="77" eb="78">
      <t>レイ</t>
    </rPh>
    <rPh sb="80" eb="82">
      <t>ニュウガク</t>
    </rPh>
    <rPh sb="82" eb="85">
      <t>セツメイカイ</t>
    </rPh>
    <rPh sb="87" eb="89">
      <t>セイカツ</t>
    </rPh>
    <rPh sb="89" eb="91">
      <t>シュウカン</t>
    </rPh>
    <rPh sb="92" eb="93">
      <t>カン</t>
    </rPh>
    <rPh sb="95" eb="97">
      <t>ガクシュウ</t>
    </rPh>
    <rPh sb="97" eb="99">
      <t>コウザ</t>
    </rPh>
    <rPh sb="100" eb="102">
      <t>カイサイ</t>
    </rPh>
    <rPh sb="104" eb="107">
      <t>ニュウヨウジ</t>
    </rPh>
    <rPh sb="107" eb="109">
      <t>ケンシン</t>
    </rPh>
    <rPh sb="111" eb="113">
      <t>ソウダン</t>
    </rPh>
    <rPh sb="113" eb="115">
      <t>マドグチ</t>
    </rPh>
    <rPh sb="116" eb="118">
      <t>セッチ</t>
    </rPh>
    <rPh sb="120" eb="122">
      <t>カテイ</t>
    </rPh>
    <rPh sb="122" eb="124">
      <t>キョウイク</t>
    </rPh>
    <rPh sb="124" eb="126">
      <t>シエン</t>
    </rPh>
    <rPh sb="132" eb="134">
      <t>カテイ</t>
    </rPh>
    <rPh sb="134" eb="136">
      <t>ホウモン</t>
    </rPh>
    <rPh sb="137" eb="139">
      <t>ジッシ</t>
    </rPh>
    <phoneticPr fontId="7"/>
  </si>
  <si>
    <t>平均活動時間
（○時間/日）</t>
    <rPh sb="0" eb="2">
      <t>ヘイキン</t>
    </rPh>
    <rPh sb="2" eb="4">
      <t>カツドウ</t>
    </rPh>
    <rPh sb="4" eb="6">
      <t>ジカン</t>
    </rPh>
    <rPh sb="9" eb="11">
      <t>ジカン</t>
    </rPh>
    <rPh sb="12" eb="13">
      <t>ニチ</t>
    </rPh>
    <phoneticPr fontId="7"/>
  </si>
  <si>
    <t>費用名</t>
    <rPh sb="0" eb="2">
      <t>ヒヨウ</t>
    </rPh>
    <rPh sb="2" eb="3">
      <t>メイ</t>
    </rPh>
    <phoneticPr fontId="7"/>
  </si>
  <si>
    <t>合計</t>
    <rPh sb="0" eb="2">
      <t>ごうけい</t>
    </rPh>
    <phoneticPr fontId="16" type="Hiragana"/>
  </si>
  <si>
    <t>活動内容内訳書≪個票≫</t>
    <rPh sb="8" eb="10">
      <t>コヒョウ</t>
    </rPh>
    <phoneticPr fontId="7"/>
  </si>
  <si>
    <t>（１）家庭教育支援体制等　※１</t>
    <rPh sb="3" eb="5">
      <t>カテイ</t>
    </rPh>
    <rPh sb="5" eb="7">
      <t>キョウイク</t>
    </rPh>
    <rPh sb="7" eb="9">
      <t>シエン</t>
    </rPh>
    <rPh sb="9" eb="11">
      <t>タイセイ</t>
    </rPh>
    <rPh sb="11" eb="12">
      <t>トウ</t>
    </rPh>
    <phoneticPr fontId="7"/>
  </si>
  <si>
    <t>※１　市町村の中に複数のチーム・団体等がある場合は、すべてまとめて記載してください。</t>
    <rPh sb="3" eb="4">
      <t>シ</t>
    </rPh>
    <rPh sb="4" eb="6">
      <t>チョウソン</t>
    </rPh>
    <rPh sb="7" eb="8">
      <t>ナカ</t>
    </rPh>
    <rPh sb="9" eb="11">
      <t>フクスウ</t>
    </rPh>
    <rPh sb="16" eb="19">
      <t>ダンタイトウ</t>
    </rPh>
    <rPh sb="22" eb="24">
      <t>バアイ</t>
    </rPh>
    <rPh sb="33" eb="35">
      <t>キサイ</t>
    </rPh>
    <phoneticPr fontId="7"/>
  </si>
  <si>
    <t>その他（　　　　　　）</t>
  </si>
  <si>
    <t>人数</t>
    <rPh sb="0" eb="2">
      <t>ニンズウ</t>
    </rPh>
    <phoneticPr fontId="7"/>
  </si>
  <si>
    <t>平均活動日数
（○日/年）</t>
    <rPh sb="0" eb="2">
      <t>ヘイキン</t>
    </rPh>
    <rPh sb="2" eb="4">
      <t>カツドウ</t>
    </rPh>
    <rPh sb="4" eb="6">
      <t>ニッスウ</t>
    </rPh>
    <rPh sb="9" eb="10">
      <t>ニチ</t>
    </rPh>
    <rPh sb="11" eb="12">
      <t>ネン</t>
    </rPh>
    <phoneticPr fontId="7"/>
  </si>
  <si>
    <t>実施
回数</t>
    <rPh sb="0" eb="2">
      <t>ジッシ</t>
    </rPh>
    <rPh sb="3" eb="5">
      <t>カイスウ</t>
    </rPh>
    <phoneticPr fontId="7"/>
  </si>
  <si>
    <t>活動対象※対象全てに○</t>
    <rPh sb="0" eb="2">
      <t>カツドウ</t>
    </rPh>
    <rPh sb="2" eb="4">
      <t>タイショウ</t>
    </rPh>
    <rPh sb="5" eb="7">
      <t>タイショウ</t>
    </rPh>
    <rPh sb="7" eb="8">
      <t>スベ</t>
    </rPh>
    <phoneticPr fontId="7"/>
  </si>
  <si>
    <t>平均謝金単価
（○円/時間）</t>
    <rPh sb="0" eb="2">
      <t>ヘイキン</t>
    </rPh>
    <rPh sb="2" eb="4">
      <t>シャキン</t>
    </rPh>
    <rPh sb="4" eb="6">
      <t>タンカ</t>
    </rPh>
    <rPh sb="9" eb="10">
      <t>エン</t>
    </rPh>
    <rPh sb="11" eb="13">
      <t>ジカン</t>
    </rPh>
    <phoneticPr fontId="7"/>
  </si>
  <si>
    <t>　親子参加型行事・プログラム</t>
    <rPh sb="1" eb="3">
      <t>オヤコ</t>
    </rPh>
    <rPh sb="3" eb="6">
      <t>サンカガタ</t>
    </rPh>
    <rPh sb="6" eb="8">
      <t>ギョウジ</t>
    </rPh>
    <phoneticPr fontId="7"/>
  </si>
  <si>
    <t>　その他（　　　　　　　　　　　　）</t>
    <rPh sb="3" eb="4">
      <t>タ</t>
    </rPh>
    <phoneticPr fontId="7"/>
  </si>
  <si>
    <t>インターネットを活用した相談</t>
    <rPh sb="8" eb="10">
      <t>カツヨウ</t>
    </rPh>
    <rPh sb="12" eb="14">
      <t>ソウダン</t>
    </rPh>
    <phoneticPr fontId="7"/>
  </si>
  <si>
    <t>広報誌等の発行</t>
    <rPh sb="0" eb="3">
      <t>コウホウシ</t>
    </rPh>
    <rPh sb="3" eb="4">
      <t>トウ</t>
    </rPh>
    <rPh sb="5" eb="7">
      <t>ハッコウ</t>
    </rPh>
    <phoneticPr fontId="7"/>
  </si>
  <si>
    <t>インターネットを活用した情報提供</t>
    <rPh sb="8" eb="10">
      <t>カツヨウ</t>
    </rPh>
    <rPh sb="12" eb="16">
      <t>ジョウホウテイキョウ</t>
    </rPh>
    <phoneticPr fontId="7"/>
  </si>
  <si>
    <t>対象
数</t>
    <rPh sb="0" eb="2">
      <t>タイショウ</t>
    </rPh>
    <rPh sb="3" eb="4">
      <t>スウ</t>
    </rPh>
    <phoneticPr fontId="7"/>
  </si>
  <si>
    <t>その他企業等保護者が集まる場所</t>
    <rPh sb="2" eb="3">
      <t>タ</t>
    </rPh>
    <rPh sb="3" eb="5">
      <t>キギョウ</t>
    </rPh>
    <rPh sb="5" eb="6">
      <t>トウ</t>
    </rPh>
    <rPh sb="6" eb="9">
      <t>ホゴシャ</t>
    </rPh>
    <rPh sb="10" eb="11">
      <t>アツ</t>
    </rPh>
    <rPh sb="13" eb="15">
      <t>バショ</t>
    </rPh>
    <phoneticPr fontId="7"/>
  </si>
  <si>
    <t>（対象とする学校種・学校数、拠点の個所数は、数を記入）</t>
    <rPh sb="1" eb="3">
      <t>タイショウ</t>
    </rPh>
    <rPh sb="6" eb="8">
      <t>ガッコウ</t>
    </rPh>
    <rPh sb="8" eb="9">
      <t>シュ</t>
    </rPh>
    <rPh sb="10" eb="12">
      <t>ガッコウ</t>
    </rPh>
    <rPh sb="12" eb="13">
      <t>スウ</t>
    </rPh>
    <rPh sb="14" eb="16">
      <t>キョテン</t>
    </rPh>
    <rPh sb="17" eb="19">
      <t>カショ</t>
    </rPh>
    <rPh sb="19" eb="20">
      <t>スウ</t>
    </rPh>
    <rPh sb="22" eb="23">
      <t>カズ</t>
    </rPh>
    <rPh sb="24" eb="26">
      <t>キニュウ</t>
    </rPh>
    <phoneticPr fontId="7"/>
  </si>
  <si>
    <t>　　対象とする学校種・
　　学校数等</t>
    <rPh sb="2" eb="4">
      <t>タイショウ</t>
    </rPh>
    <rPh sb="7" eb="9">
      <t>ガッコウ</t>
    </rPh>
    <rPh sb="9" eb="10">
      <t>シュ</t>
    </rPh>
    <rPh sb="14" eb="16">
      <t>ガッコウ</t>
    </rPh>
    <rPh sb="16" eb="17">
      <t>スウ</t>
    </rPh>
    <rPh sb="17" eb="18">
      <t>トウ</t>
    </rPh>
    <phoneticPr fontId="7"/>
  </si>
  <si>
    <t>　　　　　福祉部局等との連携</t>
    <rPh sb="5" eb="9">
      <t>フクシブキョク</t>
    </rPh>
    <rPh sb="9" eb="10">
      <t>トウ</t>
    </rPh>
    <rPh sb="12" eb="14">
      <t>レンケイ</t>
    </rPh>
    <phoneticPr fontId="7"/>
  </si>
  <si>
    <t>　　　　　委託先について</t>
    <rPh sb="5" eb="7">
      <t>イタク</t>
    </rPh>
    <rPh sb="7" eb="8">
      <t>サキ</t>
    </rPh>
    <phoneticPr fontId="7"/>
  </si>
  <si>
    <t>幼稚園・保育所・認定こども園</t>
    <rPh sb="0" eb="3">
      <t>ヨウチエン</t>
    </rPh>
    <rPh sb="4" eb="7">
      <t>ホイクショ</t>
    </rPh>
    <rPh sb="8" eb="10">
      <t>ニンテイ</t>
    </rPh>
    <rPh sb="13" eb="14">
      <t>エン</t>
    </rPh>
    <phoneticPr fontId="7"/>
  </si>
  <si>
    <t>③家庭教育支援活動の実施・運営（家庭教育支援チームの活動）</t>
  </si>
  <si>
    <t>活動
拠点</t>
    <rPh sb="0" eb="2">
      <t>カツドウ</t>
    </rPh>
    <rPh sb="3" eb="5">
      <t>キョテン</t>
    </rPh>
    <phoneticPr fontId="7"/>
  </si>
  <si>
    <t>積算内訳 ※３</t>
  </si>
  <si>
    <t>　別表４</t>
    <rPh sb="1" eb="3">
      <t>ベッピョウ</t>
    </rPh>
    <phoneticPr fontId="7"/>
  </si>
  <si>
    <t>別表５</t>
    <rPh sb="0" eb="2">
      <t>べっぴょう</t>
    </rPh>
    <phoneticPr fontId="16" type="Hiragana"/>
  </si>
  <si>
    <t>（１）実施計画</t>
    <rPh sb="3" eb="5">
      <t>ジッシ</t>
    </rPh>
    <rPh sb="5" eb="7">
      <t>ケイカク</t>
    </rPh>
    <phoneticPr fontId="7"/>
  </si>
  <si>
    <t>（２）経費内訳</t>
    <rPh sb="3" eb="5">
      <t>けいひ</t>
    </rPh>
    <rPh sb="5" eb="7">
      <t>うちわけ</t>
    </rPh>
    <phoneticPr fontId="16" type="Hiragana"/>
  </si>
  <si>
    <t>　※１　具体的な事業名称等を記載してください。</t>
    <rPh sb="4" eb="7">
      <t>ぐたいてき</t>
    </rPh>
    <rPh sb="8" eb="10">
      <t>じぎょう</t>
    </rPh>
    <rPh sb="10" eb="12">
      <t>めいしょう</t>
    </rPh>
    <rPh sb="12" eb="13">
      <t>とう</t>
    </rPh>
    <rPh sb="14" eb="16">
      <t>きさい</t>
    </rPh>
    <phoneticPr fontId="16" type="Hiragana"/>
  </si>
  <si>
    <t>別表６</t>
    <rPh sb="0" eb="2">
      <t>ベッピョウ</t>
    </rPh>
    <phoneticPr fontId="7"/>
  </si>
  <si>
    <t>行事・活動・講座等の概要</t>
    <rPh sb="0" eb="2">
      <t>ギョウジ</t>
    </rPh>
    <rPh sb="3" eb="5">
      <t>カツドウ</t>
    </rPh>
    <rPh sb="6" eb="8">
      <t>コウザ</t>
    </rPh>
    <rPh sb="8" eb="9">
      <t>トウ</t>
    </rPh>
    <rPh sb="10" eb="12">
      <t>ガイヨウ</t>
    </rPh>
    <phoneticPr fontId="7"/>
  </si>
  <si>
    <t>※２　支援員等が実施する活動だけでなく、別表５に記載した活動についても記載してください。</t>
    <rPh sb="3" eb="6">
      <t>シエンイン</t>
    </rPh>
    <rPh sb="6" eb="7">
      <t>トウ</t>
    </rPh>
    <rPh sb="8" eb="10">
      <t>ジッシ</t>
    </rPh>
    <rPh sb="12" eb="14">
      <t>カツドウ</t>
    </rPh>
    <rPh sb="20" eb="22">
      <t>ベッピョウ</t>
    </rPh>
    <rPh sb="24" eb="26">
      <t>キサイ</t>
    </rPh>
    <rPh sb="28" eb="30">
      <t>カツドウ</t>
    </rPh>
    <rPh sb="35" eb="37">
      <t>キサイ</t>
    </rPh>
    <phoneticPr fontId="7"/>
  </si>
  <si>
    <t>市町村名</t>
    <rPh sb="0" eb="1">
      <t>シ</t>
    </rPh>
    <rPh sb="1" eb="3">
      <t>チョウソン</t>
    </rPh>
    <rPh sb="3" eb="4">
      <t>メイ</t>
    </rPh>
    <phoneticPr fontId="7"/>
  </si>
  <si>
    <t>④家庭教育支援活動の実施・運営（家庭教育に関する学習機会の提供）</t>
    <rPh sb="16" eb="18">
      <t>カテイ</t>
    </rPh>
    <rPh sb="18" eb="20">
      <t>キョウイク</t>
    </rPh>
    <rPh sb="21" eb="22">
      <t>カン</t>
    </rPh>
    <rPh sb="24" eb="26">
      <t>ガクシュウ</t>
    </rPh>
    <rPh sb="26" eb="28">
      <t>キカイ</t>
    </rPh>
    <rPh sb="29" eb="31">
      <t>テイキョウ</t>
    </rPh>
    <phoneticPr fontId="7"/>
  </si>
  <si>
    <t>家庭教育支援員を配置する委員会等名称
または　家庭教育支援チーム名
（統合実施の場合、本部名。教室名等でも可）</t>
    <rPh sb="0" eb="2">
      <t>カテイ</t>
    </rPh>
    <rPh sb="2" eb="4">
      <t>キョウイク</t>
    </rPh>
    <rPh sb="4" eb="7">
      <t>シエンイン</t>
    </rPh>
    <rPh sb="8" eb="10">
      <t>ハイチ</t>
    </rPh>
    <rPh sb="12" eb="15">
      <t>イインカイ</t>
    </rPh>
    <rPh sb="15" eb="16">
      <t>トウ</t>
    </rPh>
    <rPh sb="16" eb="18">
      <t>メイショウ</t>
    </rPh>
    <rPh sb="23" eb="25">
      <t>カテイ</t>
    </rPh>
    <rPh sb="25" eb="27">
      <t>キョウイク</t>
    </rPh>
    <rPh sb="27" eb="29">
      <t>シエン</t>
    </rPh>
    <rPh sb="32" eb="33">
      <t>メイ</t>
    </rPh>
    <rPh sb="35" eb="37">
      <t>トウゴウ</t>
    </rPh>
    <rPh sb="37" eb="39">
      <t>ジッシ</t>
    </rPh>
    <rPh sb="40" eb="42">
      <t>バアイ</t>
    </rPh>
    <rPh sb="43" eb="45">
      <t>ホンブ</t>
    </rPh>
    <rPh sb="45" eb="46">
      <t>メイ</t>
    </rPh>
    <rPh sb="47" eb="49">
      <t>キョウシツ</t>
    </rPh>
    <rPh sb="49" eb="50">
      <t>メイ</t>
    </rPh>
    <rPh sb="50" eb="51">
      <t>トウ</t>
    </rPh>
    <rPh sb="53" eb="54">
      <t>カ</t>
    </rPh>
    <phoneticPr fontId="7"/>
  </si>
  <si>
    <t>　※３　使用する金額と（１）実施計画の事業との関係が分かるように記載してください。</t>
    <rPh sb="4" eb="6">
      <t>しよう</t>
    </rPh>
    <rPh sb="8" eb="10">
      <t>きんがく</t>
    </rPh>
    <rPh sb="23" eb="25">
      <t>かんけい</t>
    </rPh>
    <rPh sb="26" eb="27">
      <t>わ</t>
    </rPh>
    <rPh sb="32" eb="34">
      <t>きさい</t>
    </rPh>
    <phoneticPr fontId="16" type="Hiragana"/>
  </si>
  <si>
    <t>保育所・幼稚園・小中学校等</t>
    <rPh sb="0" eb="2">
      <t>ホイク</t>
    </rPh>
    <rPh sb="2" eb="3">
      <t>ジョ</t>
    </rPh>
    <rPh sb="4" eb="7">
      <t>ヨウチエン</t>
    </rPh>
    <rPh sb="8" eb="12">
      <t>ショウチュウガッコウ</t>
    </rPh>
    <rPh sb="12" eb="13">
      <t>トウ</t>
    </rPh>
    <phoneticPr fontId="7"/>
  </si>
  <si>
    <t>補助事業活用チーム・団体数</t>
    <rPh sb="0" eb="2">
      <t>ホジョ</t>
    </rPh>
    <rPh sb="2" eb="4">
      <t>ジギョウ</t>
    </rPh>
    <rPh sb="4" eb="6">
      <t>カツヨウ</t>
    </rPh>
    <rPh sb="10" eb="12">
      <t>ダンタイ</t>
    </rPh>
    <rPh sb="12" eb="13">
      <t>スウ</t>
    </rPh>
    <phoneticPr fontId="7"/>
  </si>
  <si>
    <r>
      <t>教育支援活動の取組計画【集計】</t>
    </r>
    <r>
      <rPr>
        <sz val="10"/>
        <color theme="1"/>
        <rFont val="ＭＳ Ｐゴシック"/>
      </rPr>
      <t>　※１　</t>
    </r>
    <rPh sb="0" eb="2">
      <t>キョウイク</t>
    </rPh>
    <rPh sb="2" eb="4">
      <t>シエン</t>
    </rPh>
    <rPh sb="4" eb="6">
      <t>カツドウ</t>
    </rPh>
    <rPh sb="7" eb="9">
      <t>トリクミ</t>
    </rPh>
    <rPh sb="9" eb="11">
      <t>ケイカク</t>
    </rPh>
    <rPh sb="12" eb="14">
      <t>シュウケイ</t>
    </rPh>
    <phoneticPr fontId="7"/>
  </si>
  <si>
    <t>市区町村名</t>
    <rPh sb="0" eb="2">
      <t>シク</t>
    </rPh>
    <rPh sb="2" eb="4">
      <t>チョウソン</t>
    </rPh>
    <rPh sb="4" eb="5">
      <t>メイ</t>
    </rPh>
    <phoneticPr fontId="7"/>
  </si>
  <si>
    <t>左の内、登録チーム数</t>
    <rPh sb="0" eb="1">
      <t>ヒダリ</t>
    </rPh>
    <rPh sb="2" eb="3">
      <t>ウチ</t>
    </rPh>
    <rPh sb="4" eb="6">
      <t>トウロク</t>
    </rPh>
    <rPh sb="9" eb="10">
      <t>スウ</t>
    </rPh>
    <phoneticPr fontId="7"/>
  </si>
  <si>
    <t>家庭教育
支援員数</t>
    <rPh sb="0" eb="4">
      <t>カテイキョウイク</t>
    </rPh>
    <rPh sb="5" eb="8">
      <t>シエンイン</t>
    </rPh>
    <rPh sb="8" eb="9">
      <t>スウ</t>
    </rPh>
    <phoneticPr fontId="7"/>
  </si>
  <si>
    <t>主な活動内容</t>
    <rPh sb="0" eb="1">
      <t>オモ</t>
    </rPh>
    <rPh sb="2" eb="4">
      <t>カツドウ</t>
    </rPh>
    <rPh sb="4" eb="6">
      <t>ナイヨウ</t>
    </rPh>
    <phoneticPr fontId="7"/>
  </si>
  <si>
    <t>　※２　事業に関する要項などがありましたら、可能な限り添えてください。</t>
    <rPh sb="4" eb="6">
      <t>じぎょう</t>
    </rPh>
    <rPh sb="7" eb="8">
      <t>かん</t>
    </rPh>
    <rPh sb="10" eb="12">
      <t>ようこう</t>
    </rPh>
    <rPh sb="22" eb="24">
      <t>かのう</t>
    </rPh>
    <rPh sb="25" eb="26">
      <t>かぎ</t>
    </rPh>
    <rPh sb="27" eb="28">
      <t>そえ</t>
    </rPh>
    <phoneticPr fontId="16" type="Hiragana"/>
  </si>
  <si>
    <t>その他企業等保護者が集まる場所</t>
    <rPh sb="2" eb="3">
      <t>ホカ</t>
    </rPh>
    <rPh sb="3" eb="5">
      <t>キギョウ</t>
    </rPh>
    <rPh sb="5" eb="6">
      <t>トウ</t>
    </rPh>
    <rPh sb="6" eb="9">
      <t>ホゴシャ</t>
    </rPh>
    <rPh sb="10" eb="11">
      <t>アツ</t>
    </rPh>
    <rPh sb="13" eb="15">
      <t>バショ</t>
    </rPh>
    <phoneticPr fontId="7"/>
  </si>
  <si>
    <t>その他</t>
    <rPh sb="2" eb="3">
      <t>ホカ</t>
    </rPh>
    <phoneticPr fontId="7"/>
  </si>
  <si>
    <t>活動対象
（それぞれの子供を持つ保護者に対する活動）</t>
    <rPh sb="0" eb="2">
      <t>カツドウ</t>
    </rPh>
    <rPh sb="2" eb="4">
      <t>タイショウ</t>
    </rPh>
    <rPh sb="11" eb="13">
      <t>コドモ</t>
    </rPh>
    <rPh sb="14" eb="15">
      <t>モ</t>
    </rPh>
    <rPh sb="16" eb="19">
      <t>ホゴシャ</t>
    </rPh>
    <rPh sb="20" eb="21">
      <t>タイ</t>
    </rPh>
    <rPh sb="23" eb="25">
      <t>カツドウ</t>
    </rPh>
    <phoneticPr fontId="7"/>
  </si>
  <si>
    <t>高校生
以上</t>
    <rPh sb="0" eb="3">
      <t>コウコウセイ</t>
    </rPh>
    <rPh sb="4" eb="6">
      <t>イジョウ</t>
    </rPh>
    <phoneticPr fontId="7"/>
  </si>
  <si>
    <t>※県 集計用シート</t>
    <rPh sb="1" eb="2">
      <t>ケン</t>
    </rPh>
    <rPh sb="3" eb="5">
      <t>シュウケイ</t>
    </rPh>
    <rPh sb="5" eb="6">
      <t>ヨウ</t>
    </rPh>
    <phoneticPr fontId="7"/>
  </si>
  <si>
    <t>相談
対応</t>
    <rPh sb="0" eb="2">
      <t>ソウダン</t>
    </rPh>
    <rPh sb="3" eb="5">
      <t>タイオウ</t>
    </rPh>
    <phoneticPr fontId="7"/>
  </si>
  <si>
    <t>情報
提供</t>
    <rPh sb="0" eb="2">
      <t>ジョウホウ</t>
    </rPh>
    <rPh sb="3" eb="5">
      <t>テイキョウ</t>
    </rPh>
    <phoneticPr fontId="7"/>
  </si>
  <si>
    <t>内、文部科学省登録チーム数</t>
    <rPh sb="0" eb="1">
      <t>ウチ</t>
    </rPh>
    <rPh sb="2" eb="7">
      <t>モンブカガクショウ</t>
    </rPh>
    <rPh sb="7" eb="9">
      <t>トウロク</t>
    </rPh>
    <rPh sb="12" eb="13">
      <t>スウ</t>
    </rPh>
    <phoneticPr fontId="7"/>
  </si>
  <si>
    <r>
      <t>（２）家庭教育を支援する取組計画　※１、</t>
    </r>
    <r>
      <rPr>
        <b/>
        <sz val="10"/>
        <color auto="1"/>
        <rFont val="ＭＳ Ｐゴシック"/>
      </rPr>
      <t>※２</t>
    </r>
    <rPh sb="3" eb="5">
      <t>カテイ</t>
    </rPh>
    <rPh sb="5" eb="7">
      <t>キョウイク</t>
    </rPh>
    <rPh sb="8" eb="10">
      <t>シエン</t>
    </rPh>
    <rPh sb="12" eb="14">
      <t>トリクミ</t>
    </rPh>
    <rPh sb="14" eb="16">
      <t>ケイカク</t>
    </rPh>
    <phoneticPr fontId="7"/>
  </si>
</sst>
</file>

<file path=xl/styles.xml><?xml version="1.0" encoding="utf-8"?>
<styleSheet xmlns="http://schemas.openxmlformats.org/spreadsheetml/2006/main" xmlns:r="http://schemas.openxmlformats.org/officeDocument/2006/relationships" xmlns:mc="http://schemas.openxmlformats.org/markup-compatibility/2006">
  <numFmts count="2">
    <numFmt numFmtId="177" formatCode="#"/>
    <numFmt numFmtId="176" formatCode="#,##0_ "/>
  </numFmts>
  <fonts count="23">
    <font>
      <sz val="11"/>
      <color auto="1"/>
      <name val="ＭＳ Ｐゴシック"/>
      <family val="3"/>
    </font>
    <font>
      <sz val="12"/>
      <color indexed="8"/>
      <name val="ＭＳ Ｐゴシック"/>
      <family val="3"/>
    </font>
    <font>
      <sz val="12"/>
      <color indexed="9"/>
      <name val="ＭＳ Ｐゴシック"/>
      <family val="3"/>
    </font>
    <font>
      <b/>
      <sz val="12"/>
      <color indexed="8"/>
      <name val="ＭＳ Ｐゴシック"/>
      <family val="3"/>
    </font>
    <font>
      <sz val="12"/>
      <color indexed="60"/>
      <name val="ＭＳ Ｐゴシック"/>
      <family val="3"/>
    </font>
    <font>
      <sz val="11"/>
      <color auto="1"/>
      <name val="ＭＳ Ｐゴシック"/>
      <family val="3"/>
    </font>
    <font>
      <sz val="11"/>
      <color theme="1"/>
      <name val="ＭＳ Ｐゴシック"/>
      <family val="3"/>
      <scheme val="minor"/>
    </font>
    <font>
      <sz val="6"/>
      <color auto="1"/>
      <name val="ＭＳ Ｐゴシック"/>
      <family val="3"/>
    </font>
    <font>
      <sz val="16"/>
      <color theme="1"/>
      <name val="ＭＳ Ｐゴシック"/>
      <family val="3"/>
    </font>
    <font>
      <sz val="14"/>
      <color theme="1"/>
      <name val="ＭＳ Ｐゴシック"/>
      <family val="3"/>
    </font>
    <font>
      <sz val="10"/>
      <color theme="1"/>
      <name val="ＭＳ Ｐゴシック"/>
      <family val="3"/>
    </font>
    <font>
      <b/>
      <sz val="14"/>
      <color theme="1"/>
      <name val="ＭＳ Ｐゴシック"/>
      <family val="3"/>
    </font>
    <font>
      <b/>
      <sz val="11"/>
      <color theme="1"/>
      <name val="ＭＳ Ｐゴシック"/>
      <family val="3"/>
    </font>
    <font>
      <sz val="9"/>
      <color theme="1"/>
      <name val="ＭＳ Ｐゴシック"/>
      <family val="3"/>
    </font>
    <font>
      <sz val="8"/>
      <color theme="1"/>
      <name val="ＭＳ Ｐゴシック"/>
      <family val="3"/>
    </font>
    <font>
      <sz val="12"/>
      <color theme="1"/>
      <name val="ＭＳ Ｐゴシック"/>
      <family val="3"/>
    </font>
    <font>
      <sz val="6"/>
      <color auto="1"/>
      <name val="游ゴシック"/>
      <family val="3"/>
    </font>
    <font>
      <sz val="14"/>
      <color auto="1"/>
      <name val="ＭＳ Ｐゴシック"/>
      <family val="3"/>
    </font>
    <font>
      <sz val="10"/>
      <color auto="1"/>
      <name val="ＭＳ Ｐゴシック"/>
      <family val="3"/>
    </font>
    <font>
      <b/>
      <sz val="10"/>
      <color theme="1"/>
      <name val="ＭＳ Ｐゴシック"/>
      <family val="3"/>
    </font>
    <font>
      <sz val="9"/>
      <color auto="1"/>
      <name val="ＭＳ Ｐゴシック"/>
      <family val="3"/>
    </font>
    <font>
      <sz val="8"/>
      <color auto="1"/>
      <name val="ＭＳ Ｐゴシック"/>
      <family val="3"/>
    </font>
    <font>
      <sz val="6"/>
      <color auto="1"/>
      <name val="ＭＳ Ｐゴシック"/>
      <family val="3"/>
    </font>
  </fonts>
  <fills count="19">
    <fill>
      <patternFill patternType="none"/>
    </fill>
    <fill>
      <patternFill patternType="gray125"/>
    </fill>
    <fill>
      <patternFill patternType="solid">
        <fgColor indexed="9"/>
      </patternFill>
    </fill>
    <fill>
      <patternFill patternType="solid">
        <fgColor indexed="47"/>
      </patternFill>
    </fill>
    <fill>
      <patternFill patternType="solid">
        <fgColor indexed="31"/>
      </patternFill>
    </fill>
    <fill>
      <patternFill patternType="solid">
        <fgColor indexed="41"/>
      </patternFill>
    </fill>
    <fill>
      <patternFill patternType="solid">
        <fgColor indexed="44"/>
      </patternFill>
    </fill>
    <fill>
      <patternFill patternType="solid">
        <fgColor indexed="46"/>
      </patternFill>
    </fill>
    <fill>
      <patternFill patternType="solid">
        <fgColor indexed="51"/>
      </patternFill>
    </fill>
    <fill>
      <patternFill patternType="solid">
        <fgColor indexed="30"/>
      </patternFill>
    </fill>
    <fill>
      <patternFill patternType="solid">
        <fgColor indexed="29"/>
      </patternFill>
    </fill>
    <fill>
      <patternFill patternType="solid">
        <fgColor indexed="22"/>
      </patternFill>
    </fill>
    <fill>
      <patternFill patternType="solid">
        <fgColor indexed="49"/>
      </patternFill>
    </fill>
    <fill>
      <patternFill patternType="solid">
        <fgColor indexed="26"/>
      </patternFill>
    </fill>
    <fill>
      <patternFill patternType="solid">
        <fgColor rgb="FFD1FBFD"/>
        <bgColor indexed="64"/>
      </patternFill>
    </fill>
    <fill>
      <patternFill patternType="solid">
        <fgColor theme="0"/>
        <bgColor indexed="64"/>
      </patternFill>
    </fill>
    <fill>
      <patternFill patternType="solid">
        <fgColor indexed="9"/>
        <bgColor indexed="64"/>
      </patternFill>
    </fill>
    <fill>
      <patternFill patternType="solid">
        <fgColor rgb="FF99FFCC"/>
        <bgColor indexed="64"/>
      </patternFill>
    </fill>
    <fill>
      <patternFill patternType="solid">
        <fgColor rgb="FFCCFFFF"/>
        <bgColor indexed="64"/>
      </patternFill>
    </fill>
  </fills>
  <borders count="155">
    <border>
      <left/>
      <right/>
      <top/>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dotted">
        <color indexed="64"/>
      </right>
      <top style="thin">
        <color indexed="64"/>
      </top>
      <bottom/>
      <diagonal/>
    </border>
    <border>
      <left style="thin">
        <color indexed="64"/>
      </left>
      <right style="dotted">
        <color indexed="64"/>
      </right>
      <top/>
      <bottom/>
      <diagonal/>
    </border>
    <border>
      <left style="thin">
        <color indexed="64"/>
      </left>
      <right style="dotted">
        <color indexed="64"/>
      </right>
      <top/>
      <bottom style="double">
        <color indexed="64"/>
      </bottom>
      <diagonal/>
    </border>
    <border>
      <left style="thin">
        <color indexed="64"/>
      </left>
      <right/>
      <top/>
      <bottom style="thin">
        <color indexed="64"/>
      </bottom>
      <diagonal/>
    </border>
    <border>
      <left/>
      <right/>
      <top style="thin">
        <color indexed="64"/>
      </top>
      <bottom style="thin">
        <color indexed="64"/>
      </bottom>
      <diagonal/>
    </border>
    <border>
      <left style="dotted">
        <color indexed="64"/>
      </left>
      <right style="dotted">
        <color indexed="64"/>
      </right>
      <top style="thin">
        <color indexed="64"/>
      </top>
      <bottom/>
      <diagonal/>
    </border>
    <border>
      <left style="dotted">
        <color indexed="64"/>
      </left>
      <right style="dotted">
        <color indexed="64"/>
      </right>
      <top style="dotted">
        <color indexed="64"/>
      </top>
      <bottom style="dotted">
        <color indexed="64"/>
      </bottom>
      <diagonal/>
    </border>
    <border>
      <left style="dotted">
        <color indexed="64"/>
      </left>
      <right style="dotted">
        <color indexed="64"/>
      </right>
      <top style="dotted">
        <color indexed="64"/>
      </top>
      <bottom style="double">
        <color indexed="64"/>
      </bottom>
      <diagonal/>
    </border>
    <border>
      <left/>
      <right/>
      <top/>
      <bottom style="thin">
        <color indexed="64"/>
      </bottom>
      <diagonal/>
    </border>
    <border>
      <left/>
      <right style="thin">
        <color indexed="64"/>
      </right>
      <top style="thin">
        <color indexed="64"/>
      </top>
      <bottom style="thin">
        <color indexed="64"/>
      </bottom>
      <diagonal/>
    </border>
    <border>
      <left style="dotted">
        <color indexed="64"/>
      </left>
      <right style="thin">
        <color indexed="64"/>
      </right>
      <top style="thin">
        <color indexed="64"/>
      </top>
      <bottom/>
      <diagonal/>
    </border>
    <border>
      <left style="dotted">
        <color indexed="64"/>
      </left>
      <right style="thin">
        <color indexed="64"/>
      </right>
      <top style="dotted">
        <color indexed="64"/>
      </top>
      <bottom style="dotted">
        <color indexed="64"/>
      </bottom>
      <diagonal/>
    </border>
    <border>
      <left style="dotted">
        <color indexed="64"/>
      </left>
      <right style="thin">
        <color indexed="64"/>
      </right>
      <top style="dotted">
        <color indexed="64"/>
      </top>
      <bottom style="double">
        <color indexed="64"/>
      </bottom>
      <diagonal/>
    </border>
    <border>
      <left/>
      <right style="thin">
        <color indexed="64"/>
      </right>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thin">
        <color indexed="64"/>
      </top>
      <bottom/>
      <diagonal/>
    </border>
    <border>
      <left style="thin">
        <color indexed="64"/>
      </left>
      <right style="thin">
        <color indexed="64"/>
      </right>
      <top style="dotted">
        <color indexed="64"/>
      </top>
      <bottom style="double">
        <color indexed="64"/>
      </bottom>
      <diagonal/>
    </border>
    <border>
      <left style="thin">
        <color indexed="64"/>
      </left>
      <right style="thin">
        <color indexed="64"/>
      </right>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double">
        <color indexed="64"/>
      </bottom>
      <diagonal style="thin">
        <color indexed="64"/>
      </diagonal>
    </border>
    <border diagonalUp="1">
      <left/>
      <right/>
      <top style="thin">
        <color indexed="64"/>
      </top>
      <bottom/>
      <diagonal style="thin">
        <color indexed="64"/>
      </diagonal>
    </border>
    <border diagonalUp="1">
      <left/>
      <right/>
      <top/>
      <bottom/>
      <diagonal style="thin">
        <color indexed="64"/>
      </diagonal>
    </border>
    <border diagonalUp="1">
      <left/>
      <right/>
      <top/>
      <bottom style="double">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double">
        <color indexed="64"/>
      </bottom>
      <diagonal style="thin">
        <color indexed="64"/>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bottom/>
      <diagonal/>
    </border>
    <border>
      <left/>
      <right/>
      <top style="thin">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double">
        <color indexed="64"/>
      </right>
      <top style="medium">
        <color indexed="64"/>
      </top>
      <bottom style="medium">
        <color indexed="64"/>
      </bottom>
      <diagonal/>
    </border>
    <border>
      <left/>
      <right style="double">
        <color indexed="64"/>
      </right>
      <top style="thin">
        <color indexed="64"/>
      </top>
      <bottom/>
      <diagonal/>
    </border>
    <border>
      <left/>
      <right style="double">
        <color indexed="64"/>
      </right>
      <top/>
      <bottom style="thin">
        <color indexed="64"/>
      </bottom>
      <diagonal/>
    </border>
    <border>
      <left/>
      <right style="double">
        <color indexed="64"/>
      </right>
      <top/>
      <bottom style="medium">
        <color indexed="64"/>
      </bottom>
      <diagonal/>
    </border>
    <border>
      <left style="double">
        <color indexed="64"/>
      </left>
      <right/>
      <top style="medium">
        <color indexed="64"/>
      </top>
      <bottom style="medium">
        <color indexed="64"/>
      </bottom>
      <diagonal/>
    </border>
    <border>
      <left style="double">
        <color indexed="64"/>
      </left>
      <right/>
      <top style="thin">
        <color indexed="64"/>
      </top>
      <bottom/>
      <diagonal/>
    </border>
    <border>
      <left style="double">
        <color indexed="64"/>
      </left>
      <right/>
      <top/>
      <bottom style="thin">
        <color indexed="64"/>
      </bottom>
      <diagonal/>
    </border>
    <border>
      <left style="double">
        <color indexed="64"/>
      </left>
      <right/>
      <top/>
      <bottom style="medium">
        <color indexed="64"/>
      </bottom>
      <diagonal/>
    </border>
    <border>
      <left style="double">
        <color indexed="64"/>
      </left>
      <right/>
      <top/>
      <bottom/>
      <diagonal/>
    </border>
    <border>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double">
        <color indexed="64"/>
      </bottom>
      <diagonal/>
    </border>
    <border>
      <left/>
      <right/>
      <top style="thin">
        <color indexed="64"/>
      </top>
      <bottom style="double">
        <color indexed="64"/>
      </bottom>
      <diagonal/>
    </border>
    <border>
      <left style="thin">
        <color auto="1"/>
      </left>
      <right style="hair">
        <color indexed="64"/>
      </right>
      <top style="thin">
        <color auto="1"/>
      </top>
      <bottom style="thin">
        <color auto="1"/>
      </bottom>
      <diagonal/>
    </border>
    <border>
      <left style="hair">
        <color indexed="64"/>
      </left>
      <right style="hair">
        <color indexed="64"/>
      </right>
      <top style="thin">
        <color auto="1"/>
      </top>
      <bottom style="thin">
        <color auto="1"/>
      </bottom>
      <diagonal/>
    </border>
    <border>
      <left style="medium">
        <color indexed="64"/>
      </left>
      <right/>
      <top style="thin">
        <color indexed="64"/>
      </top>
      <bottom style="double">
        <color indexed="64"/>
      </bottom>
      <diagonal/>
    </border>
    <border>
      <left style="hair">
        <color indexed="64"/>
      </left>
      <right style="thin">
        <color auto="1"/>
      </right>
      <top style="thin">
        <color auto="1"/>
      </top>
      <bottom style="thin">
        <color auto="1"/>
      </bottom>
      <diagonal/>
    </border>
    <border>
      <left/>
      <right style="medium">
        <color indexed="64"/>
      </right>
      <top style="thin">
        <color indexed="64"/>
      </top>
      <bottom style="double">
        <color indexed="64"/>
      </bottom>
      <diagonal/>
    </border>
    <border>
      <left style="double">
        <color indexed="64"/>
      </left>
      <right/>
      <top style="double">
        <color indexed="64"/>
      </top>
      <bottom style="double">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double">
        <color indexed="64"/>
      </top>
      <bottom style="double">
        <color indexed="64"/>
      </bottom>
      <diagonal/>
    </border>
    <border>
      <left style="double">
        <color indexed="64"/>
      </left>
      <right style="double">
        <color indexed="64"/>
      </right>
      <top style="double">
        <color indexed="64"/>
      </top>
      <bottom style="double">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right style="hair">
        <color indexed="64"/>
      </right>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hair">
        <color indexed="64"/>
      </right>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bottom style="hair">
        <color indexed="64"/>
      </bottom>
      <diagonal/>
    </border>
    <border>
      <left style="hair">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style="hair">
        <color indexed="64"/>
      </right>
      <top/>
      <bottom style="hair">
        <color indexed="64"/>
      </bottom>
      <diagonal/>
    </border>
    <border diagonalUp="1">
      <left style="thin">
        <color indexed="64"/>
      </left>
      <right style="hair">
        <color indexed="64"/>
      </right>
      <top/>
      <bottom style="thin">
        <color indexed="64"/>
      </bottom>
      <diagonal style="thin">
        <color indexed="64"/>
      </diagonal>
    </border>
    <border diagonalUp="1">
      <left style="hair">
        <color indexed="64"/>
      </left>
      <right style="thin">
        <color indexed="64"/>
      </right>
      <top/>
      <bottom style="thin">
        <color indexed="64"/>
      </bottom>
      <diagonal style="thin">
        <color indexed="64"/>
      </diagonal>
    </border>
    <border diagonalUp="1">
      <left/>
      <right style="hair">
        <color indexed="64"/>
      </right>
      <top/>
      <bottom style="thin">
        <color indexed="64"/>
      </bottom>
      <diagonal style="thin">
        <color indexed="64"/>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right style="hair">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right/>
      <top/>
      <bottom style="hair">
        <color indexed="64"/>
      </bottom>
      <diagonal/>
    </border>
    <border>
      <left/>
      <right/>
      <top style="hair">
        <color indexed="64"/>
      </top>
      <bottom style="hair">
        <color indexed="64"/>
      </bottom>
      <diagonal/>
    </border>
    <border>
      <left style="hair">
        <color indexed="64"/>
      </left>
      <right style="hair">
        <color indexed="64"/>
      </right>
      <top/>
      <bottom/>
      <diagonal/>
    </border>
    <border>
      <left/>
      <right style="hair">
        <color indexed="64"/>
      </right>
      <top style="thin">
        <color indexed="64"/>
      </top>
      <bottom style="hair">
        <color indexed="64"/>
      </bottom>
      <diagonal/>
    </border>
    <border>
      <left/>
      <right style="hair">
        <color indexed="64"/>
      </right>
      <top style="hair">
        <color indexed="64"/>
      </top>
      <bottom/>
      <diagonal/>
    </border>
    <border>
      <left/>
      <right/>
      <top style="thin">
        <color indexed="64"/>
      </top>
      <bottom style="hair">
        <color indexed="64"/>
      </bottom>
      <diagonal/>
    </border>
    <border>
      <left/>
      <right/>
      <top style="hair">
        <color indexed="64"/>
      </top>
      <bottom style="thin">
        <color indexed="64"/>
      </bottom>
      <diagonal/>
    </border>
    <border>
      <left/>
      <right style="double">
        <color indexed="64"/>
      </right>
      <top style="double">
        <color indexed="64"/>
      </top>
      <bottom style="double">
        <color indexed="64"/>
      </bottom>
      <diagonal/>
    </border>
    <border>
      <left style="hair">
        <color indexed="64"/>
      </left>
      <right style="hair">
        <color indexed="64"/>
      </right>
      <top style="hair">
        <color indexed="64"/>
      </top>
      <bottom/>
      <diagonal/>
    </border>
    <border>
      <left style="hair">
        <color indexed="64"/>
      </left>
      <right style="thin">
        <color indexed="64"/>
      </right>
      <top/>
      <bottom/>
      <diagonal/>
    </border>
    <border>
      <left style="hair">
        <color indexed="64"/>
      </left>
      <right style="thin">
        <color indexed="64"/>
      </right>
      <top style="hair">
        <color indexed="64"/>
      </top>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right style="thin">
        <color indexed="64"/>
      </right>
      <top style="hair">
        <color indexed="64"/>
      </top>
      <bottom style="hair">
        <color indexed="64"/>
      </bottom>
      <diagonal/>
    </border>
    <border>
      <left/>
      <right style="thin">
        <color indexed="64"/>
      </right>
      <top/>
      <bottom style="hair">
        <color indexed="64"/>
      </bottom>
      <diagonal/>
    </border>
    <border>
      <left/>
      <right style="thin">
        <color indexed="64"/>
      </right>
      <top style="hair">
        <color indexed="64"/>
      </top>
      <bottom/>
      <diagonal/>
    </border>
    <border diagonalUp="1">
      <left style="thin">
        <color rgb="FF000000"/>
      </left>
      <right style="thin">
        <color rgb="FF000000"/>
      </right>
      <top style="thin">
        <color rgb="FF000000"/>
      </top>
      <bottom style="thin">
        <color rgb="FF000000"/>
      </bottom>
      <diagonal style="thin">
        <color indexed="64"/>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s>
  <cellStyleXfs count="29">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2" borderId="0" applyNumberFormat="0" applyBorder="0" applyAlignment="0" applyProtection="0">
      <alignment vertical="center"/>
    </xf>
    <xf numFmtId="0" fontId="1" fillId="5" borderId="0" applyNumberFormat="0" applyBorder="0" applyAlignment="0" applyProtection="0">
      <alignment vertical="center"/>
    </xf>
    <xf numFmtId="0" fontId="1" fillId="3" borderId="0" applyNumberFormat="0" applyBorder="0" applyAlignment="0" applyProtection="0">
      <alignment vertical="center"/>
    </xf>
    <xf numFmtId="0" fontId="1" fillId="6"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7" borderId="0" applyNumberFormat="0" applyBorder="0" applyAlignment="0" applyProtection="0">
      <alignment vertical="center"/>
    </xf>
    <xf numFmtId="0" fontId="1" fillId="6" borderId="0" applyNumberFormat="0" applyBorder="0" applyAlignment="0" applyProtection="0">
      <alignment vertical="center"/>
    </xf>
    <xf numFmtId="0" fontId="1"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4" borderId="0" applyNumberFormat="0" applyBorder="0" applyAlignment="0" applyProtection="0">
      <alignment vertical="center"/>
    </xf>
    <xf numFmtId="0" fontId="2" fillId="11" borderId="0" applyNumberFormat="0" applyBorder="0" applyAlignment="0" applyProtection="0">
      <alignment vertical="center"/>
    </xf>
    <xf numFmtId="0" fontId="2" fillId="12" borderId="0" applyNumberFormat="0" applyBorder="0" applyAlignment="0" applyProtection="0">
      <alignment vertical="center"/>
    </xf>
    <xf numFmtId="0" fontId="2" fillId="3" borderId="0" applyNumberFormat="0" applyBorder="0" applyAlignment="0" applyProtection="0">
      <alignment vertical="center"/>
    </xf>
    <xf numFmtId="0" fontId="3" fillId="0" borderId="1" applyNumberFormat="0" applyFill="0" applyAlignment="0" applyProtection="0">
      <alignment vertical="center"/>
    </xf>
    <xf numFmtId="0" fontId="4" fillId="13" borderId="0" applyNumberFormat="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0" fontId="6" fillId="0" borderId="0">
      <alignment vertical="center"/>
    </xf>
    <xf numFmtId="0" fontId="5" fillId="0" borderId="0"/>
    <xf numFmtId="0" fontId="5" fillId="0" borderId="0"/>
    <xf numFmtId="0" fontId="5" fillId="0" borderId="0">
      <alignment vertical="center"/>
    </xf>
    <xf numFmtId="0" fontId="5" fillId="0" borderId="0">
      <alignment vertical="center"/>
    </xf>
    <xf numFmtId="38" fontId="5" fillId="0" borderId="0" applyFont="0" applyFill="0" applyBorder="0" applyAlignment="0" applyProtection="0">
      <alignment vertical="center"/>
    </xf>
  </cellStyleXfs>
  <cellXfs count="561">
    <xf numFmtId="0" fontId="0" fillId="0" borderId="0" xfId="0">
      <alignment vertical="center"/>
    </xf>
    <xf numFmtId="0" fontId="6" fillId="0" borderId="0" xfId="24" applyFont="1" applyAlignment="1">
      <alignment vertical="center" wrapText="1"/>
    </xf>
    <xf numFmtId="0" fontId="6" fillId="0" borderId="0" xfId="24" applyFont="1"/>
    <xf numFmtId="0" fontId="6" fillId="0" borderId="0" xfId="24" applyFont="1" applyAlignment="1"/>
    <xf numFmtId="0" fontId="6" fillId="0" borderId="0" xfId="24" applyFont="1" applyAlignment="1">
      <alignment horizontal="left" vertical="center"/>
    </xf>
    <xf numFmtId="0" fontId="8" fillId="0" borderId="0" xfId="24" applyFont="1" applyAlignment="1">
      <alignment vertical="center"/>
    </xf>
    <xf numFmtId="0" fontId="6" fillId="0" borderId="0" xfId="24" applyFont="1" applyAlignment="1">
      <alignment horizontal="left" vertical="center" wrapText="1"/>
    </xf>
    <xf numFmtId="0" fontId="6" fillId="0" borderId="2" xfId="24" applyFont="1" applyBorder="1" applyAlignment="1">
      <alignment horizontal="center" vertical="center" wrapText="1"/>
    </xf>
    <xf numFmtId="0" fontId="8" fillId="0" borderId="2" xfId="24" applyFont="1" applyBorder="1" applyAlignment="1">
      <alignment horizontal="left" vertical="center" wrapText="1"/>
    </xf>
    <xf numFmtId="0" fontId="8" fillId="0" borderId="3" xfId="24" applyFont="1" applyBorder="1" applyAlignment="1">
      <alignment horizontal="left" vertical="center" wrapText="1"/>
    </xf>
    <xf numFmtId="0" fontId="8" fillId="0" borderId="4" xfId="24" applyFont="1" applyBorder="1" applyAlignment="1">
      <alignment horizontal="left" vertical="center" wrapText="1"/>
    </xf>
    <xf numFmtId="0" fontId="8" fillId="0" borderId="5" xfId="24" applyFont="1" applyBorder="1" applyAlignment="1">
      <alignment vertical="center" wrapText="1"/>
    </xf>
    <xf numFmtId="0" fontId="8" fillId="0" borderId="6" xfId="24" applyFont="1" applyBorder="1" applyAlignment="1">
      <alignment vertical="center" wrapText="1"/>
    </xf>
    <xf numFmtId="0" fontId="8" fillId="0" borderId="7" xfId="24" applyFont="1" applyBorder="1" applyAlignment="1">
      <alignment horizontal="center" vertical="center" wrapText="1"/>
    </xf>
    <xf numFmtId="0" fontId="6" fillId="0" borderId="0" xfId="24" applyFont="1" applyAlignment="1">
      <alignment horizontal="left" wrapText="1"/>
    </xf>
    <xf numFmtId="0" fontId="6" fillId="0" borderId="0" xfId="24" applyFont="1" applyAlignment="1">
      <alignment vertical="center"/>
    </xf>
    <xf numFmtId="0" fontId="9" fillId="0" borderId="0" xfId="24" applyFont="1" applyBorder="1" applyAlignment="1">
      <alignment horizontal="right" vertical="center"/>
    </xf>
    <xf numFmtId="0" fontId="8" fillId="0" borderId="8" xfId="24" applyFont="1" applyBorder="1" applyAlignment="1">
      <alignment horizontal="left" vertical="center" wrapText="1"/>
    </xf>
    <xf numFmtId="0" fontId="8" fillId="0" borderId="9" xfId="24" applyFont="1" applyBorder="1" applyAlignment="1">
      <alignment horizontal="left" vertical="center" wrapText="1"/>
    </xf>
    <xf numFmtId="0" fontId="6" fillId="0" borderId="10" xfId="24" applyFont="1" applyBorder="1" applyAlignment="1">
      <alignment horizontal="left" vertical="center" wrapText="1"/>
    </xf>
    <xf numFmtId="0" fontId="6" fillId="0" borderId="11" xfId="24" applyFont="1" applyBorder="1" applyAlignment="1">
      <alignment horizontal="left" vertical="center" wrapText="1"/>
    </xf>
    <xf numFmtId="0" fontId="8" fillId="0" borderId="12" xfId="24" applyFont="1" applyBorder="1" applyAlignment="1">
      <alignment horizontal="center" vertical="center" wrapText="1"/>
    </xf>
    <xf numFmtId="0" fontId="6" fillId="0" borderId="0" xfId="24" applyFont="1" applyAlignment="1">
      <alignment horizontal="left"/>
    </xf>
    <xf numFmtId="0" fontId="6" fillId="0" borderId="0" xfId="24" applyFont="1" applyBorder="1" applyAlignment="1">
      <alignment horizontal="left" vertical="center"/>
    </xf>
    <xf numFmtId="0" fontId="6" fillId="0" borderId="0" xfId="24" applyFont="1" applyBorder="1" applyAlignment="1">
      <alignment horizontal="left"/>
    </xf>
    <xf numFmtId="0" fontId="9" fillId="14" borderId="0" xfId="24" applyFont="1" applyFill="1" applyBorder="1" applyAlignment="1">
      <alignment horizontal="center" vertical="center"/>
    </xf>
    <xf numFmtId="0" fontId="9" fillId="0" borderId="0" xfId="24" applyFont="1" applyBorder="1" applyAlignment="1">
      <alignment horizontal="left" vertical="center"/>
    </xf>
    <xf numFmtId="0" fontId="8" fillId="0" borderId="13" xfId="24" applyFont="1" applyBorder="1" applyAlignment="1">
      <alignment horizontal="left" vertical="center" wrapText="1"/>
    </xf>
    <xf numFmtId="0" fontId="8" fillId="0" borderId="14" xfId="24" applyFont="1" applyBorder="1" applyAlignment="1">
      <alignment horizontal="left" vertical="center" wrapText="1"/>
    </xf>
    <xf numFmtId="0" fontId="6" fillId="0" borderId="15" xfId="24" applyFont="1" applyBorder="1" applyAlignment="1">
      <alignment horizontal="left" vertical="center" wrapText="1"/>
    </xf>
    <xf numFmtId="0" fontId="6" fillId="0" borderId="16" xfId="24" applyFont="1" applyBorder="1" applyAlignment="1">
      <alignment horizontal="left" vertical="center" wrapText="1"/>
    </xf>
    <xf numFmtId="0" fontId="8" fillId="0" borderId="17" xfId="24" applyFont="1" applyBorder="1" applyAlignment="1">
      <alignment horizontal="center" vertical="center" wrapText="1"/>
    </xf>
    <xf numFmtId="0" fontId="6" fillId="0" borderId="2" xfId="24" applyFont="1" applyFill="1" applyBorder="1" applyAlignment="1">
      <alignment horizontal="center" vertical="center"/>
    </xf>
    <xf numFmtId="38" fontId="8" fillId="0" borderId="2" xfId="21" applyFont="1" applyFill="1" applyBorder="1" applyAlignment="1">
      <alignment horizontal="right" vertical="center"/>
    </xf>
    <xf numFmtId="38" fontId="8" fillId="0" borderId="18" xfId="21" applyFont="1" applyFill="1" applyBorder="1" applyAlignment="1">
      <alignment horizontal="right" vertical="center"/>
    </xf>
    <xf numFmtId="38" fontId="8" fillId="0" borderId="19" xfId="21" applyFont="1" applyFill="1" applyBorder="1" applyAlignment="1">
      <alignment horizontal="right" vertical="center"/>
    </xf>
    <xf numFmtId="38" fontId="8" fillId="0" borderId="20" xfId="21" applyFont="1" applyFill="1" applyBorder="1" applyAlignment="1">
      <alignment horizontal="right" vertical="center"/>
    </xf>
    <xf numFmtId="38" fontId="8" fillId="0" borderId="21" xfId="21" applyFont="1" applyBorder="1" applyAlignment="1">
      <alignment horizontal="right" vertical="center"/>
    </xf>
    <xf numFmtId="38" fontId="8" fillId="14" borderId="2" xfId="21" applyFont="1" applyFill="1" applyBorder="1" applyAlignment="1">
      <alignment horizontal="right" vertical="center"/>
    </xf>
    <xf numFmtId="38" fontId="8" fillId="14" borderId="3" xfId="21" applyFont="1" applyFill="1" applyBorder="1" applyAlignment="1">
      <alignment horizontal="right" vertical="center"/>
    </xf>
    <xf numFmtId="38" fontId="8" fillId="14" borderId="18" xfId="21" applyFont="1" applyFill="1" applyBorder="1" applyAlignment="1">
      <alignment horizontal="right" vertical="center"/>
    </xf>
    <xf numFmtId="38" fontId="8" fillId="14" borderId="20" xfId="21" applyFont="1" applyFill="1" applyBorder="1" applyAlignment="1">
      <alignment horizontal="right" vertical="center"/>
    </xf>
    <xf numFmtId="38" fontId="8" fillId="14" borderId="8" xfId="21" applyFont="1" applyFill="1" applyBorder="1" applyAlignment="1">
      <alignment horizontal="right" vertical="center"/>
    </xf>
    <xf numFmtId="38" fontId="8" fillId="14" borderId="13" xfId="21" applyFont="1" applyFill="1" applyBorder="1" applyAlignment="1">
      <alignment horizontal="right" vertical="center"/>
    </xf>
    <xf numFmtId="0" fontId="9" fillId="14" borderId="2" xfId="24" applyFont="1" applyFill="1" applyBorder="1" applyAlignment="1">
      <alignment horizontal="center" vertical="center"/>
    </xf>
    <xf numFmtId="38" fontId="8" fillId="0" borderId="22" xfId="21" applyFont="1" applyFill="1" applyBorder="1" applyAlignment="1">
      <alignment horizontal="right" vertical="center"/>
    </xf>
    <xf numFmtId="38" fontId="8" fillId="0" borderId="23" xfId="21" applyFont="1" applyFill="1" applyBorder="1" applyAlignment="1">
      <alignment horizontal="right" vertical="center"/>
    </xf>
    <xf numFmtId="38" fontId="8" fillId="0" borderId="24" xfId="21" applyFont="1" applyFill="1" applyBorder="1" applyAlignment="1">
      <alignment horizontal="right" vertical="center"/>
    </xf>
    <xf numFmtId="38" fontId="8" fillId="0" borderId="25" xfId="21" applyFont="1" applyFill="1" applyBorder="1" applyAlignment="1">
      <alignment horizontal="right" vertical="center"/>
    </xf>
    <xf numFmtId="38" fontId="8" fillId="0" borderId="26" xfId="21" applyFont="1" applyFill="1" applyBorder="1" applyAlignment="1">
      <alignment horizontal="right" vertical="center"/>
    </xf>
    <xf numFmtId="38" fontId="8" fillId="0" borderId="27" xfId="21" applyFont="1" applyFill="1" applyBorder="1" applyAlignment="1">
      <alignment horizontal="right" vertical="center"/>
    </xf>
    <xf numFmtId="0" fontId="6" fillId="0" borderId="0" xfId="24" applyFont="1" applyFill="1" applyAlignment="1">
      <alignment horizontal="right"/>
    </xf>
    <xf numFmtId="38" fontId="8" fillId="0" borderId="28" xfId="21" applyFont="1" applyFill="1" applyBorder="1" applyAlignment="1">
      <alignment horizontal="right" vertical="center"/>
    </xf>
    <xf numFmtId="38" fontId="8" fillId="0" borderId="29" xfId="21" applyFont="1" applyFill="1" applyBorder="1" applyAlignment="1">
      <alignment horizontal="right" vertical="center"/>
    </xf>
    <xf numFmtId="38" fontId="8" fillId="0" borderId="30" xfId="21" applyFont="1" applyFill="1" applyBorder="1" applyAlignment="1">
      <alignment horizontal="right" vertical="center"/>
    </xf>
    <xf numFmtId="0" fontId="10" fillId="0" borderId="0" xfId="0" applyFont="1">
      <alignment vertical="center"/>
    </xf>
    <xf numFmtId="0" fontId="6" fillId="0" borderId="0" xfId="0" applyFont="1">
      <alignment vertical="center"/>
    </xf>
    <xf numFmtId="0" fontId="11" fillId="0" borderId="0" xfId="27" applyFont="1" applyBorder="1" applyAlignment="1">
      <alignment vertical="center" wrapText="1"/>
    </xf>
    <xf numFmtId="0" fontId="11" fillId="0" borderId="0" xfId="0" applyFont="1" applyBorder="1" applyAlignment="1">
      <alignment horizontal="center" vertical="center" wrapText="1"/>
    </xf>
    <xf numFmtId="0" fontId="12" fillId="0" borderId="0" xfId="0" applyFont="1">
      <alignment vertical="center"/>
    </xf>
    <xf numFmtId="0" fontId="6" fillId="0" borderId="0" xfId="0" applyFont="1" applyFill="1" applyBorder="1">
      <alignment vertical="center"/>
    </xf>
    <xf numFmtId="0" fontId="12" fillId="0" borderId="31" xfId="0" applyFont="1" applyBorder="1" applyAlignment="1">
      <alignment horizontal="center" vertical="center" shrinkToFit="1"/>
    </xf>
    <xf numFmtId="0" fontId="6" fillId="0" borderId="32" xfId="0" applyFont="1" applyBorder="1" applyAlignment="1">
      <alignment horizontal="center" vertical="center"/>
    </xf>
    <xf numFmtId="0" fontId="6" fillId="14" borderId="32" xfId="0" applyFont="1" applyFill="1" applyBorder="1" applyAlignment="1">
      <alignment vertical="center" wrapText="1"/>
    </xf>
    <xf numFmtId="0" fontId="13" fillId="0" borderId="33" xfId="0" applyFont="1" applyFill="1" applyBorder="1" applyAlignment="1">
      <alignment horizontal="left" wrapText="1"/>
    </xf>
    <xf numFmtId="0" fontId="13" fillId="0" borderId="0" xfId="0" applyFont="1" applyFill="1" applyBorder="1" applyAlignment="1">
      <alignment horizontal="left" vertical="center" wrapText="1" shrinkToFit="1"/>
    </xf>
    <xf numFmtId="0" fontId="13" fillId="0" borderId="0" xfId="0" applyFont="1" applyFill="1" applyBorder="1" applyAlignment="1">
      <alignment horizontal="left" vertical="center"/>
    </xf>
    <xf numFmtId="0" fontId="9" fillId="0" borderId="0" xfId="27" applyFont="1" applyBorder="1" applyAlignment="1">
      <alignment horizontal="right" vertical="center" wrapText="1"/>
    </xf>
    <xf numFmtId="0" fontId="9" fillId="0" borderId="0" xfId="0" applyFont="1" applyBorder="1" applyAlignment="1">
      <alignment horizontal="center" vertical="center" wrapText="1"/>
    </xf>
    <xf numFmtId="176" fontId="6" fillId="0" borderId="0" xfId="0" applyNumberFormat="1" applyFont="1" applyFill="1" applyBorder="1">
      <alignment vertical="center"/>
    </xf>
    <xf numFmtId="0" fontId="6" fillId="0" borderId="34" xfId="0" applyFont="1" applyBorder="1" applyAlignment="1">
      <alignment horizontal="center" vertical="center"/>
    </xf>
    <xf numFmtId="0" fontId="6" fillId="14" borderId="34" xfId="0" applyFont="1" applyFill="1" applyBorder="1" applyAlignment="1">
      <alignment vertical="center" wrapText="1"/>
    </xf>
    <xf numFmtId="0" fontId="9" fillId="0" borderId="0" xfId="27" applyFont="1" applyBorder="1" applyAlignment="1">
      <alignment vertical="center" wrapText="1"/>
    </xf>
    <xf numFmtId="0" fontId="12" fillId="0" borderId="0" xfId="0" applyFont="1" applyBorder="1">
      <alignment vertical="center"/>
    </xf>
    <xf numFmtId="0" fontId="6" fillId="0" borderId="35" xfId="0" applyFont="1" applyBorder="1" applyAlignment="1">
      <alignment horizontal="center" vertical="center"/>
    </xf>
    <xf numFmtId="0" fontId="6" fillId="14" borderId="35" xfId="0" applyFont="1" applyFill="1" applyBorder="1" applyAlignment="1">
      <alignment vertical="center" wrapText="1"/>
    </xf>
    <xf numFmtId="0" fontId="6" fillId="0" borderId="36" xfId="0" applyFont="1" applyBorder="1" applyAlignment="1">
      <alignment horizontal="center" vertical="center"/>
    </xf>
    <xf numFmtId="0" fontId="6" fillId="14" borderId="37" xfId="0" applyFont="1" applyFill="1" applyBorder="1" applyAlignment="1">
      <alignment vertical="center" wrapText="1"/>
    </xf>
    <xf numFmtId="0" fontId="14" fillId="0" borderId="2" xfId="0" applyFont="1" applyBorder="1" applyAlignment="1">
      <alignment horizontal="center" vertical="center" wrapText="1"/>
    </xf>
    <xf numFmtId="176" fontId="6" fillId="15" borderId="0" xfId="0" applyNumberFormat="1" applyFont="1" applyFill="1" applyBorder="1">
      <alignment vertical="center"/>
    </xf>
    <xf numFmtId="0" fontId="6" fillId="0" borderId="38" xfId="0" applyFont="1" applyBorder="1" applyAlignment="1">
      <alignment horizontal="center" vertical="center"/>
    </xf>
    <xf numFmtId="0" fontId="6" fillId="14" borderId="39" xfId="0" applyFont="1" applyFill="1" applyBorder="1" applyAlignment="1">
      <alignment vertical="center" wrapText="1"/>
    </xf>
    <xf numFmtId="0" fontId="15" fillId="0" borderId="0" xfId="27" applyFont="1" applyBorder="1">
      <alignment vertical="center"/>
    </xf>
    <xf numFmtId="0" fontId="15" fillId="0" borderId="0" xfId="0" applyFont="1" applyBorder="1" applyAlignment="1">
      <alignment vertical="center"/>
    </xf>
    <xf numFmtId="0" fontId="10" fillId="0" borderId="0" xfId="0" applyFont="1" applyFill="1" applyBorder="1">
      <alignment vertical="center"/>
    </xf>
    <xf numFmtId="0" fontId="11" fillId="0" borderId="0" xfId="0" applyFont="1" applyBorder="1" applyAlignment="1">
      <alignment vertical="center" wrapText="1" shrinkToFit="1"/>
    </xf>
    <xf numFmtId="0" fontId="9" fillId="0" borderId="0" xfId="24" applyFont="1" applyAlignment="1">
      <alignment vertical="center"/>
    </xf>
    <xf numFmtId="0" fontId="6" fillId="0" borderId="0" xfId="25" applyFont="1" applyBorder="1" applyAlignment="1">
      <alignment vertical="center"/>
    </xf>
    <xf numFmtId="0" fontId="10" fillId="0" borderId="0" xfId="26" applyNumberFormat="1" applyFont="1" applyBorder="1" applyAlignment="1">
      <alignment horizontal="left" vertical="center" wrapText="1"/>
    </xf>
    <xf numFmtId="0" fontId="12" fillId="0" borderId="0" xfId="0" applyFont="1" applyBorder="1" applyAlignment="1">
      <alignment vertical="center"/>
    </xf>
    <xf numFmtId="0" fontId="6" fillId="0" borderId="40" xfId="26" applyNumberFormat="1" applyFont="1" applyFill="1" applyBorder="1" applyAlignment="1">
      <alignment horizontal="distributed" vertical="center" wrapText="1" justifyLastLine="1"/>
    </xf>
    <xf numFmtId="0" fontId="6" fillId="0" borderId="41" xfId="26" applyNumberFormat="1" applyFont="1" applyBorder="1" applyAlignment="1">
      <alignment horizontal="center" vertical="center" shrinkToFit="1"/>
    </xf>
    <xf numFmtId="0" fontId="6" fillId="0" borderId="42" xfId="0" applyFont="1" applyBorder="1" applyAlignment="1">
      <alignment horizontal="center" vertical="center" shrinkToFit="1"/>
    </xf>
    <xf numFmtId="0" fontId="6" fillId="0" borderId="0" xfId="0" applyFont="1" applyBorder="1" applyAlignment="1">
      <alignment horizontal="center" vertical="center" shrinkToFit="1"/>
    </xf>
    <xf numFmtId="0" fontId="6" fillId="0" borderId="32" xfId="26" applyNumberFormat="1" applyFont="1" applyFill="1" applyBorder="1" applyAlignment="1">
      <alignment horizontal="center" vertical="center" wrapText="1"/>
    </xf>
    <xf numFmtId="0" fontId="10" fillId="14" borderId="43" xfId="26" applyNumberFormat="1" applyFont="1" applyFill="1" applyBorder="1" applyAlignment="1">
      <alignment vertical="center" wrapText="1"/>
    </xf>
    <xf numFmtId="0" fontId="6" fillId="14" borderId="44" xfId="0" applyFont="1" applyFill="1" applyBorder="1" applyAlignment="1">
      <alignment vertical="center" wrapText="1"/>
    </xf>
    <xf numFmtId="0" fontId="10" fillId="16" borderId="43" xfId="26" applyNumberFormat="1" applyFont="1" applyFill="1" applyBorder="1" applyAlignment="1">
      <alignment horizontal="center" vertical="center" wrapText="1"/>
    </xf>
    <xf numFmtId="0" fontId="6" fillId="16" borderId="42" xfId="0" applyFont="1" applyFill="1" applyBorder="1" applyAlignment="1">
      <alignment horizontal="center" vertical="center" wrapText="1"/>
    </xf>
    <xf numFmtId="0" fontId="6" fillId="0" borderId="41" xfId="26" applyNumberFormat="1" applyFont="1" applyBorder="1" applyAlignment="1">
      <alignment horizontal="center" vertical="center"/>
    </xf>
    <xf numFmtId="0" fontId="6" fillId="0" borderId="45" xfId="26" applyNumberFormat="1" applyFont="1" applyBorder="1" applyAlignment="1">
      <alignment horizontal="center" vertical="center"/>
    </xf>
    <xf numFmtId="0" fontId="6" fillId="0" borderId="42" xfId="26" applyNumberFormat="1" applyFont="1" applyBorder="1" applyAlignment="1">
      <alignment horizontal="center" vertical="center"/>
    </xf>
    <xf numFmtId="0" fontId="6" fillId="0" borderId="37" xfId="26" applyNumberFormat="1" applyFont="1" applyFill="1" applyBorder="1" applyAlignment="1">
      <alignment horizontal="distributed" vertical="center" wrapText="1" justifyLastLine="1"/>
    </xf>
    <xf numFmtId="0" fontId="6" fillId="0" borderId="33" xfId="26" applyNumberFormat="1" applyFont="1" applyBorder="1" applyAlignment="1">
      <alignment horizontal="center" vertical="center" shrinkToFit="1"/>
    </xf>
    <xf numFmtId="0" fontId="6" fillId="0" borderId="31" xfId="0" applyFont="1" applyBorder="1" applyAlignment="1">
      <alignment horizontal="center" vertical="center" shrinkToFit="1"/>
    </xf>
    <xf numFmtId="0" fontId="6" fillId="0" borderId="34" xfId="0" applyFont="1" applyBorder="1" applyAlignment="1">
      <alignment horizontal="center" vertical="center" wrapText="1"/>
    </xf>
    <xf numFmtId="0" fontId="6" fillId="14" borderId="46" xfId="0" applyFont="1" applyFill="1" applyBorder="1" applyAlignment="1">
      <alignment vertical="center" wrapText="1"/>
    </xf>
    <xf numFmtId="0" fontId="6" fillId="14" borderId="12" xfId="0" applyFont="1" applyFill="1" applyBorder="1" applyAlignment="1">
      <alignment vertical="center" wrapText="1"/>
    </xf>
    <xf numFmtId="0" fontId="6" fillId="16" borderId="46" xfId="0" applyFont="1" applyFill="1" applyBorder="1" applyAlignment="1">
      <alignment horizontal="center" vertical="center" wrapText="1"/>
    </xf>
    <xf numFmtId="0" fontId="6" fillId="16" borderId="31" xfId="0" applyFont="1" applyFill="1" applyBorder="1" applyAlignment="1">
      <alignment horizontal="center" vertical="center" wrapText="1"/>
    </xf>
    <xf numFmtId="0" fontId="6" fillId="0" borderId="33" xfId="26" applyNumberFormat="1" applyFont="1" applyBorder="1" applyAlignment="1">
      <alignment horizontal="center" vertical="center"/>
    </xf>
    <xf numFmtId="0" fontId="6" fillId="0" borderId="0" xfId="25" applyFont="1" applyBorder="1" applyAlignment="1">
      <alignment horizontal="center" vertical="center"/>
    </xf>
    <xf numFmtId="0" fontId="6" fillId="0" borderId="31" xfId="26" applyNumberFormat="1" applyFont="1" applyBorder="1" applyAlignment="1">
      <alignment horizontal="center" vertical="center"/>
    </xf>
    <xf numFmtId="0" fontId="6" fillId="0" borderId="0" xfId="26" applyFont="1" applyAlignment="1">
      <alignment horizontal="center" vertical="center"/>
    </xf>
    <xf numFmtId="0" fontId="6" fillId="0" borderId="47" xfId="26" applyNumberFormat="1" applyFont="1" applyBorder="1" applyAlignment="1">
      <alignment horizontal="center" vertical="center"/>
    </xf>
    <xf numFmtId="0" fontId="6" fillId="0" borderId="48" xfId="26" applyNumberFormat="1" applyFont="1" applyBorder="1" applyAlignment="1">
      <alignment horizontal="center" vertical="center"/>
    </xf>
    <xf numFmtId="0" fontId="6" fillId="0" borderId="49" xfId="26" applyNumberFormat="1" applyFont="1" applyBorder="1" applyAlignment="1">
      <alignment horizontal="center" vertical="center"/>
    </xf>
    <xf numFmtId="0" fontId="6" fillId="0" borderId="36" xfId="26" applyNumberFormat="1" applyFont="1" applyFill="1" applyBorder="1" applyAlignment="1">
      <alignment horizontal="distributed" vertical="center" wrapText="1" justifyLastLine="1"/>
    </xf>
    <xf numFmtId="0" fontId="6" fillId="0" borderId="41" xfId="26" applyNumberFormat="1" applyFont="1" applyBorder="1" applyAlignment="1">
      <alignment horizontal="center" vertical="center" wrapText="1"/>
    </xf>
    <xf numFmtId="0" fontId="6" fillId="0" borderId="45" xfId="26" applyNumberFormat="1" applyFont="1" applyBorder="1" applyAlignment="1">
      <alignment horizontal="center" vertical="center" wrapText="1"/>
    </xf>
    <xf numFmtId="38" fontId="12" fillId="14" borderId="42" xfId="28" applyFont="1" applyFill="1" applyBorder="1" applyAlignment="1">
      <alignment vertical="center" wrapText="1"/>
    </xf>
    <xf numFmtId="0" fontId="6" fillId="0" borderId="42" xfId="26" applyNumberFormat="1" applyFont="1" applyBorder="1" applyAlignment="1">
      <alignment horizontal="center" vertical="center" wrapText="1"/>
    </xf>
    <xf numFmtId="0" fontId="5" fillId="0" borderId="41" xfId="26" applyFont="1" applyBorder="1" applyAlignment="1">
      <alignment horizontal="center" vertical="center" wrapText="1"/>
    </xf>
    <xf numFmtId="0" fontId="5" fillId="0" borderId="42" xfId="26" applyFont="1" applyBorder="1" applyAlignment="1">
      <alignment horizontal="center" vertical="center" wrapText="1"/>
    </xf>
    <xf numFmtId="0" fontId="6" fillId="0" borderId="0" xfId="26" applyNumberFormat="1" applyFont="1" applyBorder="1" applyAlignment="1">
      <alignment vertical="center" wrapText="1"/>
    </xf>
    <xf numFmtId="0" fontId="6" fillId="14" borderId="50" xfId="26" applyNumberFormat="1" applyFont="1" applyFill="1" applyBorder="1" applyAlignment="1">
      <alignment horizontal="distributed" vertical="center" wrapText="1" justifyLastLine="1"/>
    </xf>
    <xf numFmtId="0" fontId="6" fillId="14" borderId="41" xfId="26" applyNumberFormat="1" applyFont="1" applyFill="1" applyBorder="1" applyAlignment="1">
      <alignment vertical="center" shrinkToFit="1"/>
    </xf>
    <xf numFmtId="0" fontId="6" fillId="14" borderId="42" xfId="0" applyFont="1" applyFill="1" applyBorder="1" applyAlignment="1">
      <alignment vertical="center"/>
    </xf>
    <xf numFmtId="0" fontId="6" fillId="0" borderId="33" xfId="26" applyNumberFormat="1" applyFont="1" applyBorder="1" applyAlignment="1">
      <alignment horizontal="center" vertical="center" wrapText="1"/>
    </xf>
    <xf numFmtId="0" fontId="6" fillId="0" borderId="0" xfId="25" applyFont="1" applyBorder="1" applyAlignment="1">
      <alignment horizontal="center" vertical="center" wrapText="1"/>
    </xf>
    <xf numFmtId="38" fontId="12" fillId="14" borderId="31" xfId="28" applyFont="1" applyFill="1" applyBorder="1" applyAlignment="1">
      <alignment vertical="center" wrapText="1"/>
    </xf>
    <xf numFmtId="0" fontId="6" fillId="0" borderId="31" xfId="26" applyNumberFormat="1" applyFont="1" applyBorder="1" applyAlignment="1">
      <alignment horizontal="center" vertical="center" wrapText="1"/>
    </xf>
    <xf numFmtId="0" fontId="5" fillId="0" borderId="33" xfId="26" applyFont="1" applyBorder="1" applyAlignment="1">
      <alignment horizontal="center" vertical="center" wrapText="1"/>
    </xf>
    <xf numFmtId="0" fontId="5" fillId="0" borderId="31" xfId="26" applyFont="1" applyBorder="1" applyAlignment="1">
      <alignment horizontal="center" vertical="center" wrapText="1"/>
    </xf>
    <xf numFmtId="0" fontId="6" fillId="14" borderId="33" xfId="26" applyNumberFormat="1" applyFont="1" applyFill="1" applyBorder="1" applyAlignment="1">
      <alignment vertical="center" shrinkToFit="1"/>
    </xf>
    <xf numFmtId="0" fontId="6" fillId="14" borderId="31" xfId="0" applyFont="1" applyFill="1" applyBorder="1" applyAlignment="1">
      <alignment vertical="center"/>
    </xf>
    <xf numFmtId="0" fontId="12" fillId="0" borderId="31" xfId="26" applyNumberFormat="1" applyFont="1" applyFill="1" applyBorder="1" applyAlignment="1">
      <alignment horizontal="center" vertical="center" wrapText="1"/>
    </xf>
    <xf numFmtId="0" fontId="6" fillId="0" borderId="47" xfId="26" applyNumberFormat="1" applyFont="1" applyBorder="1" applyAlignment="1">
      <alignment horizontal="center" vertical="center" wrapText="1"/>
    </xf>
    <xf numFmtId="0" fontId="12" fillId="0" borderId="49" xfId="26" applyNumberFormat="1" applyFont="1" applyFill="1" applyBorder="1" applyAlignment="1">
      <alignment horizontal="center" vertical="center" wrapText="1"/>
    </xf>
    <xf numFmtId="38" fontId="6" fillId="14" borderId="41" xfId="28" applyFont="1" applyFill="1" applyBorder="1" applyAlignment="1">
      <alignment vertical="center"/>
    </xf>
    <xf numFmtId="38" fontId="6" fillId="14" borderId="45" xfId="28" applyFont="1" applyFill="1" applyBorder="1" applyAlignment="1">
      <alignment vertical="center"/>
    </xf>
    <xf numFmtId="38" fontId="6" fillId="14" borderId="42" xfId="28" applyFont="1" applyFill="1" applyBorder="1" applyAlignment="1">
      <alignment vertical="center"/>
    </xf>
    <xf numFmtId="0" fontId="8" fillId="0" borderId="0" xfId="25" applyFont="1" applyBorder="1" applyAlignment="1">
      <alignment horizontal="right" vertical="center"/>
    </xf>
    <xf numFmtId="38" fontId="6" fillId="14" borderId="33" xfId="28" applyFont="1" applyFill="1" applyBorder="1" applyAlignment="1">
      <alignment vertical="center"/>
    </xf>
    <xf numFmtId="38" fontId="6" fillId="14" borderId="0" xfId="28" applyFont="1" applyFill="1" applyBorder="1" applyAlignment="1">
      <alignment vertical="center"/>
    </xf>
    <xf numFmtId="38" fontId="6" fillId="14" borderId="31" xfId="28" applyFont="1" applyFill="1" applyBorder="1" applyAlignment="1">
      <alignment vertical="center"/>
    </xf>
    <xf numFmtId="0" fontId="8" fillId="0" borderId="0" xfId="26" applyNumberFormat="1" applyFont="1" applyBorder="1" applyAlignment="1">
      <alignment vertical="center"/>
    </xf>
    <xf numFmtId="0" fontId="6" fillId="0" borderId="50" xfId="26" applyNumberFormat="1" applyFont="1" applyFill="1" applyBorder="1" applyAlignment="1">
      <alignment horizontal="distributed" vertical="center" wrapText="1" justifyLastLine="1"/>
    </xf>
    <xf numFmtId="0" fontId="6" fillId="14" borderId="33" xfId="0" applyFont="1" applyFill="1" applyBorder="1" applyAlignment="1">
      <alignment vertical="center"/>
    </xf>
    <xf numFmtId="0" fontId="6" fillId="14" borderId="0" xfId="26" applyNumberFormat="1" applyFont="1" applyFill="1" applyBorder="1" applyAlignment="1">
      <alignment vertical="center"/>
    </xf>
    <xf numFmtId="0" fontId="14" fillId="0" borderId="0" xfId="0" applyFont="1" applyFill="1" applyBorder="1" applyAlignment="1">
      <alignment vertical="center"/>
    </xf>
    <xf numFmtId="38" fontId="6" fillId="0" borderId="33" xfId="28" applyFont="1" applyBorder="1" applyAlignment="1">
      <alignment vertical="center"/>
    </xf>
    <xf numFmtId="38" fontId="6" fillId="0" borderId="0" xfId="28" applyFont="1" applyBorder="1" applyAlignment="1">
      <alignment vertical="center"/>
    </xf>
    <xf numFmtId="38" fontId="6" fillId="0" borderId="31" xfId="28" applyFont="1" applyBorder="1" applyAlignment="1">
      <alignment vertical="center"/>
    </xf>
    <xf numFmtId="0" fontId="6" fillId="0" borderId="51" xfId="0" applyFont="1" applyBorder="1" applyAlignment="1">
      <alignment horizontal="center" vertical="center" wrapText="1"/>
    </xf>
    <xf numFmtId="0" fontId="6" fillId="14" borderId="52" xfId="0" applyFont="1" applyFill="1" applyBorder="1" applyAlignment="1">
      <alignment vertical="center" wrapText="1"/>
    </xf>
    <xf numFmtId="0" fontId="6" fillId="14" borderId="53" xfId="0" applyFont="1" applyFill="1" applyBorder="1" applyAlignment="1">
      <alignment vertical="center" wrapText="1"/>
    </xf>
    <xf numFmtId="0" fontId="6" fillId="16" borderId="52" xfId="0" applyFont="1" applyFill="1" applyBorder="1" applyAlignment="1">
      <alignment horizontal="center" vertical="center" wrapText="1"/>
    </xf>
    <xf numFmtId="0" fontId="6" fillId="16" borderId="54" xfId="0" applyFont="1" applyFill="1" applyBorder="1" applyAlignment="1">
      <alignment horizontal="center" vertical="center" wrapText="1"/>
    </xf>
    <xf numFmtId="0" fontId="14" fillId="0" borderId="32" xfId="0" applyFont="1" applyBorder="1" applyAlignment="1">
      <alignment horizontal="center" vertical="center" wrapText="1"/>
    </xf>
    <xf numFmtId="0" fontId="10" fillId="0" borderId="55" xfId="26" applyNumberFormat="1" applyFont="1" applyFill="1" applyBorder="1" applyAlignment="1">
      <alignment horizontal="center" vertical="center" wrapText="1"/>
    </xf>
    <xf numFmtId="0" fontId="15" fillId="14" borderId="56" xfId="26" applyNumberFormat="1" applyFont="1" applyFill="1" applyBorder="1" applyAlignment="1">
      <alignment horizontal="right" vertical="center" wrapText="1"/>
    </xf>
    <xf numFmtId="0" fontId="15" fillId="14" borderId="57" xfId="26" applyNumberFormat="1" applyFont="1" applyFill="1" applyBorder="1" applyAlignment="1">
      <alignment horizontal="right" vertical="center" wrapText="1"/>
    </xf>
    <xf numFmtId="0" fontId="15" fillId="0" borderId="56" xfId="26" applyNumberFormat="1" applyFont="1" applyFill="1" applyBorder="1" applyAlignment="1">
      <alignment horizontal="right" vertical="center" wrapText="1"/>
    </xf>
    <xf numFmtId="0" fontId="15" fillId="0" borderId="58" xfId="26" applyNumberFormat="1" applyFont="1" applyFill="1" applyBorder="1" applyAlignment="1">
      <alignment horizontal="right" vertical="center" wrapText="1"/>
    </xf>
    <xf numFmtId="0" fontId="14" fillId="0" borderId="34" xfId="0" applyFont="1" applyBorder="1" applyAlignment="1">
      <alignment horizontal="center" vertical="center" wrapText="1"/>
    </xf>
    <xf numFmtId="0" fontId="10" fillId="0" borderId="34" xfId="26" applyNumberFormat="1" applyFont="1" applyFill="1" applyBorder="1" applyAlignment="1">
      <alignment horizontal="center" vertical="center" wrapText="1"/>
    </xf>
    <xf numFmtId="0" fontId="15" fillId="14" borderId="46" xfId="26" applyNumberFormat="1" applyFont="1" applyFill="1" applyBorder="1" applyAlignment="1">
      <alignment horizontal="right" vertical="center" wrapText="1"/>
    </xf>
    <xf numFmtId="0" fontId="15" fillId="14" borderId="12" xfId="26" applyNumberFormat="1" applyFont="1" applyFill="1" applyBorder="1" applyAlignment="1">
      <alignment horizontal="right" vertical="center" wrapText="1"/>
    </xf>
    <xf numFmtId="0" fontId="15" fillId="0" borderId="46" xfId="26" applyNumberFormat="1" applyFont="1" applyFill="1" applyBorder="1" applyAlignment="1">
      <alignment horizontal="right" vertical="center" wrapText="1"/>
    </xf>
    <xf numFmtId="0" fontId="15" fillId="0" borderId="31" xfId="26" applyNumberFormat="1" applyFont="1" applyFill="1" applyBorder="1" applyAlignment="1">
      <alignment horizontal="right" vertical="center" wrapText="1"/>
    </xf>
    <xf numFmtId="38" fontId="6" fillId="0" borderId="41" xfId="28" applyFont="1" applyBorder="1" applyAlignment="1">
      <alignment vertical="center"/>
    </xf>
    <xf numFmtId="38" fontId="6" fillId="0" borderId="45" xfId="28" applyFont="1" applyBorder="1" applyAlignment="1">
      <alignment vertical="center"/>
    </xf>
    <xf numFmtId="38" fontId="6" fillId="0" borderId="42" xfId="28" applyFont="1" applyBorder="1" applyAlignment="1">
      <alignment vertical="center"/>
    </xf>
    <xf numFmtId="0" fontId="14" fillId="0" borderId="38" xfId="0" applyFont="1" applyBorder="1" applyAlignment="1">
      <alignment horizontal="center" vertical="center" wrapText="1"/>
    </xf>
    <xf numFmtId="0" fontId="10" fillId="0" borderId="51" xfId="26" applyNumberFormat="1" applyFont="1" applyFill="1" applyBorder="1" applyAlignment="1">
      <alignment horizontal="center" vertical="center" wrapText="1"/>
    </xf>
    <xf numFmtId="0" fontId="15" fillId="14" borderId="52" xfId="26" applyNumberFormat="1" applyFont="1" applyFill="1" applyBorder="1" applyAlignment="1">
      <alignment horizontal="right" vertical="center" wrapText="1"/>
    </xf>
    <xf numFmtId="0" fontId="15" fillId="14" borderId="53" xfId="26" applyNumberFormat="1" applyFont="1" applyFill="1" applyBorder="1" applyAlignment="1">
      <alignment horizontal="right" vertical="center" wrapText="1"/>
    </xf>
    <xf numFmtId="0" fontId="15" fillId="0" borderId="52" xfId="26" applyNumberFormat="1" applyFont="1" applyFill="1" applyBorder="1" applyAlignment="1">
      <alignment horizontal="right" vertical="center" wrapText="1"/>
    </xf>
    <xf numFmtId="0" fontId="15" fillId="0" borderId="54" xfId="26" applyNumberFormat="1" applyFont="1" applyFill="1" applyBorder="1" applyAlignment="1">
      <alignment horizontal="right" vertical="center" wrapText="1"/>
    </xf>
    <xf numFmtId="0" fontId="6" fillId="15" borderId="32" xfId="0" applyNumberFormat="1" applyFont="1" applyFill="1" applyBorder="1" applyAlignment="1">
      <alignment horizontal="center" vertical="center"/>
    </xf>
    <xf numFmtId="0" fontId="15" fillId="14" borderId="59" xfId="0" applyFont="1" applyFill="1" applyBorder="1" applyAlignment="1">
      <alignment horizontal="right" vertical="center" wrapText="1"/>
    </xf>
    <xf numFmtId="0" fontId="6" fillId="15" borderId="34" xfId="0" applyNumberFormat="1" applyFont="1" applyFill="1" applyBorder="1" applyAlignment="1">
      <alignment horizontal="center" vertical="center"/>
    </xf>
    <xf numFmtId="0" fontId="15" fillId="14" borderId="0" xfId="0" applyFont="1" applyFill="1" applyBorder="1" applyAlignment="1">
      <alignment horizontal="right" vertical="center" wrapText="1"/>
    </xf>
    <xf numFmtId="0" fontId="6" fillId="15" borderId="38" xfId="0" applyNumberFormat="1" applyFont="1" applyFill="1" applyBorder="1" applyAlignment="1">
      <alignment horizontal="center" vertical="center"/>
    </xf>
    <xf numFmtId="0" fontId="6" fillId="14" borderId="47" xfId="0" applyFont="1" applyFill="1" applyBorder="1" applyAlignment="1">
      <alignment vertical="center"/>
    </xf>
    <xf numFmtId="0" fontId="6" fillId="14" borderId="49" xfId="0" applyFont="1" applyFill="1" applyBorder="1" applyAlignment="1">
      <alignment vertical="center"/>
    </xf>
    <xf numFmtId="0" fontId="10" fillId="0" borderId="38" xfId="0" applyFont="1" applyBorder="1" applyAlignment="1">
      <alignment horizontal="center" vertical="center" wrapText="1"/>
    </xf>
    <xf numFmtId="0" fontId="15" fillId="14" borderId="60" xfId="0" applyFont="1" applyFill="1" applyBorder="1" applyAlignment="1">
      <alignment horizontal="right" vertical="center" wrapText="1"/>
    </xf>
    <xf numFmtId="0" fontId="15" fillId="14" borderId="48" xfId="0" applyFont="1" applyFill="1" applyBorder="1" applyAlignment="1">
      <alignment horizontal="right" vertical="center" wrapText="1"/>
    </xf>
    <xf numFmtId="0" fontId="15" fillId="0" borderId="60" xfId="0" applyFont="1" applyFill="1" applyBorder="1" applyAlignment="1">
      <alignment horizontal="right" vertical="center" wrapText="1"/>
    </xf>
    <xf numFmtId="0" fontId="15" fillId="0" borderId="49" xfId="0" applyFont="1" applyFill="1" applyBorder="1" applyAlignment="1">
      <alignment horizontal="right" vertical="center" wrapText="1"/>
    </xf>
    <xf numFmtId="0" fontId="6" fillId="16" borderId="0" xfId="0" applyFont="1" applyFill="1">
      <alignment vertical="center"/>
    </xf>
    <xf numFmtId="0" fontId="6" fillId="16" borderId="0" xfId="0" applyFont="1" applyFill="1" applyAlignment="1">
      <alignment vertical="center"/>
    </xf>
    <xf numFmtId="0" fontId="9" fillId="16" borderId="0" xfId="0" applyFont="1" applyFill="1">
      <alignment vertical="center"/>
    </xf>
    <xf numFmtId="0" fontId="6" fillId="16" borderId="0" xfId="0" applyFont="1" applyFill="1" applyBorder="1">
      <alignment vertical="center"/>
    </xf>
    <xf numFmtId="0" fontId="11" fillId="16" borderId="0" xfId="0" applyFont="1" applyFill="1" applyBorder="1" applyAlignment="1">
      <alignment horizontal="center" vertical="center" wrapText="1"/>
    </xf>
    <xf numFmtId="0" fontId="8" fillId="0" borderId="0" xfId="0" applyFont="1">
      <alignment vertical="center"/>
    </xf>
    <xf numFmtId="0" fontId="15" fillId="0" borderId="0" xfId="0" applyFont="1">
      <alignment vertical="center"/>
    </xf>
    <xf numFmtId="0" fontId="15" fillId="0" borderId="32" xfId="0" applyFont="1" applyBorder="1" applyAlignment="1">
      <alignment horizontal="center" vertical="center" wrapText="1"/>
    </xf>
    <xf numFmtId="0" fontId="6" fillId="0" borderId="40" xfId="0" applyFont="1" applyFill="1" applyBorder="1" applyAlignment="1">
      <alignment horizontal="center" vertical="center"/>
    </xf>
    <xf numFmtId="0" fontId="6" fillId="16" borderId="45" xfId="0" applyFont="1" applyFill="1" applyBorder="1" applyAlignment="1">
      <alignment horizontal="center" vertical="center" wrapText="1"/>
    </xf>
    <xf numFmtId="0" fontId="6" fillId="14" borderId="41" xfId="26" applyNumberFormat="1" applyFont="1" applyFill="1" applyBorder="1" applyAlignment="1">
      <alignment horizontal="center" vertical="center"/>
    </xf>
    <xf numFmtId="0" fontId="6" fillId="14" borderId="45" xfId="26" applyNumberFormat="1" applyFont="1" applyFill="1" applyBorder="1" applyAlignment="1">
      <alignment horizontal="center" vertical="center"/>
    </xf>
    <xf numFmtId="0" fontId="6" fillId="14" borderId="42" xfId="26" applyNumberFormat="1" applyFont="1" applyFill="1" applyBorder="1" applyAlignment="1">
      <alignment horizontal="center" vertical="center"/>
    </xf>
    <xf numFmtId="0" fontId="15" fillId="0" borderId="34" xfId="0" applyFont="1" applyBorder="1" applyAlignment="1">
      <alignment horizontal="center" vertical="center" wrapText="1"/>
    </xf>
    <xf numFmtId="0" fontId="6" fillId="0" borderId="37" xfId="0" applyFont="1" applyFill="1" applyBorder="1" applyAlignment="1">
      <alignment horizontal="center" vertical="center"/>
    </xf>
    <xf numFmtId="0" fontId="6" fillId="16" borderId="0" xfId="0" applyFont="1" applyFill="1" applyBorder="1" applyAlignment="1">
      <alignment horizontal="center" vertical="center" wrapText="1"/>
    </xf>
    <xf numFmtId="0" fontId="6" fillId="14" borderId="33" xfId="26" applyNumberFormat="1" applyFont="1" applyFill="1" applyBorder="1" applyAlignment="1">
      <alignment horizontal="center" vertical="center"/>
    </xf>
    <xf numFmtId="0" fontId="6" fillId="14" borderId="0" xfId="26" applyNumberFormat="1" applyFont="1" applyFill="1" applyBorder="1" applyAlignment="1">
      <alignment horizontal="center" vertical="center"/>
    </xf>
    <xf numFmtId="0" fontId="6" fillId="14" borderId="31" xfId="26" applyNumberFormat="1" applyFont="1" applyFill="1" applyBorder="1" applyAlignment="1">
      <alignment horizontal="center" vertical="center"/>
    </xf>
    <xf numFmtId="0" fontId="6" fillId="17" borderId="0" xfId="0" applyFont="1" applyFill="1" applyBorder="1" applyAlignment="1">
      <alignment horizontal="center" vertical="center" wrapText="1"/>
    </xf>
    <xf numFmtId="0" fontId="6" fillId="0" borderId="39" xfId="0" applyFont="1" applyFill="1" applyBorder="1" applyAlignment="1">
      <alignment horizontal="center" vertical="center"/>
    </xf>
    <xf numFmtId="0" fontId="6" fillId="16" borderId="48" xfId="0" applyFont="1" applyFill="1" applyBorder="1" applyAlignment="1">
      <alignment horizontal="center" vertical="center" wrapText="1"/>
    </xf>
    <xf numFmtId="0" fontId="6" fillId="16" borderId="49" xfId="0" applyFont="1" applyFill="1" applyBorder="1" applyAlignment="1">
      <alignment horizontal="center" vertical="center" wrapText="1"/>
    </xf>
    <xf numFmtId="0" fontId="6" fillId="14" borderId="47" xfId="0" applyFont="1" applyFill="1" applyBorder="1" applyAlignment="1">
      <alignment horizontal="center" vertical="center"/>
    </xf>
    <xf numFmtId="0" fontId="6" fillId="14" borderId="48" xfId="0" applyFont="1" applyFill="1" applyBorder="1" applyAlignment="1">
      <alignment horizontal="center" vertical="center"/>
    </xf>
    <xf numFmtId="0" fontId="6" fillId="14" borderId="49" xfId="0" applyFont="1" applyFill="1" applyBorder="1" applyAlignment="1">
      <alignment horizontal="center" vertical="center"/>
    </xf>
    <xf numFmtId="0" fontId="6" fillId="16" borderId="41" xfId="0" applyFont="1" applyFill="1" applyBorder="1" applyAlignment="1">
      <alignment horizontal="center" vertical="center"/>
    </xf>
    <xf numFmtId="0" fontId="6" fillId="16" borderId="45" xfId="0" applyFont="1" applyFill="1" applyBorder="1" applyAlignment="1">
      <alignment horizontal="center" vertical="center"/>
    </xf>
    <xf numFmtId="0" fontId="6" fillId="16" borderId="42" xfId="0" applyFont="1" applyFill="1" applyBorder="1" applyAlignment="1">
      <alignment horizontal="center" vertical="center"/>
    </xf>
    <xf numFmtId="0" fontId="6" fillId="14" borderId="41" xfId="26" applyNumberFormat="1" applyFont="1" applyFill="1" applyBorder="1" applyAlignment="1">
      <alignment vertical="center"/>
    </xf>
    <xf numFmtId="0" fontId="6" fillId="14" borderId="45" xfId="26" applyNumberFormat="1" applyFont="1" applyFill="1" applyBorder="1" applyAlignment="1">
      <alignment vertical="center"/>
    </xf>
    <xf numFmtId="0" fontId="6" fillId="16" borderId="33" xfId="0" applyFont="1" applyFill="1" applyBorder="1" applyAlignment="1">
      <alignment horizontal="center" vertical="center"/>
    </xf>
    <xf numFmtId="0" fontId="6" fillId="16" borderId="0" xfId="0" applyFont="1" applyFill="1" applyBorder="1" applyAlignment="1">
      <alignment horizontal="center" vertical="center"/>
    </xf>
    <xf numFmtId="0" fontId="6" fillId="16" borderId="31" xfId="0" applyFont="1" applyFill="1" applyBorder="1" applyAlignment="1">
      <alignment horizontal="center" vertical="center"/>
    </xf>
    <xf numFmtId="0" fontId="6" fillId="14" borderId="32" xfId="0" applyFont="1" applyFill="1" applyBorder="1" applyAlignment="1">
      <alignment horizontal="center" vertical="center"/>
    </xf>
    <xf numFmtId="0" fontId="6" fillId="14" borderId="34" xfId="0" applyFont="1" applyFill="1" applyBorder="1" applyAlignment="1">
      <alignment horizontal="center" vertical="center"/>
    </xf>
    <xf numFmtId="0" fontId="6" fillId="16" borderId="47" xfId="0" applyFont="1" applyFill="1" applyBorder="1">
      <alignment vertical="center"/>
    </xf>
    <xf numFmtId="0" fontId="6" fillId="16" borderId="48" xfId="0" applyFont="1" applyFill="1" applyBorder="1">
      <alignment vertical="center"/>
    </xf>
    <xf numFmtId="0" fontId="6" fillId="16" borderId="49" xfId="0" applyFont="1" applyFill="1" applyBorder="1">
      <alignment vertical="center"/>
    </xf>
    <xf numFmtId="0" fontId="6" fillId="14" borderId="0" xfId="0" applyFont="1" applyFill="1" applyBorder="1">
      <alignment vertical="center"/>
    </xf>
    <xf numFmtId="0" fontId="6" fillId="14" borderId="31" xfId="0" applyFont="1" applyFill="1" applyBorder="1">
      <alignment vertical="center"/>
    </xf>
    <xf numFmtId="0" fontId="9" fillId="16" borderId="0" xfId="0" applyFont="1" applyFill="1" applyBorder="1" applyAlignment="1">
      <alignment vertical="center"/>
    </xf>
    <xf numFmtId="0" fontId="6" fillId="16" borderId="0" xfId="0" applyFont="1" applyFill="1" applyBorder="1" applyAlignment="1">
      <alignment vertical="center"/>
    </xf>
    <xf numFmtId="0" fontId="6" fillId="16" borderId="31" xfId="0" applyFont="1" applyFill="1" applyBorder="1" applyAlignment="1">
      <alignment vertical="center"/>
    </xf>
    <xf numFmtId="0" fontId="6" fillId="14" borderId="38" xfId="0" applyFont="1" applyFill="1" applyBorder="1" applyAlignment="1">
      <alignment horizontal="center" vertical="center"/>
    </xf>
    <xf numFmtId="0" fontId="8" fillId="16" borderId="32" xfId="0" applyFont="1" applyFill="1" applyBorder="1" applyAlignment="1">
      <alignment horizontal="center" vertical="center" wrapText="1"/>
    </xf>
    <xf numFmtId="0" fontId="8" fillId="16" borderId="34" xfId="0" applyFont="1" applyFill="1" applyBorder="1" applyAlignment="1">
      <alignment horizontal="center" vertical="center" wrapText="1"/>
    </xf>
    <xf numFmtId="0" fontId="6" fillId="16" borderId="31" xfId="0" applyFont="1" applyFill="1" applyBorder="1">
      <alignment vertical="center"/>
    </xf>
    <xf numFmtId="38" fontId="6" fillId="16" borderId="0" xfId="28" applyFont="1" applyFill="1" applyBorder="1">
      <alignment vertical="center"/>
    </xf>
    <xf numFmtId="38" fontId="6" fillId="16" borderId="31" xfId="28" applyFont="1" applyFill="1" applyBorder="1">
      <alignment vertical="center"/>
    </xf>
    <xf numFmtId="0" fontId="8" fillId="16" borderId="38" xfId="0" applyFont="1" applyFill="1" applyBorder="1" applyAlignment="1">
      <alignment horizontal="center" vertical="center" wrapText="1"/>
    </xf>
    <xf numFmtId="0" fontId="6" fillId="14" borderId="48" xfId="0" applyFont="1" applyFill="1" applyBorder="1" applyAlignment="1">
      <alignment vertical="center"/>
    </xf>
    <xf numFmtId="0" fontId="17" fillId="0" borderId="0" xfId="0" applyFont="1">
      <alignment vertical="center"/>
    </xf>
    <xf numFmtId="0" fontId="9" fillId="0" borderId="0" xfId="25" applyFont="1" applyBorder="1" applyAlignment="1">
      <alignment horizontal="left" vertical="center" wrapText="1"/>
    </xf>
    <xf numFmtId="0" fontId="15" fillId="0" borderId="0" xfId="24" applyFont="1" applyAlignment="1">
      <alignment vertical="center"/>
    </xf>
    <xf numFmtId="0" fontId="9" fillId="0" borderId="2" xfId="0" applyFont="1" applyBorder="1" applyAlignment="1">
      <alignment horizontal="center" vertical="center" wrapText="1"/>
    </xf>
    <xf numFmtId="0" fontId="15" fillId="16" borderId="0" xfId="0" applyFont="1" applyFill="1">
      <alignment vertical="center"/>
    </xf>
    <xf numFmtId="0" fontId="6" fillId="15" borderId="40" xfId="0" applyFont="1" applyFill="1" applyBorder="1" applyAlignment="1">
      <alignment horizontal="center" vertical="center"/>
    </xf>
    <xf numFmtId="0" fontId="6" fillId="14" borderId="61" xfId="0" applyFont="1" applyFill="1" applyBorder="1" applyAlignment="1">
      <alignment horizontal="center" vertical="center"/>
    </xf>
    <xf numFmtId="0" fontId="6" fillId="14" borderId="44" xfId="0" applyFont="1" applyFill="1" applyBorder="1" applyAlignment="1">
      <alignment horizontal="center" vertical="center"/>
    </xf>
    <xf numFmtId="0" fontId="6" fillId="14" borderId="62" xfId="0" applyFont="1" applyFill="1" applyBorder="1" applyAlignment="1">
      <alignment horizontal="center" vertical="center"/>
    </xf>
    <xf numFmtId="0" fontId="6" fillId="14" borderId="63" xfId="0" applyFont="1" applyFill="1" applyBorder="1" applyAlignment="1">
      <alignment horizontal="center" vertical="center"/>
    </xf>
    <xf numFmtId="0" fontId="6" fillId="14" borderId="64" xfId="0" applyFont="1" applyFill="1" applyBorder="1" applyAlignment="1">
      <alignment horizontal="center" vertical="center"/>
    </xf>
    <xf numFmtId="0" fontId="6" fillId="15" borderId="42" xfId="0" applyFont="1" applyFill="1" applyBorder="1" applyAlignment="1">
      <alignment vertical="center"/>
    </xf>
    <xf numFmtId="0" fontId="6" fillId="15" borderId="37" xfId="0" applyFont="1" applyFill="1" applyBorder="1" applyAlignment="1">
      <alignment horizontal="center" vertical="center"/>
    </xf>
    <xf numFmtId="0" fontId="6" fillId="15" borderId="0" xfId="0" applyFont="1" applyFill="1" applyAlignment="1">
      <alignment horizontal="center" vertical="center"/>
    </xf>
    <xf numFmtId="0" fontId="6" fillId="14" borderId="21" xfId="0" applyFont="1" applyFill="1" applyBorder="1" applyAlignment="1">
      <alignment horizontal="center" vertical="center"/>
    </xf>
    <xf numFmtId="0" fontId="6" fillId="14" borderId="12" xfId="0" applyFont="1" applyFill="1" applyBorder="1" applyAlignment="1">
      <alignment horizontal="center" vertical="center"/>
    </xf>
    <xf numFmtId="0" fontId="6" fillId="14" borderId="8" xfId="0" applyFont="1" applyFill="1" applyBorder="1" applyAlignment="1">
      <alignment horizontal="center" vertical="center"/>
    </xf>
    <xf numFmtId="0" fontId="6" fillId="14" borderId="2" xfId="0" applyFont="1" applyFill="1" applyBorder="1" applyAlignment="1">
      <alignment horizontal="center" vertical="center"/>
    </xf>
    <xf numFmtId="0" fontId="6" fillId="14" borderId="65" xfId="0" applyFont="1" applyFill="1" applyBorder="1" applyAlignment="1">
      <alignment horizontal="center" vertical="center"/>
    </xf>
    <xf numFmtId="177" fontId="6" fillId="14" borderId="3" xfId="0" applyNumberFormat="1" applyFont="1" applyFill="1" applyBorder="1" applyAlignment="1">
      <alignment horizontal="left" vertical="center" shrinkToFit="1"/>
    </xf>
    <xf numFmtId="0" fontId="6" fillId="0" borderId="31" xfId="24" applyFont="1" applyBorder="1" applyAlignment="1">
      <alignment vertical="center"/>
    </xf>
    <xf numFmtId="177" fontId="6" fillId="14" borderId="8" xfId="0" applyNumberFormat="1" applyFont="1" applyFill="1" applyBorder="1" applyAlignment="1">
      <alignment horizontal="left" vertical="center" shrinkToFit="1"/>
    </xf>
    <xf numFmtId="0" fontId="12" fillId="15" borderId="0" xfId="0" applyFont="1" applyFill="1" applyAlignment="1">
      <alignment horizontal="center" vertical="center"/>
    </xf>
    <xf numFmtId="177" fontId="6" fillId="14" borderId="13" xfId="0" applyNumberFormat="1" applyFont="1" applyFill="1" applyBorder="1" applyAlignment="1">
      <alignment horizontal="left" vertical="center" shrinkToFit="1"/>
    </xf>
    <xf numFmtId="0" fontId="6" fillId="15" borderId="39" xfId="0" applyFont="1" applyFill="1" applyBorder="1" applyAlignment="1">
      <alignment horizontal="center" vertical="center"/>
    </xf>
    <xf numFmtId="0" fontId="6" fillId="14" borderId="66" xfId="0" applyFont="1" applyFill="1" applyBorder="1" applyAlignment="1">
      <alignment horizontal="center" vertical="center"/>
    </xf>
    <xf numFmtId="0" fontId="6" fillId="14" borderId="67" xfId="0" applyFont="1" applyFill="1" applyBorder="1" applyAlignment="1">
      <alignment horizontal="center" vertical="center"/>
    </xf>
    <xf numFmtId="0" fontId="6" fillId="14" borderId="68" xfId="0" applyFont="1" applyFill="1" applyBorder="1" applyAlignment="1">
      <alignment horizontal="center" vertical="center"/>
    </xf>
    <xf numFmtId="0" fontId="6" fillId="14" borderId="69" xfId="0" applyFont="1" applyFill="1" applyBorder="1" applyAlignment="1">
      <alignment horizontal="center" vertical="center"/>
    </xf>
    <xf numFmtId="0" fontId="6" fillId="14" borderId="70" xfId="0" applyFont="1" applyFill="1" applyBorder="1" applyAlignment="1">
      <alignment horizontal="center" vertical="center"/>
    </xf>
    <xf numFmtId="0" fontId="6" fillId="16" borderId="35" xfId="0" applyFont="1" applyFill="1" applyBorder="1" applyAlignment="1">
      <alignment horizontal="center" vertical="center"/>
    </xf>
    <xf numFmtId="0" fontId="6" fillId="14" borderId="12" xfId="0" applyFont="1" applyFill="1" applyBorder="1" applyAlignment="1">
      <alignment vertical="center"/>
    </xf>
    <xf numFmtId="0" fontId="6" fillId="14" borderId="44" xfId="0" applyFont="1" applyFill="1" applyBorder="1" applyAlignment="1">
      <alignment vertical="center"/>
    </xf>
    <xf numFmtId="0" fontId="6" fillId="14" borderId="8" xfId="0" applyFont="1" applyFill="1" applyBorder="1" applyAlignment="1">
      <alignment vertical="center"/>
    </xf>
    <xf numFmtId="0" fontId="6" fillId="14" borderId="71" xfId="0" applyFont="1" applyFill="1" applyBorder="1" applyAlignment="1">
      <alignment vertical="center"/>
    </xf>
    <xf numFmtId="0" fontId="6" fillId="16" borderId="37" xfId="0" applyFont="1" applyFill="1" applyBorder="1" applyAlignment="1">
      <alignment horizontal="center" vertical="center"/>
    </xf>
    <xf numFmtId="177" fontId="6" fillId="14" borderId="3" xfId="0" applyNumberFormat="1" applyFont="1" applyFill="1" applyBorder="1" applyAlignment="1">
      <alignment horizontal="left" vertical="center" wrapText="1"/>
    </xf>
    <xf numFmtId="177" fontId="6" fillId="14" borderId="8" xfId="0" applyNumberFormat="1" applyFont="1" applyFill="1" applyBorder="1" applyAlignment="1">
      <alignment horizontal="left" vertical="center" wrapText="1"/>
    </xf>
    <xf numFmtId="0" fontId="6" fillId="15" borderId="0" xfId="0" applyFont="1" applyFill="1">
      <alignment vertical="center"/>
    </xf>
    <xf numFmtId="0" fontId="0" fillId="0" borderId="2" xfId="0" applyBorder="1" applyAlignment="1">
      <alignment horizontal="center" vertical="center"/>
    </xf>
    <xf numFmtId="177" fontId="6" fillId="14" borderId="13" xfId="0" applyNumberFormat="1" applyFont="1" applyFill="1" applyBorder="1" applyAlignment="1">
      <alignment horizontal="left" vertical="center" wrapText="1"/>
    </xf>
    <xf numFmtId="177" fontId="6" fillId="14" borderId="3" xfId="0" applyNumberFormat="1" applyFont="1" applyFill="1" applyBorder="1" applyAlignment="1">
      <alignment horizontal="center" vertical="center" shrinkToFit="1"/>
    </xf>
    <xf numFmtId="0" fontId="0" fillId="0" borderId="3" xfId="0" applyBorder="1" applyAlignment="1">
      <alignment horizontal="center" vertical="center"/>
    </xf>
    <xf numFmtId="177" fontId="6" fillId="14" borderId="8" xfId="0" applyNumberFormat="1" applyFont="1" applyFill="1" applyBorder="1" applyAlignment="1">
      <alignment horizontal="center" vertical="center" shrinkToFit="1"/>
    </xf>
    <xf numFmtId="0" fontId="0" fillId="0" borderId="72" xfId="0" applyFont="1" applyBorder="1" applyAlignment="1">
      <alignment horizontal="center" vertical="center"/>
    </xf>
    <xf numFmtId="0" fontId="0" fillId="0" borderId="73" xfId="0" applyFont="1" applyBorder="1" applyAlignment="1">
      <alignment horizontal="center" vertical="center"/>
    </xf>
    <xf numFmtId="177" fontId="6" fillId="14" borderId="13" xfId="0" applyNumberFormat="1" applyFont="1" applyFill="1" applyBorder="1" applyAlignment="1">
      <alignment horizontal="center" vertical="center" shrinkToFit="1"/>
    </xf>
    <xf numFmtId="0" fontId="6" fillId="16" borderId="36" xfId="0" applyFont="1" applyFill="1" applyBorder="1" applyAlignment="1">
      <alignment horizontal="center" vertical="center"/>
    </xf>
    <xf numFmtId="0" fontId="6" fillId="14" borderId="67" xfId="0" applyFont="1" applyFill="1" applyBorder="1" applyAlignment="1">
      <alignment vertical="center"/>
    </xf>
    <xf numFmtId="0" fontId="10" fillId="0" borderId="3" xfId="0" applyFont="1" applyBorder="1" applyAlignment="1">
      <alignment horizontal="center" vertical="center" shrinkToFit="1"/>
    </xf>
    <xf numFmtId="0" fontId="6" fillId="14" borderId="3" xfId="0" applyFont="1" applyFill="1" applyBorder="1" applyAlignment="1">
      <alignment horizontal="center" vertical="center" shrinkToFit="1"/>
    </xf>
    <xf numFmtId="0" fontId="6" fillId="16" borderId="40" xfId="0" applyFont="1" applyFill="1" applyBorder="1" applyAlignment="1">
      <alignment horizontal="center" vertical="center"/>
    </xf>
    <xf numFmtId="38" fontId="6" fillId="14" borderId="44" xfId="28" applyFont="1" applyFill="1" applyBorder="1" applyAlignment="1">
      <alignment vertical="center"/>
    </xf>
    <xf numFmtId="38" fontId="6" fillId="14" borderId="62" xfId="28" applyFont="1" applyFill="1" applyBorder="1" applyAlignment="1">
      <alignment vertical="center"/>
    </xf>
    <xf numFmtId="38" fontId="6" fillId="14" borderId="74" xfId="28" applyFont="1" applyFill="1" applyBorder="1" applyAlignment="1">
      <alignment vertical="center"/>
    </xf>
    <xf numFmtId="38" fontId="6" fillId="16" borderId="42" xfId="28" applyFont="1" applyFill="1" applyBorder="1" applyAlignment="1">
      <alignment vertical="center"/>
    </xf>
    <xf numFmtId="0" fontId="10" fillId="0" borderId="8" xfId="0" applyFont="1" applyBorder="1" applyAlignment="1">
      <alignment horizontal="center" vertical="center" shrinkToFit="1"/>
    </xf>
    <xf numFmtId="0" fontId="6" fillId="14" borderId="8" xfId="0" applyFont="1" applyFill="1" applyBorder="1" applyAlignment="1">
      <alignment horizontal="center" vertical="center" shrinkToFit="1"/>
    </xf>
    <xf numFmtId="38" fontId="6" fillId="14" borderId="12" xfId="28" applyFont="1" applyFill="1" applyBorder="1" applyAlignment="1">
      <alignment vertical="center"/>
    </xf>
    <xf numFmtId="38" fontId="6" fillId="14" borderId="8" xfId="28" applyFont="1" applyFill="1" applyBorder="1" applyAlignment="1">
      <alignment vertical="center"/>
    </xf>
    <xf numFmtId="38" fontId="6" fillId="14" borderId="71" xfId="28" applyFont="1" applyFill="1" applyBorder="1" applyAlignment="1">
      <alignment vertical="center"/>
    </xf>
    <xf numFmtId="38" fontId="6" fillId="16" borderId="31" xfId="28" applyFont="1" applyFill="1" applyBorder="1" applyAlignment="1">
      <alignment vertical="center"/>
    </xf>
    <xf numFmtId="0" fontId="0" fillId="0" borderId="75" xfId="0" applyFont="1" applyBorder="1" applyAlignment="1">
      <alignment horizontal="center" vertical="center"/>
    </xf>
    <xf numFmtId="0" fontId="10" fillId="0" borderId="13" xfId="0" applyFont="1" applyBorder="1" applyAlignment="1">
      <alignment horizontal="center" vertical="center" shrinkToFit="1"/>
    </xf>
    <xf numFmtId="0" fontId="6" fillId="14" borderId="13" xfId="0" applyFont="1" applyFill="1" applyBorder="1" applyAlignment="1">
      <alignment horizontal="center" vertical="center" shrinkToFit="1"/>
    </xf>
    <xf numFmtId="0" fontId="6" fillId="16" borderId="39" xfId="0" applyFont="1" applyFill="1" applyBorder="1" applyAlignment="1">
      <alignment horizontal="center" vertical="center"/>
    </xf>
    <xf numFmtId="38" fontId="6" fillId="14" borderId="67" xfId="28" applyFont="1" applyFill="1" applyBorder="1" applyAlignment="1">
      <alignment vertical="center"/>
    </xf>
    <xf numFmtId="38" fontId="6" fillId="14" borderId="68" xfId="28" applyFont="1" applyFill="1" applyBorder="1" applyAlignment="1">
      <alignment vertical="center"/>
    </xf>
    <xf numFmtId="38" fontId="6" fillId="14" borderId="76" xfId="28" applyFont="1" applyFill="1" applyBorder="1" applyAlignment="1">
      <alignment vertical="center"/>
    </xf>
    <xf numFmtId="38" fontId="6" fillId="16" borderId="49" xfId="28" applyFont="1" applyFill="1" applyBorder="1" applyAlignment="1">
      <alignment vertical="center"/>
    </xf>
    <xf numFmtId="0" fontId="18" fillId="0" borderId="0" xfId="0" applyFont="1">
      <alignment vertical="center"/>
    </xf>
    <xf numFmtId="0" fontId="19" fillId="0" borderId="0" xfId="0" applyFont="1">
      <alignment vertical="center"/>
    </xf>
    <xf numFmtId="0" fontId="19" fillId="0" borderId="77" xfId="0" applyFont="1" applyBorder="1" applyAlignment="1">
      <alignment horizontal="center" vertical="center" wrapText="1"/>
    </xf>
    <xf numFmtId="0" fontId="19" fillId="0" borderId="0" xfId="0" applyFont="1" applyAlignment="1">
      <alignment horizontal="center" vertical="center" wrapText="1"/>
    </xf>
    <xf numFmtId="0" fontId="10" fillId="0" borderId="78" xfId="0" applyFont="1" applyBorder="1" applyAlignment="1">
      <alignment horizontal="center" vertical="center"/>
    </xf>
    <xf numFmtId="0" fontId="13" fillId="0" borderId="79" xfId="0" applyFont="1" applyBorder="1" applyAlignment="1">
      <alignment horizontal="center" vertical="center"/>
    </xf>
    <xf numFmtId="0" fontId="20" fillId="0" borderId="80" xfId="0" applyFont="1" applyBorder="1" applyAlignment="1">
      <alignment horizontal="center" vertical="center"/>
    </xf>
    <xf numFmtId="0" fontId="20" fillId="0" borderId="81" xfId="0" applyFont="1" applyBorder="1" applyAlignment="1">
      <alignment horizontal="center" vertical="center"/>
    </xf>
    <xf numFmtId="0" fontId="13" fillId="0" borderId="82" xfId="0" applyFont="1" applyBorder="1" applyAlignment="1">
      <alignment vertical="center" textRotation="255"/>
    </xf>
    <xf numFmtId="0" fontId="20" fillId="0" borderId="83" xfId="0" applyFont="1" applyBorder="1" applyAlignment="1">
      <alignment vertical="center" textRotation="255"/>
    </xf>
    <xf numFmtId="0" fontId="20" fillId="0" borderId="84" xfId="0" applyFont="1" applyBorder="1" applyAlignment="1">
      <alignment vertical="center" textRotation="255"/>
    </xf>
    <xf numFmtId="0" fontId="10" fillId="0" borderId="0" xfId="0" applyFont="1" applyAlignment="1">
      <alignment horizontal="center" vertical="center" textRotation="255" wrapText="1"/>
    </xf>
    <xf numFmtId="0" fontId="13" fillId="0" borderId="2" xfId="0" applyFont="1" applyBorder="1" applyAlignment="1">
      <alignment horizontal="center" vertical="center" wrapText="1"/>
    </xf>
    <xf numFmtId="0" fontId="20" fillId="0" borderId="2" xfId="0" applyFont="1" applyBorder="1" applyAlignment="1">
      <alignment vertical="center" textRotation="255"/>
    </xf>
    <xf numFmtId="0" fontId="20" fillId="0" borderId="2" xfId="0" applyFont="1" applyBorder="1" applyAlignment="1">
      <alignment horizontal="left" vertical="center"/>
    </xf>
    <xf numFmtId="0" fontId="20" fillId="0" borderId="2" xfId="0" applyFont="1" applyBorder="1" applyAlignment="1">
      <alignment horizontal="center" vertical="center" wrapText="1"/>
    </xf>
    <xf numFmtId="0" fontId="20" fillId="0" borderId="2" xfId="0" applyFont="1" applyBorder="1" applyAlignment="1">
      <alignment horizontal="center" vertical="center"/>
    </xf>
    <xf numFmtId="0" fontId="0" fillId="0" borderId="0" xfId="0" applyFont="1">
      <alignment vertical="center"/>
    </xf>
    <xf numFmtId="0" fontId="0" fillId="0" borderId="85" xfId="0" applyBorder="1">
      <alignment vertical="center"/>
    </xf>
    <xf numFmtId="0" fontId="18" fillId="0" borderId="86" xfId="0" applyFont="1" applyBorder="1" applyAlignment="1">
      <alignment horizontal="center" vertical="center"/>
    </xf>
    <xf numFmtId="0" fontId="18" fillId="0" borderId="87" xfId="0" applyFont="1" applyBorder="1" applyAlignment="1">
      <alignment horizontal="center" vertical="center"/>
    </xf>
    <xf numFmtId="0" fontId="20" fillId="0" borderId="88" xfId="0" applyFont="1" applyBorder="1" applyAlignment="1">
      <alignment horizontal="center" vertical="center"/>
    </xf>
    <xf numFmtId="0" fontId="20" fillId="0" borderId="89" xfId="0" applyFont="1" applyBorder="1" applyAlignment="1">
      <alignment horizontal="center" vertical="center"/>
    </xf>
    <xf numFmtId="0" fontId="20" fillId="0" borderId="90" xfId="0" applyFont="1" applyBorder="1" applyAlignment="1">
      <alignment horizontal="center" vertical="center"/>
    </xf>
    <xf numFmtId="0" fontId="13" fillId="0" borderId="91" xfId="0" applyFont="1" applyBorder="1" applyAlignment="1">
      <alignment horizontal="left" vertical="center"/>
    </xf>
    <xf numFmtId="0" fontId="20" fillId="0" borderId="92" xfId="0" applyFont="1" applyBorder="1" applyAlignment="1">
      <alignment horizontal="left" vertical="center"/>
    </xf>
    <xf numFmtId="0" fontId="13" fillId="0" borderId="92" xfId="0" applyFont="1" applyBorder="1" applyAlignment="1">
      <alignment horizontal="left" vertical="center" wrapText="1"/>
    </xf>
    <xf numFmtId="0" fontId="13" fillId="0" borderId="93" xfId="0" applyFont="1" applyBorder="1" applyAlignment="1">
      <alignment horizontal="left" vertical="center" wrapText="1"/>
    </xf>
    <xf numFmtId="0" fontId="13" fillId="0" borderId="94" xfId="0" applyFont="1" applyBorder="1" applyAlignment="1">
      <alignment horizontal="center" vertical="center" wrapText="1"/>
    </xf>
    <xf numFmtId="0" fontId="10" fillId="0" borderId="0" xfId="0" applyFont="1" applyAlignment="1">
      <alignment horizontal="center" vertical="center" wrapText="1"/>
    </xf>
    <xf numFmtId="0" fontId="20" fillId="0" borderId="79" xfId="0" applyFont="1" applyBorder="1" applyAlignment="1">
      <alignment horizontal="left" vertical="center"/>
    </xf>
    <xf numFmtId="0" fontId="21" fillId="0" borderId="80" xfId="0" applyFont="1" applyBorder="1" applyAlignment="1">
      <alignment horizontal="left" vertical="center"/>
    </xf>
    <xf numFmtId="0" fontId="20" fillId="0" borderId="80" xfId="0" applyFont="1" applyBorder="1" applyAlignment="1">
      <alignment horizontal="left" vertical="center"/>
    </xf>
    <xf numFmtId="0" fontId="20" fillId="0" borderId="81" xfId="0" applyFont="1" applyBorder="1" applyAlignment="1">
      <alignment horizontal="left" vertical="center"/>
    </xf>
    <xf numFmtId="0" fontId="20" fillId="0" borderId="82" xfId="0" applyFont="1" applyBorder="1" applyAlignment="1">
      <alignment horizontal="left" vertical="center"/>
    </xf>
    <xf numFmtId="0" fontId="20" fillId="0" borderId="83" xfId="0" applyFont="1" applyBorder="1" applyAlignment="1">
      <alignment horizontal="left" vertical="center"/>
    </xf>
    <xf numFmtId="0" fontId="20" fillId="0" borderId="84" xfId="0" applyFont="1" applyBorder="1" applyAlignment="1">
      <alignment horizontal="left" vertical="center"/>
    </xf>
    <xf numFmtId="0" fontId="20" fillId="0" borderId="95" xfId="0" applyFont="1" applyBorder="1" applyAlignment="1">
      <alignment horizontal="left" vertical="center"/>
    </xf>
    <xf numFmtId="0" fontId="20" fillId="0" borderId="89" xfId="0" applyFont="1" applyBorder="1" applyAlignment="1">
      <alignment horizontal="left" vertical="center"/>
    </xf>
    <xf numFmtId="0" fontId="13" fillId="0" borderId="89" xfId="0" applyFont="1" applyBorder="1" applyAlignment="1">
      <alignment horizontal="left" vertical="center" wrapText="1"/>
    </xf>
    <xf numFmtId="0" fontId="13" fillId="0" borderId="90" xfId="0" applyFont="1" applyBorder="1" applyAlignment="1">
      <alignment horizontal="left" vertical="center" wrapText="1"/>
    </xf>
    <xf numFmtId="0" fontId="20" fillId="0" borderId="96" xfId="0" applyFont="1" applyBorder="1">
      <alignment vertical="center"/>
    </xf>
    <xf numFmtId="0" fontId="20" fillId="0" borderId="88" xfId="0" applyFont="1" applyBorder="1" applyAlignment="1">
      <alignment horizontal="left" vertical="center"/>
    </xf>
    <xf numFmtId="0" fontId="21" fillId="0" borderId="89" xfId="0" applyFont="1" applyBorder="1" applyAlignment="1">
      <alignment horizontal="left" vertical="center"/>
    </xf>
    <xf numFmtId="0" fontId="20" fillId="0" borderId="90" xfId="0" applyFont="1" applyBorder="1" applyAlignment="1">
      <alignment horizontal="left" vertical="center"/>
    </xf>
    <xf numFmtId="0" fontId="20" fillId="0" borderId="97" xfId="0" applyFont="1" applyBorder="1" applyAlignment="1">
      <alignment horizontal="center" vertical="center"/>
    </xf>
    <xf numFmtId="0" fontId="20" fillId="0" borderId="98" xfId="0" applyFont="1" applyBorder="1" applyAlignment="1">
      <alignment horizontal="center" vertical="center"/>
    </xf>
    <xf numFmtId="0" fontId="20" fillId="0" borderId="99" xfId="0" applyFont="1" applyBorder="1" applyAlignment="1">
      <alignment horizontal="center" vertical="center"/>
    </xf>
    <xf numFmtId="0" fontId="20" fillId="0" borderId="100" xfId="0" applyFont="1" applyBorder="1" applyAlignment="1">
      <alignment horizontal="left" vertical="center"/>
    </xf>
    <xf numFmtId="0" fontId="20" fillId="0" borderId="98" xfId="0" applyFont="1" applyBorder="1" applyAlignment="1">
      <alignment horizontal="left" vertical="center"/>
    </xf>
    <xf numFmtId="0" fontId="13" fillId="0" borderId="98" xfId="0" applyFont="1" applyBorder="1" applyAlignment="1">
      <alignment horizontal="left" vertical="center" wrapText="1"/>
    </xf>
    <xf numFmtId="0" fontId="13" fillId="0" borderId="99" xfId="0" applyFont="1" applyBorder="1" applyAlignment="1">
      <alignment horizontal="left" vertical="center" wrapText="1"/>
    </xf>
    <xf numFmtId="0" fontId="20" fillId="0" borderId="101" xfId="0" applyFont="1" applyBorder="1">
      <alignment vertical="center"/>
    </xf>
    <xf numFmtId="0" fontId="20" fillId="0" borderId="102" xfId="0" applyFont="1" applyBorder="1" applyAlignment="1">
      <alignment horizontal="center" vertical="center" wrapText="1"/>
    </xf>
    <xf numFmtId="0" fontId="20" fillId="0" borderId="83" xfId="0" applyFont="1" applyBorder="1" applyAlignment="1">
      <alignment horizontal="center" vertical="center" wrapText="1"/>
    </xf>
    <xf numFmtId="0" fontId="20" fillId="0" borderId="84" xfId="0" applyFont="1" applyBorder="1" applyAlignment="1">
      <alignment horizontal="center" vertical="center" wrapText="1"/>
    </xf>
    <xf numFmtId="0" fontId="10" fillId="14" borderId="102" xfId="0" applyFont="1" applyFill="1" applyBorder="1" applyAlignment="1">
      <alignment vertical="center" wrapText="1"/>
    </xf>
    <xf numFmtId="0" fontId="18" fillId="14" borderId="83" xfId="0" applyFont="1" applyFill="1" applyBorder="1" applyAlignment="1">
      <alignment vertical="center"/>
    </xf>
    <xf numFmtId="0" fontId="10" fillId="14" borderId="83" xfId="0" applyFont="1" applyFill="1" applyBorder="1" applyAlignment="1">
      <alignment vertical="center" wrapText="1"/>
    </xf>
    <xf numFmtId="0" fontId="10" fillId="14" borderId="84" xfId="0" applyFont="1" applyFill="1" applyBorder="1" applyAlignment="1">
      <alignment vertical="center" wrapText="1"/>
    </xf>
    <xf numFmtId="0" fontId="10" fillId="0" borderId="21" xfId="0" applyFont="1" applyBorder="1" applyAlignment="1">
      <alignment horizontal="right" vertical="center" wrapText="1"/>
    </xf>
    <xf numFmtId="0" fontId="20" fillId="0" borderId="79" xfId="0" applyFont="1" applyBorder="1" applyAlignment="1">
      <alignment horizontal="center" vertical="center" wrapText="1"/>
    </xf>
    <xf numFmtId="0" fontId="20" fillId="0" borderId="80" xfId="0" applyFont="1" applyBorder="1" applyAlignment="1">
      <alignment horizontal="center" vertical="center" wrapText="1"/>
    </xf>
    <xf numFmtId="0" fontId="20" fillId="0" borderId="81" xfId="0" applyFont="1" applyBorder="1" applyAlignment="1">
      <alignment horizontal="center" vertical="center" wrapText="1"/>
    </xf>
    <xf numFmtId="0" fontId="10" fillId="14" borderId="103" xfId="0" applyFont="1" applyFill="1" applyBorder="1" applyAlignment="1">
      <alignment vertical="center" wrapText="1"/>
    </xf>
    <xf numFmtId="0" fontId="10" fillId="14" borderId="80" xfId="0" applyFont="1" applyFill="1" applyBorder="1" applyAlignment="1">
      <alignment vertical="center" wrapText="1"/>
    </xf>
    <xf numFmtId="0" fontId="10" fillId="14" borderId="81" xfId="0" applyFont="1" applyFill="1" applyBorder="1" applyAlignment="1">
      <alignment vertical="center" wrapText="1"/>
    </xf>
    <xf numFmtId="0" fontId="10" fillId="0" borderId="104" xfId="0" applyFont="1" applyBorder="1" applyAlignment="1">
      <alignment horizontal="center" vertical="center" wrapText="1"/>
    </xf>
    <xf numFmtId="0" fontId="20" fillId="0" borderId="97" xfId="0" applyFont="1" applyBorder="1" applyAlignment="1">
      <alignment horizontal="left" vertical="center"/>
    </xf>
    <xf numFmtId="0" fontId="21" fillId="0" borderId="98" xfId="0" applyFont="1" applyBorder="1" applyAlignment="1">
      <alignment horizontal="left" vertical="center"/>
    </xf>
    <xf numFmtId="0" fontId="20" fillId="0" borderId="99" xfId="0" applyFont="1" applyBorder="1" applyAlignment="1">
      <alignment horizontal="left" vertical="center"/>
    </xf>
    <xf numFmtId="0" fontId="0" fillId="0" borderId="2" xfId="0" applyBorder="1">
      <alignment vertical="center"/>
    </xf>
    <xf numFmtId="0" fontId="0" fillId="0" borderId="82" xfId="0" applyBorder="1">
      <alignment vertical="center"/>
    </xf>
    <xf numFmtId="0" fontId="0" fillId="0" borderId="83" xfId="0" applyBorder="1">
      <alignment vertical="center"/>
    </xf>
    <xf numFmtId="0" fontId="0" fillId="0" borderId="84" xfId="0" applyBorder="1">
      <alignment vertical="center"/>
    </xf>
    <xf numFmtId="0" fontId="20" fillId="0" borderId="97" xfId="0" applyFont="1" applyBorder="1" applyAlignment="1">
      <alignment horizontal="center" vertical="center" wrapText="1"/>
    </xf>
    <xf numFmtId="0" fontId="20" fillId="0" borderId="98" xfId="0" applyFont="1" applyBorder="1" applyAlignment="1">
      <alignment horizontal="center" vertical="center" wrapText="1"/>
    </xf>
    <xf numFmtId="0" fontId="20" fillId="0" borderId="99" xfId="0" applyFont="1" applyBorder="1" applyAlignment="1">
      <alignment horizontal="center" vertical="center" wrapText="1"/>
    </xf>
    <xf numFmtId="0" fontId="10" fillId="14" borderId="100" xfId="0" applyFont="1" applyFill="1" applyBorder="1" applyAlignment="1">
      <alignment vertical="center" wrapText="1"/>
    </xf>
    <xf numFmtId="0" fontId="10" fillId="14" borderId="98" xfId="0" applyFont="1" applyFill="1" applyBorder="1" applyAlignment="1">
      <alignment vertical="center" wrapText="1"/>
    </xf>
    <xf numFmtId="0" fontId="10" fillId="14" borderId="99" xfId="0" applyFont="1" applyFill="1" applyBorder="1" applyAlignment="1">
      <alignment vertical="center" wrapText="1"/>
    </xf>
    <xf numFmtId="0" fontId="10" fillId="0" borderId="105" xfId="0" applyFont="1" applyBorder="1" applyAlignment="1">
      <alignment horizontal="center" vertical="center" wrapText="1"/>
    </xf>
    <xf numFmtId="0" fontId="18" fillId="14" borderId="82" xfId="0" applyFont="1" applyFill="1" applyBorder="1" applyAlignment="1">
      <alignment horizontal="center" vertical="center"/>
    </xf>
    <xf numFmtId="0" fontId="18" fillId="14" borderId="83" xfId="0" applyFont="1" applyFill="1" applyBorder="1" applyAlignment="1">
      <alignment horizontal="center" vertical="center"/>
    </xf>
    <xf numFmtId="0" fontId="18" fillId="14" borderId="84" xfId="0" applyFont="1" applyFill="1" applyBorder="1" applyAlignment="1">
      <alignment horizontal="center" vertical="center"/>
    </xf>
    <xf numFmtId="0" fontId="18" fillId="14" borderId="19" xfId="0" applyFont="1" applyFill="1" applyBorder="1" applyAlignment="1">
      <alignment horizontal="center" vertical="center"/>
    </xf>
    <xf numFmtId="0" fontId="10" fillId="14" borderId="103" xfId="0" applyFont="1" applyFill="1" applyBorder="1" applyAlignment="1">
      <alignment vertical="center"/>
    </xf>
    <xf numFmtId="0" fontId="10" fillId="14" borderId="80" xfId="0" applyFont="1" applyFill="1" applyBorder="1" applyAlignment="1">
      <alignment vertical="center"/>
    </xf>
    <xf numFmtId="0" fontId="10" fillId="14" borderId="100" xfId="0" applyFont="1" applyFill="1" applyBorder="1" applyAlignment="1">
      <alignment vertical="center"/>
    </xf>
    <xf numFmtId="0" fontId="10" fillId="14" borderId="98" xfId="0" applyFont="1" applyFill="1" applyBorder="1" applyAlignment="1">
      <alignment vertical="center"/>
    </xf>
    <xf numFmtId="0" fontId="18" fillId="0" borderId="77" xfId="0" applyFont="1" applyBorder="1" applyAlignment="1">
      <alignment horizontal="center" vertical="center"/>
    </xf>
    <xf numFmtId="0" fontId="18" fillId="14" borderId="77" xfId="0" applyFont="1" applyFill="1" applyBorder="1" applyAlignment="1">
      <alignment horizontal="center" vertical="center"/>
    </xf>
    <xf numFmtId="0" fontId="20" fillId="0" borderId="91" xfId="0" applyFont="1" applyBorder="1" applyAlignment="1">
      <alignment horizontal="center" vertical="center" wrapText="1"/>
    </xf>
    <xf numFmtId="0" fontId="20" fillId="0" borderId="92" xfId="0" applyFont="1" applyBorder="1" applyAlignment="1">
      <alignment horizontal="center" vertical="center" wrapText="1"/>
    </xf>
    <xf numFmtId="0" fontId="20" fillId="0" borderId="93" xfId="0" applyFont="1" applyBorder="1" applyAlignment="1">
      <alignment horizontal="center" vertical="center" wrapText="1"/>
    </xf>
    <xf numFmtId="38" fontId="10" fillId="14" borderId="91" xfId="28" applyFont="1" applyFill="1" applyBorder="1" applyAlignment="1">
      <alignment vertical="center"/>
    </xf>
    <xf numFmtId="38" fontId="10" fillId="14" borderId="92" xfId="28" applyFont="1" applyFill="1" applyBorder="1" applyAlignment="1">
      <alignment vertical="center"/>
    </xf>
    <xf numFmtId="38" fontId="10" fillId="14" borderId="92" xfId="28" applyFont="1" applyFill="1" applyBorder="1" applyAlignment="1">
      <alignment vertical="center" wrapText="1"/>
    </xf>
    <xf numFmtId="38" fontId="10" fillId="14" borderId="93" xfId="28" applyFont="1" applyFill="1" applyBorder="1" applyAlignment="1">
      <alignment vertical="center" wrapText="1"/>
    </xf>
    <xf numFmtId="0" fontId="10" fillId="0" borderId="106" xfId="0" applyFont="1" applyBorder="1" applyAlignment="1">
      <alignment horizontal="center" vertical="center" wrapText="1"/>
    </xf>
    <xf numFmtId="0" fontId="0" fillId="0" borderId="85" xfId="0" applyBorder="1" applyAlignment="1">
      <alignment horizontal="center" vertical="center"/>
    </xf>
    <xf numFmtId="0" fontId="0" fillId="14" borderId="85" xfId="0" applyFont="1" applyFill="1" applyBorder="1" applyAlignment="1">
      <alignment horizontal="center" vertical="center"/>
    </xf>
    <xf numFmtId="0" fontId="18" fillId="0" borderId="107" xfId="0" applyFont="1" applyBorder="1" applyAlignment="1">
      <alignment horizontal="center" vertical="center"/>
    </xf>
    <xf numFmtId="0" fontId="20" fillId="0" borderId="100" xfId="0" applyFont="1" applyBorder="1" applyAlignment="1">
      <alignment horizontal="center" vertical="center" wrapText="1"/>
    </xf>
    <xf numFmtId="38" fontId="10" fillId="14" borderId="100" xfId="28" applyFont="1" applyFill="1" applyBorder="1" applyAlignment="1">
      <alignment vertical="center"/>
    </xf>
    <xf numFmtId="38" fontId="10" fillId="14" borderId="98" xfId="28" applyFont="1" applyFill="1" applyBorder="1" applyAlignment="1">
      <alignment vertical="center"/>
    </xf>
    <xf numFmtId="38" fontId="10" fillId="14" borderId="98" xfId="28" applyFont="1" applyFill="1" applyBorder="1" applyAlignment="1">
      <alignment vertical="center" wrapText="1"/>
    </xf>
    <xf numFmtId="38" fontId="10" fillId="14" borderId="99" xfId="28" applyFont="1" applyFill="1" applyBorder="1" applyAlignment="1">
      <alignment vertical="center" wrapText="1"/>
    </xf>
    <xf numFmtId="0" fontId="20" fillId="0" borderId="108" xfId="0" applyFont="1" applyBorder="1" applyAlignment="1">
      <alignment horizontal="center" vertical="center"/>
    </xf>
    <xf numFmtId="0" fontId="20" fillId="0" borderId="109" xfId="0" applyFont="1" applyBorder="1" applyAlignment="1">
      <alignment horizontal="center" vertical="center"/>
    </xf>
    <xf numFmtId="0" fontId="20" fillId="0" borderId="103" xfId="0" applyFont="1" applyBorder="1" applyAlignment="1">
      <alignment horizontal="center" vertical="center"/>
    </xf>
    <xf numFmtId="0" fontId="14" fillId="0" borderId="19" xfId="0" applyFont="1" applyBorder="1" applyAlignment="1">
      <alignment horizontal="center" vertical="top" textRotation="255" wrapText="1"/>
    </xf>
    <xf numFmtId="0" fontId="0" fillId="0" borderId="110" xfId="0" applyBorder="1" applyAlignment="1">
      <alignment horizontal="center" vertical="top" textRotation="255"/>
    </xf>
    <xf numFmtId="0" fontId="14" fillId="0" borderId="111" xfId="0" applyFont="1" applyBorder="1" applyAlignment="1">
      <alignment horizontal="left" vertical="center"/>
    </xf>
    <xf numFmtId="0" fontId="14" fillId="0" borderId="112" xfId="0" applyFont="1" applyBorder="1" applyAlignment="1">
      <alignment horizontal="left" vertical="center"/>
    </xf>
    <xf numFmtId="0" fontId="13" fillId="0" borderId="3" xfId="0" applyFont="1" applyBorder="1" applyAlignment="1">
      <alignment horizontal="center" vertical="center" wrapText="1"/>
    </xf>
    <xf numFmtId="0" fontId="18" fillId="14" borderId="113" xfId="0" applyFont="1" applyFill="1" applyBorder="1" applyAlignment="1">
      <alignment horizontal="center" vertical="center"/>
    </xf>
    <xf numFmtId="0" fontId="18" fillId="14" borderId="114" xfId="0" applyFont="1" applyFill="1" applyBorder="1" applyAlignment="1">
      <alignment horizontal="center" vertical="center"/>
    </xf>
    <xf numFmtId="0" fontId="18" fillId="14" borderId="112" xfId="0" applyFont="1" applyFill="1" applyBorder="1" applyAlignment="1">
      <alignment horizontal="center" vertical="center"/>
    </xf>
    <xf numFmtId="0" fontId="20" fillId="0" borderId="87" xfId="0" applyFont="1" applyBorder="1" applyAlignment="1">
      <alignment horizontal="center" vertical="center"/>
    </xf>
    <xf numFmtId="0" fontId="20" fillId="0" borderId="115" xfId="0" applyFont="1" applyBorder="1" applyAlignment="1">
      <alignment horizontal="center" vertical="center"/>
    </xf>
    <xf numFmtId="0" fontId="20" fillId="0" borderId="95" xfId="0" applyFont="1" applyBorder="1" applyAlignment="1">
      <alignment horizontal="center" vertical="center"/>
    </xf>
    <xf numFmtId="0" fontId="14" fillId="0" borderId="116" xfId="0" applyFont="1" applyBorder="1" applyAlignment="1">
      <alignment horizontal="left" vertical="center"/>
    </xf>
    <xf numFmtId="0" fontId="21" fillId="0" borderId="92" xfId="0" applyFont="1" applyBorder="1" applyAlignment="1">
      <alignment horizontal="left" vertical="center"/>
    </xf>
    <xf numFmtId="0" fontId="14" fillId="0" borderId="92" xfId="0" applyFont="1" applyBorder="1" applyAlignment="1">
      <alignment horizontal="left" vertical="center" wrapText="1"/>
    </xf>
    <xf numFmtId="0" fontId="14" fillId="0" borderId="93" xfId="0" applyFont="1" applyBorder="1" applyAlignment="1">
      <alignment horizontal="left" vertical="center" wrapText="1"/>
    </xf>
    <xf numFmtId="0" fontId="14" fillId="0" borderId="109" xfId="0" applyFont="1" applyBorder="1" applyAlignment="1">
      <alignment horizontal="center" vertical="center" wrapText="1"/>
    </xf>
    <xf numFmtId="0" fontId="14" fillId="0" borderId="116" xfId="0" applyFont="1" applyBorder="1" applyAlignment="1">
      <alignment horizontal="center" vertical="center" wrapText="1"/>
    </xf>
    <xf numFmtId="0" fontId="14" fillId="0" borderId="92" xfId="0" applyFont="1" applyBorder="1" applyAlignment="1">
      <alignment horizontal="center" vertical="center" wrapText="1"/>
    </xf>
    <xf numFmtId="0" fontId="14" fillId="0" borderId="117" xfId="0" applyFont="1" applyBorder="1" applyAlignment="1">
      <alignment horizontal="center" vertical="center" wrapText="1"/>
    </xf>
    <xf numFmtId="0" fontId="0" fillId="0" borderId="118" xfId="0" applyBorder="1" applyAlignment="1">
      <alignment horizontal="left" vertical="center"/>
    </xf>
    <xf numFmtId="0" fontId="0" fillId="0" borderId="119" xfId="0" applyBorder="1" applyAlignment="1">
      <alignment horizontal="left" vertical="center"/>
    </xf>
    <xf numFmtId="0" fontId="0" fillId="0" borderId="2" xfId="0" applyBorder="1" applyAlignment="1">
      <alignment horizontal="center" vertical="center" wrapText="1"/>
    </xf>
    <xf numFmtId="0" fontId="0" fillId="0" borderId="83" xfId="0" applyFont="1" applyBorder="1" applyAlignment="1">
      <alignment horizontal="center" vertical="center"/>
    </xf>
    <xf numFmtId="0" fontId="0" fillId="0" borderId="84" xfId="0" applyFont="1" applyBorder="1" applyAlignment="1">
      <alignment horizontal="center" vertical="center"/>
    </xf>
    <xf numFmtId="0" fontId="0" fillId="0" borderId="110" xfId="0" applyFont="1" applyBorder="1" applyAlignment="1">
      <alignment horizontal="center" vertical="center"/>
    </xf>
    <xf numFmtId="0" fontId="0" fillId="0" borderId="21" xfId="0" applyFont="1" applyBorder="1" applyAlignment="1">
      <alignment horizontal="center" vertical="center"/>
    </xf>
    <xf numFmtId="0" fontId="0" fillId="0" borderId="120" xfId="0" applyBorder="1" applyAlignment="1">
      <alignment horizontal="center" vertical="center"/>
    </xf>
    <xf numFmtId="0" fontId="0" fillId="14" borderId="120" xfId="0" applyFont="1" applyFill="1" applyBorder="1" applyAlignment="1">
      <alignment horizontal="center" vertical="center"/>
    </xf>
    <xf numFmtId="0" fontId="14" fillId="0" borderId="88" xfId="0" applyFont="1" applyBorder="1" applyAlignment="1">
      <alignment horizontal="left" vertical="center"/>
    </xf>
    <xf numFmtId="0" fontId="14" fillId="0" borderId="89" xfId="0" applyFont="1" applyBorder="1" applyAlignment="1">
      <alignment horizontal="left" vertical="center" wrapText="1"/>
    </xf>
    <xf numFmtId="0" fontId="14" fillId="0" borderId="90" xfId="0" applyFont="1" applyBorder="1" applyAlignment="1">
      <alignment horizontal="left" vertical="center" wrapText="1"/>
    </xf>
    <xf numFmtId="0" fontId="14" fillId="0" borderId="115" xfId="0" applyFont="1" applyBorder="1" applyAlignment="1">
      <alignment horizontal="center" vertical="center" wrapText="1"/>
    </xf>
    <xf numFmtId="0" fontId="14" fillId="0" borderId="88" xfId="0" applyFont="1" applyBorder="1" applyAlignment="1">
      <alignment horizontal="left" vertical="center" wrapText="1"/>
    </xf>
    <xf numFmtId="0" fontId="14" fillId="0" borderId="121" xfId="0" applyFont="1" applyBorder="1" applyAlignment="1">
      <alignment horizontal="left" vertical="center" wrapText="1"/>
    </xf>
    <xf numFmtId="0" fontId="22" fillId="0" borderId="2" xfId="0" applyFont="1" applyBorder="1" applyAlignment="1">
      <alignment horizontal="center" vertical="center" wrapText="1"/>
    </xf>
    <xf numFmtId="0" fontId="20" fillId="0" borderId="100" xfId="0" applyFont="1" applyBorder="1" applyAlignment="1">
      <alignment horizontal="center" vertical="center"/>
    </xf>
    <xf numFmtId="0" fontId="14" fillId="0" borderId="97" xfId="0" applyFont="1" applyBorder="1" applyAlignment="1">
      <alignment horizontal="left" vertical="center"/>
    </xf>
    <xf numFmtId="0" fontId="14" fillId="0" borderId="98" xfId="0" applyFont="1" applyBorder="1" applyAlignment="1">
      <alignment horizontal="left" vertical="center" wrapText="1"/>
    </xf>
    <xf numFmtId="0" fontId="14" fillId="0" borderId="99" xfId="0" applyFont="1" applyBorder="1" applyAlignment="1">
      <alignment horizontal="left" vertical="center" wrapText="1"/>
    </xf>
    <xf numFmtId="0" fontId="14" fillId="0" borderId="122" xfId="0" applyFont="1" applyBorder="1" applyAlignment="1">
      <alignment horizontal="center" vertical="center" wrapText="1"/>
    </xf>
    <xf numFmtId="0" fontId="14" fillId="0" borderId="97" xfId="0" applyFont="1" applyBorder="1" applyAlignment="1">
      <alignment horizontal="left" vertical="center" wrapText="1"/>
    </xf>
    <xf numFmtId="0" fontId="14" fillId="0" borderId="123" xfId="0" applyFont="1" applyBorder="1" applyAlignment="1">
      <alignment horizontal="left" vertical="center" wrapText="1"/>
    </xf>
    <xf numFmtId="0" fontId="0" fillId="0" borderId="124" xfId="0" applyBorder="1" applyAlignment="1">
      <alignment horizontal="left" vertical="center"/>
    </xf>
    <xf numFmtId="0" fontId="0" fillId="0" borderId="125" xfId="0" applyBorder="1" applyAlignment="1">
      <alignment horizontal="left" vertical="center"/>
    </xf>
    <xf numFmtId="0" fontId="13" fillId="0" borderId="0" xfId="0" applyFont="1" applyAlignment="1">
      <alignment horizontal="center" vertical="center" wrapText="1"/>
    </xf>
    <xf numFmtId="0" fontId="20" fillId="0" borderId="0" xfId="0" applyFont="1" applyAlignment="1">
      <alignment horizontal="left" vertical="center" wrapText="1"/>
    </xf>
    <xf numFmtId="0" fontId="20" fillId="0" borderId="0" xfId="0" applyFont="1" applyAlignment="1">
      <alignment horizontal="left" vertical="center"/>
    </xf>
    <xf numFmtId="0" fontId="13" fillId="0" borderId="82" xfId="0" applyFont="1" applyBorder="1" applyAlignment="1">
      <alignment horizontal="center" vertical="center" wrapText="1"/>
    </xf>
    <xf numFmtId="0" fontId="13" fillId="0" borderId="83" xfId="0" applyFont="1" applyBorder="1" applyAlignment="1">
      <alignment horizontal="center" vertical="center"/>
    </xf>
    <xf numFmtId="0" fontId="13" fillId="0" borderId="84" xfId="0" applyFont="1" applyBorder="1" applyAlignment="1">
      <alignment horizontal="center" vertical="center"/>
    </xf>
    <xf numFmtId="0" fontId="10" fillId="14" borderId="124" xfId="0" applyFont="1" applyFill="1" applyBorder="1">
      <alignment vertical="center"/>
    </xf>
    <xf numFmtId="0" fontId="18" fillId="14" borderId="126" xfId="0" applyFont="1" applyFill="1" applyBorder="1">
      <alignment vertical="center"/>
    </xf>
    <xf numFmtId="0" fontId="10" fillId="14" borderId="126" xfId="0" applyFont="1" applyFill="1" applyBorder="1" applyAlignment="1">
      <alignment horizontal="right" vertical="center" wrapText="1"/>
    </xf>
    <xf numFmtId="0" fontId="10" fillId="14" borderId="125" xfId="0" applyFont="1" applyFill="1" applyBorder="1" applyAlignment="1">
      <alignment horizontal="right" vertical="center" wrapText="1"/>
    </xf>
    <xf numFmtId="0" fontId="10" fillId="0" borderId="7" xfId="0" applyFont="1" applyFill="1" applyBorder="1" applyAlignment="1">
      <alignment horizontal="center" vertical="center" wrapText="1"/>
    </xf>
    <xf numFmtId="0" fontId="10" fillId="14" borderId="127" xfId="0" applyFont="1" applyFill="1" applyBorder="1" applyAlignment="1">
      <alignment horizontal="center" vertical="center" wrapText="1"/>
    </xf>
    <xf numFmtId="0" fontId="10" fillId="14" borderId="126" xfId="0" applyFont="1" applyFill="1" applyBorder="1" applyAlignment="1">
      <alignment horizontal="center" vertical="center" wrapText="1"/>
    </xf>
    <xf numFmtId="0" fontId="10" fillId="14" borderId="84" xfId="0" applyFont="1" applyFill="1" applyBorder="1" applyAlignment="1">
      <alignment horizontal="center" vertical="center" wrapText="1"/>
    </xf>
    <xf numFmtId="0" fontId="10" fillId="14" borderId="91" xfId="0" applyFont="1" applyFill="1" applyBorder="1" applyAlignment="1">
      <alignment horizontal="center" vertical="center" wrapText="1"/>
    </xf>
    <xf numFmtId="0" fontId="14" fillId="14" borderId="93" xfId="0" applyFont="1" applyFill="1" applyBorder="1" applyAlignment="1">
      <alignment horizontal="center" vertical="center" wrapText="1"/>
    </xf>
    <xf numFmtId="0" fontId="0" fillId="0" borderId="120" xfId="0" applyBorder="1">
      <alignment vertical="center"/>
    </xf>
    <xf numFmtId="0" fontId="20" fillId="0" borderId="107" xfId="0" applyFont="1" applyBorder="1" applyAlignment="1">
      <alignment horizontal="center" vertical="center"/>
    </xf>
    <xf numFmtId="0" fontId="20" fillId="0" borderId="122" xfId="0" applyFont="1" applyBorder="1" applyAlignment="1">
      <alignment horizontal="center" vertical="center"/>
    </xf>
    <xf numFmtId="0" fontId="10" fillId="14" borderId="127" xfId="0" applyFont="1" applyFill="1" applyBorder="1">
      <alignment vertical="center"/>
    </xf>
    <xf numFmtId="0" fontId="10" fillId="14" borderId="126" xfId="0" applyFont="1" applyFill="1" applyBorder="1">
      <alignment vertical="center"/>
    </xf>
    <xf numFmtId="0" fontId="10" fillId="14" borderId="128" xfId="0" applyFont="1" applyFill="1" applyBorder="1">
      <alignment vertical="center"/>
    </xf>
    <xf numFmtId="0" fontId="10" fillId="0" borderId="129" xfId="0" applyFont="1" applyFill="1" applyBorder="1" applyAlignment="1">
      <alignment horizontal="center" vertical="center" wrapText="1"/>
    </xf>
    <xf numFmtId="0" fontId="10" fillId="14" borderId="125" xfId="0" applyFont="1" applyFill="1" applyBorder="1" applyAlignment="1">
      <alignment horizontal="center" vertical="center" wrapText="1"/>
    </xf>
    <xf numFmtId="0" fontId="10" fillId="14" borderId="100" xfId="0" applyFont="1" applyFill="1" applyBorder="1" applyAlignment="1">
      <alignment horizontal="center" vertical="center" wrapText="1"/>
    </xf>
    <xf numFmtId="0" fontId="14" fillId="14" borderId="99" xfId="0" applyFont="1" applyFill="1" applyBorder="1" applyAlignment="1">
      <alignment horizontal="center" vertical="center" wrapText="1"/>
    </xf>
    <xf numFmtId="0" fontId="18" fillId="0" borderId="59" xfId="0" applyFont="1" applyBorder="1">
      <alignment vertical="center"/>
    </xf>
    <xf numFmtId="0" fontId="18" fillId="0" borderId="59" xfId="0" applyFont="1" applyBorder="1" applyAlignment="1">
      <alignment horizontal="center" vertical="center"/>
    </xf>
    <xf numFmtId="0" fontId="20" fillId="0" borderId="0" xfId="0" applyFont="1" applyAlignment="1">
      <alignment horizontal="center" vertical="center" wrapText="1"/>
    </xf>
    <xf numFmtId="0" fontId="13" fillId="0" borderId="0" xfId="0" applyFont="1" applyAlignment="1">
      <alignment horizontal="center" vertical="center"/>
    </xf>
    <xf numFmtId="0" fontId="20" fillId="0" borderId="0" xfId="0" applyFont="1" applyAlignment="1">
      <alignment horizontal="center" vertical="center"/>
    </xf>
    <xf numFmtId="0" fontId="18" fillId="0" borderId="0" xfId="0" applyFont="1" applyAlignment="1">
      <alignment horizontal="center" vertical="center"/>
    </xf>
    <xf numFmtId="0" fontId="10" fillId="0" borderId="0" xfId="0" applyFont="1" applyAlignment="1">
      <alignment vertical="center" wrapText="1"/>
    </xf>
    <xf numFmtId="0" fontId="11" fillId="0" borderId="0" xfId="0" applyFont="1">
      <alignment vertical="center"/>
    </xf>
    <xf numFmtId="0" fontId="9" fillId="0" borderId="0" xfId="0" applyFont="1" applyFill="1" applyBorder="1" applyAlignment="1" applyProtection="1">
      <alignment vertical="center"/>
      <protection locked="0"/>
    </xf>
    <xf numFmtId="0" fontId="10" fillId="0" borderId="130" xfId="0" applyFont="1" applyFill="1" applyBorder="1" applyAlignment="1">
      <alignment vertical="center"/>
    </xf>
    <xf numFmtId="0" fontId="10" fillId="0" borderId="131" xfId="0" applyFont="1" applyFill="1" applyBorder="1" applyAlignment="1">
      <alignment vertical="center"/>
    </xf>
    <xf numFmtId="0" fontId="10" fillId="0" borderId="132" xfId="0" applyFont="1" applyFill="1" applyBorder="1" applyAlignment="1">
      <alignment vertical="center"/>
    </xf>
    <xf numFmtId="0" fontId="10" fillId="0" borderId="42" xfId="0" applyFont="1" applyFill="1" applyBorder="1" applyAlignment="1">
      <alignment vertical="center"/>
    </xf>
    <xf numFmtId="0" fontId="10" fillId="0" borderId="33" xfId="0" applyFont="1" applyFill="1" applyBorder="1" applyAlignment="1">
      <alignment horizontal="center" vertical="center" wrapText="1"/>
    </xf>
    <xf numFmtId="0" fontId="6" fillId="0" borderId="0" xfId="0" applyFont="1" applyFill="1" applyBorder="1" applyProtection="1">
      <alignment vertical="center"/>
      <protection locked="0"/>
    </xf>
    <xf numFmtId="0" fontId="10" fillId="0" borderId="133" xfId="0" applyFont="1" applyBorder="1" applyAlignment="1">
      <alignment horizontal="center" vertical="center"/>
    </xf>
    <xf numFmtId="0" fontId="10" fillId="0" borderId="134" xfId="0" applyFont="1" applyBorder="1" applyAlignment="1">
      <alignment horizontal="center" vertical="center"/>
    </xf>
    <xf numFmtId="0" fontId="10" fillId="0" borderId="135" xfId="0" applyFont="1" applyBorder="1" applyAlignment="1">
      <alignment horizontal="center" vertical="center"/>
    </xf>
    <xf numFmtId="0" fontId="10" fillId="18" borderId="136" xfId="0" applyFont="1" applyFill="1" applyBorder="1" applyAlignment="1">
      <alignment horizontal="center" vertical="center"/>
    </xf>
    <xf numFmtId="0" fontId="10" fillId="0" borderId="33" xfId="0" applyFont="1" applyBorder="1" applyAlignment="1">
      <alignment horizontal="center" vertical="center"/>
    </xf>
    <xf numFmtId="0" fontId="10" fillId="0" borderId="0" xfId="0" applyFont="1" applyAlignment="1">
      <alignment horizontal="center" vertical="center"/>
    </xf>
    <xf numFmtId="0" fontId="10" fillId="0" borderId="31" xfId="0" applyFont="1" applyBorder="1" applyAlignment="1">
      <alignment horizontal="center" vertical="center"/>
    </xf>
    <xf numFmtId="0" fontId="10" fillId="0" borderId="137" xfId="0" applyFont="1" applyBorder="1" applyAlignment="1">
      <alignment horizontal="center" vertical="center"/>
    </xf>
    <xf numFmtId="0" fontId="10" fillId="0" borderId="138" xfId="0" applyFont="1" applyBorder="1" applyAlignment="1">
      <alignment horizontal="center" vertical="center"/>
    </xf>
    <xf numFmtId="0" fontId="10" fillId="0" borderId="139" xfId="0" applyFont="1" applyBorder="1" applyAlignment="1">
      <alignment horizontal="center" vertical="center"/>
    </xf>
    <xf numFmtId="0" fontId="10" fillId="0" borderId="140" xfId="0" applyFont="1" applyBorder="1" applyAlignment="1">
      <alignment horizontal="center" vertical="center" wrapText="1"/>
    </xf>
    <xf numFmtId="0" fontId="10" fillId="0" borderId="110" xfId="0" applyFont="1" applyBorder="1" applyAlignment="1">
      <alignment horizontal="center" vertical="center" wrapText="1"/>
    </xf>
    <xf numFmtId="0" fontId="10" fillId="0" borderId="136" xfId="0" applyFont="1" applyBorder="1" applyAlignment="1">
      <alignment horizontal="center" vertical="center" wrapText="1"/>
    </xf>
    <xf numFmtId="0" fontId="10" fillId="18" borderId="136" xfId="0" applyFont="1" applyFill="1" applyBorder="1">
      <alignment vertical="center"/>
    </xf>
    <xf numFmtId="0" fontId="10" fillId="0" borderId="33" xfId="0" applyFont="1" applyFill="1" applyBorder="1" applyAlignment="1">
      <alignment vertical="center"/>
    </xf>
    <xf numFmtId="0" fontId="10" fillId="18" borderId="135" xfId="0" applyFont="1" applyFill="1" applyBorder="1">
      <alignment vertical="center"/>
    </xf>
    <xf numFmtId="0" fontId="10" fillId="0" borderId="0" xfId="25" applyFont="1" applyBorder="1" applyAlignment="1">
      <alignment vertical="center"/>
    </xf>
    <xf numFmtId="0" fontId="8" fillId="0" borderId="0" xfId="0" applyFont="1" applyFill="1" applyBorder="1" applyAlignment="1">
      <alignment horizontal="center" vertical="center"/>
    </xf>
    <xf numFmtId="0" fontId="13" fillId="0" borderId="141" xfId="0" applyFont="1" applyBorder="1" applyAlignment="1">
      <alignment horizontal="center" vertical="center" wrapText="1"/>
    </xf>
    <xf numFmtId="0" fontId="13" fillId="0" borderId="142" xfId="0" applyFont="1" applyBorder="1" applyAlignment="1">
      <alignment horizontal="center" vertical="center" wrapText="1"/>
    </xf>
    <xf numFmtId="0" fontId="13" fillId="0" borderId="143" xfId="0" applyFont="1" applyBorder="1" applyAlignment="1">
      <alignment horizontal="center" vertical="center" wrapText="1"/>
    </xf>
    <xf numFmtId="0" fontId="10" fillId="18" borderId="143" xfId="0" applyFont="1" applyFill="1" applyBorder="1">
      <alignment vertical="center"/>
    </xf>
    <xf numFmtId="0" fontId="10" fillId="0" borderId="0" xfId="0" applyFont="1" applyFill="1" applyBorder="1" applyAlignment="1">
      <alignment horizontal="center" vertical="center" wrapText="1"/>
    </xf>
    <xf numFmtId="0" fontId="10" fillId="0" borderId="41" xfId="0" applyFont="1" applyBorder="1" applyAlignment="1">
      <alignment horizontal="center" vertical="center" wrapText="1"/>
    </xf>
    <xf numFmtId="0" fontId="13" fillId="0" borderId="144" xfId="0" applyFont="1" applyBorder="1" applyAlignment="1">
      <alignment horizontal="center" vertical="center" wrapText="1"/>
    </xf>
    <xf numFmtId="0" fontId="13" fillId="0" borderId="132" xfId="0" applyFont="1" applyBorder="1" applyAlignment="1">
      <alignment horizontal="center" vertical="center" wrapText="1"/>
    </xf>
    <xf numFmtId="0" fontId="10" fillId="18" borderId="132" xfId="0" applyFont="1" applyFill="1" applyBorder="1" applyAlignment="1">
      <alignment horizontal="center" vertical="center" wrapText="1"/>
    </xf>
    <xf numFmtId="0" fontId="14" fillId="0" borderId="19" xfId="0" applyFont="1" applyBorder="1" applyAlignment="1">
      <alignment horizontal="center" vertical="center" wrapText="1"/>
    </xf>
    <xf numFmtId="0" fontId="14" fillId="0" borderId="136" xfId="0" applyFont="1" applyBorder="1" applyAlignment="1">
      <alignment horizontal="center" vertical="center" wrapText="1"/>
    </xf>
    <xf numFmtId="0" fontId="10" fillId="18" borderId="136" xfId="0" applyFont="1" applyFill="1" applyBorder="1" applyAlignment="1">
      <alignment horizontal="center" vertical="center" wrapText="1"/>
    </xf>
    <xf numFmtId="0" fontId="13" fillId="0" borderId="19" xfId="0" applyFont="1" applyBorder="1" applyAlignment="1">
      <alignment horizontal="center" vertical="center" wrapText="1"/>
    </xf>
    <xf numFmtId="0" fontId="13" fillId="0" borderId="136" xfId="0" applyFont="1" applyBorder="1" applyAlignment="1">
      <alignment horizontal="center" vertical="center" wrapText="1"/>
    </xf>
    <xf numFmtId="0" fontId="10" fillId="0" borderId="47" xfId="0" applyFont="1" applyBorder="1" applyAlignment="1">
      <alignment horizontal="center" vertical="center" wrapText="1"/>
    </xf>
    <xf numFmtId="0" fontId="13" fillId="0" borderId="145" xfId="0" applyFont="1" applyBorder="1" applyAlignment="1">
      <alignment horizontal="center" vertical="center" wrapText="1"/>
    </xf>
    <xf numFmtId="0" fontId="10" fillId="18" borderId="143" xfId="0" applyFont="1" applyFill="1" applyBorder="1" applyAlignment="1">
      <alignment horizontal="center" vertical="center" wrapText="1"/>
    </xf>
    <xf numFmtId="0" fontId="10" fillId="0" borderId="146" xfId="0" applyFont="1" applyBorder="1" applyAlignment="1">
      <alignment horizontal="center" vertical="center" wrapText="1"/>
    </xf>
    <xf numFmtId="0" fontId="10" fillId="0" borderId="13" xfId="0" applyFont="1" applyBorder="1" applyAlignment="1">
      <alignment horizontal="center" vertical="center" wrapText="1"/>
    </xf>
    <xf numFmtId="0" fontId="10" fillId="0" borderId="147" xfId="0" applyFont="1" applyBorder="1" applyAlignment="1">
      <alignment horizontal="center" vertical="center" wrapText="1"/>
    </xf>
    <xf numFmtId="0" fontId="10" fillId="18" borderId="139" xfId="0" applyFont="1" applyFill="1" applyBorder="1" applyAlignment="1">
      <alignment horizontal="center" vertical="center" wrapText="1"/>
    </xf>
    <xf numFmtId="0" fontId="10" fillId="0" borderId="2" xfId="0" applyFont="1" applyBorder="1" applyAlignment="1">
      <alignment horizontal="center" vertical="center" wrapText="1"/>
    </xf>
    <xf numFmtId="0" fontId="10" fillId="0" borderId="148"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149" xfId="0" applyFont="1" applyBorder="1" applyAlignment="1">
      <alignment horizontal="center" vertical="center" wrapText="1"/>
    </xf>
    <xf numFmtId="0" fontId="10" fillId="18" borderId="39" xfId="0" applyFont="1" applyFill="1" applyBorder="1" applyAlignment="1">
      <alignment horizontal="center" vertical="center" wrapText="1"/>
    </xf>
    <xf numFmtId="0" fontId="14" fillId="0" borderId="150" xfId="0" applyFont="1" applyBorder="1" applyAlignment="1">
      <alignment horizontal="center" vertical="center" wrapText="1"/>
    </xf>
    <xf numFmtId="0" fontId="10" fillId="0" borderId="63" xfId="0" applyFont="1" applyBorder="1" applyAlignment="1">
      <alignment horizontal="center" vertical="center" wrapText="1"/>
    </xf>
    <xf numFmtId="0" fontId="10" fillId="0" borderId="151" xfId="0" applyFont="1" applyBorder="1" applyAlignment="1">
      <alignment horizontal="center" vertical="center" wrapText="1"/>
    </xf>
    <xf numFmtId="0" fontId="6" fillId="0" borderId="152" xfId="0" applyFont="1" applyBorder="1" applyAlignment="1">
      <alignment horizontal="center" vertical="center"/>
    </xf>
    <xf numFmtId="0" fontId="6" fillId="0" borderId="153" xfId="0" applyFont="1" applyBorder="1" applyAlignment="1">
      <alignment horizontal="center" vertical="center"/>
    </xf>
    <xf numFmtId="0" fontId="10" fillId="0" borderId="69" xfId="0" applyFont="1" applyBorder="1" applyAlignment="1">
      <alignment horizontal="center" vertical="center" wrapText="1"/>
    </xf>
    <xf numFmtId="0" fontId="10" fillId="0" borderId="154" xfId="0" applyFont="1" applyBorder="1" applyAlignment="1">
      <alignment horizontal="center" vertical="center" wrapText="1"/>
    </xf>
  </cellXfs>
  <cellStyles count="29">
    <cellStyle name="20% - アクセント1" xfId="1"/>
    <cellStyle name="20% - アクセント2" xfId="2"/>
    <cellStyle name="20% - アクセント3" xfId="3"/>
    <cellStyle name="20% - アクセント4" xfId="4"/>
    <cellStyle name="20% - アクセント5" xfId="5"/>
    <cellStyle name="20% - アクセント6" xfId="6"/>
    <cellStyle name="40% - アクセント1" xfId="7"/>
    <cellStyle name="40% - アクセント2" xfId="8"/>
    <cellStyle name="40% - アクセント3" xfId="9"/>
    <cellStyle name="40% - アクセント4" xfId="10"/>
    <cellStyle name="40% - アクセント5" xfId="11"/>
    <cellStyle name="40% - アクセント6" xfId="12"/>
    <cellStyle name="60% - アクセント1" xfId="13"/>
    <cellStyle name="60% - アクセント2" xfId="14"/>
    <cellStyle name="60% - アクセント3" xfId="15"/>
    <cellStyle name="60% - アクセント4" xfId="16"/>
    <cellStyle name="60% - アクセント5" xfId="17"/>
    <cellStyle name="60% - アクセント6" xfId="18"/>
    <cellStyle name="合計" xfId="19"/>
    <cellStyle name="普通" xfId="20"/>
    <cellStyle name="桁区切り_別表1～5（事業計画)" xfId="21"/>
    <cellStyle name="桁区切り_別表1～5（事業計画)_1" xfId="22"/>
    <cellStyle name="標準" xfId="0" builtinId="0"/>
    <cellStyle name="標準 2" xfId="23"/>
    <cellStyle name="標準_別表1～5（事業計画)" xfId="24"/>
    <cellStyle name="標準_別表1～5（事業計画)_1" xfId="25"/>
    <cellStyle name="標準_本申請様式（最終確定版）作成中" xfId="26"/>
    <cellStyle name="標準_案２　別表　（家庭教育支援）" xfId="27"/>
    <cellStyle name="桁区切り" xfId="28" builtinId="6"/>
  </cellStyles>
  <tableStyles count="0" defaultTableStyle="TableStyleMedium2" defaultPivotStyle="PivotStyleLight16"/>
  <colors>
    <mruColors>
      <color rgb="FFE9FFFF"/>
      <color rgb="FFCCFFFF"/>
      <color rgb="FFD1FBFD"/>
      <color rgb="FF00FFFF"/>
      <color rgb="FF99FFCC"/>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externalLink" Target="externalLinks/externalLink1.xml" /><Relationship Id="rId9" Type="http://schemas.openxmlformats.org/officeDocument/2006/relationships/theme" Target="theme/theme1.xml" /><Relationship Id="rId10" Type="http://schemas.openxmlformats.org/officeDocument/2006/relationships/sharedStrings" Target="sharedStrings.xml" /><Relationship Id="rId11"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45</xdr:col>
      <xdr:colOff>38100</xdr:colOff>
      <xdr:row>1</xdr:row>
      <xdr:rowOff>228600</xdr:rowOff>
    </xdr:from>
    <xdr:to xmlns:xdr="http://schemas.openxmlformats.org/drawingml/2006/spreadsheetDrawing">
      <xdr:col>53</xdr:col>
      <xdr:colOff>47625</xdr:colOff>
      <xdr:row>3</xdr:row>
      <xdr:rowOff>106045</xdr:rowOff>
    </xdr:to>
    <xdr:sp macro="" textlink="">
      <xdr:nvSpPr>
        <xdr:cNvPr id="2" name="角丸四角形吹き出し 1"/>
        <xdr:cNvSpPr/>
      </xdr:nvSpPr>
      <xdr:spPr>
        <a:xfrm>
          <a:off x="7791450" y="409575"/>
          <a:ext cx="1381125" cy="248920"/>
        </a:xfrm>
        <a:prstGeom prst="wedgeRoundRectCallout">
          <a:avLst>
            <a:gd name="adj1" fmla="val -61700"/>
            <a:gd name="adj2" fmla="val 49517"/>
            <a:gd name="adj3" fmla="val 16667"/>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800"/>
            <a:t>ここに入れると以下表示</a:t>
          </a:r>
          <a:endParaRPr kumimoji="1" lang="en-US" altLang="ja-JP" sz="800"/>
        </a:p>
      </xdr:txBody>
    </xdr:sp>
    <xdr:clientData/>
  </xdr:twoCellAnchor>
</xdr:wsDr>
</file>

<file path=xl/externalLinks/_rels/externalLink1.xml.rels><?xml version="1.0" encoding="UTF-8"?><Relationships xmlns="http://schemas.openxmlformats.org/package/2006/relationships"><Relationship Id="rId1" Type="http://schemas.openxmlformats.org/officeDocument/2006/relationships/externalLinkPath" Target="file:///\\Genlsv\&#29983;&#28079;&#23398;&#32722;&#35506;&#20849;&#36890;\&#23478;&#24237;&#25391;&#33288;\&#12415;&#12406;&#65306;&#12487;&#12473;&#12463;&#12488;&#12483;&#12503;&#12501;&#12457;&#12523;&#12480;&#12540;\&#37117;&#36947;&#24220;&#30476;&#29031;&#20250;\&#20877;&#22996;&#35351;&#21332;&#35696;&#20250;&#35519;&#12409;\&#65296;&#65304;&#33576;&#22478;&#30476;&#65306;&#21029;&#27096;&#243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集計表１"/>
      <sheetName val="集計表２"/>
      <sheetName val="Sheet2"/>
      <sheetName val="リスト参照"/>
      <sheetName val="Sheet1"/>
      <sheetName val="様式2-1-①・②"/>
      <sheetName val="リスト"/>
      <sheetName val="参考"/>
      <sheetName val="Sheet3"/>
    </sheetNames>
    <sheetDataSet>
      <sheetData sheetId="0"/>
      <sheetData sheetId="1">
        <row r="4">
          <cell r="E4" t="str">
            <v>協議会</v>
          </cell>
          <cell r="F4" t="str">
            <v>サポーターリーダー</v>
          </cell>
          <cell r="G4">
            <v>0</v>
          </cell>
          <cell r="H4">
            <v>0</v>
          </cell>
          <cell r="I4">
            <v>0</v>
          </cell>
          <cell r="J4">
            <v>0</v>
          </cell>
          <cell r="K4">
            <v>0</v>
          </cell>
          <cell r="L4">
            <v>0</v>
          </cell>
          <cell r="M4">
            <v>0</v>
          </cell>
          <cell r="N4">
            <v>0</v>
          </cell>
          <cell r="O4">
            <v>0</v>
          </cell>
          <cell r="P4">
            <v>0</v>
          </cell>
          <cell r="Q4">
            <v>0</v>
          </cell>
          <cell r="R4" t="str">
            <v>サポーターリーダー</v>
          </cell>
        </row>
        <row r="5">
          <cell r="C5" t="str">
            <v>諸謝金</v>
          </cell>
          <cell r="D5" t="str">
            <v>旅費</v>
          </cell>
          <cell r="E5" t="str">
            <v>消耗品費</v>
          </cell>
          <cell r="F5" t="str">
            <v>印刷製本</v>
          </cell>
          <cell r="G5" t="str">
            <v>通信運搬</v>
          </cell>
          <cell r="H5" t="str">
            <v>借料損料</v>
          </cell>
          <cell r="I5" t="str">
            <v>会議費</v>
          </cell>
          <cell r="J5" t="str">
            <v>賃金</v>
          </cell>
          <cell r="K5" t="str">
            <v>保険料</v>
          </cell>
          <cell r="L5" t="str">
            <v>雑役務</v>
          </cell>
          <cell r="M5" t="str">
            <v>小計</v>
          </cell>
          <cell r="N5" t="str">
            <v>講座数</v>
          </cell>
          <cell r="O5" t="str">
            <v>リーダー</v>
          </cell>
          <cell r="P5" t="str">
            <v>諸謝金</v>
          </cell>
          <cell r="Q5" t="str">
            <v>旅費</v>
          </cell>
          <cell r="R5" t="str">
            <v>消耗品費</v>
          </cell>
          <cell r="S5" t="str">
            <v>印刷製本</v>
          </cell>
          <cell r="T5" t="str">
            <v>通信運搬</v>
          </cell>
          <cell r="U5" t="str">
            <v>借料損料</v>
          </cell>
          <cell r="V5" t="str">
            <v>会議費</v>
          </cell>
          <cell r="W5" t="str">
            <v>賃金</v>
          </cell>
          <cell r="X5" t="str">
            <v>保険料</v>
          </cell>
          <cell r="Y5" t="str">
            <v>雑役務</v>
          </cell>
          <cell r="Z5" t="str">
            <v>小計</v>
          </cell>
          <cell r="AA5" t="str">
            <v>講座数</v>
          </cell>
          <cell r="AB5" t="str">
            <v>総回数</v>
          </cell>
          <cell r="AC5" t="str">
            <v>諸謝金</v>
          </cell>
          <cell r="AD5" t="str">
            <v>旅費</v>
          </cell>
        </row>
        <row r="6">
          <cell r="A6">
            <v>1</v>
          </cell>
          <cell r="B6" t="str">
            <v>　水戸市</v>
          </cell>
          <cell r="C6">
            <v>0</v>
          </cell>
          <cell r="D6">
            <v>0</v>
          </cell>
          <cell r="E6">
            <v>0</v>
          </cell>
          <cell r="F6">
            <v>0</v>
          </cell>
          <cell r="G6">
            <v>0</v>
          </cell>
          <cell r="H6">
            <v>0</v>
          </cell>
          <cell r="I6">
            <v>0</v>
          </cell>
          <cell r="J6">
            <v>0</v>
          </cell>
          <cell r="K6">
            <v>0</v>
          </cell>
          <cell r="L6">
            <v>0</v>
          </cell>
          <cell r="M6">
            <v>0</v>
          </cell>
          <cell r="N6">
            <v>0</v>
          </cell>
          <cell r="O6">
            <v>0</v>
          </cell>
          <cell r="P6">
            <v>0</v>
          </cell>
          <cell r="Q6">
            <v>0</v>
          </cell>
          <cell r="R6">
            <v>0</v>
          </cell>
          <cell r="S6">
            <v>0</v>
          </cell>
          <cell r="T6">
            <v>0</v>
          </cell>
          <cell r="U6">
            <v>0</v>
          </cell>
          <cell r="V6">
            <v>0</v>
          </cell>
          <cell r="W6">
            <v>0</v>
          </cell>
          <cell r="X6">
            <v>0</v>
          </cell>
          <cell r="Y6">
            <v>0</v>
          </cell>
          <cell r="Z6">
            <v>0</v>
          </cell>
        </row>
        <row r="7">
          <cell r="A7">
            <v>2</v>
          </cell>
          <cell r="B7" t="str">
            <v>　日立市</v>
          </cell>
          <cell r="C7">
            <v>0</v>
          </cell>
          <cell r="D7">
            <v>0</v>
          </cell>
          <cell r="E7">
            <v>0</v>
          </cell>
          <cell r="F7">
            <v>0</v>
          </cell>
          <cell r="G7">
            <v>0</v>
          </cell>
          <cell r="H7">
            <v>0</v>
          </cell>
          <cell r="I7">
            <v>0</v>
          </cell>
          <cell r="J7">
            <v>0</v>
          </cell>
          <cell r="K7">
            <v>0</v>
          </cell>
          <cell r="L7">
            <v>0</v>
          </cell>
          <cell r="M7">
            <v>0</v>
          </cell>
          <cell r="N7">
            <v>0</v>
          </cell>
          <cell r="O7">
            <v>0</v>
          </cell>
          <cell r="P7">
            <v>0</v>
          </cell>
          <cell r="Q7">
            <v>0</v>
          </cell>
          <cell r="R7">
            <v>0</v>
          </cell>
          <cell r="S7">
            <v>0</v>
          </cell>
          <cell r="T7">
            <v>0</v>
          </cell>
          <cell r="U7">
            <v>0</v>
          </cell>
          <cell r="V7">
            <v>0</v>
          </cell>
          <cell r="W7">
            <v>0</v>
          </cell>
          <cell r="X7">
            <v>0</v>
          </cell>
          <cell r="Y7">
            <v>0</v>
          </cell>
          <cell r="Z7">
            <v>0</v>
          </cell>
        </row>
        <row r="8">
          <cell r="A8">
            <v>3</v>
          </cell>
          <cell r="B8" t="str">
            <v>　土浦市</v>
          </cell>
          <cell r="C8">
            <v>18000</v>
          </cell>
          <cell r="D8">
            <v>10600</v>
          </cell>
          <cell r="E8">
            <v>10600</v>
          </cell>
          <cell r="F8">
            <v>37217</v>
          </cell>
          <cell r="G8">
            <v>0</v>
          </cell>
          <cell r="H8">
            <v>17</v>
          </cell>
          <cell r="I8">
            <v>8617</v>
          </cell>
          <cell r="J8">
            <v>119000</v>
          </cell>
          <cell r="K8">
            <v>0</v>
          </cell>
          <cell r="L8">
            <v>0</v>
          </cell>
          <cell r="M8">
            <v>37217</v>
          </cell>
          <cell r="N8">
            <v>0</v>
          </cell>
          <cell r="O8">
            <v>0</v>
          </cell>
          <cell r="P8">
            <v>0</v>
          </cell>
          <cell r="Q8">
            <v>0</v>
          </cell>
          <cell r="R8">
            <v>0</v>
          </cell>
          <cell r="S8">
            <v>0</v>
          </cell>
          <cell r="T8">
            <v>0</v>
          </cell>
          <cell r="U8">
            <v>0</v>
          </cell>
          <cell r="V8">
            <v>0</v>
          </cell>
          <cell r="W8">
            <v>0</v>
          </cell>
          <cell r="X8">
            <v>0</v>
          </cell>
          <cell r="Y8">
            <v>0</v>
          </cell>
          <cell r="Z8">
            <v>0</v>
          </cell>
          <cell r="AA8">
            <v>17</v>
          </cell>
          <cell r="AB8">
            <v>17</v>
          </cell>
          <cell r="AC8">
            <v>119000</v>
          </cell>
        </row>
        <row r="9">
          <cell r="A9">
            <v>4</v>
          </cell>
          <cell r="B9" t="str">
            <v>　古河市</v>
          </cell>
          <cell r="C9">
            <v>0</v>
          </cell>
          <cell r="D9">
            <v>0</v>
          </cell>
          <cell r="E9">
            <v>0</v>
          </cell>
          <cell r="F9">
            <v>0</v>
          </cell>
          <cell r="G9">
            <v>0</v>
          </cell>
          <cell r="H9">
            <v>0</v>
          </cell>
          <cell r="I9">
            <v>0</v>
          </cell>
          <cell r="J9">
            <v>0</v>
          </cell>
          <cell r="K9">
            <v>0</v>
          </cell>
          <cell r="L9">
            <v>0</v>
          </cell>
          <cell r="M9">
            <v>0</v>
          </cell>
          <cell r="N9">
            <v>0</v>
          </cell>
          <cell r="O9">
            <v>0</v>
          </cell>
          <cell r="P9">
            <v>0</v>
          </cell>
          <cell r="Q9">
            <v>0</v>
          </cell>
          <cell r="R9">
            <v>0</v>
          </cell>
          <cell r="S9">
            <v>0</v>
          </cell>
          <cell r="T9">
            <v>0</v>
          </cell>
          <cell r="U9">
            <v>0</v>
          </cell>
          <cell r="V9">
            <v>0</v>
          </cell>
          <cell r="W9">
            <v>0</v>
          </cell>
          <cell r="X9">
            <v>0</v>
          </cell>
          <cell r="Y9">
            <v>0</v>
          </cell>
          <cell r="Z9">
            <v>0</v>
          </cell>
        </row>
        <row r="10">
          <cell r="A10">
            <v>5</v>
          </cell>
          <cell r="B10" t="str">
            <v>　石岡市</v>
          </cell>
          <cell r="C10">
            <v>18000</v>
          </cell>
          <cell r="D10">
            <v>2000</v>
          </cell>
          <cell r="E10">
            <v>2000</v>
          </cell>
          <cell r="F10">
            <v>0</v>
          </cell>
          <cell r="G10">
            <v>13</v>
          </cell>
          <cell r="H10">
            <v>13</v>
          </cell>
          <cell r="I10">
            <v>195000</v>
          </cell>
          <cell r="J10">
            <v>0</v>
          </cell>
          <cell r="K10">
            <v>0</v>
          </cell>
          <cell r="L10">
            <v>0</v>
          </cell>
          <cell r="M10">
            <v>20000</v>
          </cell>
          <cell r="N10">
            <v>0</v>
          </cell>
          <cell r="O10">
            <v>0</v>
          </cell>
          <cell r="P10">
            <v>0</v>
          </cell>
          <cell r="Q10">
            <v>0</v>
          </cell>
          <cell r="R10">
            <v>0</v>
          </cell>
          <cell r="S10">
            <v>0</v>
          </cell>
          <cell r="T10">
            <v>0</v>
          </cell>
          <cell r="U10">
            <v>0</v>
          </cell>
          <cell r="V10">
            <v>0</v>
          </cell>
          <cell r="W10">
            <v>0</v>
          </cell>
          <cell r="X10">
            <v>0</v>
          </cell>
          <cell r="Y10">
            <v>0</v>
          </cell>
          <cell r="Z10">
            <v>0</v>
          </cell>
          <cell r="AA10">
            <v>13</v>
          </cell>
          <cell r="AB10">
            <v>13</v>
          </cell>
          <cell r="AC10">
            <v>195000</v>
          </cell>
        </row>
        <row r="11">
          <cell r="A11">
            <v>6</v>
          </cell>
          <cell r="B11" t="str">
            <v>　下館市</v>
          </cell>
          <cell r="C11">
            <v>0</v>
          </cell>
          <cell r="D11">
            <v>0</v>
          </cell>
          <cell r="E11">
            <v>0</v>
          </cell>
          <cell r="F11">
            <v>0</v>
          </cell>
          <cell r="G11">
            <v>0</v>
          </cell>
          <cell r="H11">
            <v>0</v>
          </cell>
          <cell r="I11">
            <v>0</v>
          </cell>
          <cell r="J11">
            <v>0</v>
          </cell>
          <cell r="K11">
            <v>0</v>
          </cell>
          <cell r="L11">
            <v>0</v>
          </cell>
          <cell r="M11">
            <v>0</v>
          </cell>
          <cell r="N11">
            <v>0</v>
          </cell>
          <cell r="O11">
            <v>0</v>
          </cell>
          <cell r="P11">
            <v>0</v>
          </cell>
          <cell r="Q11">
            <v>0</v>
          </cell>
          <cell r="R11">
            <v>0</v>
          </cell>
          <cell r="S11">
            <v>0</v>
          </cell>
          <cell r="T11">
            <v>0</v>
          </cell>
          <cell r="U11">
            <v>0</v>
          </cell>
          <cell r="V11">
            <v>0</v>
          </cell>
          <cell r="W11">
            <v>0</v>
          </cell>
          <cell r="X11">
            <v>0</v>
          </cell>
          <cell r="Y11">
            <v>0</v>
          </cell>
          <cell r="Z11">
            <v>0</v>
          </cell>
        </row>
        <row r="12">
          <cell r="A12">
            <v>7</v>
          </cell>
          <cell r="B12" t="str">
            <v>　結城市</v>
          </cell>
          <cell r="C12">
            <v>4000</v>
          </cell>
          <cell r="D12">
            <v>4000</v>
          </cell>
          <cell r="E12">
            <v>4000</v>
          </cell>
          <cell r="F12">
            <v>18000</v>
          </cell>
          <cell r="G12">
            <v>4000</v>
          </cell>
          <cell r="H12">
            <v>2000</v>
          </cell>
          <cell r="I12">
            <v>18000</v>
          </cell>
          <cell r="J12">
            <v>10</v>
          </cell>
          <cell r="K12">
            <v>50000</v>
          </cell>
          <cell r="L12">
            <v>2000</v>
          </cell>
          <cell r="M12">
            <v>28000</v>
          </cell>
          <cell r="N12">
            <v>0</v>
          </cell>
          <cell r="O12">
            <v>0</v>
          </cell>
          <cell r="P12">
            <v>0</v>
          </cell>
          <cell r="Q12">
            <v>0</v>
          </cell>
          <cell r="R12">
            <v>0</v>
          </cell>
          <cell r="S12">
            <v>0</v>
          </cell>
          <cell r="T12">
            <v>0</v>
          </cell>
          <cell r="U12">
            <v>0</v>
          </cell>
          <cell r="V12">
            <v>0</v>
          </cell>
          <cell r="W12">
            <v>0</v>
          </cell>
          <cell r="X12">
            <v>0</v>
          </cell>
          <cell r="Y12">
            <v>0</v>
          </cell>
          <cell r="Z12">
            <v>0</v>
          </cell>
          <cell r="AA12">
            <v>10</v>
          </cell>
          <cell r="AB12">
            <v>10</v>
          </cell>
          <cell r="AC12">
            <v>50000</v>
          </cell>
          <cell r="AD12">
            <v>2000</v>
          </cell>
        </row>
        <row r="13">
          <cell r="A13">
            <v>8</v>
          </cell>
          <cell r="B13" t="str">
            <v>　龍ヶ崎市</v>
          </cell>
          <cell r="C13">
            <v>8000</v>
          </cell>
          <cell r="D13">
            <v>8000</v>
          </cell>
          <cell r="E13">
            <v>35000</v>
          </cell>
          <cell r="F13">
            <v>100000</v>
          </cell>
          <cell r="G13">
            <v>18240</v>
          </cell>
          <cell r="H13">
            <v>0</v>
          </cell>
          <cell r="I13">
            <v>17</v>
          </cell>
          <cell r="J13">
            <v>17</v>
          </cell>
          <cell r="K13">
            <v>340000</v>
          </cell>
          <cell r="L13">
            <v>0</v>
          </cell>
          <cell r="M13">
            <v>161240</v>
          </cell>
          <cell r="N13">
            <v>0</v>
          </cell>
          <cell r="O13">
            <v>0</v>
          </cell>
          <cell r="P13">
            <v>0</v>
          </cell>
          <cell r="Q13">
            <v>0</v>
          </cell>
          <cell r="R13">
            <v>0</v>
          </cell>
          <cell r="S13">
            <v>0</v>
          </cell>
          <cell r="T13">
            <v>0</v>
          </cell>
          <cell r="U13">
            <v>0</v>
          </cell>
          <cell r="V13">
            <v>0</v>
          </cell>
          <cell r="W13">
            <v>0</v>
          </cell>
          <cell r="X13">
            <v>0</v>
          </cell>
          <cell r="Y13">
            <v>0</v>
          </cell>
          <cell r="Z13">
            <v>0</v>
          </cell>
          <cell r="AA13">
            <v>17</v>
          </cell>
          <cell r="AB13">
            <v>17</v>
          </cell>
          <cell r="AC13">
            <v>340000</v>
          </cell>
        </row>
        <row r="14">
          <cell r="A14">
            <v>9</v>
          </cell>
          <cell r="B14" t="str">
            <v>　下妻市</v>
          </cell>
          <cell r="C14">
            <v>32000</v>
          </cell>
          <cell r="D14">
            <v>20000</v>
          </cell>
          <cell r="E14">
            <v>4800</v>
          </cell>
          <cell r="F14">
            <v>20000</v>
          </cell>
          <cell r="G14">
            <v>0</v>
          </cell>
          <cell r="H14">
            <v>2</v>
          </cell>
          <cell r="I14">
            <v>4800</v>
          </cell>
          <cell r="J14">
            <v>52000</v>
          </cell>
          <cell r="K14">
            <v>0</v>
          </cell>
          <cell r="L14">
            <v>0</v>
          </cell>
          <cell r="M14">
            <v>56800</v>
          </cell>
          <cell r="N14">
            <v>0</v>
          </cell>
          <cell r="O14">
            <v>0</v>
          </cell>
          <cell r="P14">
            <v>0</v>
          </cell>
          <cell r="Q14">
            <v>0</v>
          </cell>
          <cell r="R14">
            <v>0</v>
          </cell>
          <cell r="S14">
            <v>0</v>
          </cell>
          <cell r="T14">
            <v>0</v>
          </cell>
          <cell r="U14">
            <v>0</v>
          </cell>
          <cell r="V14">
            <v>0</v>
          </cell>
          <cell r="W14">
            <v>0</v>
          </cell>
          <cell r="X14">
            <v>0</v>
          </cell>
          <cell r="Y14">
            <v>0</v>
          </cell>
          <cell r="Z14">
            <v>0</v>
          </cell>
          <cell r="AA14">
            <v>2</v>
          </cell>
          <cell r="AB14">
            <v>2</v>
          </cell>
          <cell r="AC14">
            <v>52000</v>
          </cell>
        </row>
        <row r="15">
          <cell r="A15">
            <v>10</v>
          </cell>
          <cell r="B15" t="str">
            <v>　水海道市</v>
          </cell>
          <cell r="C15">
            <v>30000</v>
          </cell>
          <cell r="D15">
            <v>3000</v>
          </cell>
          <cell r="E15">
            <v>3000</v>
          </cell>
          <cell r="F15">
            <v>0</v>
          </cell>
          <cell r="G15">
            <v>32</v>
          </cell>
          <cell r="H15">
            <v>32</v>
          </cell>
          <cell r="I15">
            <v>420000</v>
          </cell>
          <cell r="J15">
            <v>0</v>
          </cell>
          <cell r="K15">
            <v>0</v>
          </cell>
          <cell r="L15">
            <v>0</v>
          </cell>
          <cell r="M15">
            <v>33000</v>
          </cell>
          <cell r="N15">
            <v>0</v>
          </cell>
          <cell r="O15">
            <v>0</v>
          </cell>
          <cell r="P15">
            <v>0</v>
          </cell>
          <cell r="Q15">
            <v>0</v>
          </cell>
          <cell r="R15">
            <v>0</v>
          </cell>
          <cell r="S15">
            <v>0</v>
          </cell>
          <cell r="T15">
            <v>0</v>
          </cell>
          <cell r="U15">
            <v>0</v>
          </cell>
          <cell r="V15">
            <v>0</v>
          </cell>
          <cell r="W15">
            <v>0</v>
          </cell>
          <cell r="X15">
            <v>0</v>
          </cell>
          <cell r="Y15">
            <v>0</v>
          </cell>
          <cell r="Z15">
            <v>0</v>
          </cell>
          <cell r="AA15">
            <v>32</v>
          </cell>
          <cell r="AB15">
            <v>32</v>
          </cell>
          <cell r="AC15">
            <v>420000</v>
          </cell>
        </row>
        <row r="16">
          <cell r="A16">
            <v>11</v>
          </cell>
          <cell r="B16" t="str">
            <v>　常陸太田市</v>
          </cell>
          <cell r="C16">
            <v>0</v>
          </cell>
          <cell r="D16">
            <v>0</v>
          </cell>
          <cell r="E16">
            <v>0</v>
          </cell>
          <cell r="F16">
            <v>0</v>
          </cell>
          <cell r="G16">
            <v>0</v>
          </cell>
          <cell r="H16">
            <v>0</v>
          </cell>
          <cell r="I16">
            <v>0</v>
          </cell>
          <cell r="J16">
            <v>0</v>
          </cell>
          <cell r="K16">
            <v>0</v>
          </cell>
          <cell r="L16">
            <v>0</v>
          </cell>
          <cell r="M16">
            <v>0</v>
          </cell>
          <cell r="N16">
            <v>0</v>
          </cell>
          <cell r="O16">
            <v>0</v>
          </cell>
          <cell r="P16">
            <v>0</v>
          </cell>
          <cell r="Q16">
            <v>0</v>
          </cell>
          <cell r="R16">
            <v>0</v>
          </cell>
          <cell r="S16">
            <v>0</v>
          </cell>
          <cell r="T16">
            <v>0</v>
          </cell>
          <cell r="U16">
            <v>0</v>
          </cell>
          <cell r="V16">
            <v>0</v>
          </cell>
          <cell r="W16">
            <v>0</v>
          </cell>
          <cell r="X16">
            <v>0</v>
          </cell>
          <cell r="Y16">
            <v>0</v>
          </cell>
          <cell r="Z16">
            <v>0</v>
          </cell>
        </row>
        <row r="17">
          <cell r="A17">
            <v>12</v>
          </cell>
          <cell r="B17" t="str">
            <v xml:space="preserve">  高萩市</v>
          </cell>
          <cell r="C17">
            <v>65600</v>
          </cell>
          <cell r="D17">
            <v>3200</v>
          </cell>
          <cell r="E17">
            <v>8400</v>
          </cell>
          <cell r="F17">
            <v>77200</v>
          </cell>
          <cell r="G17">
            <v>3200</v>
          </cell>
          <cell r="H17">
            <v>15</v>
          </cell>
          <cell r="I17">
            <v>8400</v>
          </cell>
          <cell r="J17">
            <v>75000</v>
          </cell>
          <cell r="K17">
            <v>0</v>
          </cell>
          <cell r="L17">
            <v>0</v>
          </cell>
          <cell r="M17">
            <v>77200</v>
          </cell>
          <cell r="N17">
            <v>0</v>
          </cell>
          <cell r="O17">
            <v>0</v>
          </cell>
          <cell r="P17">
            <v>0</v>
          </cell>
          <cell r="Q17">
            <v>0</v>
          </cell>
          <cell r="R17">
            <v>0</v>
          </cell>
          <cell r="S17">
            <v>0</v>
          </cell>
          <cell r="T17">
            <v>0</v>
          </cell>
          <cell r="U17">
            <v>0</v>
          </cell>
          <cell r="V17">
            <v>0</v>
          </cell>
          <cell r="W17">
            <v>0</v>
          </cell>
          <cell r="X17">
            <v>0</v>
          </cell>
          <cell r="Y17">
            <v>0</v>
          </cell>
          <cell r="Z17">
            <v>0</v>
          </cell>
          <cell r="AA17">
            <v>15</v>
          </cell>
          <cell r="AB17">
            <v>15</v>
          </cell>
          <cell r="AC17">
            <v>75000</v>
          </cell>
        </row>
        <row r="18">
          <cell r="A18">
            <v>13</v>
          </cell>
          <cell r="B18" t="str">
            <v>　北茨城市</v>
          </cell>
          <cell r="C18">
            <v>0</v>
          </cell>
          <cell r="D18">
            <v>0</v>
          </cell>
          <cell r="E18">
            <v>0</v>
          </cell>
          <cell r="F18">
            <v>0</v>
          </cell>
          <cell r="G18">
            <v>0</v>
          </cell>
          <cell r="H18">
            <v>0</v>
          </cell>
          <cell r="I18">
            <v>0</v>
          </cell>
          <cell r="J18">
            <v>0</v>
          </cell>
          <cell r="K18">
            <v>0</v>
          </cell>
          <cell r="L18">
            <v>0</v>
          </cell>
          <cell r="M18">
            <v>0</v>
          </cell>
          <cell r="N18">
            <v>0</v>
          </cell>
          <cell r="O18">
            <v>0</v>
          </cell>
          <cell r="P18">
            <v>0</v>
          </cell>
          <cell r="Q18">
            <v>0</v>
          </cell>
          <cell r="R18">
            <v>0</v>
          </cell>
          <cell r="S18">
            <v>0</v>
          </cell>
          <cell r="T18">
            <v>0</v>
          </cell>
          <cell r="U18">
            <v>0</v>
          </cell>
          <cell r="V18">
            <v>0</v>
          </cell>
          <cell r="W18">
            <v>0</v>
          </cell>
          <cell r="X18">
            <v>0</v>
          </cell>
          <cell r="Y18">
            <v>0</v>
          </cell>
          <cell r="Z18">
            <v>0</v>
          </cell>
        </row>
        <row r="19">
          <cell r="A19">
            <v>14</v>
          </cell>
          <cell r="B19" t="str">
            <v>　笠間市</v>
          </cell>
          <cell r="C19">
            <v>0</v>
          </cell>
          <cell r="D19">
            <v>0</v>
          </cell>
          <cell r="E19">
            <v>15</v>
          </cell>
          <cell r="F19">
            <v>15</v>
          </cell>
          <cell r="G19">
            <v>100000</v>
          </cell>
          <cell r="H19">
            <v>0</v>
          </cell>
          <cell r="I19">
            <v>0</v>
          </cell>
          <cell r="J19">
            <v>0</v>
          </cell>
          <cell r="K19">
            <v>0</v>
          </cell>
          <cell r="L19">
            <v>0</v>
          </cell>
          <cell r="M19">
            <v>0</v>
          </cell>
          <cell r="N19">
            <v>0</v>
          </cell>
          <cell r="O19">
            <v>0</v>
          </cell>
          <cell r="P19">
            <v>0</v>
          </cell>
          <cell r="Q19">
            <v>0</v>
          </cell>
          <cell r="R19">
            <v>0</v>
          </cell>
          <cell r="S19">
            <v>0</v>
          </cell>
          <cell r="T19">
            <v>0</v>
          </cell>
          <cell r="U19">
            <v>0</v>
          </cell>
          <cell r="V19">
            <v>0</v>
          </cell>
          <cell r="W19">
            <v>0</v>
          </cell>
          <cell r="X19">
            <v>0</v>
          </cell>
          <cell r="Y19">
            <v>0</v>
          </cell>
          <cell r="Z19">
            <v>0</v>
          </cell>
          <cell r="AA19">
            <v>15</v>
          </cell>
          <cell r="AB19">
            <v>15</v>
          </cell>
          <cell r="AC19">
            <v>100000</v>
          </cell>
        </row>
        <row r="20">
          <cell r="A20">
            <v>15</v>
          </cell>
          <cell r="B20" t="str">
            <v>　取手市</v>
          </cell>
          <cell r="C20">
            <v>21600</v>
          </cell>
          <cell r="D20">
            <v>21600</v>
          </cell>
          <cell r="E20">
            <v>0</v>
          </cell>
          <cell r="F20">
            <v>36</v>
          </cell>
          <cell r="G20">
            <v>36</v>
          </cell>
          <cell r="H20">
            <v>303000</v>
          </cell>
          <cell r="I20">
            <v>21600</v>
          </cell>
          <cell r="J20">
            <v>0</v>
          </cell>
          <cell r="K20">
            <v>0</v>
          </cell>
          <cell r="L20">
            <v>0</v>
          </cell>
          <cell r="M20">
            <v>21600</v>
          </cell>
          <cell r="N20">
            <v>0</v>
          </cell>
          <cell r="O20">
            <v>0</v>
          </cell>
          <cell r="P20">
            <v>0</v>
          </cell>
          <cell r="Q20">
            <v>0</v>
          </cell>
          <cell r="R20">
            <v>0</v>
          </cell>
          <cell r="S20">
            <v>0</v>
          </cell>
          <cell r="T20">
            <v>0</v>
          </cell>
          <cell r="U20">
            <v>0</v>
          </cell>
          <cell r="V20">
            <v>0</v>
          </cell>
          <cell r="W20">
            <v>0</v>
          </cell>
          <cell r="X20">
            <v>0</v>
          </cell>
          <cell r="Y20">
            <v>0</v>
          </cell>
          <cell r="Z20">
            <v>0</v>
          </cell>
          <cell r="AA20">
            <v>36</v>
          </cell>
          <cell r="AB20">
            <v>36</v>
          </cell>
          <cell r="AC20">
            <v>303000</v>
          </cell>
        </row>
        <row r="21">
          <cell r="A21">
            <v>16</v>
          </cell>
          <cell r="B21" t="str">
            <v>　岩井市</v>
          </cell>
          <cell r="C21">
            <v>0</v>
          </cell>
          <cell r="D21">
            <v>0</v>
          </cell>
          <cell r="E21">
            <v>0</v>
          </cell>
          <cell r="F21">
            <v>0</v>
          </cell>
          <cell r="G21">
            <v>0</v>
          </cell>
          <cell r="H21">
            <v>0</v>
          </cell>
          <cell r="I21">
            <v>0</v>
          </cell>
          <cell r="J21">
            <v>0</v>
          </cell>
          <cell r="K21">
            <v>0</v>
          </cell>
          <cell r="L21">
            <v>0</v>
          </cell>
          <cell r="M21">
            <v>0</v>
          </cell>
          <cell r="N21">
            <v>0</v>
          </cell>
          <cell r="O21">
            <v>0</v>
          </cell>
          <cell r="P21">
            <v>0</v>
          </cell>
          <cell r="Q21">
            <v>0</v>
          </cell>
          <cell r="R21">
            <v>0</v>
          </cell>
          <cell r="S21">
            <v>0</v>
          </cell>
          <cell r="T21">
            <v>0</v>
          </cell>
          <cell r="U21">
            <v>0</v>
          </cell>
          <cell r="V21">
            <v>0</v>
          </cell>
          <cell r="W21">
            <v>0</v>
          </cell>
          <cell r="X21">
            <v>0</v>
          </cell>
          <cell r="Y21">
            <v>0</v>
          </cell>
          <cell r="Z21">
            <v>0</v>
          </cell>
        </row>
        <row r="22">
          <cell r="A22">
            <v>17</v>
          </cell>
          <cell r="B22" t="str">
            <v>　牛久市</v>
          </cell>
          <cell r="C22">
            <v>0</v>
          </cell>
          <cell r="D22">
            <v>0</v>
          </cell>
          <cell r="E22">
            <v>0</v>
          </cell>
          <cell r="F22">
            <v>0</v>
          </cell>
          <cell r="G22">
            <v>0</v>
          </cell>
          <cell r="H22">
            <v>0</v>
          </cell>
          <cell r="I22">
            <v>0</v>
          </cell>
          <cell r="J22">
            <v>0</v>
          </cell>
          <cell r="K22">
            <v>0</v>
          </cell>
          <cell r="L22">
            <v>0</v>
          </cell>
          <cell r="M22">
            <v>0</v>
          </cell>
          <cell r="N22">
            <v>0</v>
          </cell>
          <cell r="O22">
            <v>0</v>
          </cell>
          <cell r="P22">
            <v>0</v>
          </cell>
          <cell r="Q22">
            <v>0</v>
          </cell>
          <cell r="R22">
            <v>0</v>
          </cell>
          <cell r="S22">
            <v>0</v>
          </cell>
          <cell r="T22">
            <v>0</v>
          </cell>
          <cell r="U22">
            <v>0</v>
          </cell>
          <cell r="V22">
            <v>0</v>
          </cell>
          <cell r="W22">
            <v>0</v>
          </cell>
          <cell r="X22">
            <v>0</v>
          </cell>
          <cell r="Y22">
            <v>0</v>
          </cell>
          <cell r="Z22">
            <v>0</v>
          </cell>
        </row>
        <row r="23">
          <cell r="A23">
            <v>18</v>
          </cell>
          <cell r="B23" t="str">
            <v>　つくば市</v>
          </cell>
          <cell r="C23">
            <v>0</v>
          </cell>
          <cell r="D23">
            <v>0</v>
          </cell>
          <cell r="E23">
            <v>0</v>
          </cell>
          <cell r="F23">
            <v>0</v>
          </cell>
          <cell r="G23">
            <v>0</v>
          </cell>
          <cell r="H23">
            <v>0</v>
          </cell>
          <cell r="I23">
            <v>0</v>
          </cell>
          <cell r="J23">
            <v>0</v>
          </cell>
          <cell r="K23">
            <v>0</v>
          </cell>
          <cell r="L23">
            <v>0</v>
          </cell>
          <cell r="M23">
            <v>0</v>
          </cell>
          <cell r="N23">
            <v>0</v>
          </cell>
          <cell r="O23">
            <v>0</v>
          </cell>
          <cell r="P23">
            <v>0</v>
          </cell>
          <cell r="Q23">
            <v>0</v>
          </cell>
          <cell r="R23">
            <v>0</v>
          </cell>
          <cell r="S23">
            <v>0</v>
          </cell>
          <cell r="T23">
            <v>0</v>
          </cell>
          <cell r="U23">
            <v>0</v>
          </cell>
          <cell r="V23">
            <v>0</v>
          </cell>
          <cell r="W23">
            <v>0</v>
          </cell>
          <cell r="X23">
            <v>0</v>
          </cell>
          <cell r="Y23">
            <v>0</v>
          </cell>
          <cell r="Z23">
            <v>0</v>
          </cell>
        </row>
        <row r="24">
          <cell r="A24">
            <v>19</v>
          </cell>
          <cell r="B24" t="str">
            <v>　ひたちなか市</v>
          </cell>
          <cell r="C24">
            <v>0</v>
          </cell>
          <cell r="D24">
            <v>0</v>
          </cell>
          <cell r="E24">
            <v>0</v>
          </cell>
          <cell r="F24">
            <v>0</v>
          </cell>
          <cell r="G24">
            <v>0</v>
          </cell>
          <cell r="H24">
            <v>0</v>
          </cell>
          <cell r="I24">
            <v>0</v>
          </cell>
          <cell r="J24">
            <v>0</v>
          </cell>
          <cell r="K24">
            <v>0</v>
          </cell>
          <cell r="L24">
            <v>0</v>
          </cell>
          <cell r="M24">
            <v>0</v>
          </cell>
          <cell r="N24">
            <v>0</v>
          </cell>
          <cell r="O24">
            <v>0</v>
          </cell>
          <cell r="P24">
            <v>0</v>
          </cell>
          <cell r="Q24">
            <v>0</v>
          </cell>
          <cell r="R24">
            <v>0</v>
          </cell>
          <cell r="S24">
            <v>0</v>
          </cell>
          <cell r="T24">
            <v>0</v>
          </cell>
          <cell r="U24">
            <v>0</v>
          </cell>
          <cell r="V24">
            <v>0</v>
          </cell>
          <cell r="W24">
            <v>0</v>
          </cell>
          <cell r="X24">
            <v>0</v>
          </cell>
          <cell r="Y24">
            <v>0</v>
          </cell>
          <cell r="Z24">
            <v>0</v>
          </cell>
        </row>
        <row r="25">
          <cell r="A25">
            <v>20</v>
          </cell>
          <cell r="B25" t="str">
            <v>　鹿嶋市</v>
          </cell>
          <cell r="C25">
            <v>2000</v>
          </cell>
          <cell r="D25">
            <v>2000</v>
          </cell>
          <cell r="E25">
            <v>2000</v>
          </cell>
          <cell r="F25">
            <v>21</v>
          </cell>
          <cell r="G25">
            <v>21</v>
          </cell>
          <cell r="H25">
            <v>392000</v>
          </cell>
          <cell r="I25">
            <v>0</v>
          </cell>
          <cell r="J25">
            <v>0</v>
          </cell>
          <cell r="K25">
            <v>0</v>
          </cell>
          <cell r="L25">
            <v>0</v>
          </cell>
          <cell r="M25">
            <v>2000</v>
          </cell>
          <cell r="N25">
            <v>0</v>
          </cell>
          <cell r="O25">
            <v>0</v>
          </cell>
          <cell r="P25">
            <v>0</v>
          </cell>
          <cell r="Q25">
            <v>0</v>
          </cell>
          <cell r="R25">
            <v>0</v>
          </cell>
          <cell r="S25">
            <v>0</v>
          </cell>
          <cell r="T25">
            <v>0</v>
          </cell>
          <cell r="U25">
            <v>0</v>
          </cell>
          <cell r="V25">
            <v>0</v>
          </cell>
          <cell r="W25">
            <v>0</v>
          </cell>
          <cell r="X25">
            <v>0</v>
          </cell>
          <cell r="Y25">
            <v>0</v>
          </cell>
          <cell r="Z25">
            <v>0</v>
          </cell>
          <cell r="AA25">
            <v>21</v>
          </cell>
          <cell r="AB25">
            <v>21</v>
          </cell>
          <cell r="AC25">
            <v>392000</v>
          </cell>
        </row>
        <row r="26">
          <cell r="A26">
            <v>21</v>
          </cell>
          <cell r="B26" t="str">
            <v>　潮来市</v>
          </cell>
          <cell r="C26">
            <v>18000</v>
          </cell>
          <cell r="D26">
            <v>10000</v>
          </cell>
          <cell r="E26">
            <v>28000</v>
          </cell>
          <cell r="F26">
            <v>0</v>
          </cell>
          <cell r="G26">
            <v>15</v>
          </cell>
          <cell r="H26">
            <v>16</v>
          </cell>
          <cell r="I26">
            <v>10000</v>
          </cell>
          <cell r="J26">
            <v>0</v>
          </cell>
          <cell r="K26">
            <v>0</v>
          </cell>
          <cell r="L26">
            <v>0</v>
          </cell>
          <cell r="M26">
            <v>28000</v>
          </cell>
          <cell r="N26">
            <v>0</v>
          </cell>
          <cell r="O26">
            <v>0</v>
          </cell>
          <cell r="P26">
            <v>0</v>
          </cell>
          <cell r="Q26">
            <v>0</v>
          </cell>
          <cell r="R26">
            <v>0</v>
          </cell>
          <cell r="S26">
            <v>0</v>
          </cell>
          <cell r="T26">
            <v>0</v>
          </cell>
          <cell r="U26">
            <v>0</v>
          </cell>
          <cell r="V26">
            <v>0</v>
          </cell>
          <cell r="W26">
            <v>0</v>
          </cell>
          <cell r="X26">
            <v>0</v>
          </cell>
          <cell r="Y26">
            <v>0</v>
          </cell>
          <cell r="Z26">
            <v>0</v>
          </cell>
          <cell r="AA26">
            <v>15</v>
          </cell>
          <cell r="AB26">
            <v>16</v>
          </cell>
          <cell r="AC26">
            <v>100000</v>
          </cell>
        </row>
        <row r="27">
          <cell r="A27">
            <v>22</v>
          </cell>
          <cell r="B27" t="str">
            <v>　守谷市</v>
          </cell>
          <cell r="C27">
            <v>0</v>
          </cell>
          <cell r="D27">
            <v>0</v>
          </cell>
          <cell r="E27">
            <v>0</v>
          </cell>
          <cell r="F27">
            <v>0</v>
          </cell>
          <cell r="G27">
            <v>0</v>
          </cell>
          <cell r="H27">
            <v>0</v>
          </cell>
          <cell r="I27">
            <v>0</v>
          </cell>
          <cell r="J27">
            <v>0</v>
          </cell>
          <cell r="K27">
            <v>0</v>
          </cell>
          <cell r="L27">
            <v>0</v>
          </cell>
          <cell r="M27">
            <v>0</v>
          </cell>
          <cell r="N27">
            <v>0</v>
          </cell>
          <cell r="O27">
            <v>0</v>
          </cell>
          <cell r="P27">
            <v>0</v>
          </cell>
          <cell r="Q27">
            <v>0</v>
          </cell>
          <cell r="R27">
            <v>0</v>
          </cell>
          <cell r="S27">
            <v>0</v>
          </cell>
          <cell r="T27">
            <v>0</v>
          </cell>
          <cell r="U27">
            <v>0</v>
          </cell>
          <cell r="V27">
            <v>0</v>
          </cell>
          <cell r="W27">
            <v>0</v>
          </cell>
          <cell r="X27">
            <v>0</v>
          </cell>
          <cell r="Y27">
            <v>0</v>
          </cell>
          <cell r="Z27">
            <v>0</v>
          </cell>
        </row>
        <row r="28">
          <cell r="B28" t="str">
            <v>小　　計</v>
          </cell>
          <cell r="C28">
            <v>181600</v>
          </cell>
          <cell r="D28">
            <v>8000</v>
          </cell>
          <cell r="E28">
            <v>56600</v>
          </cell>
          <cell r="F28">
            <v>120000</v>
          </cell>
          <cell r="G28">
            <v>25440</v>
          </cell>
          <cell r="H28">
            <v>2000</v>
          </cell>
          <cell r="I28">
            <v>71417</v>
          </cell>
          <cell r="J28">
            <v>0</v>
          </cell>
          <cell r="K28">
            <v>0</v>
          </cell>
          <cell r="L28">
            <v>0</v>
          </cell>
          <cell r="M28">
            <v>465057</v>
          </cell>
          <cell r="N28">
            <v>0</v>
          </cell>
          <cell r="O28">
            <v>0</v>
          </cell>
          <cell r="P28">
            <v>0</v>
          </cell>
          <cell r="Q28">
            <v>0</v>
          </cell>
          <cell r="R28">
            <v>0</v>
          </cell>
          <cell r="S28">
            <v>0</v>
          </cell>
          <cell r="T28">
            <v>0</v>
          </cell>
          <cell r="U28">
            <v>0</v>
          </cell>
          <cell r="V28">
            <v>0</v>
          </cell>
          <cell r="W28">
            <v>0</v>
          </cell>
          <cell r="X28">
            <v>0</v>
          </cell>
          <cell r="Y28">
            <v>0</v>
          </cell>
          <cell r="Z28">
            <v>0</v>
          </cell>
          <cell r="AA28">
            <v>193</v>
          </cell>
          <cell r="AB28">
            <v>194</v>
          </cell>
          <cell r="AC28">
            <v>2146000</v>
          </cell>
          <cell r="AD28">
            <v>2000</v>
          </cell>
        </row>
        <row r="29">
          <cell r="M29">
            <v>0</v>
          </cell>
          <cell r="N29">
            <v>0</v>
          </cell>
          <cell r="O29">
            <v>0</v>
          </cell>
          <cell r="P29">
            <v>0</v>
          </cell>
          <cell r="Q29">
            <v>0</v>
          </cell>
          <cell r="R29">
            <v>0</v>
          </cell>
          <cell r="S29">
            <v>0</v>
          </cell>
          <cell r="T29">
            <v>0</v>
          </cell>
          <cell r="U29">
            <v>0</v>
          </cell>
          <cell r="V29">
            <v>0</v>
          </cell>
          <cell r="W29">
            <v>0</v>
          </cell>
          <cell r="X29">
            <v>0</v>
          </cell>
          <cell r="Y29">
            <v>0</v>
          </cell>
          <cell r="Z29">
            <v>0</v>
          </cell>
        </row>
        <row r="30">
          <cell r="M30">
            <v>0</v>
          </cell>
          <cell r="N30">
            <v>0</v>
          </cell>
          <cell r="O30">
            <v>0</v>
          </cell>
          <cell r="P30">
            <v>0</v>
          </cell>
          <cell r="Q30">
            <v>0</v>
          </cell>
          <cell r="R30">
            <v>0</v>
          </cell>
          <cell r="S30">
            <v>0</v>
          </cell>
          <cell r="T30">
            <v>0</v>
          </cell>
          <cell r="U30">
            <v>0</v>
          </cell>
          <cell r="V30">
            <v>0</v>
          </cell>
          <cell r="W30">
            <v>0</v>
          </cell>
          <cell r="X30">
            <v>0</v>
          </cell>
          <cell r="Y30">
            <v>0</v>
          </cell>
          <cell r="Z30">
            <v>0</v>
          </cell>
        </row>
        <row r="31">
          <cell r="M31">
            <v>0</v>
          </cell>
          <cell r="N31">
            <v>0</v>
          </cell>
          <cell r="O31">
            <v>0</v>
          </cell>
          <cell r="P31">
            <v>0</v>
          </cell>
          <cell r="Q31">
            <v>0</v>
          </cell>
          <cell r="R31">
            <v>0</v>
          </cell>
          <cell r="S31">
            <v>0</v>
          </cell>
          <cell r="T31">
            <v>0</v>
          </cell>
          <cell r="U31">
            <v>0</v>
          </cell>
          <cell r="V31">
            <v>0</v>
          </cell>
          <cell r="W31">
            <v>0</v>
          </cell>
          <cell r="X31">
            <v>0</v>
          </cell>
          <cell r="Y31">
            <v>0</v>
          </cell>
          <cell r="Z31">
            <v>0</v>
          </cell>
        </row>
        <row r="32">
          <cell r="A32">
            <v>23</v>
          </cell>
          <cell r="B32" t="str">
            <v>　茨城町</v>
          </cell>
          <cell r="C32">
            <v>16000</v>
          </cell>
          <cell r="D32">
            <v>2000</v>
          </cell>
          <cell r="E32">
            <v>2000</v>
          </cell>
          <cell r="F32">
            <v>20000</v>
          </cell>
          <cell r="G32">
            <v>0</v>
          </cell>
          <cell r="H32">
            <v>13</v>
          </cell>
          <cell r="I32">
            <v>2000</v>
          </cell>
          <cell r="J32">
            <v>190000</v>
          </cell>
          <cell r="K32">
            <v>0</v>
          </cell>
          <cell r="L32">
            <v>0</v>
          </cell>
          <cell r="M32">
            <v>20000</v>
          </cell>
          <cell r="N32">
            <v>0</v>
          </cell>
          <cell r="O32">
            <v>0</v>
          </cell>
          <cell r="P32">
            <v>0</v>
          </cell>
          <cell r="Q32">
            <v>0</v>
          </cell>
          <cell r="R32">
            <v>0</v>
          </cell>
          <cell r="S32">
            <v>0</v>
          </cell>
          <cell r="T32">
            <v>0</v>
          </cell>
          <cell r="U32">
            <v>0</v>
          </cell>
          <cell r="V32">
            <v>0</v>
          </cell>
          <cell r="W32">
            <v>0</v>
          </cell>
          <cell r="X32">
            <v>0</v>
          </cell>
          <cell r="Y32">
            <v>0</v>
          </cell>
          <cell r="Z32">
            <v>0</v>
          </cell>
          <cell r="AA32">
            <v>13</v>
          </cell>
          <cell r="AB32">
            <v>13</v>
          </cell>
          <cell r="AC32">
            <v>190000</v>
          </cell>
        </row>
        <row r="33">
          <cell r="A33">
            <v>24</v>
          </cell>
          <cell r="B33" t="str">
            <v>　小川町</v>
          </cell>
          <cell r="C33">
            <v>0</v>
          </cell>
          <cell r="D33">
            <v>0</v>
          </cell>
          <cell r="E33">
            <v>0</v>
          </cell>
          <cell r="F33">
            <v>0</v>
          </cell>
          <cell r="G33">
            <v>0</v>
          </cell>
          <cell r="H33">
            <v>0</v>
          </cell>
          <cell r="I33">
            <v>0</v>
          </cell>
          <cell r="J33">
            <v>0</v>
          </cell>
          <cell r="K33">
            <v>0</v>
          </cell>
          <cell r="L33">
            <v>0</v>
          </cell>
          <cell r="M33">
            <v>0</v>
          </cell>
          <cell r="N33">
            <v>0</v>
          </cell>
          <cell r="O33">
            <v>0</v>
          </cell>
          <cell r="P33">
            <v>0</v>
          </cell>
          <cell r="Q33">
            <v>0</v>
          </cell>
          <cell r="R33">
            <v>0</v>
          </cell>
          <cell r="S33">
            <v>0</v>
          </cell>
          <cell r="T33">
            <v>0</v>
          </cell>
          <cell r="U33">
            <v>0</v>
          </cell>
          <cell r="V33">
            <v>0</v>
          </cell>
          <cell r="W33">
            <v>0</v>
          </cell>
          <cell r="X33">
            <v>0</v>
          </cell>
          <cell r="Y33">
            <v>0</v>
          </cell>
          <cell r="Z33">
            <v>0</v>
          </cell>
        </row>
        <row r="34">
          <cell r="A34">
            <v>25</v>
          </cell>
          <cell r="B34" t="str">
            <v>　美野里町</v>
          </cell>
          <cell r="C34">
            <v>157500</v>
          </cell>
          <cell r="D34">
            <v>16754</v>
          </cell>
          <cell r="E34">
            <v>16754</v>
          </cell>
          <cell r="F34">
            <v>6300</v>
          </cell>
          <cell r="G34">
            <v>4000</v>
          </cell>
          <cell r="H34">
            <v>0</v>
          </cell>
          <cell r="I34">
            <v>6300</v>
          </cell>
          <cell r="J34">
            <v>4</v>
          </cell>
          <cell r="K34">
            <v>40000</v>
          </cell>
          <cell r="L34">
            <v>4400</v>
          </cell>
          <cell r="M34">
            <v>184554</v>
          </cell>
          <cell r="N34">
            <v>0</v>
          </cell>
          <cell r="O34">
            <v>0</v>
          </cell>
          <cell r="P34">
            <v>0</v>
          </cell>
          <cell r="Q34">
            <v>0</v>
          </cell>
          <cell r="R34">
            <v>0</v>
          </cell>
          <cell r="S34">
            <v>0</v>
          </cell>
          <cell r="T34">
            <v>0</v>
          </cell>
          <cell r="U34">
            <v>0</v>
          </cell>
          <cell r="V34">
            <v>0</v>
          </cell>
          <cell r="W34">
            <v>0</v>
          </cell>
          <cell r="X34">
            <v>0</v>
          </cell>
          <cell r="Y34">
            <v>0</v>
          </cell>
          <cell r="Z34">
            <v>0</v>
          </cell>
          <cell r="AA34">
            <v>1</v>
          </cell>
          <cell r="AB34">
            <v>4</v>
          </cell>
          <cell r="AC34">
            <v>40000</v>
          </cell>
          <cell r="AD34">
            <v>4400</v>
          </cell>
        </row>
        <row r="35">
          <cell r="A35">
            <v>26</v>
          </cell>
          <cell r="B35" t="str">
            <v>　内原町</v>
          </cell>
          <cell r="C35">
            <v>0</v>
          </cell>
          <cell r="D35">
            <v>0</v>
          </cell>
          <cell r="E35">
            <v>0</v>
          </cell>
          <cell r="F35">
            <v>0</v>
          </cell>
          <cell r="G35">
            <v>0</v>
          </cell>
          <cell r="H35">
            <v>0</v>
          </cell>
          <cell r="I35">
            <v>0</v>
          </cell>
          <cell r="J35">
            <v>0</v>
          </cell>
          <cell r="K35">
            <v>0</v>
          </cell>
          <cell r="L35">
            <v>0</v>
          </cell>
          <cell r="M35">
            <v>0</v>
          </cell>
          <cell r="N35">
            <v>0</v>
          </cell>
          <cell r="O35">
            <v>0</v>
          </cell>
          <cell r="P35">
            <v>0</v>
          </cell>
          <cell r="Q35">
            <v>0</v>
          </cell>
          <cell r="R35">
            <v>0</v>
          </cell>
          <cell r="S35">
            <v>0</v>
          </cell>
          <cell r="T35">
            <v>0</v>
          </cell>
          <cell r="U35">
            <v>0</v>
          </cell>
          <cell r="V35">
            <v>0</v>
          </cell>
          <cell r="W35">
            <v>0</v>
          </cell>
          <cell r="X35">
            <v>0</v>
          </cell>
          <cell r="Y35">
            <v>0</v>
          </cell>
          <cell r="Z35">
            <v>0</v>
          </cell>
        </row>
        <row r="36">
          <cell r="A36">
            <v>27</v>
          </cell>
          <cell r="B36" t="str">
            <v>　常北町</v>
          </cell>
          <cell r="C36">
            <v>7200</v>
          </cell>
          <cell r="D36">
            <v>7200</v>
          </cell>
          <cell r="E36">
            <v>0</v>
          </cell>
          <cell r="F36">
            <v>4</v>
          </cell>
          <cell r="G36">
            <v>4</v>
          </cell>
          <cell r="H36">
            <v>28000</v>
          </cell>
          <cell r="I36">
            <v>7200</v>
          </cell>
          <cell r="J36">
            <v>0</v>
          </cell>
          <cell r="K36">
            <v>0</v>
          </cell>
          <cell r="L36">
            <v>0</v>
          </cell>
          <cell r="M36">
            <v>7200</v>
          </cell>
          <cell r="N36">
            <v>0</v>
          </cell>
          <cell r="O36">
            <v>0</v>
          </cell>
          <cell r="P36">
            <v>0</v>
          </cell>
          <cell r="Q36">
            <v>0</v>
          </cell>
          <cell r="R36">
            <v>0</v>
          </cell>
          <cell r="S36">
            <v>0</v>
          </cell>
          <cell r="T36">
            <v>0</v>
          </cell>
          <cell r="U36">
            <v>0</v>
          </cell>
          <cell r="V36">
            <v>0</v>
          </cell>
          <cell r="W36">
            <v>0</v>
          </cell>
          <cell r="X36">
            <v>0</v>
          </cell>
          <cell r="Y36">
            <v>0</v>
          </cell>
          <cell r="Z36">
            <v>0</v>
          </cell>
          <cell r="AA36">
            <v>4</v>
          </cell>
          <cell r="AB36">
            <v>4</v>
          </cell>
          <cell r="AC36">
            <v>28000</v>
          </cell>
        </row>
        <row r="37">
          <cell r="A37">
            <v>28</v>
          </cell>
          <cell r="B37" t="str">
            <v>　大洗町</v>
          </cell>
          <cell r="C37">
            <v>0</v>
          </cell>
          <cell r="D37">
            <v>0</v>
          </cell>
          <cell r="E37">
            <v>0</v>
          </cell>
          <cell r="F37">
            <v>0</v>
          </cell>
          <cell r="G37">
            <v>0</v>
          </cell>
          <cell r="H37">
            <v>0</v>
          </cell>
          <cell r="I37">
            <v>0</v>
          </cell>
          <cell r="J37">
            <v>0</v>
          </cell>
          <cell r="K37">
            <v>0</v>
          </cell>
          <cell r="L37">
            <v>0</v>
          </cell>
          <cell r="M37">
            <v>0</v>
          </cell>
          <cell r="N37">
            <v>0</v>
          </cell>
          <cell r="O37">
            <v>0</v>
          </cell>
          <cell r="P37">
            <v>0</v>
          </cell>
          <cell r="Q37">
            <v>0</v>
          </cell>
          <cell r="R37">
            <v>0</v>
          </cell>
          <cell r="S37">
            <v>0</v>
          </cell>
          <cell r="T37">
            <v>0</v>
          </cell>
          <cell r="U37">
            <v>0</v>
          </cell>
          <cell r="V37">
            <v>0</v>
          </cell>
          <cell r="W37">
            <v>0</v>
          </cell>
          <cell r="X37">
            <v>0</v>
          </cell>
          <cell r="Y37">
            <v>0</v>
          </cell>
          <cell r="Z37">
            <v>0</v>
          </cell>
        </row>
        <row r="38">
          <cell r="A38">
            <v>29</v>
          </cell>
          <cell r="B38" t="str">
            <v>　友部町</v>
          </cell>
          <cell r="C38">
            <v>0</v>
          </cell>
          <cell r="D38">
            <v>0</v>
          </cell>
          <cell r="E38">
            <v>7</v>
          </cell>
          <cell r="F38">
            <v>7</v>
          </cell>
          <cell r="G38">
            <v>120000</v>
          </cell>
          <cell r="H38">
            <v>0</v>
          </cell>
          <cell r="I38">
            <v>0</v>
          </cell>
          <cell r="J38">
            <v>0</v>
          </cell>
          <cell r="K38">
            <v>0</v>
          </cell>
          <cell r="L38">
            <v>0</v>
          </cell>
          <cell r="M38">
            <v>0</v>
          </cell>
          <cell r="N38">
            <v>0</v>
          </cell>
          <cell r="O38">
            <v>0</v>
          </cell>
          <cell r="P38">
            <v>0</v>
          </cell>
          <cell r="Q38">
            <v>0</v>
          </cell>
          <cell r="R38">
            <v>0</v>
          </cell>
          <cell r="S38">
            <v>0</v>
          </cell>
          <cell r="T38">
            <v>0</v>
          </cell>
          <cell r="U38">
            <v>0</v>
          </cell>
          <cell r="V38">
            <v>0</v>
          </cell>
          <cell r="W38">
            <v>0</v>
          </cell>
          <cell r="X38">
            <v>0</v>
          </cell>
          <cell r="Y38">
            <v>0</v>
          </cell>
          <cell r="Z38">
            <v>0</v>
          </cell>
          <cell r="AA38">
            <v>7</v>
          </cell>
          <cell r="AB38">
            <v>7</v>
          </cell>
          <cell r="AC38">
            <v>120000</v>
          </cell>
        </row>
        <row r="39">
          <cell r="A39">
            <v>30</v>
          </cell>
          <cell r="B39" t="str">
            <v>　岩間町</v>
          </cell>
          <cell r="C39">
            <v>2000</v>
          </cell>
          <cell r="D39">
            <v>2400</v>
          </cell>
          <cell r="E39">
            <v>2000</v>
          </cell>
          <cell r="F39">
            <v>0</v>
          </cell>
          <cell r="G39">
            <v>2400</v>
          </cell>
          <cell r="H39">
            <v>25</v>
          </cell>
          <cell r="I39">
            <v>232000</v>
          </cell>
          <cell r="J39">
            <v>0</v>
          </cell>
          <cell r="K39">
            <v>0</v>
          </cell>
          <cell r="L39">
            <v>0</v>
          </cell>
          <cell r="M39">
            <v>4400</v>
          </cell>
          <cell r="N39">
            <v>0</v>
          </cell>
          <cell r="O39">
            <v>0</v>
          </cell>
          <cell r="P39">
            <v>0</v>
          </cell>
          <cell r="Q39">
            <v>0</v>
          </cell>
          <cell r="R39">
            <v>0</v>
          </cell>
          <cell r="S39">
            <v>0</v>
          </cell>
          <cell r="T39">
            <v>0</v>
          </cell>
          <cell r="U39">
            <v>0</v>
          </cell>
          <cell r="V39">
            <v>0</v>
          </cell>
          <cell r="W39">
            <v>0</v>
          </cell>
          <cell r="X39">
            <v>0</v>
          </cell>
          <cell r="Y39">
            <v>0</v>
          </cell>
          <cell r="Z39">
            <v>0</v>
          </cell>
          <cell r="AA39">
            <v>25</v>
          </cell>
          <cell r="AB39">
            <v>25</v>
          </cell>
          <cell r="AC39">
            <v>232000</v>
          </cell>
        </row>
        <row r="40">
          <cell r="A40">
            <v>31</v>
          </cell>
          <cell r="B40" t="str">
            <v>　岩瀬町</v>
          </cell>
          <cell r="C40">
            <v>0</v>
          </cell>
          <cell r="D40">
            <v>0</v>
          </cell>
          <cell r="E40">
            <v>5</v>
          </cell>
          <cell r="F40">
            <v>5</v>
          </cell>
          <cell r="G40">
            <v>50000</v>
          </cell>
          <cell r="H40">
            <v>0</v>
          </cell>
          <cell r="I40">
            <v>0</v>
          </cell>
          <cell r="J40">
            <v>0</v>
          </cell>
          <cell r="K40">
            <v>0</v>
          </cell>
          <cell r="L40">
            <v>0</v>
          </cell>
          <cell r="M40">
            <v>0</v>
          </cell>
          <cell r="N40">
            <v>0</v>
          </cell>
          <cell r="O40">
            <v>0</v>
          </cell>
          <cell r="P40">
            <v>0</v>
          </cell>
          <cell r="Q40">
            <v>0</v>
          </cell>
          <cell r="R40">
            <v>0</v>
          </cell>
          <cell r="S40">
            <v>0</v>
          </cell>
          <cell r="T40">
            <v>0</v>
          </cell>
          <cell r="U40">
            <v>0</v>
          </cell>
          <cell r="V40">
            <v>0</v>
          </cell>
          <cell r="W40">
            <v>0</v>
          </cell>
          <cell r="X40">
            <v>0</v>
          </cell>
          <cell r="Y40">
            <v>0</v>
          </cell>
          <cell r="Z40">
            <v>0</v>
          </cell>
          <cell r="AA40">
            <v>5</v>
          </cell>
          <cell r="AB40">
            <v>5</v>
          </cell>
          <cell r="AC40">
            <v>50000</v>
          </cell>
        </row>
        <row r="41">
          <cell r="A41">
            <v>32</v>
          </cell>
          <cell r="B41" t="str">
            <v>　那珂町</v>
          </cell>
          <cell r="C41">
            <v>0</v>
          </cell>
          <cell r="D41">
            <v>0</v>
          </cell>
          <cell r="E41">
            <v>0</v>
          </cell>
          <cell r="F41">
            <v>0</v>
          </cell>
          <cell r="G41">
            <v>0</v>
          </cell>
          <cell r="H41">
            <v>0</v>
          </cell>
          <cell r="I41">
            <v>0</v>
          </cell>
          <cell r="J41">
            <v>0</v>
          </cell>
          <cell r="K41">
            <v>0</v>
          </cell>
          <cell r="L41">
            <v>0</v>
          </cell>
          <cell r="M41">
            <v>0</v>
          </cell>
          <cell r="N41">
            <v>0</v>
          </cell>
          <cell r="O41">
            <v>0</v>
          </cell>
          <cell r="P41">
            <v>0</v>
          </cell>
          <cell r="Q41">
            <v>0</v>
          </cell>
          <cell r="R41">
            <v>0</v>
          </cell>
          <cell r="S41">
            <v>0</v>
          </cell>
          <cell r="T41">
            <v>0</v>
          </cell>
          <cell r="U41">
            <v>0</v>
          </cell>
          <cell r="V41">
            <v>0</v>
          </cell>
          <cell r="W41">
            <v>0</v>
          </cell>
          <cell r="X41">
            <v>0</v>
          </cell>
          <cell r="Y41">
            <v>0</v>
          </cell>
          <cell r="Z41">
            <v>0</v>
          </cell>
        </row>
        <row r="42">
          <cell r="A42">
            <v>33</v>
          </cell>
          <cell r="B42" t="str">
            <v>　瓜連町</v>
          </cell>
          <cell r="C42">
            <v>0</v>
          </cell>
          <cell r="D42">
            <v>0</v>
          </cell>
          <cell r="E42">
            <v>0</v>
          </cell>
          <cell r="F42">
            <v>0</v>
          </cell>
          <cell r="G42">
            <v>0</v>
          </cell>
          <cell r="H42">
            <v>0</v>
          </cell>
          <cell r="I42">
            <v>0</v>
          </cell>
          <cell r="J42">
            <v>0</v>
          </cell>
          <cell r="K42">
            <v>0</v>
          </cell>
          <cell r="L42">
            <v>0</v>
          </cell>
          <cell r="M42">
            <v>0</v>
          </cell>
          <cell r="N42">
            <v>0</v>
          </cell>
          <cell r="O42">
            <v>0</v>
          </cell>
          <cell r="P42">
            <v>0</v>
          </cell>
          <cell r="Q42">
            <v>0</v>
          </cell>
          <cell r="R42">
            <v>0</v>
          </cell>
          <cell r="S42">
            <v>0</v>
          </cell>
          <cell r="T42">
            <v>0</v>
          </cell>
          <cell r="U42">
            <v>0</v>
          </cell>
          <cell r="V42">
            <v>0</v>
          </cell>
          <cell r="W42">
            <v>0</v>
          </cell>
          <cell r="X42">
            <v>0</v>
          </cell>
          <cell r="Y42">
            <v>0</v>
          </cell>
          <cell r="Z42">
            <v>0</v>
          </cell>
        </row>
        <row r="43">
          <cell r="A43">
            <v>34</v>
          </cell>
          <cell r="B43" t="str">
            <v>　大宮町</v>
          </cell>
          <cell r="C43">
            <v>0</v>
          </cell>
          <cell r="D43">
            <v>0</v>
          </cell>
          <cell r="E43">
            <v>15</v>
          </cell>
          <cell r="F43">
            <v>15</v>
          </cell>
          <cell r="G43">
            <v>490000</v>
          </cell>
          <cell r="H43">
            <v>0</v>
          </cell>
          <cell r="I43">
            <v>0</v>
          </cell>
          <cell r="J43">
            <v>0</v>
          </cell>
          <cell r="K43">
            <v>0</v>
          </cell>
          <cell r="L43">
            <v>0</v>
          </cell>
          <cell r="M43">
            <v>0</v>
          </cell>
          <cell r="N43">
            <v>0</v>
          </cell>
          <cell r="O43">
            <v>0</v>
          </cell>
          <cell r="P43">
            <v>0</v>
          </cell>
          <cell r="Q43">
            <v>0</v>
          </cell>
          <cell r="R43">
            <v>0</v>
          </cell>
          <cell r="S43">
            <v>0</v>
          </cell>
          <cell r="T43">
            <v>0</v>
          </cell>
          <cell r="U43">
            <v>0</v>
          </cell>
          <cell r="V43">
            <v>0</v>
          </cell>
          <cell r="W43">
            <v>0</v>
          </cell>
          <cell r="X43">
            <v>0</v>
          </cell>
          <cell r="Y43">
            <v>0</v>
          </cell>
          <cell r="Z43">
            <v>0</v>
          </cell>
          <cell r="AA43">
            <v>15</v>
          </cell>
          <cell r="AB43">
            <v>15</v>
          </cell>
          <cell r="AC43">
            <v>490000</v>
          </cell>
        </row>
        <row r="44">
          <cell r="A44">
            <v>35</v>
          </cell>
          <cell r="B44" t="str">
            <v>　山方町</v>
          </cell>
          <cell r="C44">
            <v>47000</v>
          </cell>
          <cell r="D44">
            <v>12000</v>
          </cell>
          <cell r="E44">
            <v>47000</v>
          </cell>
          <cell r="F44">
            <v>87500</v>
          </cell>
          <cell r="G44">
            <v>12000</v>
          </cell>
          <cell r="H44">
            <v>6</v>
          </cell>
          <cell r="I44">
            <v>28500</v>
          </cell>
          <cell r="J44">
            <v>180000</v>
          </cell>
          <cell r="K44">
            <v>0</v>
          </cell>
          <cell r="L44">
            <v>0</v>
          </cell>
          <cell r="M44">
            <v>87500</v>
          </cell>
          <cell r="N44">
            <v>0</v>
          </cell>
          <cell r="O44">
            <v>0</v>
          </cell>
          <cell r="P44">
            <v>0</v>
          </cell>
          <cell r="Q44">
            <v>0</v>
          </cell>
          <cell r="R44">
            <v>0</v>
          </cell>
          <cell r="S44">
            <v>0</v>
          </cell>
          <cell r="T44">
            <v>0</v>
          </cell>
          <cell r="U44">
            <v>0</v>
          </cell>
          <cell r="V44">
            <v>0</v>
          </cell>
          <cell r="W44">
            <v>0</v>
          </cell>
          <cell r="X44">
            <v>0</v>
          </cell>
          <cell r="Y44">
            <v>0</v>
          </cell>
          <cell r="Z44">
            <v>0</v>
          </cell>
          <cell r="AA44">
            <v>6</v>
          </cell>
          <cell r="AB44">
            <v>6</v>
          </cell>
          <cell r="AC44">
            <v>180000</v>
          </cell>
        </row>
        <row r="45">
          <cell r="A45">
            <v>36</v>
          </cell>
          <cell r="B45" t="str">
            <v>　金砂郷町</v>
          </cell>
          <cell r="C45">
            <v>0</v>
          </cell>
          <cell r="D45">
            <v>0</v>
          </cell>
          <cell r="E45">
            <v>0</v>
          </cell>
          <cell r="F45">
            <v>0</v>
          </cell>
          <cell r="G45">
            <v>0</v>
          </cell>
          <cell r="H45">
            <v>0</v>
          </cell>
          <cell r="I45">
            <v>0</v>
          </cell>
          <cell r="J45">
            <v>0</v>
          </cell>
          <cell r="K45">
            <v>0</v>
          </cell>
          <cell r="L45">
            <v>0</v>
          </cell>
          <cell r="M45">
            <v>0</v>
          </cell>
          <cell r="N45">
            <v>0</v>
          </cell>
          <cell r="O45">
            <v>0</v>
          </cell>
          <cell r="P45">
            <v>0</v>
          </cell>
          <cell r="Q45">
            <v>0</v>
          </cell>
          <cell r="R45">
            <v>0</v>
          </cell>
          <cell r="S45">
            <v>0</v>
          </cell>
          <cell r="T45">
            <v>0</v>
          </cell>
          <cell r="U45">
            <v>0</v>
          </cell>
          <cell r="V45">
            <v>0</v>
          </cell>
          <cell r="W45">
            <v>0</v>
          </cell>
          <cell r="X45">
            <v>0</v>
          </cell>
          <cell r="Y45">
            <v>0</v>
          </cell>
          <cell r="Z45">
            <v>0</v>
          </cell>
        </row>
        <row r="46">
          <cell r="A46">
            <v>37</v>
          </cell>
          <cell r="B46" t="str">
            <v>　大子町</v>
          </cell>
          <cell r="C46">
            <v>151500</v>
          </cell>
          <cell r="D46">
            <v>10000</v>
          </cell>
          <cell r="E46">
            <v>10000</v>
          </cell>
          <cell r="F46">
            <v>3000</v>
          </cell>
          <cell r="G46">
            <v>2600</v>
          </cell>
          <cell r="H46">
            <v>197100</v>
          </cell>
          <cell r="I46">
            <v>30000</v>
          </cell>
          <cell r="J46">
            <v>22</v>
          </cell>
          <cell r="K46">
            <v>34</v>
          </cell>
          <cell r="L46">
            <v>340000</v>
          </cell>
          <cell r="M46">
            <v>197100</v>
          </cell>
          <cell r="N46">
            <v>0</v>
          </cell>
          <cell r="O46">
            <v>0</v>
          </cell>
          <cell r="P46">
            <v>0</v>
          </cell>
          <cell r="Q46">
            <v>0</v>
          </cell>
          <cell r="R46">
            <v>0</v>
          </cell>
          <cell r="S46">
            <v>0</v>
          </cell>
          <cell r="T46">
            <v>0</v>
          </cell>
          <cell r="U46">
            <v>0</v>
          </cell>
          <cell r="V46">
            <v>0</v>
          </cell>
          <cell r="W46">
            <v>0</v>
          </cell>
          <cell r="X46">
            <v>0</v>
          </cell>
          <cell r="Y46">
            <v>0</v>
          </cell>
          <cell r="Z46">
            <v>0</v>
          </cell>
          <cell r="AA46">
            <v>22</v>
          </cell>
          <cell r="AB46">
            <v>34</v>
          </cell>
          <cell r="AC46">
            <v>340000</v>
          </cell>
          <cell r="AD46">
            <v>170000</v>
          </cell>
        </row>
        <row r="47">
          <cell r="A47">
            <v>38</v>
          </cell>
          <cell r="B47" t="str">
            <v>　十王町</v>
          </cell>
          <cell r="C47">
            <v>0</v>
          </cell>
          <cell r="D47">
            <v>0</v>
          </cell>
          <cell r="E47">
            <v>0</v>
          </cell>
          <cell r="F47">
            <v>0</v>
          </cell>
          <cell r="G47">
            <v>0</v>
          </cell>
          <cell r="H47">
            <v>0</v>
          </cell>
          <cell r="I47">
            <v>0</v>
          </cell>
          <cell r="J47">
            <v>0</v>
          </cell>
          <cell r="K47">
            <v>0</v>
          </cell>
          <cell r="L47">
            <v>0</v>
          </cell>
          <cell r="M47">
            <v>0</v>
          </cell>
          <cell r="N47">
            <v>0</v>
          </cell>
          <cell r="O47">
            <v>0</v>
          </cell>
          <cell r="P47">
            <v>0</v>
          </cell>
          <cell r="Q47">
            <v>0</v>
          </cell>
          <cell r="R47">
            <v>0</v>
          </cell>
          <cell r="S47">
            <v>0</v>
          </cell>
          <cell r="T47">
            <v>0</v>
          </cell>
          <cell r="U47">
            <v>0</v>
          </cell>
          <cell r="V47">
            <v>0</v>
          </cell>
          <cell r="W47">
            <v>0</v>
          </cell>
          <cell r="X47">
            <v>0</v>
          </cell>
          <cell r="Y47">
            <v>0</v>
          </cell>
          <cell r="Z47">
            <v>0</v>
          </cell>
        </row>
        <row r="48">
          <cell r="A48">
            <v>39</v>
          </cell>
          <cell r="B48" t="str">
            <v>　鉾田町</v>
          </cell>
          <cell r="C48">
            <v>8600</v>
          </cell>
          <cell r="D48">
            <v>15200</v>
          </cell>
          <cell r="E48">
            <v>8600</v>
          </cell>
          <cell r="F48">
            <v>0</v>
          </cell>
          <cell r="G48">
            <v>17</v>
          </cell>
          <cell r="H48">
            <v>17</v>
          </cell>
          <cell r="I48">
            <v>15200</v>
          </cell>
          <cell r="J48">
            <v>0</v>
          </cell>
          <cell r="K48">
            <v>0</v>
          </cell>
          <cell r="L48">
            <v>0</v>
          </cell>
          <cell r="M48">
            <v>23800</v>
          </cell>
          <cell r="N48">
            <v>0</v>
          </cell>
          <cell r="O48">
            <v>0</v>
          </cell>
          <cell r="P48">
            <v>0</v>
          </cell>
          <cell r="Q48">
            <v>0</v>
          </cell>
          <cell r="R48">
            <v>0</v>
          </cell>
          <cell r="S48">
            <v>0</v>
          </cell>
          <cell r="T48">
            <v>0</v>
          </cell>
          <cell r="U48">
            <v>0</v>
          </cell>
          <cell r="V48">
            <v>0</v>
          </cell>
          <cell r="W48">
            <v>0</v>
          </cell>
          <cell r="X48">
            <v>0</v>
          </cell>
          <cell r="Y48">
            <v>0</v>
          </cell>
          <cell r="Z48">
            <v>0</v>
          </cell>
          <cell r="AA48">
            <v>17</v>
          </cell>
          <cell r="AB48">
            <v>17</v>
          </cell>
          <cell r="AC48">
            <v>176000</v>
          </cell>
        </row>
        <row r="49">
          <cell r="A49">
            <v>40</v>
          </cell>
          <cell r="B49" t="str">
            <v>　神栖町</v>
          </cell>
          <cell r="C49">
            <v>46500</v>
          </cell>
          <cell r="D49">
            <v>45000</v>
          </cell>
          <cell r="E49">
            <v>1000</v>
          </cell>
          <cell r="F49">
            <v>3600</v>
          </cell>
          <cell r="G49">
            <v>3600</v>
          </cell>
          <cell r="H49">
            <v>100600</v>
          </cell>
          <cell r="I49">
            <v>4500</v>
          </cell>
          <cell r="J49">
            <v>11</v>
          </cell>
          <cell r="K49">
            <v>11</v>
          </cell>
          <cell r="L49">
            <v>210640</v>
          </cell>
          <cell r="M49">
            <v>100600</v>
          </cell>
          <cell r="N49">
            <v>0</v>
          </cell>
          <cell r="O49">
            <v>0</v>
          </cell>
          <cell r="P49">
            <v>0</v>
          </cell>
          <cell r="Q49">
            <v>0</v>
          </cell>
          <cell r="R49">
            <v>0</v>
          </cell>
          <cell r="S49">
            <v>0</v>
          </cell>
          <cell r="T49">
            <v>0</v>
          </cell>
          <cell r="U49">
            <v>0</v>
          </cell>
          <cell r="V49">
            <v>0</v>
          </cell>
          <cell r="W49">
            <v>0</v>
          </cell>
          <cell r="X49">
            <v>0</v>
          </cell>
          <cell r="Y49">
            <v>0</v>
          </cell>
          <cell r="Z49">
            <v>0</v>
          </cell>
          <cell r="AA49">
            <v>11</v>
          </cell>
          <cell r="AB49">
            <v>11</v>
          </cell>
          <cell r="AC49">
            <v>210640</v>
          </cell>
          <cell r="AD49">
            <v>11000</v>
          </cell>
        </row>
        <row r="50">
          <cell r="A50">
            <v>41</v>
          </cell>
          <cell r="B50" t="str">
            <v>　波崎町</v>
          </cell>
          <cell r="C50">
            <v>18000</v>
          </cell>
          <cell r="D50">
            <v>3000</v>
          </cell>
          <cell r="E50">
            <v>3000</v>
          </cell>
          <cell r="F50">
            <v>1280</v>
          </cell>
          <cell r="G50">
            <v>1280</v>
          </cell>
          <cell r="H50">
            <v>29280</v>
          </cell>
          <cell r="I50">
            <v>4000</v>
          </cell>
          <cell r="J50">
            <v>16</v>
          </cell>
          <cell r="K50">
            <v>16</v>
          </cell>
          <cell r="L50">
            <v>228900</v>
          </cell>
          <cell r="M50">
            <v>29280</v>
          </cell>
          <cell r="N50">
            <v>0</v>
          </cell>
          <cell r="O50">
            <v>0</v>
          </cell>
          <cell r="P50">
            <v>0</v>
          </cell>
          <cell r="Q50">
            <v>0</v>
          </cell>
          <cell r="R50">
            <v>0</v>
          </cell>
          <cell r="S50">
            <v>0</v>
          </cell>
          <cell r="T50">
            <v>0</v>
          </cell>
          <cell r="U50">
            <v>0</v>
          </cell>
          <cell r="V50">
            <v>0</v>
          </cell>
          <cell r="W50">
            <v>0</v>
          </cell>
          <cell r="X50">
            <v>0</v>
          </cell>
          <cell r="Y50">
            <v>0</v>
          </cell>
          <cell r="Z50">
            <v>0</v>
          </cell>
          <cell r="AA50">
            <v>16</v>
          </cell>
          <cell r="AB50">
            <v>16</v>
          </cell>
          <cell r="AC50">
            <v>228900</v>
          </cell>
        </row>
        <row r="51">
          <cell r="A51">
            <v>42</v>
          </cell>
          <cell r="B51" t="str">
            <v>　麻生町</v>
          </cell>
          <cell r="C51">
            <v>18000</v>
          </cell>
          <cell r="D51">
            <v>480</v>
          </cell>
          <cell r="E51">
            <v>10000</v>
          </cell>
          <cell r="F51">
            <v>28480</v>
          </cell>
          <cell r="G51">
            <v>480</v>
          </cell>
          <cell r="H51">
            <v>17</v>
          </cell>
          <cell r="I51">
            <v>10000</v>
          </cell>
          <cell r="J51">
            <v>100000</v>
          </cell>
          <cell r="K51">
            <v>0</v>
          </cell>
          <cell r="L51">
            <v>0</v>
          </cell>
          <cell r="M51">
            <v>28480</v>
          </cell>
          <cell r="N51">
            <v>0</v>
          </cell>
          <cell r="O51">
            <v>0</v>
          </cell>
          <cell r="P51">
            <v>0</v>
          </cell>
          <cell r="Q51">
            <v>0</v>
          </cell>
          <cell r="R51">
            <v>0</v>
          </cell>
          <cell r="S51">
            <v>0</v>
          </cell>
          <cell r="T51">
            <v>0</v>
          </cell>
          <cell r="U51">
            <v>0</v>
          </cell>
          <cell r="V51">
            <v>0</v>
          </cell>
          <cell r="W51">
            <v>0</v>
          </cell>
          <cell r="X51">
            <v>0</v>
          </cell>
          <cell r="Y51">
            <v>0</v>
          </cell>
          <cell r="Z51">
            <v>0</v>
          </cell>
          <cell r="AA51">
            <v>17</v>
          </cell>
          <cell r="AB51">
            <v>17</v>
          </cell>
          <cell r="AC51">
            <v>100000</v>
          </cell>
        </row>
        <row r="52">
          <cell r="A52">
            <v>43</v>
          </cell>
          <cell r="B52" t="str">
            <v>　北浦町</v>
          </cell>
          <cell r="C52">
            <v>40000</v>
          </cell>
          <cell r="D52">
            <v>5250</v>
          </cell>
          <cell r="E52">
            <v>5250</v>
          </cell>
          <cell r="F52">
            <v>21000</v>
          </cell>
          <cell r="G52">
            <v>1600</v>
          </cell>
          <cell r="H52">
            <v>0</v>
          </cell>
          <cell r="I52">
            <v>21000</v>
          </cell>
          <cell r="J52">
            <v>7</v>
          </cell>
          <cell r="K52">
            <v>110000</v>
          </cell>
          <cell r="L52">
            <v>14000</v>
          </cell>
          <cell r="M52">
            <v>67850</v>
          </cell>
          <cell r="N52">
            <v>0</v>
          </cell>
          <cell r="O52">
            <v>0</v>
          </cell>
          <cell r="P52">
            <v>0</v>
          </cell>
          <cell r="Q52">
            <v>0</v>
          </cell>
          <cell r="R52">
            <v>0</v>
          </cell>
          <cell r="S52">
            <v>0</v>
          </cell>
          <cell r="T52">
            <v>0</v>
          </cell>
          <cell r="U52">
            <v>0</v>
          </cell>
          <cell r="V52">
            <v>0</v>
          </cell>
          <cell r="W52">
            <v>0</v>
          </cell>
          <cell r="X52">
            <v>0</v>
          </cell>
          <cell r="Y52">
            <v>0</v>
          </cell>
          <cell r="Z52">
            <v>0</v>
          </cell>
          <cell r="AA52">
            <v>7</v>
          </cell>
          <cell r="AB52">
            <v>7</v>
          </cell>
          <cell r="AC52">
            <v>110000</v>
          </cell>
          <cell r="AD52">
            <v>14000</v>
          </cell>
        </row>
        <row r="53">
          <cell r="A53">
            <v>44</v>
          </cell>
          <cell r="B53" t="str">
            <v>　玉造町</v>
          </cell>
          <cell r="C53">
            <v>0</v>
          </cell>
          <cell r="D53">
            <v>0</v>
          </cell>
          <cell r="E53">
            <v>0</v>
          </cell>
          <cell r="F53">
            <v>0</v>
          </cell>
          <cell r="G53">
            <v>0</v>
          </cell>
          <cell r="H53">
            <v>0</v>
          </cell>
          <cell r="I53">
            <v>0</v>
          </cell>
          <cell r="J53">
            <v>0</v>
          </cell>
          <cell r="K53">
            <v>0</v>
          </cell>
          <cell r="L53">
            <v>0</v>
          </cell>
          <cell r="M53">
            <v>0</v>
          </cell>
          <cell r="N53">
            <v>0</v>
          </cell>
          <cell r="O53">
            <v>0</v>
          </cell>
          <cell r="P53">
            <v>0</v>
          </cell>
          <cell r="Q53">
            <v>0</v>
          </cell>
          <cell r="R53">
            <v>0</v>
          </cell>
          <cell r="S53">
            <v>0</v>
          </cell>
          <cell r="T53">
            <v>0</v>
          </cell>
          <cell r="U53">
            <v>0</v>
          </cell>
          <cell r="V53">
            <v>0</v>
          </cell>
          <cell r="W53">
            <v>0</v>
          </cell>
          <cell r="X53">
            <v>0</v>
          </cell>
          <cell r="Y53">
            <v>0</v>
          </cell>
          <cell r="Z53">
            <v>0</v>
          </cell>
        </row>
        <row r="54">
          <cell r="A54">
            <v>45</v>
          </cell>
          <cell r="B54" t="str">
            <v>　江戸崎町</v>
          </cell>
          <cell r="C54">
            <v>20000</v>
          </cell>
          <cell r="D54">
            <v>20000</v>
          </cell>
          <cell r="E54">
            <v>5</v>
          </cell>
          <cell r="F54">
            <v>20</v>
          </cell>
          <cell r="G54">
            <v>75000</v>
          </cell>
          <cell r="H54">
            <v>75000</v>
          </cell>
          <cell r="I54">
            <v>20000</v>
          </cell>
          <cell r="J54">
            <v>7</v>
          </cell>
          <cell r="K54">
            <v>105000</v>
          </cell>
          <cell r="L54">
            <v>0</v>
          </cell>
          <cell r="M54">
            <v>20000</v>
          </cell>
          <cell r="N54">
            <v>5</v>
          </cell>
          <cell r="O54">
            <v>20</v>
          </cell>
          <cell r="P54">
            <v>75000</v>
          </cell>
          <cell r="Q54">
            <v>0</v>
          </cell>
          <cell r="R54">
            <v>0</v>
          </cell>
          <cell r="S54">
            <v>0</v>
          </cell>
          <cell r="T54">
            <v>0</v>
          </cell>
          <cell r="U54">
            <v>0</v>
          </cell>
          <cell r="V54">
            <v>0</v>
          </cell>
          <cell r="W54">
            <v>0</v>
          </cell>
          <cell r="X54">
            <v>0</v>
          </cell>
          <cell r="Y54">
            <v>0</v>
          </cell>
          <cell r="Z54">
            <v>75000</v>
          </cell>
          <cell r="AA54">
            <v>7</v>
          </cell>
          <cell r="AB54">
            <v>7</v>
          </cell>
          <cell r="AC54">
            <v>105000</v>
          </cell>
        </row>
        <row r="55">
          <cell r="A55">
            <v>46</v>
          </cell>
          <cell r="B55" t="str">
            <v>　阿見町</v>
          </cell>
          <cell r="C55">
            <v>0</v>
          </cell>
          <cell r="D55">
            <v>0</v>
          </cell>
          <cell r="E55">
            <v>0</v>
          </cell>
          <cell r="F55">
            <v>0</v>
          </cell>
          <cell r="G55">
            <v>0</v>
          </cell>
          <cell r="H55">
            <v>0</v>
          </cell>
          <cell r="I55">
            <v>0</v>
          </cell>
          <cell r="J55">
            <v>0</v>
          </cell>
          <cell r="K55">
            <v>0</v>
          </cell>
          <cell r="L55">
            <v>0</v>
          </cell>
          <cell r="M55">
            <v>0</v>
          </cell>
          <cell r="N55">
            <v>0</v>
          </cell>
          <cell r="O55">
            <v>0</v>
          </cell>
          <cell r="P55">
            <v>0</v>
          </cell>
          <cell r="Q55">
            <v>0</v>
          </cell>
          <cell r="R55">
            <v>0</v>
          </cell>
          <cell r="S55">
            <v>0</v>
          </cell>
          <cell r="T55">
            <v>0</v>
          </cell>
          <cell r="U55">
            <v>0</v>
          </cell>
          <cell r="V55">
            <v>0</v>
          </cell>
          <cell r="W55">
            <v>0</v>
          </cell>
          <cell r="X55">
            <v>0</v>
          </cell>
          <cell r="Y55">
            <v>0</v>
          </cell>
          <cell r="Z55">
            <v>0</v>
          </cell>
        </row>
        <row r="56">
          <cell r="A56">
            <v>47</v>
          </cell>
          <cell r="B56" t="str">
            <v>　新利根町</v>
          </cell>
          <cell r="C56">
            <v>500</v>
          </cell>
          <cell r="D56">
            <v>800</v>
          </cell>
          <cell r="E56">
            <v>500</v>
          </cell>
          <cell r="F56">
            <v>5300</v>
          </cell>
          <cell r="G56">
            <v>800</v>
          </cell>
          <cell r="H56">
            <v>3</v>
          </cell>
          <cell r="I56">
            <v>4000</v>
          </cell>
          <cell r="J56">
            <v>18000</v>
          </cell>
          <cell r="K56">
            <v>0</v>
          </cell>
          <cell r="L56">
            <v>0</v>
          </cell>
          <cell r="M56">
            <v>5300</v>
          </cell>
          <cell r="N56">
            <v>0</v>
          </cell>
          <cell r="O56">
            <v>0</v>
          </cell>
          <cell r="P56">
            <v>0</v>
          </cell>
          <cell r="Q56">
            <v>0</v>
          </cell>
          <cell r="R56">
            <v>0</v>
          </cell>
          <cell r="S56">
            <v>0</v>
          </cell>
          <cell r="T56">
            <v>0</v>
          </cell>
          <cell r="U56">
            <v>0</v>
          </cell>
          <cell r="V56">
            <v>0</v>
          </cell>
          <cell r="W56">
            <v>0</v>
          </cell>
          <cell r="X56">
            <v>0</v>
          </cell>
          <cell r="Y56">
            <v>0</v>
          </cell>
          <cell r="Z56">
            <v>0</v>
          </cell>
          <cell r="AA56">
            <v>3</v>
          </cell>
          <cell r="AB56">
            <v>3</v>
          </cell>
          <cell r="AC56">
            <v>18000</v>
          </cell>
        </row>
        <row r="57">
          <cell r="A57">
            <v>48</v>
          </cell>
          <cell r="B57" t="str">
            <v>　河内町</v>
          </cell>
          <cell r="C57">
            <v>52000</v>
          </cell>
          <cell r="D57">
            <v>30000</v>
          </cell>
          <cell r="E57">
            <v>52000</v>
          </cell>
          <cell r="F57">
            <v>30000</v>
          </cell>
          <cell r="G57">
            <v>0</v>
          </cell>
          <cell r="H57">
            <v>9</v>
          </cell>
          <cell r="I57">
            <v>6000</v>
          </cell>
          <cell r="J57">
            <v>80000</v>
          </cell>
          <cell r="K57">
            <v>0</v>
          </cell>
          <cell r="L57">
            <v>0</v>
          </cell>
          <cell r="M57">
            <v>88000</v>
          </cell>
          <cell r="N57">
            <v>0</v>
          </cell>
          <cell r="O57">
            <v>0</v>
          </cell>
          <cell r="P57">
            <v>0</v>
          </cell>
          <cell r="Q57">
            <v>0</v>
          </cell>
          <cell r="R57">
            <v>0</v>
          </cell>
          <cell r="S57">
            <v>0</v>
          </cell>
          <cell r="T57">
            <v>0</v>
          </cell>
          <cell r="U57">
            <v>0</v>
          </cell>
          <cell r="V57">
            <v>0</v>
          </cell>
          <cell r="W57">
            <v>0</v>
          </cell>
          <cell r="X57">
            <v>0</v>
          </cell>
          <cell r="Y57">
            <v>0</v>
          </cell>
          <cell r="Z57">
            <v>0</v>
          </cell>
          <cell r="AA57">
            <v>9</v>
          </cell>
          <cell r="AB57">
            <v>9</v>
          </cell>
          <cell r="AC57">
            <v>80000</v>
          </cell>
        </row>
        <row r="58">
          <cell r="A58">
            <v>49</v>
          </cell>
          <cell r="B58" t="str">
            <v>　東町</v>
          </cell>
          <cell r="C58">
            <v>0</v>
          </cell>
          <cell r="D58">
            <v>0</v>
          </cell>
          <cell r="E58">
            <v>5</v>
          </cell>
          <cell r="F58">
            <v>5</v>
          </cell>
          <cell r="G58">
            <v>100000</v>
          </cell>
          <cell r="H58">
            <v>0</v>
          </cell>
          <cell r="I58">
            <v>0</v>
          </cell>
          <cell r="J58">
            <v>0</v>
          </cell>
          <cell r="K58">
            <v>0</v>
          </cell>
          <cell r="L58">
            <v>0</v>
          </cell>
          <cell r="M58">
            <v>0</v>
          </cell>
          <cell r="N58">
            <v>0</v>
          </cell>
          <cell r="O58">
            <v>0</v>
          </cell>
          <cell r="P58">
            <v>0</v>
          </cell>
          <cell r="Q58">
            <v>0</v>
          </cell>
          <cell r="R58">
            <v>0</v>
          </cell>
          <cell r="S58">
            <v>0</v>
          </cell>
          <cell r="T58">
            <v>0</v>
          </cell>
          <cell r="U58">
            <v>0</v>
          </cell>
          <cell r="V58">
            <v>0</v>
          </cell>
          <cell r="W58">
            <v>0</v>
          </cell>
          <cell r="X58">
            <v>0</v>
          </cell>
          <cell r="Y58">
            <v>0</v>
          </cell>
          <cell r="Z58">
            <v>0</v>
          </cell>
          <cell r="AA58">
            <v>5</v>
          </cell>
          <cell r="AB58">
            <v>5</v>
          </cell>
          <cell r="AC58">
            <v>100000</v>
          </cell>
        </row>
        <row r="59">
          <cell r="A59">
            <v>50</v>
          </cell>
          <cell r="B59" t="str">
            <v>　霞ヶ浦町</v>
          </cell>
          <cell r="C59">
            <v>0</v>
          </cell>
          <cell r="D59">
            <v>0</v>
          </cell>
          <cell r="E59">
            <v>0</v>
          </cell>
          <cell r="F59">
            <v>0</v>
          </cell>
          <cell r="G59">
            <v>0</v>
          </cell>
          <cell r="H59">
            <v>0</v>
          </cell>
          <cell r="I59">
            <v>0</v>
          </cell>
          <cell r="J59">
            <v>0</v>
          </cell>
          <cell r="K59">
            <v>0</v>
          </cell>
          <cell r="L59">
            <v>0</v>
          </cell>
          <cell r="M59">
            <v>0</v>
          </cell>
          <cell r="N59">
            <v>0</v>
          </cell>
          <cell r="O59">
            <v>0</v>
          </cell>
          <cell r="P59">
            <v>0</v>
          </cell>
          <cell r="Q59">
            <v>0</v>
          </cell>
          <cell r="R59">
            <v>0</v>
          </cell>
          <cell r="S59">
            <v>0</v>
          </cell>
          <cell r="T59">
            <v>0</v>
          </cell>
          <cell r="U59">
            <v>0</v>
          </cell>
          <cell r="V59">
            <v>0</v>
          </cell>
          <cell r="W59">
            <v>0</v>
          </cell>
          <cell r="X59">
            <v>0</v>
          </cell>
          <cell r="Y59">
            <v>0</v>
          </cell>
          <cell r="Z59">
            <v>0</v>
          </cell>
        </row>
        <row r="60">
          <cell r="A60">
            <v>51</v>
          </cell>
          <cell r="B60" t="str">
            <v>　八郷町</v>
          </cell>
          <cell r="C60">
            <v>0</v>
          </cell>
          <cell r="D60">
            <v>0</v>
          </cell>
          <cell r="E60">
            <v>0</v>
          </cell>
          <cell r="F60">
            <v>0</v>
          </cell>
          <cell r="G60">
            <v>0</v>
          </cell>
          <cell r="H60">
            <v>0</v>
          </cell>
          <cell r="I60">
            <v>0</v>
          </cell>
          <cell r="J60">
            <v>0</v>
          </cell>
          <cell r="K60">
            <v>0</v>
          </cell>
          <cell r="L60">
            <v>0</v>
          </cell>
          <cell r="M60">
            <v>0</v>
          </cell>
          <cell r="N60">
            <v>0</v>
          </cell>
          <cell r="O60">
            <v>0</v>
          </cell>
          <cell r="P60">
            <v>0</v>
          </cell>
          <cell r="Q60">
            <v>0</v>
          </cell>
          <cell r="R60">
            <v>0</v>
          </cell>
          <cell r="S60">
            <v>0</v>
          </cell>
          <cell r="T60">
            <v>0</v>
          </cell>
          <cell r="U60">
            <v>0</v>
          </cell>
          <cell r="V60">
            <v>0</v>
          </cell>
          <cell r="W60">
            <v>0</v>
          </cell>
          <cell r="X60">
            <v>0</v>
          </cell>
          <cell r="Y60">
            <v>0</v>
          </cell>
          <cell r="Z60">
            <v>0</v>
          </cell>
        </row>
        <row r="61">
          <cell r="A61">
            <v>52</v>
          </cell>
          <cell r="B61" t="str">
            <v>　千代田町</v>
          </cell>
          <cell r="C61">
            <v>0</v>
          </cell>
          <cell r="D61">
            <v>0</v>
          </cell>
          <cell r="E61">
            <v>6</v>
          </cell>
          <cell r="F61">
            <v>6</v>
          </cell>
          <cell r="G61">
            <v>60000</v>
          </cell>
          <cell r="H61">
            <v>0</v>
          </cell>
          <cell r="I61">
            <v>0</v>
          </cell>
          <cell r="J61">
            <v>0</v>
          </cell>
          <cell r="K61">
            <v>0</v>
          </cell>
          <cell r="L61">
            <v>0</v>
          </cell>
          <cell r="M61">
            <v>0</v>
          </cell>
          <cell r="N61">
            <v>0</v>
          </cell>
          <cell r="O61">
            <v>0</v>
          </cell>
          <cell r="P61">
            <v>0</v>
          </cell>
          <cell r="Q61">
            <v>0</v>
          </cell>
          <cell r="R61">
            <v>0</v>
          </cell>
          <cell r="S61">
            <v>0</v>
          </cell>
          <cell r="T61">
            <v>0</v>
          </cell>
          <cell r="U61">
            <v>0</v>
          </cell>
          <cell r="V61">
            <v>0</v>
          </cell>
          <cell r="W61">
            <v>0</v>
          </cell>
          <cell r="X61">
            <v>0</v>
          </cell>
          <cell r="Y61">
            <v>0</v>
          </cell>
          <cell r="Z61">
            <v>0</v>
          </cell>
          <cell r="AA61">
            <v>6</v>
          </cell>
          <cell r="AB61">
            <v>6</v>
          </cell>
          <cell r="AC61">
            <v>60000</v>
          </cell>
        </row>
        <row r="62">
          <cell r="A62">
            <v>53</v>
          </cell>
          <cell r="B62" t="str">
            <v>　伊奈町</v>
          </cell>
          <cell r="C62">
            <v>0</v>
          </cell>
          <cell r="D62">
            <v>0</v>
          </cell>
          <cell r="E62">
            <v>0</v>
          </cell>
          <cell r="F62">
            <v>0</v>
          </cell>
          <cell r="G62">
            <v>0</v>
          </cell>
          <cell r="H62">
            <v>0</v>
          </cell>
          <cell r="I62">
            <v>0</v>
          </cell>
          <cell r="J62">
            <v>0</v>
          </cell>
          <cell r="K62">
            <v>0</v>
          </cell>
          <cell r="L62">
            <v>0</v>
          </cell>
          <cell r="M62">
            <v>0</v>
          </cell>
          <cell r="N62">
            <v>0</v>
          </cell>
          <cell r="O62">
            <v>0</v>
          </cell>
          <cell r="P62">
            <v>0</v>
          </cell>
          <cell r="Q62">
            <v>0</v>
          </cell>
          <cell r="R62">
            <v>0</v>
          </cell>
          <cell r="S62">
            <v>0</v>
          </cell>
          <cell r="T62">
            <v>0</v>
          </cell>
          <cell r="U62">
            <v>0</v>
          </cell>
          <cell r="V62">
            <v>0</v>
          </cell>
          <cell r="W62">
            <v>0</v>
          </cell>
          <cell r="X62">
            <v>0</v>
          </cell>
          <cell r="Y62">
            <v>0</v>
          </cell>
          <cell r="Z62">
            <v>0</v>
          </cell>
        </row>
        <row r="63">
          <cell r="A63">
            <v>54</v>
          </cell>
          <cell r="B63" t="str">
            <v>　関城町</v>
          </cell>
          <cell r="C63">
            <v>0</v>
          </cell>
          <cell r="D63">
            <v>0</v>
          </cell>
          <cell r="E63">
            <v>0</v>
          </cell>
          <cell r="F63">
            <v>0</v>
          </cell>
          <cell r="G63">
            <v>0</v>
          </cell>
          <cell r="H63">
            <v>0</v>
          </cell>
          <cell r="I63">
            <v>0</v>
          </cell>
          <cell r="J63">
            <v>0</v>
          </cell>
          <cell r="K63">
            <v>0</v>
          </cell>
          <cell r="L63">
            <v>0</v>
          </cell>
          <cell r="M63">
            <v>0</v>
          </cell>
          <cell r="N63">
            <v>0</v>
          </cell>
          <cell r="O63">
            <v>0</v>
          </cell>
          <cell r="P63">
            <v>0</v>
          </cell>
          <cell r="Q63">
            <v>0</v>
          </cell>
          <cell r="R63">
            <v>0</v>
          </cell>
          <cell r="S63">
            <v>0</v>
          </cell>
          <cell r="T63">
            <v>0</v>
          </cell>
          <cell r="U63">
            <v>0</v>
          </cell>
          <cell r="V63">
            <v>0</v>
          </cell>
          <cell r="W63">
            <v>0</v>
          </cell>
          <cell r="X63">
            <v>0</v>
          </cell>
          <cell r="Y63">
            <v>0</v>
          </cell>
          <cell r="Z63">
            <v>0</v>
          </cell>
        </row>
        <row r="64">
          <cell r="A64">
            <v>55</v>
          </cell>
          <cell r="B64" t="str">
            <v>　明野町</v>
          </cell>
          <cell r="C64">
            <v>0</v>
          </cell>
          <cell r="D64">
            <v>0</v>
          </cell>
          <cell r="E64">
            <v>0</v>
          </cell>
          <cell r="F64">
            <v>0</v>
          </cell>
          <cell r="G64">
            <v>0</v>
          </cell>
          <cell r="H64">
            <v>0</v>
          </cell>
          <cell r="I64">
            <v>0</v>
          </cell>
          <cell r="J64">
            <v>0</v>
          </cell>
          <cell r="K64">
            <v>0</v>
          </cell>
          <cell r="L64">
            <v>0</v>
          </cell>
          <cell r="M64">
            <v>0</v>
          </cell>
          <cell r="N64">
            <v>0</v>
          </cell>
          <cell r="O64">
            <v>0</v>
          </cell>
          <cell r="P64">
            <v>0</v>
          </cell>
          <cell r="Q64">
            <v>0</v>
          </cell>
          <cell r="R64">
            <v>0</v>
          </cell>
          <cell r="S64">
            <v>0</v>
          </cell>
          <cell r="T64">
            <v>0</v>
          </cell>
          <cell r="U64">
            <v>0</v>
          </cell>
          <cell r="V64">
            <v>0</v>
          </cell>
          <cell r="W64">
            <v>0</v>
          </cell>
          <cell r="X64">
            <v>0</v>
          </cell>
          <cell r="Y64">
            <v>0</v>
          </cell>
          <cell r="Z64">
            <v>0</v>
          </cell>
        </row>
        <row r="65">
          <cell r="A65">
            <v>56</v>
          </cell>
          <cell r="B65" t="str">
            <v>　真壁町</v>
          </cell>
          <cell r="C65">
            <v>0</v>
          </cell>
          <cell r="D65">
            <v>0</v>
          </cell>
          <cell r="E65">
            <v>0</v>
          </cell>
          <cell r="F65">
            <v>0</v>
          </cell>
          <cell r="G65">
            <v>0</v>
          </cell>
          <cell r="H65">
            <v>0</v>
          </cell>
          <cell r="I65">
            <v>0</v>
          </cell>
          <cell r="J65">
            <v>0</v>
          </cell>
          <cell r="K65">
            <v>0</v>
          </cell>
          <cell r="L65">
            <v>0</v>
          </cell>
          <cell r="M65">
            <v>0</v>
          </cell>
          <cell r="N65">
            <v>0</v>
          </cell>
          <cell r="O65">
            <v>0</v>
          </cell>
          <cell r="P65">
            <v>0</v>
          </cell>
          <cell r="Q65">
            <v>0</v>
          </cell>
          <cell r="R65">
            <v>0</v>
          </cell>
          <cell r="S65">
            <v>0</v>
          </cell>
          <cell r="T65">
            <v>0</v>
          </cell>
          <cell r="U65">
            <v>0</v>
          </cell>
          <cell r="V65">
            <v>0</v>
          </cell>
          <cell r="W65">
            <v>0</v>
          </cell>
          <cell r="X65">
            <v>0</v>
          </cell>
          <cell r="Y65">
            <v>0</v>
          </cell>
          <cell r="Z65">
            <v>0</v>
          </cell>
        </row>
        <row r="66">
          <cell r="A66">
            <v>57</v>
          </cell>
          <cell r="B66" t="str">
            <v>　協和町</v>
          </cell>
          <cell r="C66">
            <v>0</v>
          </cell>
          <cell r="D66">
            <v>0</v>
          </cell>
          <cell r="E66">
            <v>0</v>
          </cell>
          <cell r="F66">
            <v>0</v>
          </cell>
          <cell r="G66">
            <v>0</v>
          </cell>
          <cell r="H66">
            <v>0</v>
          </cell>
          <cell r="I66">
            <v>0</v>
          </cell>
          <cell r="J66">
            <v>0</v>
          </cell>
          <cell r="K66">
            <v>0</v>
          </cell>
          <cell r="L66">
            <v>0</v>
          </cell>
          <cell r="M66">
            <v>0</v>
          </cell>
          <cell r="N66">
            <v>0</v>
          </cell>
          <cell r="O66">
            <v>0</v>
          </cell>
          <cell r="P66">
            <v>0</v>
          </cell>
          <cell r="Q66">
            <v>0</v>
          </cell>
          <cell r="R66">
            <v>0</v>
          </cell>
          <cell r="S66">
            <v>0</v>
          </cell>
          <cell r="T66">
            <v>0</v>
          </cell>
          <cell r="U66">
            <v>0</v>
          </cell>
          <cell r="V66">
            <v>0</v>
          </cell>
          <cell r="W66">
            <v>0</v>
          </cell>
          <cell r="X66">
            <v>0</v>
          </cell>
          <cell r="Y66">
            <v>0</v>
          </cell>
          <cell r="Z66">
            <v>0</v>
          </cell>
        </row>
        <row r="67">
          <cell r="A67">
            <v>58</v>
          </cell>
          <cell r="B67" t="str">
            <v>　八千代町</v>
          </cell>
          <cell r="C67">
            <v>0</v>
          </cell>
          <cell r="D67">
            <v>0</v>
          </cell>
          <cell r="E67">
            <v>0</v>
          </cell>
          <cell r="F67">
            <v>0</v>
          </cell>
          <cell r="G67">
            <v>0</v>
          </cell>
          <cell r="H67">
            <v>0</v>
          </cell>
          <cell r="I67">
            <v>0</v>
          </cell>
          <cell r="J67">
            <v>0</v>
          </cell>
          <cell r="K67">
            <v>0</v>
          </cell>
          <cell r="L67">
            <v>0</v>
          </cell>
          <cell r="M67">
            <v>0</v>
          </cell>
          <cell r="N67">
            <v>0</v>
          </cell>
          <cell r="O67">
            <v>0</v>
          </cell>
          <cell r="P67">
            <v>0</v>
          </cell>
          <cell r="Q67">
            <v>0</v>
          </cell>
          <cell r="R67">
            <v>0</v>
          </cell>
          <cell r="S67">
            <v>0</v>
          </cell>
          <cell r="T67">
            <v>0</v>
          </cell>
          <cell r="U67">
            <v>0</v>
          </cell>
          <cell r="V67">
            <v>0</v>
          </cell>
          <cell r="W67">
            <v>0</v>
          </cell>
          <cell r="X67">
            <v>0</v>
          </cell>
          <cell r="Y67">
            <v>0</v>
          </cell>
          <cell r="Z67">
            <v>0</v>
          </cell>
        </row>
        <row r="68">
          <cell r="A68">
            <v>59</v>
          </cell>
          <cell r="B68" t="str">
            <v>　石下町</v>
          </cell>
          <cell r="C68">
            <v>0</v>
          </cell>
          <cell r="D68">
            <v>0</v>
          </cell>
          <cell r="E68">
            <v>0</v>
          </cell>
          <cell r="F68">
            <v>0</v>
          </cell>
          <cell r="G68">
            <v>0</v>
          </cell>
          <cell r="H68">
            <v>0</v>
          </cell>
          <cell r="I68">
            <v>0</v>
          </cell>
          <cell r="J68">
            <v>0</v>
          </cell>
          <cell r="K68">
            <v>0</v>
          </cell>
          <cell r="L68">
            <v>0</v>
          </cell>
          <cell r="M68">
            <v>0</v>
          </cell>
          <cell r="N68">
            <v>0</v>
          </cell>
          <cell r="O68">
            <v>0</v>
          </cell>
          <cell r="P68">
            <v>0</v>
          </cell>
          <cell r="Q68">
            <v>0</v>
          </cell>
          <cell r="R68">
            <v>0</v>
          </cell>
          <cell r="S68">
            <v>0</v>
          </cell>
          <cell r="T68">
            <v>0</v>
          </cell>
          <cell r="U68">
            <v>0</v>
          </cell>
          <cell r="V68">
            <v>0</v>
          </cell>
          <cell r="W68">
            <v>0</v>
          </cell>
          <cell r="X68">
            <v>0</v>
          </cell>
          <cell r="Y68">
            <v>0</v>
          </cell>
          <cell r="Z68">
            <v>0</v>
          </cell>
        </row>
        <row r="69">
          <cell r="A69">
            <v>60</v>
          </cell>
          <cell r="B69" t="str">
            <v>　総和町</v>
          </cell>
          <cell r="C69">
            <v>2400</v>
          </cell>
          <cell r="D69">
            <v>1600</v>
          </cell>
          <cell r="E69">
            <v>2400</v>
          </cell>
          <cell r="F69">
            <v>29600</v>
          </cell>
          <cell r="G69">
            <v>1600</v>
          </cell>
          <cell r="H69">
            <v>14</v>
          </cell>
          <cell r="I69">
            <v>25600</v>
          </cell>
          <cell r="J69">
            <v>220000</v>
          </cell>
          <cell r="K69">
            <v>0</v>
          </cell>
          <cell r="L69">
            <v>0</v>
          </cell>
          <cell r="M69">
            <v>29600</v>
          </cell>
          <cell r="N69">
            <v>0</v>
          </cell>
          <cell r="O69">
            <v>0</v>
          </cell>
          <cell r="P69">
            <v>0</v>
          </cell>
          <cell r="Q69">
            <v>0</v>
          </cell>
          <cell r="R69">
            <v>0</v>
          </cell>
          <cell r="S69">
            <v>0</v>
          </cell>
          <cell r="T69">
            <v>0</v>
          </cell>
          <cell r="U69">
            <v>0</v>
          </cell>
          <cell r="V69">
            <v>0</v>
          </cell>
          <cell r="W69">
            <v>0</v>
          </cell>
          <cell r="X69">
            <v>0</v>
          </cell>
          <cell r="Y69">
            <v>0</v>
          </cell>
          <cell r="Z69">
            <v>0</v>
          </cell>
          <cell r="AA69">
            <v>14</v>
          </cell>
          <cell r="AB69">
            <v>22</v>
          </cell>
          <cell r="AC69">
            <v>220000</v>
          </cell>
        </row>
        <row r="70">
          <cell r="A70">
            <v>61</v>
          </cell>
          <cell r="B70" t="str">
            <v>　五霞町</v>
          </cell>
          <cell r="C70">
            <v>0</v>
          </cell>
          <cell r="D70">
            <v>0</v>
          </cell>
          <cell r="E70">
            <v>0</v>
          </cell>
          <cell r="F70">
            <v>0</v>
          </cell>
          <cell r="G70">
            <v>0</v>
          </cell>
          <cell r="H70">
            <v>0</v>
          </cell>
          <cell r="I70">
            <v>0</v>
          </cell>
          <cell r="J70">
            <v>0</v>
          </cell>
          <cell r="K70">
            <v>0</v>
          </cell>
          <cell r="L70">
            <v>0</v>
          </cell>
          <cell r="M70">
            <v>0</v>
          </cell>
          <cell r="N70">
            <v>0</v>
          </cell>
          <cell r="O70">
            <v>0</v>
          </cell>
          <cell r="P70">
            <v>0</v>
          </cell>
          <cell r="Q70">
            <v>0</v>
          </cell>
          <cell r="R70">
            <v>0</v>
          </cell>
          <cell r="S70">
            <v>0</v>
          </cell>
          <cell r="T70">
            <v>0</v>
          </cell>
          <cell r="U70">
            <v>0</v>
          </cell>
          <cell r="V70">
            <v>0</v>
          </cell>
          <cell r="W70">
            <v>0</v>
          </cell>
          <cell r="X70">
            <v>0</v>
          </cell>
          <cell r="Y70">
            <v>0</v>
          </cell>
          <cell r="Z70">
            <v>0</v>
          </cell>
        </row>
        <row r="71">
          <cell r="A71">
            <v>62</v>
          </cell>
          <cell r="B71" t="str">
            <v>　三和町</v>
          </cell>
          <cell r="C71">
            <v>11000</v>
          </cell>
          <cell r="D71">
            <v>9000</v>
          </cell>
          <cell r="E71">
            <v>11000</v>
          </cell>
          <cell r="F71">
            <v>0</v>
          </cell>
          <cell r="G71">
            <v>10</v>
          </cell>
          <cell r="H71">
            <v>10</v>
          </cell>
          <cell r="I71">
            <v>9000</v>
          </cell>
          <cell r="J71">
            <v>0</v>
          </cell>
          <cell r="K71">
            <v>0</v>
          </cell>
          <cell r="L71">
            <v>0</v>
          </cell>
          <cell r="M71">
            <v>20000</v>
          </cell>
          <cell r="N71">
            <v>0</v>
          </cell>
          <cell r="O71">
            <v>0</v>
          </cell>
          <cell r="P71">
            <v>0</v>
          </cell>
          <cell r="Q71">
            <v>0</v>
          </cell>
          <cell r="R71">
            <v>0</v>
          </cell>
          <cell r="S71">
            <v>0</v>
          </cell>
          <cell r="T71">
            <v>0</v>
          </cell>
          <cell r="U71">
            <v>0</v>
          </cell>
          <cell r="V71">
            <v>0</v>
          </cell>
          <cell r="W71">
            <v>0</v>
          </cell>
          <cell r="X71">
            <v>0</v>
          </cell>
          <cell r="Y71">
            <v>0</v>
          </cell>
          <cell r="Z71">
            <v>0</v>
          </cell>
          <cell r="AA71">
            <v>10</v>
          </cell>
          <cell r="AB71">
            <v>10</v>
          </cell>
          <cell r="AC71">
            <v>200000</v>
          </cell>
        </row>
        <row r="72">
          <cell r="A72">
            <v>63</v>
          </cell>
          <cell r="B72" t="str">
            <v>　猿島町</v>
          </cell>
          <cell r="C72">
            <v>0</v>
          </cell>
          <cell r="D72">
            <v>0</v>
          </cell>
          <cell r="E72">
            <v>0</v>
          </cell>
          <cell r="F72">
            <v>0</v>
          </cell>
          <cell r="G72">
            <v>0</v>
          </cell>
          <cell r="H72">
            <v>0</v>
          </cell>
          <cell r="I72">
            <v>0</v>
          </cell>
          <cell r="J72">
            <v>0</v>
          </cell>
          <cell r="K72">
            <v>0</v>
          </cell>
          <cell r="L72">
            <v>0</v>
          </cell>
          <cell r="M72">
            <v>0</v>
          </cell>
          <cell r="N72">
            <v>0</v>
          </cell>
          <cell r="O72">
            <v>0</v>
          </cell>
          <cell r="P72">
            <v>0</v>
          </cell>
          <cell r="Q72">
            <v>0</v>
          </cell>
          <cell r="R72">
            <v>0</v>
          </cell>
          <cell r="S72">
            <v>0</v>
          </cell>
          <cell r="T72">
            <v>0</v>
          </cell>
          <cell r="U72">
            <v>0</v>
          </cell>
          <cell r="V72">
            <v>0</v>
          </cell>
          <cell r="W72">
            <v>0</v>
          </cell>
          <cell r="X72">
            <v>0</v>
          </cell>
          <cell r="Y72">
            <v>0</v>
          </cell>
          <cell r="Z72">
            <v>0</v>
          </cell>
        </row>
        <row r="73">
          <cell r="A73">
            <v>64</v>
          </cell>
          <cell r="B73" t="str">
            <v>　境町</v>
          </cell>
          <cell r="C73">
            <v>42000</v>
          </cell>
          <cell r="D73">
            <v>5000</v>
          </cell>
          <cell r="E73">
            <v>5000</v>
          </cell>
          <cell r="F73">
            <v>42000</v>
          </cell>
          <cell r="G73">
            <v>4000</v>
          </cell>
          <cell r="H73">
            <v>0</v>
          </cell>
          <cell r="I73">
            <v>42000</v>
          </cell>
          <cell r="J73">
            <v>10</v>
          </cell>
          <cell r="K73">
            <v>310000</v>
          </cell>
          <cell r="L73">
            <v>22000</v>
          </cell>
          <cell r="M73">
            <v>93000</v>
          </cell>
          <cell r="N73">
            <v>0</v>
          </cell>
          <cell r="O73">
            <v>0</v>
          </cell>
          <cell r="P73">
            <v>0</v>
          </cell>
          <cell r="Q73">
            <v>0</v>
          </cell>
          <cell r="R73">
            <v>0</v>
          </cell>
          <cell r="S73">
            <v>0</v>
          </cell>
          <cell r="T73">
            <v>0</v>
          </cell>
          <cell r="U73">
            <v>0</v>
          </cell>
          <cell r="V73">
            <v>0</v>
          </cell>
          <cell r="W73">
            <v>0</v>
          </cell>
          <cell r="X73">
            <v>0</v>
          </cell>
          <cell r="Y73">
            <v>0</v>
          </cell>
          <cell r="Z73">
            <v>0</v>
          </cell>
          <cell r="AA73">
            <v>10</v>
          </cell>
          <cell r="AB73">
            <v>10</v>
          </cell>
          <cell r="AC73">
            <v>310000</v>
          </cell>
          <cell r="AD73">
            <v>22000</v>
          </cell>
        </row>
        <row r="74">
          <cell r="A74">
            <v>65</v>
          </cell>
          <cell r="B74" t="str">
            <v>　藤代町</v>
          </cell>
          <cell r="C74">
            <v>0</v>
          </cell>
          <cell r="D74">
            <v>0</v>
          </cell>
          <cell r="E74">
            <v>9</v>
          </cell>
          <cell r="F74">
            <v>9</v>
          </cell>
          <cell r="G74">
            <v>180000</v>
          </cell>
          <cell r="H74">
            <v>0</v>
          </cell>
          <cell r="I74">
            <v>0</v>
          </cell>
          <cell r="J74">
            <v>0</v>
          </cell>
          <cell r="K74">
            <v>0</v>
          </cell>
          <cell r="L74">
            <v>0</v>
          </cell>
          <cell r="M74">
            <v>0</v>
          </cell>
          <cell r="N74">
            <v>0</v>
          </cell>
          <cell r="O74">
            <v>0</v>
          </cell>
          <cell r="P74">
            <v>0</v>
          </cell>
          <cell r="Q74">
            <v>0</v>
          </cell>
          <cell r="R74">
            <v>0</v>
          </cell>
          <cell r="S74">
            <v>0</v>
          </cell>
          <cell r="T74">
            <v>0</v>
          </cell>
          <cell r="U74">
            <v>0</v>
          </cell>
          <cell r="V74">
            <v>0</v>
          </cell>
          <cell r="W74">
            <v>0</v>
          </cell>
          <cell r="X74">
            <v>0</v>
          </cell>
          <cell r="Y74">
            <v>0</v>
          </cell>
          <cell r="Z74">
            <v>0</v>
          </cell>
          <cell r="AA74">
            <v>9</v>
          </cell>
          <cell r="AB74">
            <v>9</v>
          </cell>
          <cell r="AC74">
            <v>180000</v>
          </cell>
        </row>
        <row r="75">
          <cell r="A75">
            <v>66</v>
          </cell>
          <cell r="B75" t="str">
            <v>　利根町</v>
          </cell>
          <cell r="C75">
            <v>0</v>
          </cell>
          <cell r="D75">
            <v>0</v>
          </cell>
          <cell r="E75">
            <v>0</v>
          </cell>
          <cell r="F75">
            <v>0</v>
          </cell>
          <cell r="G75">
            <v>0</v>
          </cell>
          <cell r="H75">
            <v>0</v>
          </cell>
          <cell r="I75">
            <v>0</v>
          </cell>
          <cell r="J75">
            <v>0</v>
          </cell>
          <cell r="K75">
            <v>0</v>
          </cell>
          <cell r="L75">
            <v>0</v>
          </cell>
          <cell r="M75">
            <v>0</v>
          </cell>
          <cell r="N75">
            <v>0</v>
          </cell>
          <cell r="O75">
            <v>0</v>
          </cell>
          <cell r="P75">
            <v>0</v>
          </cell>
          <cell r="Q75">
            <v>0</v>
          </cell>
          <cell r="R75">
            <v>0</v>
          </cell>
          <cell r="S75">
            <v>0</v>
          </cell>
          <cell r="T75">
            <v>0</v>
          </cell>
          <cell r="U75">
            <v>0</v>
          </cell>
          <cell r="V75">
            <v>0</v>
          </cell>
          <cell r="W75">
            <v>0</v>
          </cell>
          <cell r="X75">
            <v>0</v>
          </cell>
          <cell r="Y75">
            <v>0</v>
          </cell>
          <cell r="Z75">
            <v>0</v>
          </cell>
        </row>
        <row r="76">
          <cell r="B76" t="str">
            <v>小　　計</v>
          </cell>
          <cell r="C76">
            <v>489500</v>
          </cell>
          <cell r="D76">
            <v>48000</v>
          </cell>
          <cell r="E76">
            <v>166504</v>
          </cell>
          <cell r="F76">
            <v>33000</v>
          </cell>
          <cell r="G76">
            <v>34360</v>
          </cell>
          <cell r="H76">
            <v>0</v>
          </cell>
          <cell r="I76">
            <v>235300</v>
          </cell>
          <cell r="J76">
            <v>0</v>
          </cell>
          <cell r="K76">
            <v>0</v>
          </cell>
          <cell r="L76">
            <v>0</v>
          </cell>
          <cell r="M76">
            <v>1006664</v>
          </cell>
          <cell r="N76">
            <v>5</v>
          </cell>
          <cell r="O76">
            <v>20</v>
          </cell>
          <cell r="P76">
            <v>75000</v>
          </cell>
          <cell r="Q76">
            <v>0</v>
          </cell>
          <cell r="R76">
            <v>0</v>
          </cell>
          <cell r="S76">
            <v>0</v>
          </cell>
          <cell r="T76">
            <v>0</v>
          </cell>
          <cell r="U76">
            <v>0</v>
          </cell>
          <cell r="V76">
            <v>0</v>
          </cell>
          <cell r="W76">
            <v>0</v>
          </cell>
          <cell r="X76">
            <v>0</v>
          </cell>
          <cell r="Y76">
            <v>0</v>
          </cell>
          <cell r="Z76">
            <v>75000</v>
          </cell>
          <cell r="AA76">
            <v>239</v>
          </cell>
          <cell r="AB76">
            <v>262</v>
          </cell>
          <cell r="AC76">
            <v>3768540</v>
          </cell>
          <cell r="AD76">
            <v>221400</v>
          </cell>
        </row>
        <row r="77">
          <cell r="M77">
            <v>0</v>
          </cell>
          <cell r="N77">
            <v>0</v>
          </cell>
          <cell r="O77">
            <v>0</v>
          </cell>
          <cell r="P77">
            <v>0</v>
          </cell>
          <cell r="Q77">
            <v>0</v>
          </cell>
          <cell r="R77">
            <v>0</v>
          </cell>
          <cell r="S77">
            <v>0</v>
          </cell>
          <cell r="T77">
            <v>0</v>
          </cell>
          <cell r="U77">
            <v>0</v>
          </cell>
          <cell r="V77">
            <v>0</v>
          </cell>
          <cell r="W77">
            <v>0</v>
          </cell>
          <cell r="X77">
            <v>0</v>
          </cell>
          <cell r="Y77">
            <v>0</v>
          </cell>
          <cell r="Z77">
            <v>0</v>
          </cell>
        </row>
        <row r="78">
          <cell r="M78">
            <v>0</v>
          </cell>
          <cell r="N78">
            <v>0</v>
          </cell>
          <cell r="O78">
            <v>0</v>
          </cell>
          <cell r="P78">
            <v>0</v>
          </cell>
          <cell r="Q78">
            <v>0</v>
          </cell>
          <cell r="R78">
            <v>0</v>
          </cell>
          <cell r="S78">
            <v>0</v>
          </cell>
          <cell r="T78">
            <v>0</v>
          </cell>
          <cell r="U78">
            <v>0</v>
          </cell>
          <cell r="V78">
            <v>0</v>
          </cell>
          <cell r="W78">
            <v>0</v>
          </cell>
          <cell r="X78">
            <v>0</v>
          </cell>
          <cell r="Y78">
            <v>0</v>
          </cell>
          <cell r="Z78">
            <v>0</v>
          </cell>
        </row>
        <row r="79">
          <cell r="M79">
            <v>0</v>
          </cell>
          <cell r="N79">
            <v>0</v>
          </cell>
          <cell r="O79">
            <v>0</v>
          </cell>
          <cell r="P79">
            <v>0</v>
          </cell>
          <cell r="Q79">
            <v>0</v>
          </cell>
          <cell r="R79">
            <v>0</v>
          </cell>
          <cell r="S79">
            <v>0</v>
          </cell>
          <cell r="T79">
            <v>0</v>
          </cell>
          <cell r="U79">
            <v>0</v>
          </cell>
          <cell r="V79">
            <v>0</v>
          </cell>
          <cell r="W79">
            <v>0</v>
          </cell>
          <cell r="X79">
            <v>0</v>
          </cell>
          <cell r="Y79">
            <v>0</v>
          </cell>
          <cell r="Z79">
            <v>0</v>
          </cell>
        </row>
        <row r="80">
          <cell r="A80">
            <v>67</v>
          </cell>
          <cell r="B80" t="str">
            <v>　桂村</v>
          </cell>
          <cell r="C80">
            <v>0</v>
          </cell>
          <cell r="D80">
            <v>0</v>
          </cell>
          <cell r="E80">
            <v>0</v>
          </cell>
          <cell r="F80">
            <v>0</v>
          </cell>
          <cell r="G80">
            <v>0</v>
          </cell>
          <cell r="H80">
            <v>0</v>
          </cell>
          <cell r="I80">
            <v>0</v>
          </cell>
          <cell r="J80">
            <v>0</v>
          </cell>
          <cell r="K80">
            <v>0</v>
          </cell>
          <cell r="L80">
            <v>0</v>
          </cell>
          <cell r="M80">
            <v>0</v>
          </cell>
          <cell r="N80">
            <v>0</v>
          </cell>
          <cell r="O80">
            <v>0</v>
          </cell>
          <cell r="P80">
            <v>0</v>
          </cell>
          <cell r="Q80">
            <v>0</v>
          </cell>
          <cell r="R80">
            <v>0</v>
          </cell>
          <cell r="S80">
            <v>0</v>
          </cell>
          <cell r="T80">
            <v>0</v>
          </cell>
          <cell r="U80">
            <v>0</v>
          </cell>
          <cell r="V80">
            <v>0</v>
          </cell>
          <cell r="W80">
            <v>0</v>
          </cell>
          <cell r="X80">
            <v>0</v>
          </cell>
          <cell r="Y80">
            <v>0</v>
          </cell>
          <cell r="Z80">
            <v>0</v>
          </cell>
        </row>
        <row r="81">
          <cell r="A81">
            <v>68</v>
          </cell>
          <cell r="B81" t="str">
            <v>　御前山村</v>
          </cell>
          <cell r="C81">
            <v>0</v>
          </cell>
          <cell r="D81">
            <v>0</v>
          </cell>
          <cell r="E81">
            <v>0</v>
          </cell>
          <cell r="F81">
            <v>0</v>
          </cell>
          <cell r="G81">
            <v>0</v>
          </cell>
          <cell r="H81">
            <v>0</v>
          </cell>
          <cell r="I81">
            <v>0</v>
          </cell>
          <cell r="J81">
            <v>0</v>
          </cell>
          <cell r="K81">
            <v>0</v>
          </cell>
          <cell r="L81">
            <v>0</v>
          </cell>
          <cell r="M81">
            <v>0</v>
          </cell>
          <cell r="N81">
            <v>0</v>
          </cell>
          <cell r="O81">
            <v>0</v>
          </cell>
          <cell r="P81">
            <v>0</v>
          </cell>
          <cell r="Q81">
            <v>0</v>
          </cell>
          <cell r="R81">
            <v>0</v>
          </cell>
          <cell r="S81">
            <v>0</v>
          </cell>
          <cell r="T81">
            <v>0</v>
          </cell>
          <cell r="U81">
            <v>0</v>
          </cell>
          <cell r="V81">
            <v>0</v>
          </cell>
          <cell r="W81">
            <v>0</v>
          </cell>
          <cell r="X81">
            <v>0</v>
          </cell>
          <cell r="Y81">
            <v>0</v>
          </cell>
          <cell r="Z81">
            <v>0</v>
          </cell>
        </row>
        <row r="82">
          <cell r="A82">
            <v>69</v>
          </cell>
          <cell r="B82" t="str">
            <v>　七会村</v>
          </cell>
          <cell r="C82">
            <v>0</v>
          </cell>
          <cell r="D82">
            <v>0</v>
          </cell>
          <cell r="E82">
            <v>0</v>
          </cell>
          <cell r="F82">
            <v>0</v>
          </cell>
          <cell r="G82">
            <v>0</v>
          </cell>
          <cell r="H82">
            <v>0</v>
          </cell>
          <cell r="I82">
            <v>0</v>
          </cell>
          <cell r="J82">
            <v>0</v>
          </cell>
          <cell r="K82">
            <v>0</v>
          </cell>
          <cell r="L82">
            <v>0</v>
          </cell>
          <cell r="M82">
            <v>0</v>
          </cell>
          <cell r="N82">
            <v>0</v>
          </cell>
          <cell r="O82">
            <v>0</v>
          </cell>
          <cell r="P82">
            <v>0</v>
          </cell>
          <cell r="Q82">
            <v>0</v>
          </cell>
          <cell r="R82">
            <v>0</v>
          </cell>
          <cell r="S82">
            <v>0</v>
          </cell>
          <cell r="T82">
            <v>0</v>
          </cell>
          <cell r="U82">
            <v>0</v>
          </cell>
          <cell r="V82">
            <v>0</v>
          </cell>
          <cell r="W82">
            <v>0</v>
          </cell>
          <cell r="X82">
            <v>0</v>
          </cell>
          <cell r="Y82">
            <v>0</v>
          </cell>
          <cell r="Z82">
            <v>0</v>
          </cell>
        </row>
        <row r="83">
          <cell r="A83">
            <v>70</v>
          </cell>
          <cell r="B83" t="str">
            <v>　東海村</v>
          </cell>
          <cell r="C83">
            <v>13700</v>
          </cell>
          <cell r="D83">
            <v>14400</v>
          </cell>
          <cell r="E83">
            <v>13700</v>
          </cell>
          <cell r="F83">
            <v>0</v>
          </cell>
          <cell r="G83">
            <v>8</v>
          </cell>
          <cell r="H83">
            <v>8</v>
          </cell>
          <cell r="I83">
            <v>14400</v>
          </cell>
          <cell r="J83">
            <v>0</v>
          </cell>
          <cell r="K83">
            <v>0</v>
          </cell>
          <cell r="L83">
            <v>0</v>
          </cell>
          <cell r="M83">
            <v>28100</v>
          </cell>
          <cell r="N83">
            <v>0</v>
          </cell>
          <cell r="O83">
            <v>0</v>
          </cell>
          <cell r="P83">
            <v>0</v>
          </cell>
          <cell r="Q83">
            <v>0</v>
          </cell>
          <cell r="R83">
            <v>0</v>
          </cell>
          <cell r="S83">
            <v>0</v>
          </cell>
          <cell r="T83">
            <v>0</v>
          </cell>
          <cell r="U83">
            <v>0</v>
          </cell>
          <cell r="V83">
            <v>0</v>
          </cell>
          <cell r="W83">
            <v>0</v>
          </cell>
          <cell r="X83">
            <v>0</v>
          </cell>
          <cell r="Y83">
            <v>0</v>
          </cell>
          <cell r="Z83">
            <v>0</v>
          </cell>
          <cell r="AA83">
            <v>8</v>
          </cell>
          <cell r="AB83">
            <v>8</v>
          </cell>
          <cell r="AC83">
            <v>108000</v>
          </cell>
        </row>
        <row r="84">
          <cell r="A84">
            <v>71</v>
          </cell>
          <cell r="B84" t="str">
            <v>　美和村</v>
          </cell>
          <cell r="C84">
            <v>0</v>
          </cell>
          <cell r="D84">
            <v>0</v>
          </cell>
          <cell r="E84">
            <v>0</v>
          </cell>
          <cell r="F84">
            <v>0</v>
          </cell>
          <cell r="G84">
            <v>0</v>
          </cell>
          <cell r="H84">
            <v>0</v>
          </cell>
          <cell r="I84">
            <v>0</v>
          </cell>
          <cell r="J84">
            <v>0</v>
          </cell>
          <cell r="K84">
            <v>0</v>
          </cell>
          <cell r="L84">
            <v>0</v>
          </cell>
          <cell r="M84">
            <v>0</v>
          </cell>
          <cell r="N84">
            <v>0</v>
          </cell>
          <cell r="O84">
            <v>0</v>
          </cell>
          <cell r="P84">
            <v>0</v>
          </cell>
          <cell r="Q84">
            <v>0</v>
          </cell>
          <cell r="R84">
            <v>0</v>
          </cell>
          <cell r="S84">
            <v>0</v>
          </cell>
          <cell r="T84">
            <v>0</v>
          </cell>
          <cell r="U84">
            <v>0</v>
          </cell>
          <cell r="V84">
            <v>0</v>
          </cell>
          <cell r="W84">
            <v>0</v>
          </cell>
          <cell r="X84">
            <v>0</v>
          </cell>
          <cell r="Y84">
            <v>0</v>
          </cell>
          <cell r="Z84">
            <v>0</v>
          </cell>
        </row>
        <row r="85">
          <cell r="A85">
            <v>72</v>
          </cell>
          <cell r="B85" t="str">
            <v>　緒川村</v>
          </cell>
          <cell r="C85">
            <v>0</v>
          </cell>
          <cell r="D85">
            <v>0</v>
          </cell>
          <cell r="E85">
            <v>3</v>
          </cell>
          <cell r="F85">
            <v>3</v>
          </cell>
          <cell r="G85">
            <v>90000</v>
          </cell>
          <cell r="H85">
            <v>0</v>
          </cell>
          <cell r="I85">
            <v>0</v>
          </cell>
          <cell r="J85">
            <v>0</v>
          </cell>
          <cell r="K85">
            <v>0</v>
          </cell>
          <cell r="L85">
            <v>0</v>
          </cell>
          <cell r="M85">
            <v>0</v>
          </cell>
          <cell r="N85">
            <v>0</v>
          </cell>
          <cell r="O85">
            <v>0</v>
          </cell>
          <cell r="P85">
            <v>0</v>
          </cell>
          <cell r="Q85">
            <v>0</v>
          </cell>
          <cell r="R85">
            <v>0</v>
          </cell>
          <cell r="S85">
            <v>0</v>
          </cell>
          <cell r="T85">
            <v>0</v>
          </cell>
          <cell r="U85">
            <v>0</v>
          </cell>
          <cell r="V85">
            <v>0</v>
          </cell>
          <cell r="W85">
            <v>0</v>
          </cell>
          <cell r="X85">
            <v>0</v>
          </cell>
          <cell r="Y85">
            <v>0</v>
          </cell>
          <cell r="Z85">
            <v>0</v>
          </cell>
          <cell r="AA85">
            <v>3</v>
          </cell>
          <cell r="AB85">
            <v>3</v>
          </cell>
          <cell r="AC85">
            <v>90000</v>
          </cell>
        </row>
        <row r="86">
          <cell r="A86">
            <v>73</v>
          </cell>
          <cell r="B86" t="str">
            <v>　水府村</v>
          </cell>
          <cell r="C86">
            <v>0</v>
          </cell>
          <cell r="D86">
            <v>0</v>
          </cell>
          <cell r="E86">
            <v>0</v>
          </cell>
          <cell r="F86">
            <v>0</v>
          </cell>
          <cell r="G86">
            <v>0</v>
          </cell>
          <cell r="H86">
            <v>0</v>
          </cell>
          <cell r="I86">
            <v>0</v>
          </cell>
          <cell r="J86">
            <v>0</v>
          </cell>
          <cell r="K86">
            <v>0</v>
          </cell>
          <cell r="L86">
            <v>0</v>
          </cell>
          <cell r="M86">
            <v>0</v>
          </cell>
          <cell r="N86">
            <v>0</v>
          </cell>
          <cell r="O86">
            <v>0</v>
          </cell>
          <cell r="P86">
            <v>0</v>
          </cell>
          <cell r="Q86">
            <v>0</v>
          </cell>
          <cell r="R86">
            <v>0</v>
          </cell>
          <cell r="S86">
            <v>0</v>
          </cell>
          <cell r="T86">
            <v>0</v>
          </cell>
          <cell r="U86">
            <v>0</v>
          </cell>
          <cell r="V86">
            <v>0</v>
          </cell>
          <cell r="W86">
            <v>0</v>
          </cell>
          <cell r="X86">
            <v>0</v>
          </cell>
          <cell r="Y86">
            <v>0</v>
          </cell>
          <cell r="Z86">
            <v>0</v>
          </cell>
        </row>
        <row r="87">
          <cell r="A87">
            <v>74</v>
          </cell>
          <cell r="B87" t="str">
            <v>　里美村</v>
          </cell>
          <cell r="C87">
            <v>0</v>
          </cell>
          <cell r="D87">
            <v>0</v>
          </cell>
          <cell r="E87">
            <v>0</v>
          </cell>
          <cell r="F87">
            <v>0</v>
          </cell>
          <cell r="G87">
            <v>0</v>
          </cell>
          <cell r="H87">
            <v>0</v>
          </cell>
          <cell r="I87">
            <v>0</v>
          </cell>
          <cell r="J87">
            <v>0</v>
          </cell>
          <cell r="K87">
            <v>0</v>
          </cell>
          <cell r="L87">
            <v>0</v>
          </cell>
          <cell r="M87">
            <v>0</v>
          </cell>
          <cell r="N87">
            <v>0</v>
          </cell>
          <cell r="O87">
            <v>0</v>
          </cell>
          <cell r="P87">
            <v>0</v>
          </cell>
          <cell r="Q87">
            <v>0</v>
          </cell>
          <cell r="R87">
            <v>0</v>
          </cell>
          <cell r="S87">
            <v>0</v>
          </cell>
          <cell r="T87">
            <v>0</v>
          </cell>
          <cell r="U87">
            <v>0</v>
          </cell>
          <cell r="V87">
            <v>0</v>
          </cell>
          <cell r="W87">
            <v>0</v>
          </cell>
          <cell r="X87">
            <v>0</v>
          </cell>
          <cell r="Y87">
            <v>0</v>
          </cell>
          <cell r="Z87">
            <v>0</v>
          </cell>
        </row>
        <row r="88">
          <cell r="A88">
            <v>75</v>
          </cell>
          <cell r="B88" t="str">
            <v>　旭村</v>
          </cell>
          <cell r="C88">
            <v>0</v>
          </cell>
          <cell r="D88">
            <v>0</v>
          </cell>
          <cell r="E88">
            <v>0</v>
          </cell>
          <cell r="F88">
            <v>0</v>
          </cell>
          <cell r="G88">
            <v>0</v>
          </cell>
          <cell r="H88">
            <v>0</v>
          </cell>
          <cell r="I88">
            <v>0</v>
          </cell>
          <cell r="J88">
            <v>0</v>
          </cell>
          <cell r="K88">
            <v>0</v>
          </cell>
          <cell r="L88">
            <v>0</v>
          </cell>
          <cell r="M88">
            <v>0</v>
          </cell>
          <cell r="N88">
            <v>0</v>
          </cell>
          <cell r="O88">
            <v>0</v>
          </cell>
          <cell r="P88">
            <v>0</v>
          </cell>
          <cell r="Q88">
            <v>0</v>
          </cell>
          <cell r="R88">
            <v>0</v>
          </cell>
          <cell r="S88">
            <v>0</v>
          </cell>
          <cell r="T88">
            <v>0</v>
          </cell>
          <cell r="U88">
            <v>0</v>
          </cell>
          <cell r="V88">
            <v>0</v>
          </cell>
          <cell r="W88">
            <v>0</v>
          </cell>
          <cell r="X88">
            <v>0</v>
          </cell>
          <cell r="Y88">
            <v>0</v>
          </cell>
          <cell r="Z88">
            <v>0</v>
          </cell>
        </row>
        <row r="89">
          <cell r="A89">
            <v>76</v>
          </cell>
          <cell r="B89" t="str">
            <v>　大洋村</v>
          </cell>
          <cell r="C89">
            <v>0</v>
          </cell>
          <cell r="D89">
            <v>0</v>
          </cell>
          <cell r="E89">
            <v>10</v>
          </cell>
          <cell r="F89">
            <v>10</v>
          </cell>
          <cell r="G89">
            <v>200000</v>
          </cell>
          <cell r="H89">
            <v>0</v>
          </cell>
          <cell r="I89">
            <v>0</v>
          </cell>
          <cell r="J89">
            <v>0</v>
          </cell>
          <cell r="K89">
            <v>0</v>
          </cell>
          <cell r="L89">
            <v>0</v>
          </cell>
          <cell r="M89">
            <v>0</v>
          </cell>
          <cell r="N89">
            <v>0</v>
          </cell>
          <cell r="O89">
            <v>0</v>
          </cell>
          <cell r="P89">
            <v>0</v>
          </cell>
          <cell r="Q89">
            <v>0</v>
          </cell>
          <cell r="R89">
            <v>0</v>
          </cell>
          <cell r="S89">
            <v>0</v>
          </cell>
          <cell r="T89">
            <v>0</v>
          </cell>
          <cell r="U89">
            <v>0</v>
          </cell>
          <cell r="V89">
            <v>0</v>
          </cell>
          <cell r="W89">
            <v>0</v>
          </cell>
          <cell r="X89">
            <v>0</v>
          </cell>
          <cell r="Y89">
            <v>0</v>
          </cell>
          <cell r="Z89">
            <v>0</v>
          </cell>
          <cell r="AA89">
            <v>10</v>
          </cell>
          <cell r="AB89">
            <v>10</v>
          </cell>
          <cell r="AC89">
            <v>200000</v>
          </cell>
        </row>
        <row r="90">
          <cell r="A90">
            <v>77</v>
          </cell>
          <cell r="B90" t="str">
            <v>　美浦村</v>
          </cell>
          <cell r="C90">
            <v>50000</v>
          </cell>
          <cell r="D90">
            <v>1600</v>
          </cell>
          <cell r="E90">
            <v>4000</v>
          </cell>
          <cell r="F90">
            <v>55600</v>
          </cell>
          <cell r="G90">
            <v>1600</v>
          </cell>
          <cell r="H90">
            <v>9</v>
          </cell>
          <cell r="I90">
            <v>4000</v>
          </cell>
          <cell r="J90">
            <v>90000</v>
          </cell>
          <cell r="K90">
            <v>18000</v>
          </cell>
          <cell r="L90">
            <v>0</v>
          </cell>
          <cell r="M90">
            <v>55600</v>
          </cell>
          <cell r="N90">
            <v>0</v>
          </cell>
          <cell r="O90">
            <v>0</v>
          </cell>
          <cell r="P90">
            <v>0</v>
          </cell>
          <cell r="Q90">
            <v>0</v>
          </cell>
          <cell r="R90">
            <v>0</v>
          </cell>
          <cell r="S90">
            <v>0</v>
          </cell>
          <cell r="T90">
            <v>0</v>
          </cell>
          <cell r="U90">
            <v>0</v>
          </cell>
          <cell r="V90">
            <v>0</v>
          </cell>
          <cell r="W90">
            <v>0</v>
          </cell>
          <cell r="X90">
            <v>0</v>
          </cell>
          <cell r="Y90">
            <v>0</v>
          </cell>
          <cell r="Z90">
            <v>0</v>
          </cell>
          <cell r="AA90">
            <v>9</v>
          </cell>
          <cell r="AB90">
            <v>9</v>
          </cell>
          <cell r="AC90">
            <v>90000</v>
          </cell>
          <cell r="AD90">
            <v>18000</v>
          </cell>
        </row>
        <row r="91">
          <cell r="A91">
            <v>78</v>
          </cell>
          <cell r="B91" t="str">
            <v>　桜川村</v>
          </cell>
          <cell r="C91">
            <v>74000</v>
          </cell>
          <cell r="D91">
            <v>2000</v>
          </cell>
          <cell r="E91">
            <v>2000</v>
          </cell>
          <cell r="F91">
            <v>95200</v>
          </cell>
          <cell r="G91">
            <v>0</v>
          </cell>
          <cell r="H91">
            <v>4</v>
          </cell>
          <cell r="I91">
            <v>19200</v>
          </cell>
          <cell r="J91">
            <v>80000</v>
          </cell>
          <cell r="K91">
            <v>4400</v>
          </cell>
          <cell r="L91">
            <v>0</v>
          </cell>
          <cell r="M91">
            <v>95200</v>
          </cell>
          <cell r="N91">
            <v>0</v>
          </cell>
          <cell r="O91">
            <v>0</v>
          </cell>
          <cell r="P91">
            <v>0</v>
          </cell>
          <cell r="Q91">
            <v>0</v>
          </cell>
          <cell r="R91">
            <v>0</v>
          </cell>
          <cell r="S91">
            <v>0</v>
          </cell>
          <cell r="T91">
            <v>0</v>
          </cell>
          <cell r="U91">
            <v>0</v>
          </cell>
          <cell r="V91">
            <v>0</v>
          </cell>
          <cell r="W91">
            <v>0</v>
          </cell>
          <cell r="X91">
            <v>0</v>
          </cell>
          <cell r="Y91">
            <v>0</v>
          </cell>
          <cell r="Z91">
            <v>0</v>
          </cell>
          <cell r="AA91">
            <v>4</v>
          </cell>
          <cell r="AB91">
            <v>4</v>
          </cell>
          <cell r="AC91">
            <v>80000</v>
          </cell>
          <cell r="AD91">
            <v>4400</v>
          </cell>
        </row>
        <row r="92">
          <cell r="A92">
            <v>79</v>
          </cell>
          <cell r="B92" t="str">
            <v>　玉里村</v>
          </cell>
          <cell r="C92">
            <v>0</v>
          </cell>
          <cell r="D92">
            <v>0</v>
          </cell>
          <cell r="E92">
            <v>0</v>
          </cell>
          <cell r="F92">
            <v>0</v>
          </cell>
          <cell r="G92">
            <v>0</v>
          </cell>
          <cell r="H92">
            <v>0</v>
          </cell>
          <cell r="I92">
            <v>0</v>
          </cell>
          <cell r="J92">
            <v>0</v>
          </cell>
          <cell r="K92">
            <v>0</v>
          </cell>
          <cell r="L92">
            <v>0</v>
          </cell>
          <cell r="M92">
            <v>0</v>
          </cell>
          <cell r="N92">
            <v>0</v>
          </cell>
          <cell r="O92">
            <v>0</v>
          </cell>
          <cell r="P92">
            <v>0</v>
          </cell>
          <cell r="Q92">
            <v>0</v>
          </cell>
          <cell r="R92">
            <v>0</v>
          </cell>
          <cell r="S92">
            <v>0</v>
          </cell>
          <cell r="T92">
            <v>0</v>
          </cell>
          <cell r="U92">
            <v>0</v>
          </cell>
          <cell r="V92">
            <v>0</v>
          </cell>
          <cell r="W92">
            <v>0</v>
          </cell>
          <cell r="X92">
            <v>0</v>
          </cell>
          <cell r="Y92">
            <v>0</v>
          </cell>
          <cell r="Z92">
            <v>0</v>
          </cell>
        </row>
        <row r="93">
          <cell r="A93">
            <v>80</v>
          </cell>
          <cell r="B93" t="str">
            <v>　新治村</v>
          </cell>
          <cell r="C93">
            <v>0</v>
          </cell>
          <cell r="D93">
            <v>0</v>
          </cell>
          <cell r="E93">
            <v>3</v>
          </cell>
          <cell r="F93">
            <v>3</v>
          </cell>
          <cell r="G93">
            <v>30000</v>
          </cell>
          <cell r="H93">
            <v>0</v>
          </cell>
          <cell r="I93">
            <v>0</v>
          </cell>
          <cell r="J93">
            <v>0</v>
          </cell>
          <cell r="K93">
            <v>0</v>
          </cell>
          <cell r="L93">
            <v>0</v>
          </cell>
          <cell r="M93">
            <v>0</v>
          </cell>
          <cell r="N93">
            <v>0</v>
          </cell>
          <cell r="O93">
            <v>0</v>
          </cell>
          <cell r="P93">
            <v>0</v>
          </cell>
          <cell r="Q93">
            <v>0</v>
          </cell>
          <cell r="R93">
            <v>0</v>
          </cell>
          <cell r="S93">
            <v>0</v>
          </cell>
          <cell r="T93">
            <v>0</v>
          </cell>
          <cell r="U93">
            <v>0</v>
          </cell>
          <cell r="V93">
            <v>0</v>
          </cell>
          <cell r="W93">
            <v>0</v>
          </cell>
          <cell r="X93">
            <v>0</v>
          </cell>
          <cell r="Y93">
            <v>0</v>
          </cell>
          <cell r="Z93">
            <v>0</v>
          </cell>
          <cell r="AA93">
            <v>3</v>
          </cell>
          <cell r="AB93">
            <v>3</v>
          </cell>
          <cell r="AC93">
            <v>30000</v>
          </cell>
        </row>
        <row r="94">
          <cell r="A94">
            <v>81</v>
          </cell>
          <cell r="B94" t="str">
            <v>　谷和原村</v>
          </cell>
          <cell r="C94">
            <v>0</v>
          </cell>
          <cell r="D94">
            <v>0</v>
          </cell>
          <cell r="E94">
            <v>0</v>
          </cell>
          <cell r="F94">
            <v>0</v>
          </cell>
          <cell r="G94">
            <v>0</v>
          </cell>
          <cell r="H94">
            <v>0</v>
          </cell>
          <cell r="I94">
            <v>0</v>
          </cell>
          <cell r="J94">
            <v>0</v>
          </cell>
          <cell r="K94">
            <v>0</v>
          </cell>
          <cell r="L94">
            <v>0</v>
          </cell>
          <cell r="M94">
            <v>0</v>
          </cell>
          <cell r="N94">
            <v>0</v>
          </cell>
          <cell r="O94">
            <v>0</v>
          </cell>
          <cell r="P94">
            <v>0</v>
          </cell>
          <cell r="Q94">
            <v>0</v>
          </cell>
          <cell r="R94">
            <v>0</v>
          </cell>
          <cell r="S94">
            <v>0</v>
          </cell>
          <cell r="T94">
            <v>0</v>
          </cell>
          <cell r="U94">
            <v>0</v>
          </cell>
          <cell r="V94">
            <v>0</v>
          </cell>
          <cell r="W94">
            <v>0</v>
          </cell>
          <cell r="X94">
            <v>0</v>
          </cell>
          <cell r="Y94">
            <v>0</v>
          </cell>
          <cell r="Z94">
            <v>0</v>
          </cell>
        </row>
        <row r="95">
          <cell r="A95">
            <v>82</v>
          </cell>
          <cell r="B95" t="str">
            <v>　大和村</v>
          </cell>
          <cell r="C95">
            <v>0</v>
          </cell>
          <cell r="D95">
            <v>0</v>
          </cell>
          <cell r="E95">
            <v>0</v>
          </cell>
          <cell r="F95">
            <v>0</v>
          </cell>
          <cell r="G95">
            <v>0</v>
          </cell>
          <cell r="H95">
            <v>0</v>
          </cell>
          <cell r="I95">
            <v>0</v>
          </cell>
          <cell r="J95">
            <v>0</v>
          </cell>
          <cell r="K95">
            <v>0</v>
          </cell>
          <cell r="L95">
            <v>0</v>
          </cell>
          <cell r="M95">
            <v>0</v>
          </cell>
          <cell r="N95">
            <v>0</v>
          </cell>
          <cell r="O95">
            <v>0</v>
          </cell>
          <cell r="P95">
            <v>0</v>
          </cell>
          <cell r="Q95">
            <v>0</v>
          </cell>
          <cell r="R95">
            <v>0</v>
          </cell>
          <cell r="S95">
            <v>0</v>
          </cell>
          <cell r="T95">
            <v>0</v>
          </cell>
          <cell r="U95">
            <v>0</v>
          </cell>
          <cell r="V95">
            <v>0</v>
          </cell>
          <cell r="W95">
            <v>0</v>
          </cell>
          <cell r="X95">
            <v>0</v>
          </cell>
          <cell r="Y95">
            <v>0</v>
          </cell>
          <cell r="Z95">
            <v>0</v>
          </cell>
        </row>
        <row r="96">
          <cell r="A96">
            <v>83</v>
          </cell>
          <cell r="B96" t="str">
            <v>　千代川村</v>
          </cell>
          <cell r="C96">
            <v>0</v>
          </cell>
          <cell r="D96">
            <v>0</v>
          </cell>
          <cell r="E96">
            <v>0</v>
          </cell>
          <cell r="F96">
            <v>0</v>
          </cell>
          <cell r="G96">
            <v>0</v>
          </cell>
          <cell r="H96">
            <v>0</v>
          </cell>
          <cell r="I96">
            <v>0</v>
          </cell>
          <cell r="J96">
            <v>0</v>
          </cell>
          <cell r="K96">
            <v>0</v>
          </cell>
          <cell r="L96">
            <v>0</v>
          </cell>
          <cell r="M96">
            <v>0</v>
          </cell>
          <cell r="N96">
            <v>0</v>
          </cell>
          <cell r="O96">
            <v>0</v>
          </cell>
          <cell r="P96">
            <v>0</v>
          </cell>
          <cell r="Q96">
            <v>0</v>
          </cell>
          <cell r="R96">
            <v>0</v>
          </cell>
          <cell r="S96">
            <v>0</v>
          </cell>
          <cell r="T96">
            <v>0</v>
          </cell>
          <cell r="U96">
            <v>0</v>
          </cell>
          <cell r="V96">
            <v>0</v>
          </cell>
          <cell r="W96">
            <v>0</v>
          </cell>
          <cell r="X96">
            <v>0</v>
          </cell>
          <cell r="Y96">
            <v>0</v>
          </cell>
          <cell r="Z96">
            <v>0</v>
          </cell>
        </row>
        <row r="97">
          <cell r="B97" t="str">
            <v>小　　計</v>
          </cell>
          <cell r="C97">
            <v>124000</v>
          </cell>
          <cell r="D97">
            <v>0</v>
          </cell>
          <cell r="E97">
            <v>15700</v>
          </cell>
          <cell r="F97">
            <v>0</v>
          </cell>
          <cell r="G97">
            <v>1600</v>
          </cell>
          <cell r="H97">
            <v>0</v>
          </cell>
          <cell r="I97">
            <v>37600</v>
          </cell>
          <cell r="J97">
            <v>0</v>
          </cell>
          <cell r="K97">
            <v>0</v>
          </cell>
          <cell r="L97">
            <v>0</v>
          </cell>
          <cell r="M97">
            <v>178900</v>
          </cell>
          <cell r="N97">
            <v>0</v>
          </cell>
          <cell r="O97">
            <v>0</v>
          </cell>
          <cell r="P97">
            <v>0</v>
          </cell>
          <cell r="Q97">
            <v>0</v>
          </cell>
          <cell r="R97">
            <v>0</v>
          </cell>
          <cell r="S97">
            <v>0</v>
          </cell>
          <cell r="T97">
            <v>0</v>
          </cell>
          <cell r="U97">
            <v>0</v>
          </cell>
          <cell r="V97">
            <v>0</v>
          </cell>
          <cell r="W97">
            <v>0</v>
          </cell>
          <cell r="X97">
            <v>0</v>
          </cell>
          <cell r="Y97">
            <v>0</v>
          </cell>
          <cell r="Z97">
            <v>0</v>
          </cell>
          <cell r="AA97">
            <v>37</v>
          </cell>
          <cell r="AB97">
            <v>37</v>
          </cell>
          <cell r="AC97">
            <v>598000</v>
          </cell>
          <cell r="AD97">
            <v>22400</v>
          </cell>
        </row>
        <row r="98">
          <cell r="M98">
            <v>0</v>
          </cell>
          <cell r="N98">
            <v>0</v>
          </cell>
          <cell r="O98">
            <v>0</v>
          </cell>
          <cell r="P98">
            <v>0</v>
          </cell>
          <cell r="Q98">
            <v>0</v>
          </cell>
          <cell r="R98">
            <v>0</v>
          </cell>
          <cell r="S98">
            <v>0</v>
          </cell>
          <cell r="T98">
            <v>0</v>
          </cell>
          <cell r="U98">
            <v>0</v>
          </cell>
          <cell r="V98">
            <v>0</v>
          </cell>
          <cell r="W98">
            <v>0</v>
          </cell>
          <cell r="X98">
            <v>0</v>
          </cell>
          <cell r="Y98">
            <v>0</v>
          </cell>
          <cell r="Z98">
            <v>0</v>
          </cell>
        </row>
        <row r="99">
          <cell r="A99">
            <v>1</v>
          </cell>
          <cell r="B99" t="str">
            <v>ニューライフカシマ</v>
          </cell>
          <cell r="C99">
            <v>0</v>
          </cell>
          <cell r="D99">
            <v>0</v>
          </cell>
          <cell r="E99">
            <v>12</v>
          </cell>
          <cell r="F99">
            <v>12</v>
          </cell>
          <cell r="G99">
            <v>120000</v>
          </cell>
          <cell r="H99">
            <v>40000</v>
          </cell>
          <cell r="I99">
            <v>0</v>
          </cell>
          <cell r="J99">
            <v>0</v>
          </cell>
          <cell r="K99">
            <v>0</v>
          </cell>
          <cell r="L99">
            <v>0</v>
          </cell>
          <cell r="M99">
            <v>0</v>
          </cell>
          <cell r="N99">
            <v>0</v>
          </cell>
          <cell r="O99">
            <v>0</v>
          </cell>
          <cell r="P99">
            <v>0</v>
          </cell>
          <cell r="Q99">
            <v>0</v>
          </cell>
          <cell r="R99">
            <v>0</v>
          </cell>
          <cell r="S99">
            <v>0</v>
          </cell>
          <cell r="T99">
            <v>0</v>
          </cell>
          <cell r="U99">
            <v>0</v>
          </cell>
          <cell r="V99">
            <v>0</v>
          </cell>
          <cell r="W99">
            <v>0</v>
          </cell>
          <cell r="X99">
            <v>0</v>
          </cell>
          <cell r="Y99">
            <v>0</v>
          </cell>
          <cell r="Z99">
            <v>0</v>
          </cell>
          <cell r="AA99">
            <v>12</v>
          </cell>
          <cell r="AB99">
            <v>12</v>
          </cell>
          <cell r="AC99">
            <v>120000</v>
          </cell>
          <cell r="AD99">
            <v>40000</v>
          </cell>
        </row>
        <row r="100">
          <cell r="A100">
            <v>2</v>
          </cell>
          <cell r="B100" t="str">
            <v>スカイスポーツ取手</v>
          </cell>
          <cell r="C100">
            <v>0</v>
          </cell>
          <cell r="D100">
            <v>0</v>
          </cell>
          <cell r="E100">
            <v>4</v>
          </cell>
          <cell r="F100">
            <v>4</v>
          </cell>
          <cell r="G100">
            <v>65000</v>
          </cell>
          <cell r="H100">
            <v>11000</v>
          </cell>
          <cell r="I100">
            <v>0</v>
          </cell>
          <cell r="J100">
            <v>0</v>
          </cell>
          <cell r="K100">
            <v>0</v>
          </cell>
          <cell r="L100">
            <v>0</v>
          </cell>
          <cell r="M100">
            <v>0</v>
          </cell>
          <cell r="N100">
            <v>0</v>
          </cell>
          <cell r="O100">
            <v>0</v>
          </cell>
          <cell r="P100">
            <v>0</v>
          </cell>
          <cell r="Q100">
            <v>0</v>
          </cell>
          <cell r="R100">
            <v>0</v>
          </cell>
          <cell r="S100">
            <v>0</v>
          </cell>
          <cell r="T100">
            <v>0</v>
          </cell>
          <cell r="U100">
            <v>0</v>
          </cell>
          <cell r="V100">
            <v>0</v>
          </cell>
          <cell r="W100">
            <v>0</v>
          </cell>
          <cell r="X100">
            <v>0</v>
          </cell>
          <cell r="Y100">
            <v>0</v>
          </cell>
          <cell r="Z100">
            <v>0</v>
          </cell>
          <cell r="AA100">
            <v>4</v>
          </cell>
          <cell r="AB100">
            <v>4</v>
          </cell>
          <cell r="AC100">
            <v>65000</v>
          </cell>
          <cell r="AD100">
            <v>11000</v>
          </cell>
        </row>
        <row r="101">
          <cell r="A101">
            <v>3</v>
          </cell>
          <cell r="B101" t="str">
            <v>ふれあい坂下</v>
          </cell>
          <cell r="C101">
            <v>0</v>
          </cell>
          <cell r="D101">
            <v>0</v>
          </cell>
          <cell r="E101">
            <v>7</v>
          </cell>
          <cell r="F101">
            <v>7</v>
          </cell>
          <cell r="G101">
            <v>80000</v>
          </cell>
          <cell r="H101">
            <v>133000</v>
          </cell>
          <cell r="I101">
            <v>0</v>
          </cell>
          <cell r="J101">
            <v>0</v>
          </cell>
          <cell r="K101">
            <v>0</v>
          </cell>
          <cell r="L101">
            <v>0</v>
          </cell>
          <cell r="M101">
            <v>0</v>
          </cell>
          <cell r="N101">
            <v>0</v>
          </cell>
          <cell r="O101">
            <v>0</v>
          </cell>
          <cell r="P101">
            <v>0</v>
          </cell>
          <cell r="Q101">
            <v>0</v>
          </cell>
          <cell r="R101">
            <v>0</v>
          </cell>
          <cell r="S101">
            <v>0</v>
          </cell>
          <cell r="T101">
            <v>0</v>
          </cell>
          <cell r="U101">
            <v>0</v>
          </cell>
          <cell r="V101">
            <v>0</v>
          </cell>
          <cell r="W101">
            <v>0</v>
          </cell>
          <cell r="X101">
            <v>0</v>
          </cell>
          <cell r="Y101">
            <v>0</v>
          </cell>
          <cell r="Z101">
            <v>0</v>
          </cell>
          <cell r="AA101">
            <v>7</v>
          </cell>
          <cell r="AB101">
            <v>7</v>
          </cell>
          <cell r="AC101">
            <v>80000</v>
          </cell>
          <cell r="AD101">
            <v>133000</v>
          </cell>
        </row>
        <row r="102">
          <cell r="A102">
            <v>4</v>
          </cell>
          <cell r="B102" t="str">
            <v>未来の子ども</v>
          </cell>
          <cell r="C102">
            <v>0</v>
          </cell>
          <cell r="D102">
            <v>0</v>
          </cell>
          <cell r="E102">
            <v>6</v>
          </cell>
          <cell r="F102">
            <v>6</v>
          </cell>
          <cell r="G102">
            <v>150000</v>
          </cell>
          <cell r="H102">
            <v>13940</v>
          </cell>
          <cell r="I102">
            <v>0</v>
          </cell>
          <cell r="J102">
            <v>0</v>
          </cell>
          <cell r="K102">
            <v>0</v>
          </cell>
          <cell r="L102">
            <v>0</v>
          </cell>
          <cell r="M102">
            <v>0</v>
          </cell>
          <cell r="N102">
            <v>0</v>
          </cell>
          <cell r="O102">
            <v>0</v>
          </cell>
          <cell r="P102">
            <v>0</v>
          </cell>
          <cell r="Q102">
            <v>0</v>
          </cell>
          <cell r="R102">
            <v>0</v>
          </cell>
          <cell r="S102">
            <v>0</v>
          </cell>
          <cell r="T102">
            <v>0</v>
          </cell>
          <cell r="U102">
            <v>0</v>
          </cell>
          <cell r="V102">
            <v>0</v>
          </cell>
          <cell r="W102">
            <v>0</v>
          </cell>
          <cell r="X102">
            <v>0</v>
          </cell>
          <cell r="Y102">
            <v>0</v>
          </cell>
          <cell r="Z102">
            <v>0</v>
          </cell>
          <cell r="AA102">
            <v>6</v>
          </cell>
          <cell r="AB102">
            <v>6</v>
          </cell>
          <cell r="AC102">
            <v>150000</v>
          </cell>
          <cell r="AD102">
            <v>13940</v>
          </cell>
        </row>
        <row r="103">
          <cell r="A103">
            <v>5</v>
          </cell>
          <cell r="B103" t="str">
            <v>水戸こどもの劇場</v>
          </cell>
          <cell r="C103">
            <v>0</v>
          </cell>
          <cell r="D103">
            <v>0</v>
          </cell>
          <cell r="E103">
            <v>13</v>
          </cell>
          <cell r="F103">
            <v>13</v>
          </cell>
          <cell r="G103">
            <v>260000</v>
          </cell>
          <cell r="H103">
            <v>26000</v>
          </cell>
          <cell r="I103">
            <v>0</v>
          </cell>
          <cell r="J103">
            <v>0</v>
          </cell>
          <cell r="K103">
            <v>0</v>
          </cell>
          <cell r="L103">
            <v>0</v>
          </cell>
          <cell r="M103">
            <v>0</v>
          </cell>
          <cell r="N103">
            <v>0</v>
          </cell>
          <cell r="O103">
            <v>0</v>
          </cell>
          <cell r="P103">
            <v>0</v>
          </cell>
          <cell r="Q103">
            <v>0</v>
          </cell>
          <cell r="R103">
            <v>0</v>
          </cell>
          <cell r="S103">
            <v>0</v>
          </cell>
          <cell r="T103">
            <v>0</v>
          </cell>
          <cell r="U103">
            <v>0</v>
          </cell>
          <cell r="V103">
            <v>0</v>
          </cell>
          <cell r="W103">
            <v>0</v>
          </cell>
          <cell r="X103">
            <v>0</v>
          </cell>
          <cell r="Y103">
            <v>0</v>
          </cell>
          <cell r="Z103">
            <v>0</v>
          </cell>
          <cell r="AA103">
            <v>13</v>
          </cell>
          <cell r="AB103">
            <v>13</v>
          </cell>
          <cell r="AC103">
            <v>260000</v>
          </cell>
          <cell r="AD103">
            <v>26000</v>
          </cell>
        </row>
        <row r="104">
          <cell r="B104" t="str">
            <v>小計</v>
          </cell>
          <cell r="C104">
            <v>0</v>
          </cell>
          <cell r="D104">
            <v>0</v>
          </cell>
          <cell r="E104">
            <v>0</v>
          </cell>
          <cell r="F104">
            <v>0</v>
          </cell>
          <cell r="G104">
            <v>0</v>
          </cell>
          <cell r="H104">
            <v>0</v>
          </cell>
          <cell r="I104">
            <v>0</v>
          </cell>
          <cell r="J104">
            <v>0</v>
          </cell>
          <cell r="K104">
            <v>0</v>
          </cell>
          <cell r="L104">
            <v>0</v>
          </cell>
          <cell r="M104">
            <v>0</v>
          </cell>
          <cell r="N104">
            <v>0</v>
          </cell>
          <cell r="O104">
            <v>0</v>
          </cell>
          <cell r="P104">
            <v>0</v>
          </cell>
          <cell r="Q104">
            <v>0</v>
          </cell>
          <cell r="R104">
            <v>0</v>
          </cell>
          <cell r="S104">
            <v>0</v>
          </cell>
          <cell r="T104">
            <v>0</v>
          </cell>
          <cell r="U104">
            <v>0</v>
          </cell>
          <cell r="V104">
            <v>0</v>
          </cell>
          <cell r="W104">
            <v>0</v>
          </cell>
          <cell r="X104">
            <v>0</v>
          </cell>
          <cell r="Y104">
            <v>0</v>
          </cell>
          <cell r="Z104">
            <v>0</v>
          </cell>
          <cell r="AA104">
            <v>42</v>
          </cell>
          <cell r="AB104">
            <v>42</v>
          </cell>
          <cell r="AC104">
            <v>675000</v>
          </cell>
          <cell r="AD104">
            <v>223940</v>
          </cell>
        </row>
        <row r="105">
          <cell r="B105" t="str">
            <v>市町村等計</v>
          </cell>
          <cell r="C105">
            <v>795100</v>
          </cell>
          <cell r="D105">
            <v>56000</v>
          </cell>
          <cell r="E105">
            <v>238804</v>
          </cell>
          <cell r="F105">
            <v>153000</v>
          </cell>
          <cell r="G105">
            <v>61400</v>
          </cell>
          <cell r="H105">
            <v>2000</v>
          </cell>
          <cell r="I105">
            <v>344317</v>
          </cell>
          <cell r="J105">
            <v>0</v>
          </cell>
          <cell r="K105">
            <v>0</v>
          </cell>
          <cell r="L105">
            <v>0</v>
          </cell>
          <cell r="M105">
            <v>1650621</v>
          </cell>
          <cell r="N105">
            <v>5</v>
          </cell>
          <cell r="O105">
            <v>20</v>
          </cell>
          <cell r="P105">
            <v>75000</v>
          </cell>
          <cell r="Q105">
            <v>0</v>
          </cell>
          <cell r="R105">
            <v>0</v>
          </cell>
          <cell r="S105">
            <v>0</v>
          </cell>
          <cell r="T105">
            <v>0</v>
          </cell>
          <cell r="U105">
            <v>0</v>
          </cell>
          <cell r="V105">
            <v>0</v>
          </cell>
          <cell r="W105">
            <v>0</v>
          </cell>
          <cell r="X105">
            <v>0</v>
          </cell>
          <cell r="Y105">
            <v>0</v>
          </cell>
          <cell r="Z105">
            <v>75000</v>
          </cell>
          <cell r="AA105">
            <v>511</v>
          </cell>
          <cell r="AB105">
            <v>535</v>
          </cell>
          <cell r="AC105">
            <v>7187540</v>
          </cell>
          <cell r="AD105">
            <v>469740</v>
          </cell>
        </row>
        <row r="106">
          <cell r="B106" t="str">
            <v>市町村等計</v>
          </cell>
          <cell r="C106">
            <v>795100</v>
          </cell>
          <cell r="D106">
            <v>56000</v>
          </cell>
          <cell r="E106">
            <v>238804</v>
          </cell>
          <cell r="F106">
            <v>153000</v>
          </cell>
          <cell r="G106">
            <v>61400</v>
          </cell>
          <cell r="H106">
            <v>2000</v>
          </cell>
          <cell r="I106">
            <v>344317</v>
          </cell>
          <cell r="J106">
            <v>0</v>
          </cell>
          <cell r="K106">
            <v>0</v>
          </cell>
          <cell r="L106">
            <v>0</v>
          </cell>
          <cell r="M106">
            <v>1650621</v>
          </cell>
          <cell r="N106">
            <v>5</v>
          </cell>
          <cell r="O106">
            <v>20</v>
          </cell>
          <cell r="P106">
            <v>75000</v>
          </cell>
          <cell r="Q106">
            <v>0</v>
          </cell>
          <cell r="R106">
            <v>0</v>
          </cell>
          <cell r="S106">
            <v>0</v>
          </cell>
          <cell r="T106">
            <v>0</v>
          </cell>
          <cell r="U106">
            <v>0</v>
          </cell>
          <cell r="V106">
            <v>0</v>
          </cell>
          <cell r="W106">
            <v>0</v>
          </cell>
          <cell r="X106">
            <v>0</v>
          </cell>
          <cell r="Y106">
            <v>0</v>
          </cell>
          <cell r="Z106">
            <v>75000</v>
          </cell>
          <cell r="AA106">
            <v>511</v>
          </cell>
          <cell r="AB106">
            <v>535</v>
          </cell>
          <cell r="AC106">
            <v>7187540</v>
          </cell>
          <cell r="AD106">
            <v>469740</v>
          </cell>
        </row>
        <row r="107">
          <cell r="B107" t="str">
            <v>茨城県</v>
          </cell>
          <cell r="C107">
            <v>164000</v>
          </cell>
          <cell r="D107">
            <v>252000</v>
          </cell>
          <cell r="E107">
            <v>21000</v>
          </cell>
          <cell r="F107">
            <v>882000</v>
          </cell>
          <cell r="G107">
            <v>12400</v>
          </cell>
          <cell r="H107">
            <v>0</v>
          </cell>
          <cell r="I107">
            <v>37800</v>
          </cell>
          <cell r="J107">
            <v>180000</v>
          </cell>
          <cell r="K107">
            <v>0</v>
          </cell>
          <cell r="L107">
            <v>95130</v>
          </cell>
          <cell r="M107">
            <v>1644330</v>
          </cell>
          <cell r="N107">
            <v>0</v>
          </cell>
          <cell r="O107">
            <v>0</v>
          </cell>
          <cell r="P107">
            <v>0</v>
          </cell>
          <cell r="Q107">
            <v>0</v>
          </cell>
          <cell r="R107">
            <v>0</v>
          </cell>
          <cell r="S107">
            <v>0</v>
          </cell>
          <cell r="T107">
            <v>0</v>
          </cell>
          <cell r="U107">
            <v>0</v>
          </cell>
          <cell r="V107">
            <v>0</v>
          </cell>
          <cell r="W107">
            <v>0</v>
          </cell>
          <cell r="X107">
            <v>0</v>
          </cell>
          <cell r="Y107">
            <v>0</v>
          </cell>
          <cell r="Z107">
            <v>0</v>
          </cell>
        </row>
        <row r="108">
          <cell r="M108">
            <v>0</v>
          </cell>
          <cell r="N108">
            <v>0</v>
          </cell>
          <cell r="O108">
            <v>0</v>
          </cell>
          <cell r="P108">
            <v>0</v>
          </cell>
          <cell r="Q108">
            <v>0</v>
          </cell>
          <cell r="R108">
            <v>0</v>
          </cell>
          <cell r="S108">
            <v>0</v>
          </cell>
          <cell r="T108">
            <v>0</v>
          </cell>
          <cell r="U108">
            <v>0</v>
          </cell>
          <cell r="V108">
            <v>0</v>
          </cell>
          <cell r="W108">
            <v>0</v>
          </cell>
          <cell r="X108">
            <v>0</v>
          </cell>
          <cell r="Y108">
            <v>0</v>
          </cell>
          <cell r="Z108">
            <v>0</v>
          </cell>
        </row>
        <row r="109">
          <cell r="B109" t="str">
            <v>合　　計</v>
          </cell>
          <cell r="C109">
            <v>959100</v>
          </cell>
          <cell r="D109">
            <v>308000</v>
          </cell>
          <cell r="E109">
            <v>259804</v>
          </cell>
          <cell r="F109">
            <v>1035000</v>
          </cell>
          <cell r="G109">
            <v>73800</v>
          </cell>
          <cell r="H109">
            <v>2000</v>
          </cell>
          <cell r="I109">
            <v>382117</v>
          </cell>
          <cell r="J109">
            <v>180000</v>
          </cell>
          <cell r="K109">
            <v>0</v>
          </cell>
          <cell r="L109">
            <v>95130</v>
          </cell>
          <cell r="M109">
            <v>3294951</v>
          </cell>
          <cell r="N109">
            <v>5</v>
          </cell>
          <cell r="O109">
            <v>20</v>
          </cell>
          <cell r="P109">
            <v>75000</v>
          </cell>
          <cell r="Q109">
            <v>0</v>
          </cell>
          <cell r="R109">
            <v>0</v>
          </cell>
          <cell r="S109">
            <v>0</v>
          </cell>
          <cell r="T109">
            <v>0</v>
          </cell>
          <cell r="U109">
            <v>0</v>
          </cell>
          <cell r="V109">
            <v>0</v>
          </cell>
          <cell r="W109">
            <v>0</v>
          </cell>
          <cell r="X109">
            <v>0</v>
          </cell>
          <cell r="Y109">
            <v>0</v>
          </cell>
          <cell r="Z109">
            <v>75000</v>
          </cell>
          <cell r="AA109">
            <v>511</v>
          </cell>
          <cell r="AB109">
            <v>535</v>
          </cell>
          <cell r="AC109">
            <v>7187540</v>
          </cell>
          <cell r="AD109">
            <v>469740</v>
          </cell>
        </row>
      </sheetData>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vmlDrawing" Target="../drawings/vmlDrawing1.vml" /><Relationship Id="rId3" Type="http://schemas.openxmlformats.org/officeDocument/2006/relationships/comments" Target="../comments1.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vmlDrawing" Target="../drawings/vmlDrawing2.vml" /><Relationship Id="rId3" Type="http://schemas.openxmlformats.org/officeDocument/2006/relationships/comments" Target="../comments2.xml"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1:AQ35"/>
  <sheetViews>
    <sheetView tabSelected="1" view="pageBreakPreview" zoomScaleSheetLayoutView="100" workbookViewId="0">
      <selection activeCell="AJ4" sqref="AJ4:AQ4"/>
    </sheetView>
  </sheetViews>
  <sheetFormatPr defaultColWidth="2.25" defaultRowHeight="13.5"/>
  <cols>
    <col min="1" max="2" width="2.25" style="1"/>
    <col min="3" max="3" width="2.25" style="2"/>
    <col min="4" max="4" width="2.75" style="2" customWidth="1"/>
    <col min="5" max="16384" width="2.25" style="2"/>
  </cols>
  <sheetData>
    <row r="1" spans="1:43" ht="14.25" customHeight="1">
      <c r="A1" s="4" t="s">
        <v>72</v>
      </c>
      <c r="B1" s="6"/>
      <c r="C1" s="22"/>
      <c r="D1" s="22"/>
      <c r="E1" s="22"/>
      <c r="F1" s="22"/>
    </row>
    <row r="2" spans="1:43" ht="21.75" customHeight="1">
      <c r="A2" s="5"/>
      <c r="B2" s="16"/>
      <c r="C2" s="16"/>
      <c r="D2" s="16"/>
      <c r="E2" s="16"/>
      <c r="F2" s="16"/>
      <c r="G2" s="25"/>
      <c r="H2" s="25"/>
      <c r="I2" s="25"/>
      <c r="J2" s="26" t="s">
        <v>108</v>
      </c>
      <c r="K2" s="26"/>
      <c r="L2" s="26"/>
      <c r="M2" s="26"/>
      <c r="N2" s="26"/>
      <c r="O2" s="26"/>
      <c r="P2" s="26"/>
      <c r="Q2" s="26"/>
      <c r="R2" s="26"/>
      <c r="S2" s="26"/>
      <c r="T2" s="26"/>
      <c r="U2" s="26"/>
      <c r="V2" s="26"/>
      <c r="W2" s="26"/>
      <c r="X2" s="26"/>
      <c r="Y2" s="26"/>
      <c r="Z2" s="26"/>
      <c r="AA2" s="26"/>
      <c r="AB2" s="26"/>
      <c r="AC2" s="26"/>
      <c r="AD2" s="26"/>
      <c r="AE2" s="26"/>
      <c r="AF2" s="26"/>
      <c r="AG2" s="26"/>
      <c r="AH2" s="26"/>
      <c r="AI2" s="26"/>
      <c r="AJ2" s="26"/>
      <c r="AK2" s="26"/>
      <c r="AL2" s="26"/>
      <c r="AM2" s="26"/>
      <c r="AN2" s="26"/>
    </row>
    <row r="3" spans="1:43" ht="7.5" customHeight="1">
      <c r="A3" s="4"/>
      <c r="B3" s="4"/>
      <c r="C3" s="23"/>
      <c r="D3" s="23"/>
      <c r="E3" s="23"/>
      <c r="F3" s="23"/>
    </row>
    <row r="4" spans="1:43" ht="27" customHeight="1">
      <c r="A4" s="6"/>
      <c r="B4" s="6"/>
      <c r="C4" s="24"/>
      <c r="D4" s="24"/>
      <c r="E4" s="23"/>
      <c r="F4" s="24"/>
      <c r="AB4" s="32" t="s">
        <v>110</v>
      </c>
      <c r="AC4" s="32"/>
      <c r="AD4" s="32"/>
      <c r="AE4" s="32"/>
      <c r="AF4" s="32"/>
      <c r="AG4" s="32"/>
      <c r="AH4" s="32"/>
      <c r="AI4" s="32"/>
      <c r="AJ4" s="44"/>
      <c r="AK4" s="44"/>
      <c r="AL4" s="44"/>
      <c r="AM4" s="44"/>
      <c r="AN4" s="44"/>
      <c r="AO4" s="44"/>
      <c r="AP4" s="44"/>
      <c r="AQ4" s="44"/>
    </row>
    <row r="5" spans="1:43" ht="11.25" customHeight="1"/>
    <row r="6" spans="1:43">
      <c r="AQ6" s="51" t="s">
        <v>85</v>
      </c>
    </row>
    <row r="7" spans="1:43" ht="13.5" customHeight="1">
      <c r="A7" s="7"/>
      <c r="B7" s="7"/>
      <c r="C7" s="7"/>
      <c r="D7" s="7"/>
      <c r="E7" s="7"/>
      <c r="F7" s="7"/>
      <c r="G7" s="7"/>
      <c r="H7" s="7"/>
      <c r="I7" s="7"/>
      <c r="J7" s="7"/>
      <c r="K7" s="7"/>
      <c r="L7" s="7" t="s">
        <v>98</v>
      </c>
      <c r="M7" s="32"/>
      <c r="N7" s="32"/>
      <c r="O7" s="32"/>
      <c r="P7" s="32"/>
      <c r="Q7" s="32"/>
      <c r="R7" s="32"/>
      <c r="S7" s="32"/>
      <c r="T7" s="7" t="s">
        <v>109</v>
      </c>
      <c r="U7" s="7"/>
      <c r="V7" s="7"/>
      <c r="W7" s="7"/>
      <c r="X7" s="7"/>
      <c r="Y7" s="7"/>
      <c r="Z7" s="7"/>
      <c r="AA7" s="7"/>
      <c r="AB7" s="7" t="s">
        <v>111</v>
      </c>
      <c r="AC7" s="32"/>
      <c r="AD7" s="32"/>
      <c r="AE7" s="32"/>
      <c r="AF7" s="32"/>
      <c r="AG7" s="32"/>
      <c r="AH7" s="32"/>
      <c r="AI7" s="32"/>
      <c r="AJ7" s="7" t="s">
        <v>113</v>
      </c>
      <c r="AK7" s="32"/>
      <c r="AL7" s="32"/>
      <c r="AM7" s="32"/>
      <c r="AN7" s="32"/>
      <c r="AO7" s="32"/>
      <c r="AP7" s="32"/>
      <c r="AQ7" s="32"/>
    </row>
    <row r="8" spans="1:43">
      <c r="A8" s="7"/>
      <c r="B8" s="7"/>
      <c r="C8" s="7"/>
      <c r="D8" s="7"/>
      <c r="E8" s="7"/>
      <c r="F8" s="7"/>
      <c r="G8" s="7"/>
      <c r="H8" s="7"/>
      <c r="I8" s="7"/>
      <c r="J8" s="7"/>
      <c r="K8" s="7"/>
      <c r="L8" s="32"/>
      <c r="M8" s="32"/>
      <c r="N8" s="32"/>
      <c r="O8" s="32"/>
      <c r="P8" s="32"/>
      <c r="Q8" s="32"/>
      <c r="R8" s="32"/>
      <c r="S8" s="32"/>
      <c r="T8" s="7"/>
      <c r="U8" s="7"/>
      <c r="V8" s="7"/>
      <c r="W8" s="7"/>
      <c r="X8" s="7"/>
      <c r="Y8" s="7"/>
      <c r="Z8" s="7"/>
      <c r="AA8" s="7"/>
      <c r="AB8" s="32"/>
      <c r="AC8" s="32"/>
      <c r="AD8" s="32"/>
      <c r="AE8" s="32"/>
      <c r="AF8" s="32"/>
      <c r="AG8" s="32"/>
      <c r="AH8" s="32"/>
      <c r="AI8" s="32"/>
      <c r="AJ8" s="32"/>
      <c r="AK8" s="32"/>
      <c r="AL8" s="32"/>
      <c r="AM8" s="32"/>
      <c r="AN8" s="32"/>
      <c r="AO8" s="32"/>
      <c r="AP8" s="32"/>
      <c r="AQ8" s="32"/>
    </row>
    <row r="9" spans="1:43">
      <c r="A9" s="7"/>
      <c r="B9" s="7"/>
      <c r="C9" s="7"/>
      <c r="D9" s="7"/>
      <c r="E9" s="7"/>
      <c r="F9" s="7"/>
      <c r="G9" s="7"/>
      <c r="H9" s="7"/>
      <c r="I9" s="7"/>
      <c r="J9" s="7"/>
      <c r="K9" s="7"/>
      <c r="L9" s="32"/>
      <c r="M9" s="32"/>
      <c r="N9" s="32"/>
      <c r="O9" s="32"/>
      <c r="P9" s="32"/>
      <c r="Q9" s="32"/>
      <c r="R9" s="32"/>
      <c r="S9" s="32"/>
      <c r="T9" s="7"/>
      <c r="U9" s="7"/>
      <c r="V9" s="7"/>
      <c r="W9" s="7"/>
      <c r="X9" s="7"/>
      <c r="Y9" s="7"/>
      <c r="Z9" s="7"/>
      <c r="AA9" s="7"/>
      <c r="AB9" s="32"/>
      <c r="AC9" s="32"/>
      <c r="AD9" s="32"/>
      <c r="AE9" s="32"/>
      <c r="AF9" s="32"/>
      <c r="AG9" s="32"/>
      <c r="AH9" s="32"/>
      <c r="AI9" s="32"/>
      <c r="AJ9" s="32"/>
      <c r="AK9" s="32"/>
      <c r="AL9" s="32"/>
      <c r="AM9" s="32"/>
      <c r="AN9" s="32"/>
      <c r="AO9" s="32"/>
      <c r="AP9" s="32"/>
      <c r="AQ9" s="32"/>
    </row>
    <row r="10" spans="1:43" ht="63.75" customHeight="1">
      <c r="A10" s="8" t="s">
        <v>105</v>
      </c>
      <c r="B10" s="8"/>
      <c r="C10" s="8"/>
      <c r="D10" s="8"/>
      <c r="E10" s="8"/>
      <c r="F10" s="8"/>
      <c r="G10" s="8"/>
      <c r="H10" s="8"/>
      <c r="I10" s="8"/>
      <c r="J10" s="8"/>
      <c r="K10" s="8"/>
      <c r="L10" s="33">
        <f>SUM('別表３（委員会・研修等）'!BL28:BY36)</f>
        <v>0</v>
      </c>
      <c r="M10" s="33"/>
      <c r="N10" s="33"/>
      <c r="O10" s="33"/>
      <c r="P10" s="33"/>
      <c r="Q10" s="33"/>
      <c r="R10" s="33"/>
      <c r="S10" s="33"/>
      <c r="T10" s="38"/>
      <c r="U10" s="38"/>
      <c r="V10" s="38"/>
      <c r="W10" s="38"/>
      <c r="X10" s="38"/>
      <c r="Y10" s="38"/>
      <c r="Z10" s="38"/>
      <c r="AA10" s="38"/>
      <c r="AB10" s="33">
        <f>L10-T10</f>
        <v>0</v>
      </c>
      <c r="AC10" s="33"/>
      <c r="AD10" s="33"/>
      <c r="AE10" s="33"/>
      <c r="AF10" s="33"/>
      <c r="AG10" s="33"/>
      <c r="AH10" s="33"/>
      <c r="AI10" s="33"/>
      <c r="AJ10" s="45"/>
      <c r="AK10" s="48"/>
      <c r="AL10" s="48"/>
      <c r="AM10" s="48"/>
      <c r="AN10" s="48"/>
      <c r="AO10" s="48"/>
      <c r="AP10" s="48"/>
      <c r="AQ10" s="52"/>
    </row>
    <row r="11" spans="1:43" ht="63.75" customHeight="1">
      <c r="A11" s="9" t="s">
        <v>106</v>
      </c>
      <c r="B11" s="17"/>
      <c r="C11" s="17"/>
      <c r="D11" s="17"/>
      <c r="E11" s="17"/>
      <c r="F11" s="17"/>
      <c r="G11" s="17"/>
      <c r="H11" s="17"/>
      <c r="I11" s="17"/>
      <c r="J11" s="17"/>
      <c r="K11" s="27"/>
      <c r="L11" s="34">
        <f>'別表４（家庭教育支援員）'!AA9</f>
        <v>0</v>
      </c>
      <c r="M11" s="34"/>
      <c r="N11" s="34"/>
      <c r="O11" s="34"/>
      <c r="P11" s="34"/>
      <c r="Q11" s="34"/>
      <c r="R11" s="34"/>
      <c r="S11" s="34"/>
      <c r="T11" s="39"/>
      <c r="U11" s="42"/>
      <c r="V11" s="42"/>
      <c r="W11" s="42"/>
      <c r="X11" s="42"/>
      <c r="Y11" s="42"/>
      <c r="Z11" s="42"/>
      <c r="AA11" s="43"/>
      <c r="AB11" s="33">
        <f>L11-T11</f>
        <v>0</v>
      </c>
      <c r="AC11" s="33"/>
      <c r="AD11" s="33"/>
      <c r="AE11" s="33"/>
      <c r="AF11" s="33"/>
      <c r="AG11" s="33"/>
      <c r="AH11" s="33"/>
      <c r="AI11" s="33"/>
      <c r="AJ11" s="46"/>
      <c r="AK11" s="49"/>
      <c r="AL11" s="49"/>
      <c r="AM11" s="49"/>
      <c r="AN11" s="49"/>
      <c r="AO11" s="49"/>
      <c r="AP11" s="49"/>
      <c r="AQ11" s="53"/>
    </row>
    <row r="12" spans="1:43" ht="63.75" customHeight="1">
      <c r="A12" s="10" t="s">
        <v>95</v>
      </c>
      <c r="B12" s="18"/>
      <c r="C12" s="18"/>
      <c r="D12" s="18"/>
      <c r="E12" s="18"/>
      <c r="F12" s="18"/>
      <c r="G12" s="18"/>
      <c r="H12" s="18"/>
      <c r="I12" s="18"/>
      <c r="J12" s="18"/>
      <c r="K12" s="28"/>
      <c r="L12" s="35">
        <f>SUM(L13:S14)</f>
        <v>0</v>
      </c>
      <c r="M12" s="35"/>
      <c r="N12" s="35"/>
      <c r="O12" s="35"/>
      <c r="P12" s="35"/>
      <c r="Q12" s="35"/>
      <c r="R12" s="35"/>
      <c r="S12" s="35"/>
      <c r="T12" s="35">
        <f>SUM(T13:AA14)</f>
        <v>0</v>
      </c>
      <c r="U12" s="35"/>
      <c r="V12" s="35"/>
      <c r="W12" s="35"/>
      <c r="X12" s="35"/>
      <c r="Y12" s="35"/>
      <c r="Z12" s="35"/>
      <c r="AA12" s="35"/>
      <c r="AB12" s="35">
        <f>SUM(AB13:AI14)</f>
        <v>0</v>
      </c>
      <c r="AC12" s="35"/>
      <c r="AD12" s="35"/>
      <c r="AE12" s="35"/>
      <c r="AF12" s="35"/>
      <c r="AG12" s="35"/>
      <c r="AH12" s="35"/>
      <c r="AI12" s="35"/>
      <c r="AJ12" s="46"/>
      <c r="AK12" s="49"/>
      <c r="AL12" s="49"/>
      <c r="AM12" s="49"/>
      <c r="AN12" s="49"/>
      <c r="AO12" s="49"/>
      <c r="AP12" s="49"/>
      <c r="AQ12" s="53"/>
    </row>
    <row r="13" spans="1:43" ht="34.5" customHeight="1">
      <c r="A13" s="11"/>
      <c r="B13" s="19" t="s">
        <v>107</v>
      </c>
      <c r="C13" s="19"/>
      <c r="D13" s="19"/>
      <c r="E13" s="19"/>
      <c r="F13" s="19"/>
      <c r="G13" s="19"/>
      <c r="H13" s="19"/>
      <c r="I13" s="19"/>
      <c r="J13" s="19"/>
      <c r="K13" s="29"/>
      <c r="L13" s="34">
        <f>SUM('別表４（家庭教育支援員）'!AA17,'別表４（家庭教育支援員）'!AA23)</f>
        <v>0</v>
      </c>
      <c r="M13" s="34"/>
      <c r="N13" s="34"/>
      <c r="O13" s="34"/>
      <c r="P13" s="34"/>
      <c r="Q13" s="34"/>
      <c r="R13" s="34"/>
      <c r="S13" s="34"/>
      <c r="T13" s="40"/>
      <c r="U13" s="40"/>
      <c r="V13" s="40"/>
      <c r="W13" s="40"/>
      <c r="X13" s="40"/>
      <c r="Y13" s="40"/>
      <c r="Z13" s="40"/>
      <c r="AA13" s="40"/>
      <c r="AB13" s="34">
        <f>L13-T13</f>
        <v>0</v>
      </c>
      <c r="AC13" s="34"/>
      <c r="AD13" s="34"/>
      <c r="AE13" s="34"/>
      <c r="AF13" s="34"/>
      <c r="AG13" s="34"/>
      <c r="AH13" s="34"/>
      <c r="AI13" s="34"/>
      <c r="AJ13" s="46"/>
      <c r="AK13" s="49"/>
      <c r="AL13" s="49"/>
      <c r="AM13" s="49"/>
      <c r="AN13" s="49"/>
      <c r="AO13" s="49"/>
      <c r="AP13" s="49"/>
      <c r="AQ13" s="53"/>
    </row>
    <row r="14" spans="1:43" ht="34.5" customHeight="1">
      <c r="A14" s="12"/>
      <c r="B14" s="20" t="s">
        <v>25</v>
      </c>
      <c r="C14" s="20"/>
      <c r="D14" s="20"/>
      <c r="E14" s="20"/>
      <c r="F14" s="20"/>
      <c r="G14" s="20"/>
      <c r="H14" s="20"/>
      <c r="I14" s="20"/>
      <c r="J14" s="20"/>
      <c r="K14" s="30"/>
      <c r="L14" s="36">
        <f>'別表５（学習活動）'!AB33</f>
        <v>0</v>
      </c>
      <c r="M14" s="36"/>
      <c r="N14" s="36"/>
      <c r="O14" s="36"/>
      <c r="P14" s="36"/>
      <c r="Q14" s="36"/>
      <c r="R14" s="36"/>
      <c r="S14" s="36"/>
      <c r="T14" s="41"/>
      <c r="U14" s="41"/>
      <c r="V14" s="41"/>
      <c r="W14" s="41"/>
      <c r="X14" s="41"/>
      <c r="Y14" s="41"/>
      <c r="Z14" s="41"/>
      <c r="AA14" s="41"/>
      <c r="AB14" s="36">
        <f>L14-T14</f>
        <v>0</v>
      </c>
      <c r="AC14" s="36"/>
      <c r="AD14" s="36"/>
      <c r="AE14" s="36"/>
      <c r="AF14" s="36"/>
      <c r="AG14" s="36"/>
      <c r="AH14" s="36"/>
      <c r="AI14" s="36"/>
      <c r="AJ14" s="47"/>
      <c r="AK14" s="50"/>
      <c r="AL14" s="50"/>
      <c r="AM14" s="50"/>
      <c r="AN14" s="50"/>
      <c r="AO14" s="50"/>
      <c r="AP14" s="50"/>
      <c r="AQ14" s="54"/>
    </row>
    <row r="15" spans="1:43" ht="50.25" customHeight="1">
      <c r="A15" s="13" t="s">
        <v>2</v>
      </c>
      <c r="B15" s="21"/>
      <c r="C15" s="21"/>
      <c r="D15" s="21"/>
      <c r="E15" s="21"/>
      <c r="F15" s="21"/>
      <c r="G15" s="21"/>
      <c r="H15" s="21"/>
      <c r="I15" s="21"/>
      <c r="J15" s="21"/>
      <c r="K15" s="31"/>
      <c r="L15" s="37">
        <f>SUM(L10:S12)</f>
        <v>0</v>
      </c>
      <c r="M15" s="37"/>
      <c r="N15" s="37"/>
      <c r="O15" s="37"/>
      <c r="P15" s="37"/>
      <c r="Q15" s="37"/>
      <c r="R15" s="37"/>
      <c r="S15" s="37"/>
      <c r="T15" s="37">
        <f>SUM(T10:AA12)</f>
        <v>0</v>
      </c>
      <c r="U15" s="37"/>
      <c r="V15" s="37"/>
      <c r="W15" s="37"/>
      <c r="X15" s="37"/>
      <c r="Y15" s="37"/>
      <c r="Z15" s="37"/>
      <c r="AA15" s="37"/>
      <c r="AB15" s="37">
        <f>SUM(AB10:AI12)</f>
        <v>0</v>
      </c>
      <c r="AC15" s="37"/>
      <c r="AD15" s="37"/>
      <c r="AE15" s="37"/>
      <c r="AF15" s="37"/>
      <c r="AG15" s="37"/>
      <c r="AH15" s="37"/>
      <c r="AI15" s="37"/>
      <c r="AJ15" s="37">
        <f>ROUNDDOWN(AB15*2/3,-3)</f>
        <v>0</v>
      </c>
      <c r="AK15" s="37"/>
      <c r="AL15" s="37"/>
      <c r="AM15" s="37"/>
      <c r="AN15" s="37"/>
      <c r="AO15" s="37"/>
      <c r="AP15" s="37"/>
      <c r="AQ15" s="37"/>
    </row>
    <row r="16" spans="1:43" s="3" customFormat="1" ht="30.75" customHeight="1">
      <c r="A16" s="14" t="s">
        <v>62</v>
      </c>
      <c r="B16" s="14"/>
      <c r="C16" s="14"/>
      <c r="D16" s="14"/>
      <c r="E16" s="14"/>
      <c r="F16" s="14"/>
      <c r="G16" s="14"/>
      <c r="H16" s="14"/>
      <c r="I16" s="14"/>
      <c r="J16" s="14"/>
      <c r="K16" s="14"/>
      <c r="L16" s="14"/>
      <c r="M16" s="14"/>
      <c r="N16" s="14"/>
      <c r="O16" s="14"/>
      <c r="P16" s="14"/>
      <c r="Q16" s="14"/>
      <c r="R16" s="14"/>
      <c r="S16" s="14"/>
      <c r="T16" s="14"/>
      <c r="U16" s="14"/>
      <c r="V16" s="14"/>
      <c r="W16" s="14"/>
      <c r="X16" s="14"/>
      <c r="Y16" s="14"/>
      <c r="Z16" s="14"/>
      <c r="AA16" s="14"/>
      <c r="AB16" s="14"/>
      <c r="AC16" s="14"/>
      <c r="AD16" s="14"/>
      <c r="AE16" s="14"/>
      <c r="AF16" s="14"/>
      <c r="AG16" s="14"/>
      <c r="AH16" s="14"/>
      <c r="AI16" s="14"/>
      <c r="AJ16" s="14"/>
      <c r="AK16" s="14"/>
      <c r="AL16" s="14"/>
      <c r="AM16" s="14"/>
      <c r="AN16" s="14"/>
      <c r="AO16" s="14"/>
      <c r="AP16" s="14"/>
      <c r="AQ16" s="14"/>
    </row>
    <row r="17" spans="1:2" s="3" customFormat="1" ht="15" customHeight="1">
      <c r="A17" s="3" t="s">
        <v>102</v>
      </c>
    </row>
    <row r="18" spans="1:2" s="3" customFormat="1">
      <c r="A18" s="15"/>
      <c r="B18" s="15"/>
    </row>
    <row r="19" spans="1:2" s="3" customFormat="1">
      <c r="A19" s="15"/>
      <c r="B19" s="15"/>
    </row>
    <row r="20" spans="1:2" s="3" customFormat="1">
      <c r="A20" s="15"/>
      <c r="B20" s="15"/>
    </row>
    <row r="21" spans="1:2" s="3" customFormat="1">
      <c r="A21" s="15"/>
      <c r="B21" s="15"/>
    </row>
    <row r="22" spans="1:2" s="3" customFormat="1">
      <c r="A22" s="15"/>
      <c r="B22" s="15"/>
    </row>
    <row r="23" spans="1:2" s="3" customFormat="1">
      <c r="A23" s="15"/>
      <c r="B23" s="15"/>
    </row>
    <row r="24" spans="1:2" s="3" customFormat="1">
      <c r="A24" s="15"/>
      <c r="B24" s="15"/>
    </row>
    <row r="25" spans="1:2" s="3" customFormat="1">
      <c r="A25" s="15"/>
      <c r="B25" s="15"/>
    </row>
    <row r="26" spans="1:2" s="3" customFormat="1">
      <c r="A26" s="15"/>
      <c r="B26" s="15"/>
    </row>
    <row r="27" spans="1:2" s="3" customFormat="1">
      <c r="A27" s="15"/>
      <c r="B27" s="15"/>
    </row>
    <row r="28" spans="1:2" s="3" customFormat="1">
      <c r="A28" s="15"/>
      <c r="B28" s="15"/>
    </row>
    <row r="29" spans="1:2" s="3" customFormat="1">
      <c r="A29" s="15"/>
      <c r="B29" s="15"/>
    </row>
    <row r="30" spans="1:2" s="3" customFormat="1">
      <c r="A30" s="15"/>
      <c r="B30" s="15"/>
    </row>
    <row r="31" spans="1:2" s="3" customFormat="1">
      <c r="A31" s="15"/>
      <c r="B31" s="15"/>
    </row>
    <row r="32" spans="1:2" s="3" customFormat="1">
      <c r="A32" s="15"/>
      <c r="B32" s="15"/>
    </row>
    <row r="33" spans="1:2" s="3" customFormat="1">
      <c r="A33" s="15"/>
      <c r="B33" s="15"/>
    </row>
    <row r="34" spans="1:2" s="3" customFormat="1">
      <c r="A34" s="15"/>
      <c r="B34" s="15"/>
    </row>
    <row r="35" spans="1:2" s="3" customFormat="1">
      <c r="A35" s="15"/>
      <c r="B35" s="15"/>
    </row>
  </sheetData>
  <mergeCells count="37">
    <mergeCell ref="B2:F2"/>
    <mergeCell ref="G2:I2"/>
    <mergeCell ref="J2:AN2"/>
    <mergeCell ref="AB4:AI4"/>
    <mergeCell ref="AJ4:AQ4"/>
    <mergeCell ref="A10:K10"/>
    <mergeCell ref="L10:S10"/>
    <mergeCell ref="T10:AA10"/>
    <mergeCell ref="AB10:AI10"/>
    <mergeCell ref="A11:K11"/>
    <mergeCell ref="L11:S11"/>
    <mergeCell ref="T11:AA11"/>
    <mergeCell ref="AB11:AI11"/>
    <mergeCell ref="A12:K12"/>
    <mergeCell ref="L12:S12"/>
    <mergeCell ref="T12:AA12"/>
    <mergeCell ref="AB12:AI12"/>
    <mergeCell ref="B13:K13"/>
    <mergeCell ref="L13:S13"/>
    <mergeCell ref="T13:AA13"/>
    <mergeCell ref="AB13:AI13"/>
    <mergeCell ref="B14:K14"/>
    <mergeCell ref="L14:S14"/>
    <mergeCell ref="T14:AA14"/>
    <mergeCell ref="AB14:AI14"/>
    <mergeCell ref="A15:K15"/>
    <mergeCell ref="L15:S15"/>
    <mergeCell ref="T15:AA15"/>
    <mergeCell ref="AB15:AI15"/>
    <mergeCell ref="AJ15:AQ15"/>
    <mergeCell ref="A16:AQ16"/>
    <mergeCell ref="A7:K9"/>
    <mergeCell ref="L7:S9"/>
    <mergeCell ref="T7:AA9"/>
    <mergeCell ref="AB7:AI9"/>
    <mergeCell ref="AJ7:AQ9"/>
    <mergeCell ref="AJ10:AQ14"/>
  </mergeCells>
  <phoneticPr fontId="7"/>
  <pageMargins left="0.70866141732283472" right="0.70866141732283472" top="0.74803149606299213" bottom="0.74803149606299213" header="0.31496062992125984" footer="0.31496062992125984"/>
  <pageSetup paperSize="9" scale="89" fitToWidth="1" fitToHeight="1" orientation="portrait"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dimension ref="A1:H12"/>
  <sheetViews>
    <sheetView view="pageBreakPreview" zoomScaleNormal="85" zoomScaleSheetLayoutView="100" workbookViewId="0">
      <selection activeCell="B8" sqref="B8:D8"/>
    </sheetView>
  </sheetViews>
  <sheetFormatPr defaultRowHeight="13.5"/>
  <cols>
    <col min="1" max="1" width="2" style="55" customWidth="1"/>
    <col min="2" max="2" width="13.75" style="56" customWidth="1"/>
    <col min="3" max="3" width="17.125" style="56" customWidth="1"/>
    <col min="4" max="4" width="16.875" style="56" customWidth="1"/>
    <col min="5" max="5" width="14.25" style="56" customWidth="1"/>
    <col min="6" max="6" width="15.375" style="56" customWidth="1"/>
    <col min="7" max="7" width="18.5" style="56" customWidth="1"/>
    <col min="8" max="8" width="1.25" style="55" customWidth="1"/>
    <col min="9" max="256" width="9" style="55" customWidth="1"/>
    <col min="257" max="257" width="2" style="55" customWidth="1"/>
    <col min="258" max="263" width="15.375" style="55" customWidth="1"/>
    <col min="264" max="264" width="2.875" style="55" customWidth="1"/>
    <col min="265" max="512" width="9" style="55" customWidth="1"/>
    <col min="513" max="513" width="2" style="55" customWidth="1"/>
    <col min="514" max="519" width="15.375" style="55" customWidth="1"/>
    <col min="520" max="520" width="2.875" style="55" customWidth="1"/>
    <col min="521" max="768" width="9" style="55" customWidth="1"/>
    <col min="769" max="769" width="2" style="55" customWidth="1"/>
    <col min="770" max="775" width="15.375" style="55" customWidth="1"/>
    <col min="776" max="776" width="2.875" style="55" customWidth="1"/>
    <col min="777" max="1024" width="9" style="55" customWidth="1"/>
    <col min="1025" max="1025" width="2" style="55" customWidth="1"/>
    <col min="1026" max="1031" width="15.375" style="55" customWidth="1"/>
    <col min="1032" max="1032" width="2.875" style="55" customWidth="1"/>
    <col min="1033" max="1280" width="9" style="55" customWidth="1"/>
    <col min="1281" max="1281" width="2" style="55" customWidth="1"/>
    <col min="1282" max="1287" width="15.375" style="55" customWidth="1"/>
    <col min="1288" max="1288" width="2.875" style="55" customWidth="1"/>
    <col min="1289" max="1536" width="9" style="55" customWidth="1"/>
    <col min="1537" max="1537" width="2" style="55" customWidth="1"/>
    <col min="1538" max="1543" width="15.375" style="55" customWidth="1"/>
    <col min="1544" max="1544" width="2.875" style="55" customWidth="1"/>
    <col min="1545" max="1792" width="9" style="55" customWidth="1"/>
    <col min="1793" max="1793" width="2" style="55" customWidth="1"/>
    <col min="1794" max="1799" width="15.375" style="55" customWidth="1"/>
    <col min="1800" max="1800" width="2.875" style="55" customWidth="1"/>
    <col min="1801" max="2048" width="9" style="55" customWidth="1"/>
    <col min="2049" max="2049" width="2" style="55" customWidth="1"/>
    <col min="2050" max="2055" width="15.375" style="55" customWidth="1"/>
    <col min="2056" max="2056" width="2.875" style="55" customWidth="1"/>
    <col min="2057" max="2304" width="9" style="55" customWidth="1"/>
    <col min="2305" max="2305" width="2" style="55" customWidth="1"/>
    <col min="2306" max="2311" width="15.375" style="55" customWidth="1"/>
    <col min="2312" max="2312" width="2.875" style="55" customWidth="1"/>
    <col min="2313" max="2560" width="9" style="55" customWidth="1"/>
    <col min="2561" max="2561" width="2" style="55" customWidth="1"/>
    <col min="2562" max="2567" width="15.375" style="55" customWidth="1"/>
    <col min="2568" max="2568" width="2.875" style="55" customWidth="1"/>
    <col min="2569" max="2816" width="9" style="55" customWidth="1"/>
    <col min="2817" max="2817" width="2" style="55" customWidth="1"/>
    <col min="2818" max="2823" width="15.375" style="55" customWidth="1"/>
    <col min="2824" max="2824" width="2.875" style="55" customWidth="1"/>
    <col min="2825" max="3072" width="9" style="55" customWidth="1"/>
    <col min="3073" max="3073" width="2" style="55" customWidth="1"/>
    <col min="3074" max="3079" width="15.375" style="55" customWidth="1"/>
    <col min="3080" max="3080" width="2.875" style="55" customWidth="1"/>
    <col min="3081" max="3328" width="9" style="55" customWidth="1"/>
    <col min="3329" max="3329" width="2" style="55" customWidth="1"/>
    <col min="3330" max="3335" width="15.375" style="55" customWidth="1"/>
    <col min="3336" max="3336" width="2.875" style="55" customWidth="1"/>
    <col min="3337" max="3584" width="9" style="55" customWidth="1"/>
    <col min="3585" max="3585" width="2" style="55" customWidth="1"/>
    <col min="3586" max="3591" width="15.375" style="55" customWidth="1"/>
    <col min="3592" max="3592" width="2.875" style="55" customWidth="1"/>
    <col min="3593" max="3840" width="9" style="55" customWidth="1"/>
    <col min="3841" max="3841" width="2" style="55" customWidth="1"/>
    <col min="3842" max="3847" width="15.375" style="55" customWidth="1"/>
    <col min="3848" max="3848" width="2.875" style="55" customWidth="1"/>
    <col min="3849" max="4096" width="9" style="55" customWidth="1"/>
    <col min="4097" max="4097" width="2" style="55" customWidth="1"/>
    <col min="4098" max="4103" width="15.375" style="55" customWidth="1"/>
    <col min="4104" max="4104" width="2.875" style="55" customWidth="1"/>
    <col min="4105" max="4352" width="9" style="55" customWidth="1"/>
    <col min="4353" max="4353" width="2" style="55" customWidth="1"/>
    <col min="4354" max="4359" width="15.375" style="55" customWidth="1"/>
    <col min="4360" max="4360" width="2.875" style="55" customWidth="1"/>
    <col min="4361" max="4608" width="9" style="55" customWidth="1"/>
    <col min="4609" max="4609" width="2" style="55" customWidth="1"/>
    <col min="4610" max="4615" width="15.375" style="55" customWidth="1"/>
    <col min="4616" max="4616" width="2.875" style="55" customWidth="1"/>
    <col min="4617" max="4864" width="9" style="55" customWidth="1"/>
    <col min="4865" max="4865" width="2" style="55" customWidth="1"/>
    <col min="4866" max="4871" width="15.375" style="55" customWidth="1"/>
    <col min="4872" max="4872" width="2.875" style="55" customWidth="1"/>
    <col min="4873" max="5120" width="9" style="55" customWidth="1"/>
    <col min="5121" max="5121" width="2" style="55" customWidth="1"/>
    <col min="5122" max="5127" width="15.375" style="55" customWidth="1"/>
    <col min="5128" max="5128" width="2.875" style="55" customWidth="1"/>
    <col min="5129" max="5376" width="9" style="55" customWidth="1"/>
    <col min="5377" max="5377" width="2" style="55" customWidth="1"/>
    <col min="5378" max="5383" width="15.375" style="55" customWidth="1"/>
    <col min="5384" max="5384" width="2.875" style="55" customWidth="1"/>
    <col min="5385" max="5632" width="9" style="55" customWidth="1"/>
    <col min="5633" max="5633" width="2" style="55" customWidth="1"/>
    <col min="5634" max="5639" width="15.375" style="55" customWidth="1"/>
    <col min="5640" max="5640" width="2.875" style="55" customWidth="1"/>
    <col min="5641" max="5888" width="9" style="55" customWidth="1"/>
    <col min="5889" max="5889" width="2" style="55" customWidth="1"/>
    <col min="5890" max="5895" width="15.375" style="55" customWidth="1"/>
    <col min="5896" max="5896" width="2.875" style="55" customWidth="1"/>
    <col min="5897" max="6144" width="9" style="55" customWidth="1"/>
    <col min="6145" max="6145" width="2" style="55" customWidth="1"/>
    <col min="6146" max="6151" width="15.375" style="55" customWidth="1"/>
    <col min="6152" max="6152" width="2.875" style="55" customWidth="1"/>
    <col min="6153" max="6400" width="9" style="55" customWidth="1"/>
    <col min="6401" max="6401" width="2" style="55" customWidth="1"/>
    <col min="6402" max="6407" width="15.375" style="55" customWidth="1"/>
    <col min="6408" max="6408" width="2.875" style="55" customWidth="1"/>
    <col min="6409" max="6656" width="9" style="55" customWidth="1"/>
    <col min="6657" max="6657" width="2" style="55" customWidth="1"/>
    <col min="6658" max="6663" width="15.375" style="55" customWidth="1"/>
    <col min="6664" max="6664" width="2.875" style="55" customWidth="1"/>
    <col min="6665" max="6912" width="9" style="55" customWidth="1"/>
    <col min="6913" max="6913" width="2" style="55" customWidth="1"/>
    <col min="6914" max="6919" width="15.375" style="55" customWidth="1"/>
    <col min="6920" max="6920" width="2.875" style="55" customWidth="1"/>
    <col min="6921" max="7168" width="9" style="55" customWidth="1"/>
    <col min="7169" max="7169" width="2" style="55" customWidth="1"/>
    <col min="7170" max="7175" width="15.375" style="55" customWidth="1"/>
    <col min="7176" max="7176" width="2.875" style="55" customWidth="1"/>
    <col min="7177" max="7424" width="9" style="55" customWidth="1"/>
    <col min="7425" max="7425" width="2" style="55" customWidth="1"/>
    <col min="7426" max="7431" width="15.375" style="55" customWidth="1"/>
    <col min="7432" max="7432" width="2.875" style="55" customWidth="1"/>
    <col min="7433" max="7680" width="9" style="55" customWidth="1"/>
    <col min="7681" max="7681" width="2" style="55" customWidth="1"/>
    <col min="7682" max="7687" width="15.375" style="55" customWidth="1"/>
    <col min="7688" max="7688" width="2.875" style="55" customWidth="1"/>
    <col min="7689" max="7936" width="9" style="55" customWidth="1"/>
    <col min="7937" max="7937" width="2" style="55" customWidth="1"/>
    <col min="7938" max="7943" width="15.375" style="55" customWidth="1"/>
    <col min="7944" max="7944" width="2.875" style="55" customWidth="1"/>
    <col min="7945" max="8192" width="9" style="55" customWidth="1"/>
    <col min="8193" max="8193" width="2" style="55" customWidth="1"/>
    <col min="8194" max="8199" width="15.375" style="55" customWidth="1"/>
    <col min="8200" max="8200" width="2.875" style="55" customWidth="1"/>
    <col min="8201" max="8448" width="9" style="55" customWidth="1"/>
    <col min="8449" max="8449" width="2" style="55" customWidth="1"/>
    <col min="8450" max="8455" width="15.375" style="55" customWidth="1"/>
    <col min="8456" max="8456" width="2.875" style="55" customWidth="1"/>
    <col min="8457" max="8704" width="9" style="55" customWidth="1"/>
    <col min="8705" max="8705" width="2" style="55" customWidth="1"/>
    <col min="8706" max="8711" width="15.375" style="55" customWidth="1"/>
    <col min="8712" max="8712" width="2.875" style="55" customWidth="1"/>
    <col min="8713" max="8960" width="9" style="55" customWidth="1"/>
    <col min="8961" max="8961" width="2" style="55" customWidth="1"/>
    <col min="8962" max="8967" width="15.375" style="55" customWidth="1"/>
    <col min="8968" max="8968" width="2.875" style="55" customWidth="1"/>
    <col min="8969" max="9216" width="9" style="55" customWidth="1"/>
    <col min="9217" max="9217" width="2" style="55" customWidth="1"/>
    <col min="9218" max="9223" width="15.375" style="55" customWidth="1"/>
    <col min="9224" max="9224" width="2.875" style="55" customWidth="1"/>
    <col min="9225" max="9472" width="9" style="55" customWidth="1"/>
    <col min="9473" max="9473" width="2" style="55" customWidth="1"/>
    <col min="9474" max="9479" width="15.375" style="55" customWidth="1"/>
    <col min="9480" max="9480" width="2.875" style="55" customWidth="1"/>
    <col min="9481" max="9728" width="9" style="55" customWidth="1"/>
    <col min="9729" max="9729" width="2" style="55" customWidth="1"/>
    <col min="9730" max="9735" width="15.375" style="55" customWidth="1"/>
    <col min="9736" max="9736" width="2.875" style="55" customWidth="1"/>
    <col min="9737" max="9984" width="9" style="55" customWidth="1"/>
    <col min="9985" max="9985" width="2" style="55" customWidth="1"/>
    <col min="9986" max="9991" width="15.375" style="55" customWidth="1"/>
    <col min="9992" max="9992" width="2.875" style="55" customWidth="1"/>
    <col min="9993" max="10240" width="9" style="55" customWidth="1"/>
    <col min="10241" max="10241" width="2" style="55" customWidth="1"/>
    <col min="10242" max="10247" width="15.375" style="55" customWidth="1"/>
    <col min="10248" max="10248" width="2.875" style="55" customWidth="1"/>
    <col min="10249" max="10496" width="9" style="55" customWidth="1"/>
    <col min="10497" max="10497" width="2" style="55" customWidth="1"/>
    <col min="10498" max="10503" width="15.375" style="55" customWidth="1"/>
    <col min="10504" max="10504" width="2.875" style="55" customWidth="1"/>
    <col min="10505" max="10752" width="9" style="55" customWidth="1"/>
    <col min="10753" max="10753" width="2" style="55" customWidth="1"/>
    <col min="10754" max="10759" width="15.375" style="55" customWidth="1"/>
    <col min="10760" max="10760" width="2.875" style="55" customWidth="1"/>
    <col min="10761" max="11008" width="9" style="55" customWidth="1"/>
    <col min="11009" max="11009" width="2" style="55" customWidth="1"/>
    <col min="11010" max="11015" width="15.375" style="55" customWidth="1"/>
    <col min="11016" max="11016" width="2.875" style="55" customWidth="1"/>
    <col min="11017" max="11264" width="9" style="55" customWidth="1"/>
    <col min="11265" max="11265" width="2" style="55" customWidth="1"/>
    <col min="11266" max="11271" width="15.375" style="55" customWidth="1"/>
    <col min="11272" max="11272" width="2.875" style="55" customWidth="1"/>
    <col min="11273" max="11520" width="9" style="55" customWidth="1"/>
    <col min="11521" max="11521" width="2" style="55" customWidth="1"/>
    <col min="11522" max="11527" width="15.375" style="55" customWidth="1"/>
    <col min="11528" max="11528" width="2.875" style="55" customWidth="1"/>
    <col min="11529" max="11776" width="9" style="55" customWidth="1"/>
    <col min="11777" max="11777" width="2" style="55" customWidth="1"/>
    <col min="11778" max="11783" width="15.375" style="55" customWidth="1"/>
    <col min="11784" max="11784" width="2.875" style="55" customWidth="1"/>
    <col min="11785" max="12032" width="9" style="55" customWidth="1"/>
    <col min="12033" max="12033" width="2" style="55" customWidth="1"/>
    <col min="12034" max="12039" width="15.375" style="55" customWidth="1"/>
    <col min="12040" max="12040" width="2.875" style="55" customWidth="1"/>
    <col min="12041" max="12288" width="9" style="55" customWidth="1"/>
    <col min="12289" max="12289" width="2" style="55" customWidth="1"/>
    <col min="12290" max="12295" width="15.375" style="55" customWidth="1"/>
    <col min="12296" max="12296" width="2.875" style="55" customWidth="1"/>
    <col min="12297" max="12544" width="9" style="55" customWidth="1"/>
    <col min="12545" max="12545" width="2" style="55" customWidth="1"/>
    <col min="12546" max="12551" width="15.375" style="55" customWidth="1"/>
    <col min="12552" max="12552" width="2.875" style="55" customWidth="1"/>
    <col min="12553" max="12800" width="9" style="55" customWidth="1"/>
    <col min="12801" max="12801" width="2" style="55" customWidth="1"/>
    <col min="12802" max="12807" width="15.375" style="55" customWidth="1"/>
    <col min="12808" max="12808" width="2.875" style="55" customWidth="1"/>
    <col min="12809" max="13056" width="9" style="55" customWidth="1"/>
    <col min="13057" max="13057" width="2" style="55" customWidth="1"/>
    <col min="13058" max="13063" width="15.375" style="55" customWidth="1"/>
    <col min="13064" max="13064" width="2.875" style="55" customWidth="1"/>
    <col min="13065" max="13312" width="9" style="55" customWidth="1"/>
    <col min="13313" max="13313" width="2" style="55" customWidth="1"/>
    <col min="13314" max="13319" width="15.375" style="55" customWidth="1"/>
    <col min="13320" max="13320" width="2.875" style="55" customWidth="1"/>
    <col min="13321" max="13568" width="9" style="55" customWidth="1"/>
    <col min="13569" max="13569" width="2" style="55" customWidth="1"/>
    <col min="13570" max="13575" width="15.375" style="55" customWidth="1"/>
    <col min="13576" max="13576" width="2.875" style="55" customWidth="1"/>
    <col min="13577" max="13824" width="9" style="55" customWidth="1"/>
    <col min="13825" max="13825" width="2" style="55" customWidth="1"/>
    <col min="13826" max="13831" width="15.375" style="55" customWidth="1"/>
    <col min="13832" max="13832" width="2.875" style="55" customWidth="1"/>
    <col min="13833" max="14080" width="9" style="55" customWidth="1"/>
    <col min="14081" max="14081" width="2" style="55" customWidth="1"/>
    <col min="14082" max="14087" width="15.375" style="55" customWidth="1"/>
    <col min="14088" max="14088" width="2.875" style="55" customWidth="1"/>
    <col min="14089" max="14336" width="9" style="55" customWidth="1"/>
    <col min="14337" max="14337" width="2" style="55" customWidth="1"/>
    <col min="14338" max="14343" width="15.375" style="55" customWidth="1"/>
    <col min="14344" max="14344" width="2.875" style="55" customWidth="1"/>
    <col min="14345" max="14592" width="9" style="55" customWidth="1"/>
    <col min="14593" max="14593" width="2" style="55" customWidth="1"/>
    <col min="14594" max="14599" width="15.375" style="55" customWidth="1"/>
    <col min="14600" max="14600" width="2.875" style="55" customWidth="1"/>
    <col min="14601" max="14848" width="9" style="55" customWidth="1"/>
    <col min="14849" max="14849" width="2" style="55" customWidth="1"/>
    <col min="14850" max="14855" width="15.375" style="55" customWidth="1"/>
    <col min="14856" max="14856" width="2.875" style="55" customWidth="1"/>
    <col min="14857" max="15104" width="9" style="55" customWidth="1"/>
    <col min="15105" max="15105" width="2" style="55" customWidth="1"/>
    <col min="15106" max="15111" width="15.375" style="55" customWidth="1"/>
    <col min="15112" max="15112" width="2.875" style="55" customWidth="1"/>
    <col min="15113" max="15360" width="9" style="55" customWidth="1"/>
    <col min="15361" max="15361" width="2" style="55" customWidth="1"/>
    <col min="15362" max="15367" width="15.375" style="55" customWidth="1"/>
    <col min="15368" max="15368" width="2.875" style="55" customWidth="1"/>
    <col min="15369" max="15616" width="9" style="55" customWidth="1"/>
    <col min="15617" max="15617" width="2" style="55" customWidth="1"/>
    <col min="15618" max="15623" width="15.375" style="55" customWidth="1"/>
    <col min="15624" max="15624" width="2.875" style="55" customWidth="1"/>
    <col min="15625" max="15872" width="9" style="55" customWidth="1"/>
    <col min="15873" max="15873" width="2" style="55" customWidth="1"/>
    <col min="15874" max="15879" width="15.375" style="55" customWidth="1"/>
    <col min="15880" max="15880" width="2.875" style="55" customWidth="1"/>
    <col min="15881" max="16128" width="9" style="55" customWidth="1"/>
    <col min="16129" max="16129" width="2" style="55" customWidth="1"/>
    <col min="16130" max="16135" width="15.375" style="55" customWidth="1"/>
    <col min="16136" max="16136" width="2.875" style="55" customWidth="1"/>
    <col min="16137" max="16384" width="9" style="55" customWidth="1"/>
  </cols>
  <sheetData>
    <row r="1" spans="1:8">
      <c r="A1" s="4" t="s">
        <v>114</v>
      </c>
    </row>
    <row r="2" spans="1:8" s="55" customFormat="1" ht="29.25" customHeight="1">
      <c r="B2" s="57"/>
      <c r="C2" s="67">
        <f>'別表１（内訳表）'!G2</f>
        <v>0</v>
      </c>
      <c r="D2" s="72" t="s">
        <v>60</v>
      </c>
      <c r="E2" s="72"/>
      <c r="F2" s="72"/>
      <c r="G2" s="72"/>
      <c r="H2" s="82"/>
    </row>
    <row r="3" spans="1:8" ht="15.75" customHeight="1">
      <c r="B3" s="58"/>
      <c r="C3" s="68"/>
      <c r="D3" s="68"/>
      <c r="E3" s="68"/>
      <c r="F3" s="68"/>
      <c r="G3" s="68"/>
      <c r="H3" s="83"/>
    </row>
    <row r="4" spans="1:8" ht="26.25" customHeight="1">
      <c r="B4" s="59"/>
      <c r="F4" s="78" t="s">
        <v>38</v>
      </c>
      <c r="G4" s="32">
        <f>+'別表１（内訳表）'!AJ4</f>
        <v>0</v>
      </c>
    </row>
    <row r="5" spans="1:8">
      <c r="B5" s="60"/>
      <c r="C5" s="69"/>
      <c r="D5" s="69"/>
      <c r="E5" s="69"/>
      <c r="F5" s="69"/>
      <c r="G5" s="79"/>
      <c r="H5" s="84"/>
    </row>
    <row r="6" spans="1:8" ht="20.25" customHeight="1">
      <c r="B6" s="61"/>
      <c r="C6" s="61"/>
      <c r="D6" s="73"/>
      <c r="E6" s="60"/>
      <c r="F6" s="60"/>
      <c r="G6" s="60"/>
      <c r="H6" s="84"/>
    </row>
    <row r="7" spans="1:8" ht="20.25" customHeight="1">
      <c r="B7" s="62" t="s">
        <v>47</v>
      </c>
      <c r="C7" s="70"/>
      <c r="D7" s="74"/>
      <c r="E7" s="76" t="s">
        <v>74</v>
      </c>
      <c r="F7" s="70"/>
      <c r="G7" s="80"/>
      <c r="H7" s="84"/>
    </row>
    <row r="8" spans="1:8" ht="129" customHeight="1">
      <c r="B8" s="63"/>
      <c r="C8" s="71"/>
      <c r="D8" s="75"/>
      <c r="E8" s="77" t="s">
        <v>124</v>
      </c>
      <c r="F8" s="77"/>
      <c r="G8" s="81"/>
      <c r="H8" s="84"/>
    </row>
    <row r="9" spans="1:8" ht="96.75" customHeight="1">
      <c r="B9" s="64" t="s">
        <v>30</v>
      </c>
      <c r="C9" s="64"/>
      <c r="D9" s="64"/>
      <c r="E9" s="64"/>
      <c r="F9" s="64"/>
      <c r="G9" s="64"/>
      <c r="H9" s="84"/>
    </row>
    <row r="10" spans="1:8" ht="45" customHeight="1">
      <c r="B10" s="65" t="s">
        <v>125</v>
      </c>
      <c r="C10" s="65"/>
      <c r="D10" s="65"/>
      <c r="E10" s="65"/>
      <c r="F10" s="65"/>
      <c r="G10" s="65"/>
      <c r="H10" s="84"/>
    </row>
    <row r="11" spans="1:8" ht="18.75" customHeight="1">
      <c r="B11" s="66"/>
      <c r="C11" s="23"/>
      <c r="D11" s="23"/>
      <c r="E11" s="23"/>
      <c r="F11" s="69"/>
      <c r="G11" s="69"/>
      <c r="H11" s="84"/>
    </row>
    <row r="12" spans="1:8">
      <c r="B12" s="60"/>
      <c r="C12" s="69"/>
      <c r="D12" s="60"/>
      <c r="E12" s="69"/>
      <c r="F12" s="60"/>
      <c r="G12" s="69"/>
      <c r="H12" s="84"/>
    </row>
  </sheetData>
  <mergeCells count="8">
    <mergeCell ref="D2:G2"/>
    <mergeCell ref="B6:C6"/>
    <mergeCell ref="B7:D7"/>
    <mergeCell ref="E7:G7"/>
    <mergeCell ref="B8:D8"/>
    <mergeCell ref="E8:G8"/>
    <mergeCell ref="B9:G9"/>
    <mergeCell ref="B10:G10"/>
  </mergeCells>
  <phoneticPr fontId="7"/>
  <pageMargins left="0.39370078740157483" right="0.39370078740157483" top="0.39370078740157483" bottom="0.39370078740157483" header="0.31496062992125984" footer="0.31496062992125984"/>
  <pageSetup paperSize="9" scale="98" fitToWidth="1" fitToHeight="1" orientation="portrait" usePrinterDefaults="1" r:id="rId1"/>
</worksheet>
</file>

<file path=xl/worksheets/sheet3.xml><?xml version="1.0" encoding="utf-8"?>
<worksheet xmlns="http://schemas.openxmlformats.org/spreadsheetml/2006/main" xmlns:r="http://schemas.openxmlformats.org/officeDocument/2006/relationships" xmlns:mc="http://schemas.openxmlformats.org/markup-compatibility/2006">
  <dimension ref="A1:CF39"/>
  <sheetViews>
    <sheetView view="pageBreakPreview" zoomScale="85" zoomScaleSheetLayoutView="85" workbookViewId="0">
      <selection activeCell="K8" sqref="K8:AF8"/>
    </sheetView>
  </sheetViews>
  <sheetFormatPr defaultColWidth="1.875" defaultRowHeight="13.5"/>
  <cols>
    <col min="1" max="1" width="0.875" style="15" customWidth="1"/>
    <col min="2" max="24" width="1.875" style="15"/>
    <col min="25" max="25" width="3.25" style="15" customWidth="1"/>
    <col min="26" max="26" width="3.125" style="15" customWidth="1"/>
    <col min="27" max="16384" width="1.875" style="15"/>
  </cols>
  <sheetData>
    <row r="1" spans="1:84">
      <c r="A1" s="4" t="s">
        <v>46</v>
      </c>
    </row>
    <row r="2" spans="1:84" ht="35.25" customHeight="1">
      <c r="X2" s="142">
        <f>+'別表１（内訳表）'!G2</f>
        <v>0</v>
      </c>
      <c r="Y2" s="142"/>
      <c r="Z2" s="142"/>
      <c r="AA2" s="142"/>
      <c r="AB2" s="142"/>
      <c r="AC2" s="142"/>
      <c r="AD2" s="146" t="s">
        <v>115</v>
      </c>
      <c r="AE2" s="146"/>
      <c r="AF2" s="146"/>
      <c r="AG2" s="146"/>
      <c r="AH2" s="146"/>
      <c r="AI2" s="146"/>
      <c r="AJ2" s="146"/>
      <c r="AK2" s="146"/>
      <c r="AL2" s="146"/>
      <c r="AM2" s="146"/>
      <c r="AN2" s="146"/>
      <c r="AO2" s="146"/>
      <c r="AP2" s="146"/>
      <c r="AQ2" s="146"/>
      <c r="AR2" s="146"/>
      <c r="AS2" s="146"/>
      <c r="AT2" s="146"/>
      <c r="AU2" s="146"/>
      <c r="AV2" s="146"/>
      <c r="AW2" s="146"/>
      <c r="AX2" s="146"/>
      <c r="AY2" s="146"/>
      <c r="AZ2" s="146"/>
      <c r="BA2" s="146"/>
      <c r="BB2" s="146"/>
      <c r="BC2" s="146"/>
      <c r="BD2" s="146"/>
      <c r="BE2" s="146"/>
      <c r="BF2" s="146"/>
      <c r="BG2" s="146"/>
      <c r="BH2" s="146"/>
      <c r="BI2" s="146"/>
      <c r="BJ2" s="146"/>
      <c r="BK2" s="146"/>
      <c r="BL2" s="146"/>
      <c r="BM2" s="146"/>
      <c r="BN2" s="146"/>
      <c r="BO2" s="146"/>
      <c r="BP2" s="146"/>
      <c r="BQ2" s="146"/>
      <c r="BR2" s="146"/>
    </row>
    <row r="3" spans="1:84" ht="11.25" customHeight="1"/>
    <row r="4" spans="1:84" s="56" customFormat="1" ht="35.25" customHeight="1">
      <c r="B4" s="85"/>
      <c r="C4" s="89"/>
      <c r="D4" s="89"/>
      <c r="E4" s="89"/>
      <c r="F4" s="89"/>
      <c r="G4" s="89"/>
      <c r="H4" s="89"/>
      <c r="I4" s="89"/>
      <c r="J4" s="89"/>
      <c r="K4" s="89"/>
      <c r="L4" s="89"/>
      <c r="M4" s="89"/>
      <c r="N4" s="89"/>
      <c r="O4" s="89"/>
      <c r="P4" s="89"/>
      <c r="Q4" s="89"/>
      <c r="R4" s="89"/>
      <c r="S4" s="89"/>
      <c r="T4" s="89"/>
      <c r="U4" s="89"/>
      <c r="V4" s="89"/>
      <c r="W4" s="89"/>
      <c r="X4" s="89"/>
      <c r="Y4" s="89"/>
      <c r="Z4" s="89"/>
      <c r="AA4" s="89"/>
      <c r="AB4" s="89"/>
      <c r="AC4" s="89"/>
      <c r="AD4" s="89"/>
      <c r="AE4" s="89"/>
      <c r="AF4" s="89"/>
      <c r="AG4" s="89"/>
      <c r="AH4" s="89"/>
      <c r="AI4" s="89"/>
      <c r="AJ4" s="89"/>
      <c r="AK4" s="89"/>
      <c r="AL4" s="89"/>
      <c r="AM4" s="111"/>
      <c r="AN4" s="111"/>
      <c r="AO4" s="111"/>
      <c r="AP4" s="111"/>
      <c r="AQ4" s="111"/>
      <c r="AR4" s="111"/>
      <c r="AS4" s="111"/>
      <c r="AT4" s="111"/>
      <c r="AU4" s="111"/>
      <c r="AV4" s="111"/>
      <c r="AW4" s="111"/>
      <c r="AZ4" s="150"/>
      <c r="BA4" s="150"/>
      <c r="BB4" s="150"/>
      <c r="BC4" s="150"/>
      <c r="BD4" s="87"/>
      <c r="BE4" s="87"/>
      <c r="BF4" s="87"/>
      <c r="BG4" s="87"/>
      <c r="BH4" s="87"/>
      <c r="BI4" s="87"/>
      <c r="BJ4" s="87"/>
      <c r="BK4" s="159" t="s">
        <v>38</v>
      </c>
      <c r="BL4" s="165"/>
      <c r="BM4" s="165"/>
      <c r="BN4" s="165"/>
      <c r="BO4" s="165"/>
      <c r="BP4" s="165"/>
      <c r="BQ4" s="165"/>
      <c r="BR4" s="165"/>
      <c r="BS4" s="174"/>
      <c r="BT4" s="180">
        <f>+'別表１（内訳表）'!AJ4</f>
        <v>0</v>
      </c>
      <c r="BU4" s="182"/>
      <c r="BV4" s="182"/>
      <c r="BW4" s="182"/>
      <c r="BX4" s="182"/>
      <c r="BY4" s="182"/>
      <c r="BZ4" s="182"/>
      <c r="CA4" s="182"/>
      <c r="CB4" s="184"/>
      <c r="CC4" s="100"/>
      <c r="CD4" s="87"/>
      <c r="CE4" s="87"/>
      <c r="CF4" s="60"/>
    </row>
    <row r="5" spans="1:84" ht="13.5" customHeight="1"/>
    <row r="6" spans="1:84" ht="20.25" customHeight="1">
      <c r="B6" s="86" t="s">
        <v>116</v>
      </c>
    </row>
    <row r="7" spans="1:84" ht="20.25" customHeight="1">
      <c r="B7" s="15" t="s">
        <v>14</v>
      </c>
    </row>
    <row r="8" spans="1:84" ht="34.5" customHeight="1">
      <c r="C8" s="90" t="s">
        <v>13</v>
      </c>
      <c r="D8" s="102"/>
      <c r="E8" s="102"/>
      <c r="F8" s="102"/>
      <c r="G8" s="102"/>
      <c r="H8" s="102"/>
      <c r="I8" s="102"/>
      <c r="J8" s="117"/>
      <c r="K8" s="125"/>
      <c r="L8" s="125"/>
      <c r="M8" s="125"/>
      <c r="N8" s="125"/>
      <c r="O8" s="125"/>
      <c r="P8" s="125"/>
      <c r="Q8" s="125"/>
      <c r="R8" s="125"/>
      <c r="S8" s="125"/>
      <c r="T8" s="125"/>
      <c r="U8" s="125"/>
      <c r="V8" s="125"/>
      <c r="W8" s="125"/>
      <c r="X8" s="125"/>
      <c r="Y8" s="125"/>
      <c r="Z8" s="125"/>
      <c r="AA8" s="125"/>
      <c r="AB8" s="125"/>
      <c r="AC8" s="125"/>
      <c r="AD8" s="125"/>
      <c r="AE8" s="125"/>
      <c r="AF8" s="125"/>
      <c r="AG8" s="147" t="s">
        <v>10</v>
      </c>
      <c r="AH8" s="147"/>
      <c r="AI8" s="147"/>
      <c r="AJ8" s="147"/>
      <c r="AK8" s="147"/>
      <c r="AL8" s="147"/>
      <c r="AM8" s="147"/>
      <c r="AN8" s="125"/>
      <c r="AO8" s="125"/>
      <c r="AP8" s="125"/>
      <c r="AQ8" s="125"/>
      <c r="AR8" s="125"/>
      <c r="AS8" s="125"/>
      <c r="AT8" s="125"/>
      <c r="AU8" s="125"/>
      <c r="AV8" s="125"/>
      <c r="AW8" s="147" t="s">
        <v>8</v>
      </c>
      <c r="AX8" s="147"/>
      <c r="AY8" s="147"/>
      <c r="AZ8" s="147"/>
      <c r="BA8" s="147"/>
      <c r="BB8" s="147"/>
      <c r="BC8" s="147"/>
      <c r="BD8" s="125"/>
      <c r="BE8" s="125"/>
      <c r="BF8" s="125"/>
      <c r="BG8" s="125"/>
      <c r="BH8" s="125"/>
      <c r="BI8" s="125"/>
      <c r="BJ8" s="125"/>
      <c r="BK8" s="125"/>
      <c r="BL8" s="125"/>
    </row>
    <row r="9" spans="1:84" ht="24" customHeight="1">
      <c r="C9" s="91" t="s">
        <v>61</v>
      </c>
      <c r="D9" s="103"/>
      <c r="E9" s="103"/>
      <c r="F9" s="103"/>
      <c r="G9" s="103"/>
      <c r="H9" s="103"/>
      <c r="I9" s="103"/>
      <c r="J9" s="103"/>
      <c r="K9" s="126"/>
      <c r="L9" s="134"/>
      <c r="M9" s="134"/>
      <c r="N9" s="134"/>
      <c r="O9" s="134"/>
      <c r="P9" s="134"/>
      <c r="Q9" s="134"/>
      <c r="R9" s="134"/>
      <c r="S9" s="134"/>
      <c r="T9" s="134"/>
      <c r="U9" s="134"/>
      <c r="V9" s="134"/>
      <c r="W9" s="134"/>
      <c r="X9" s="134"/>
      <c r="Y9" s="134"/>
      <c r="Z9" s="134"/>
      <c r="AA9" s="134"/>
      <c r="AB9" s="134"/>
      <c r="AC9" s="134"/>
      <c r="AD9" s="134"/>
      <c r="AE9" s="134"/>
      <c r="AF9" s="134"/>
      <c r="AG9" s="148"/>
      <c r="AH9" s="148"/>
      <c r="AI9" s="148"/>
      <c r="AJ9" s="148"/>
      <c r="AK9" s="148"/>
      <c r="AL9" s="148"/>
      <c r="AM9" s="148"/>
      <c r="AN9" s="148"/>
      <c r="AO9" s="148"/>
      <c r="AP9" s="148"/>
      <c r="AQ9" s="148"/>
      <c r="AR9" s="148"/>
      <c r="AS9" s="148"/>
      <c r="AT9" s="148"/>
      <c r="AU9" s="148"/>
      <c r="AV9" s="148"/>
      <c r="AW9" s="148"/>
      <c r="AX9" s="148"/>
      <c r="AY9" s="148"/>
      <c r="AZ9" s="148"/>
      <c r="BA9" s="148"/>
      <c r="BB9" s="148"/>
      <c r="BC9" s="148"/>
      <c r="BD9" s="148"/>
      <c r="BE9" s="148"/>
      <c r="BF9" s="148"/>
      <c r="BG9" s="148"/>
      <c r="BH9" s="148"/>
      <c r="BI9" s="148"/>
      <c r="BJ9" s="148"/>
      <c r="BK9" s="148"/>
      <c r="BL9" s="148"/>
      <c r="BM9" s="148"/>
      <c r="BN9" s="148"/>
      <c r="BO9" s="148"/>
      <c r="BP9" s="148"/>
      <c r="BQ9" s="148"/>
      <c r="BR9" s="148"/>
      <c r="BS9" s="148"/>
      <c r="BT9" s="148"/>
      <c r="BU9" s="148"/>
      <c r="BV9" s="148"/>
      <c r="BW9" s="148"/>
      <c r="BX9" s="148"/>
      <c r="BY9" s="148"/>
      <c r="BZ9" s="148"/>
      <c r="CA9" s="148"/>
      <c r="CB9" s="185"/>
    </row>
    <row r="10" spans="1:84" ht="24" customHeight="1">
      <c r="C10" s="92"/>
      <c r="D10" s="104"/>
      <c r="E10" s="104"/>
      <c r="F10" s="104"/>
      <c r="G10" s="104"/>
      <c r="H10" s="104"/>
      <c r="I10" s="104"/>
      <c r="J10" s="104"/>
      <c r="K10" s="127"/>
      <c r="L10" s="135"/>
      <c r="M10" s="135"/>
      <c r="N10" s="135"/>
      <c r="O10" s="135"/>
      <c r="P10" s="135"/>
      <c r="Q10" s="135"/>
      <c r="R10" s="135"/>
      <c r="S10" s="135"/>
      <c r="T10" s="135"/>
      <c r="U10" s="135"/>
      <c r="V10" s="135"/>
      <c r="W10" s="135"/>
      <c r="X10" s="135"/>
      <c r="Y10" s="135"/>
      <c r="Z10" s="135"/>
      <c r="AA10" s="135"/>
      <c r="AB10" s="135"/>
      <c r="AC10" s="135"/>
      <c r="AD10" s="135"/>
      <c r="AE10" s="135"/>
      <c r="AF10" s="135"/>
      <c r="AG10" s="135"/>
      <c r="AH10" s="135"/>
      <c r="AI10" s="135"/>
      <c r="AJ10" s="135"/>
      <c r="AK10" s="135"/>
      <c r="AL10" s="135"/>
      <c r="AM10" s="135"/>
      <c r="AN10" s="135"/>
      <c r="AO10" s="135"/>
      <c r="AP10" s="135"/>
      <c r="AQ10" s="135"/>
      <c r="AR10" s="135"/>
      <c r="AS10" s="135"/>
      <c r="AT10" s="135"/>
      <c r="AU10" s="135"/>
      <c r="AV10" s="135"/>
      <c r="AW10" s="135"/>
      <c r="AX10" s="135"/>
      <c r="AY10" s="135"/>
      <c r="AZ10" s="135"/>
      <c r="BA10" s="135"/>
      <c r="BB10" s="135"/>
      <c r="BC10" s="135"/>
      <c r="BD10" s="135"/>
      <c r="BE10" s="135"/>
      <c r="BF10" s="135"/>
      <c r="BG10" s="135"/>
      <c r="BH10" s="135"/>
      <c r="BI10" s="135"/>
      <c r="BJ10" s="135"/>
      <c r="BK10" s="135"/>
      <c r="BL10" s="135"/>
      <c r="BM10" s="135"/>
      <c r="BN10" s="135"/>
      <c r="BO10" s="135"/>
      <c r="BP10" s="135"/>
      <c r="BQ10" s="135"/>
      <c r="BR10" s="135"/>
      <c r="BS10" s="135"/>
      <c r="BT10" s="135"/>
      <c r="BU10" s="135"/>
      <c r="BV10" s="135"/>
      <c r="BW10" s="135"/>
      <c r="BX10" s="135"/>
      <c r="BY10" s="135"/>
      <c r="BZ10" s="135"/>
      <c r="CA10" s="135"/>
      <c r="CB10" s="186"/>
    </row>
    <row r="11" spans="1:84" ht="12" customHeight="1">
      <c r="C11" s="87"/>
      <c r="D11" s="87"/>
      <c r="E11" s="87"/>
      <c r="F11" s="87"/>
      <c r="G11" s="87"/>
    </row>
    <row r="12" spans="1:84" ht="19.5" customHeight="1">
      <c r="B12" s="15" t="s">
        <v>75</v>
      </c>
      <c r="C12" s="87"/>
      <c r="D12" s="87"/>
      <c r="E12" s="87"/>
      <c r="F12" s="87"/>
      <c r="G12" s="87"/>
    </row>
    <row r="13" spans="1:84" ht="34.5" customHeight="1">
      <c r="C13" s="90" t="s">
        <v>19</v>
      </c>
      <c r="D13" s="102"/>
      <c r="E13" s="102"/>
      <c r="F13" s="102"/>
      <c r="G13" s="102"/>
      <c r="H13" s="102"/>
      <c r="I13" s="102"/>
      <c r="J13" s="117"/>
      <c r="K13" s="125"/>
      <c r="L13" s="125"/>
      <c r="M13" s="125"/>
      <c r="N13" s="125"/>
      <c r="O13" s="125"/>
      <c r="P13" s="125"/>
      <c r="Q13" s="125"/>
      <c r="R13" s="125"/>
      <c r="S13" s="125"/>
      <c r="T13" s="125"/>
      <c r="U13" s="125"/>
      <c r="V13" s="125"/>
      <c r="W13" s="125"/>
      <c r="X13" s="125"/>
      <c r="Y13" s="125"/>
      <c r="Z13" s="125"/>
      <c r="AA13" s="125"/>
      <c r="AB13" s="125"/>
      <c r="AC13" s="125"/>
      <c r="AD13" s="125"/>
      <c r="AE13" s="125"/>
      <c r="AF13" s="125"/>
      <c r="AG13" s="147" t="s">
        <v>10</v>
      </c>
      <c r="AH13" s="147"/>
      <c r="AI13" s="147"/>
      <c r="AJ13" s="147"/>
      <c r="AK13" s="147"/>
      <c r="AL13" s="147"/>
      <c r="AM13" s="147"/>
      <c r="AN13" s="125"/>
      <c r="AO13" s="125"/>
      <c r="AP13" s="125"/>
      <c r="AQ13" s="125"/>
      <c r="AR13" s="125"/>
      <c r="AS13" s="125"/>
      <c r="AT13" s="125"/>
      <c r="AU13" s="125"/>
      <c r="AV13" s="125"/>
      <c r="AW13" s="147" t="s">
        <v>5</v>
      </c>
      <c r="AX13" s="147"/>
      <c r="AY13" s="147"/>
      <c r="AZ13" s="147"/>
      <c r="BA13" s="147"/>
      <c r="BB13" s="147"/>
      <c r="BC13" s="147"/>
      <c r="BD13" s="125"/>
      <c r="BE13" s="125"/>
      <c r="BF13" s="125"/>
      <c r="BG13" s="125"/>
      <c r="BH13" s="125"/>
      <c r="BI13" s="125"/>
      <c r="BJ13" s="125"/>
      <c r="BK13" s="125"/>
      <c r="BL13" s="125"/>
    </row>
    <row r="14" spans="1:84" ht="24" customHeight="1">
      <c r="C14" s="91" t="s">
        <v>83</v>
      </c>
      <c r="D14" s="103"/>
      <c r="E14" s="103"/>
      <c r="F14" s="103"/>
      <c r="G14" s="103"/>
      <c r="H14" s="103"/>
      <c r="I14" s="103"/>
      <c r="J14" s="103"/>
      <c r="K14" s="126"/>
      <c r="L14" s="134"/>
      <c r="M14" s="134"/>
      <c r="N14" s="134"/>
      <c r="O14" s="134"/>
      <c r="P14" s="134"/>
      <c r="Q14" s="134"/>
      <c r="R14" s="134"/>
      <c r="S14" s="134"/>
      <c r="T14" s="134"/>
      <c r="U14" s="134"/>
      <c r="V14" s="134"/>
      <c r="W14" s="134"/>
      <c r="X14" s="134"/>
      <c r="Y14" s="134"/>
      <c r="Z14" s="134"/>
      <c r="AA14" s="134"/>
      <c r="AB14" s="134"/>
      <c r="AC14" s="134"/>
      <c r="AD14" s="134"/>
      <c r="AE14" s="134"/>
      <c r="AF14" s="134"/>
      <c r="AG14" s="148"/>
      <c r="AH14" s="148"/>
      <c r="AI14" s="148"/>
      <c r="AJ14" s="148"/>
      <c r="AK14" s="148"/>
      <c r="AL14" s="148"/>
      <c r="AM14" s="148"/>
      <c r="AN14" s="148"/>
      <c r="AO14" s="148"/>
      <c r="AP14" s="148"/>
      <c r="AQ14" s="148"/>
      <c r="AR14" s="148"/>
      <c r="AS14" s="148"/>
      <c r="AT14" s="148"/>
      <c r="AU14" s="148"/>
      <c r="AV14" s="148"/>
      <c r="AW14" s="148"/>
      <c r="AX14" s="148"/>
      <c r="AY14" s="148"/>
      <c r="AZ14" s="148"/>
      <c r="BA14" s="148"/>
      <c r="BB14" s="148"/>
      <c r="BC14" s="148"/>
      <c r="BD14" s="148"/>
      <c r="BE14" s="148"/>
      <c r="BF14" s="148"/>
      <c r="BG14" s="148"/>
      <c r="BH14" s="148"/>
      <c r="BI14" s="148"/>
      <c r="BJ14" s="148"/>
      <c r="BK14" s="148"/>
      <c r="BL14" s="148"/>
      <c r="BM14" s="148"/>
      <c r="BN14" s="148"/>
      <c r="BO14" s="148"/>
      <c r="BP14" s="148"/>
      <c r="BQ14" s="148"/>
      <c r="BR14" s="148"/>
      <c r="BS14" s="148"/>
      <c r="BT14" s="148"/>
      <c r="BU14" s="148"/>
      <c r="BV14" s="148"/>
      <c r="BW14" s="148"/>
      <c r="BX14" s="148"/>
      <c r="BY14" s="148"/>
      <c r="BZ14" s="148"/>
      <c r="CA14" s="148"/>
      <c r="CB14" s="185"/>
    </row>
    <row r="15" spans="1:84" ht="24" customHeight="1">
      <c r="C15" s="92"/>
      <c r="D15" s="104"/>
      <c r="E15" s="104"/>
      <c r="F15" s="104"/>
      <c r="G15" s="104"/>
      <c r="H15" s="104"/>
      <c r="I15" s="104"/>
      <c r="J15" s="104"/>
      <c r="K15" s="127"/>
      <c r="L15" s="135"/>
      <c r="M15" s="135"/>
      <c r="N15" s="135"/>
      <c r="O15" s="135"/>
      <c r="P15" s="135"/>
      <c r="Q15" s="135"/>
      <c r="R15" s="135"/>
      <c r="S15" s="135"/>
      <c r="T15" s="135"/>
      <c r="U15" s="135"/>
      <c r="V15" s="135"/>
      <c r="W15" s="135"/>
      <c r="X15" s="135"/>
      <c r="Y15" s="135"/>
      <c r="Z15" s="135"/>
      <c r="AA15" s="135"/>
      <c r="AB15" s="135"/>
      <c r="AC15" s="135"/>
      <c r="AD15" s="135"/>
      <c r="AE15" s="135"/>
      <c r="AF15" s="135"/>
      <c r="AG15" s="135"/>
      <c r="AH15" s="135"/>
      <c r="AI15" s="135"/>
      <c r="AJ15" s="135"/>
      <c r="AK15" s="135"/>
      <c r="AL15" s="135"/>
      <c r="AM15" s="135"/>
      <c r="AN15" s="135"/>
      <c r="AO15" s="135"/>
      <c r="AP15" s="135"/>
      <c r="AQ15" s="135"/>
      <c r="AR15" s="135"/>
      <c r="AS15" s="135"/>
      <c r="AT15" s="135"/>
      <c r="AU15" s="135"/>
      <c r="AV15" s="135"/>
      <c r="AW15" s="135"/>
      <c r="AX15" s="135"/>
      <c r="AY15" s="135"/>
      <c r="AZ15" s="135"/>
      <c r="BA15" s="135"/>
      <c r="BB15" s="135"/>
      <c r="BC15" s="135"/>
      <c r="BD15" s="135"/>
      <c r="BE15" s="135"/>
      <c r="BF15" s="135"/>
      <c r="BG15" s="135"/>
      <c r="BH15" s="135"/>
      <c r="BI15" s="135"/>
      <c r="BJ15" s="135"/>
      <c r="BK15" s="135"/>
      <c r="BL15" s="135"/>
      <c r="BM15" s="135"/>
      <c r="BN15" s="135"/>
      <c r="BO15" s="135"/>
      <c r="BP15" s="135"/>
      <c r="BQ15" s="135"/>
      <c r="BR15" s="135"/>
      <c r="BS15" s="135"/>
      <c r="BT15" s="135"/>
      <c r="BU15" s="135"/>
      <c r="BV15" s="135"/>
      <c r="BW15" s="135"/>
      <c r="BX15" s="135"/>
      <c r="BY15" s="135"/>
      <c r="BZ15" s="135"/>
      <c r="CA15" s="135"/>
      <c r="CB15" s="186"/>
    </row>
    <row r="16" spans="1:84" ht="12" customHeight="1">
      <c r="C16" s="93"/>
      <c r="D16" s="93"/>
      <c r="E16" s="93"/>
      <c r="F16" s="93"/>
      <c r="G16" s="93"/>
      <c r="H16" s="93"/>
      <c r="I16" s="93"/>
      <c r="J16" s="93"/>
      <c r="K16" s="93"/>
      <c r="L16" s="93"/>
      <c r="M16" s="93"/>
      <c r="N16" s="93"/>
      <c r="O16" s="93"/>
      <c r="P16" s="93"/>
      <c r="Q16" s="93"/>
      <c r="R16" s="93"/>
      <c r="S16" s="93"/>
      <c r="T16" s="93"/>
      <c r="U16" s="93"/>
      <c r="V16" s="93"/>
      <c r="W16" s="93"/>
      <c r="X16" s="93"/>
      <c r="Y16" s="93"/>
      <c r="Z16" s="93"/>
      <c r="AA16" s="93"/>
      <c r="AB16" s="93"/>
      <c r="AC16" s="93"/>
      <c r="AD16" s="93"/>
      <c r="AE16" s="93"/>
      <c r="AF16" s="93"/>
      <c r="AG16" s="93"/>
      <c r="AH16" s="93"/>
      <c r="AI16" s="93"/>
      <c r="AJ16" s="93"/>
      <c r="AK16" s="93"/>
      <c r="AL16" s="93"/>
      <c r="AM16" s="93"/>
      <c r="AN16" s="93"/>
      <c r="AO16" s="93"/>
      <c r="AP16" s="93"/>
      <c r="AQ16" s="93"/>
      <c r="AR16" s="93"/>
      <c r="AS16" s="93"/>
      <c r="AT16" s="93"/>
      <c r="AU16" s="93"/>
      <c r="AV16" s="93"/>
      <c r="AW16" s="93"/>
      <c r="AX16" s="93"/>
      <c r="AY16" s="93"/>
      <c r="AZ16" s="93"/>
      <c r="BA16" s="93"/>
      <c r="BB16" s="93"/>
      <c r="BC16" s="93"/>
      <c r="BD16" s="93"/>
      <c r="BE16" s="93"/>
      <c r="BF16" s="93"/>
      <c r="BG16" s="93"/>
      <c r="BH16" s="93"/>
      <c r="BI16" s="93"/>
      <c r="BJ16" s="93"/>
      <c r="BK16" s="93"/>
      <c r="BL16" s="93"/>
      <c r="BM16" s="93"/>
      <c r="BN16" s="93"/>
      <c r="BO16" s="93"/>
      <c r="BP16" s="93"/>
      <c r="BQ16" s="93"/>
      <c r="BR16" s="93"/>
      <c r="BS16" s="93"/>
      <c r="BT16" s="93"/>
      <c r="BU16" s="93"/>
      <c r="BV16" s="93"/>
      <c r="BW16" s="93"/>
      <c r="BX16" s="93"/>
      <c r="BY16" s="93"/>
      <c r="BZ16" s="93"/>
      <c r="CA16" s="93"/>
      <c r="CB16" s="93"/>
    </row>
    <row r="17" spans="2:80" ht="19.5" customHeight="1">
      <c r="B17" s="15" t="s">
        <v>76</v>
      </c>
      <c r="C17" s="87"/>
      <c r="D17" s="87"/>
      <c r="E17" s="87"/>
      <c r="F17" s="87"/>
      <c r="G17" s="87"/>
    </row>
    <row r="18" spans="2:80" ht="30.75" customHeight="1">
      <c r="B18" s="87"/>
      <c r="C18" s="94" t="s">
        <v>78</v>
      </c>
      <c r="D18" s="105"/>
      <c r="E18" s="105"/>
      <c r="F18" s="105"/>
      <c r="G18" s="105"/>
      <c r="H18" s="105"/>
      <c r="I18" s="105"/>
      <c r="J18" s="105"/>
      <c r="K18" s="105"/>
      <c r="L18" s="105"/>
      <c r="M18" s="105"/>
      <c r="N18" s="105"/>
      <c r="O18" s="105"/>
      <c r="P18" s="105"/>
      <c r="Q18" s="105"/>
      <c r="R18" s="105"/>
      <c r="S18" s="105"/>
      <c r="T18" s="105"/>
      <c r="U18" s="105"/>
      <c r="V18" s="105"/>
      <c r="W18" s="105"/>
      <c r="X18" s="105"/>
      <c r="Y18" s="105"/>
      <c r="Z18" s="105"/>
      <c r="AA18" s="105"/>
      <c r="AB18" s="105"/>
      <c r="AC18" s="105"/>
      <c r="AD18" s="105"/>
      <c r="AE18" s="105"/>
      <c r="AF18" s="105"/>
      <c r="AG18" s="105"/>
      <c r="AH18" s="105"/>
      <c r="AI18" s="105"/>
      <c r="AJ18" s="105"/>
      <c r="AK18" s="105"/>
      <c r="AL18" s="105"/>
      <c r="AM18" s="105"/>
      <c r="AN18" s="105"/>
      <c r="AO18" s="105"/>
      <c r="AP18" s="105"/>
      <c r="AQ18" s="105"/>
      <c r="AR18" s="105"/>
      <c r="AS18" s="105"/>
      <c r="AT18" s="105"/>
      <c r="AU18" s="105"/>
      <c r="AV18" s="105"/>
      <c r="AW18" s="105"/>
      <c r="AX18" s="105"/>
      <c r="AY18" s="105"/>
      <c r="AZ18" s="105"/>
      <c r="BA18" s="105"/>
      <c r="BB18" s="105"/>
      <c r="BC18" s="105"/>
      <c r="BD18" s="105"/>
      <c r="BE18" s="105"/>
      <c r="BF18" s="105"/>
      <c r="BG18" s="105"/>
      <c r="BH18" s="105"/>
      <c r="BI18" s="105"/>
      <c r="BJ18" s="154"/>
      <c r="BK18" s="160" t="s">
        <v>41</v>
      </c>
      <c r="BL18" s="166"/>
      <c r="BM18" s="166"/>
      <c r="BN18" s="166"/>
      <c r="BO18" s="166"/>
      <c r="BP18" s="166"/>
      <c r="BQ18" s="166"/>
      <c r="BR18" s="166"/>
      <c r="BS18" s="175"/>
      <c r="BT18" s="160" t="s">
        <v>43</v>
      </c>
      <c r="BU18" s="166"/>
      <c r="BV18" s="166"/>
      <c r="BW18" s="166"/>
      <c r="BX18" s="166"/>
      <c r="BY18" s="166"/>
      <c r="BZ18" s="166"/>
      <c r="CA18" s="166"/>
      <c r="CB18" s="187"/>
    </row>
    <row r="19" spans="2:80" ht="16.5" customHeight="1">
      <c r="C19" s="95"/>
      <c r="D19" s="106"/>
      <c r="E19" s="106"/>
      <c r="F19" s="106"/>
      <c r="G19" s="106"/>
      <c r="H19" s="106"/>
      <c r="I19" s="106"/>
      <c r="J19" s="106"/>
      <c r="K19" s="106"/>
      <c r="L19" s="106"/>
      <c r="M19" s="106"/>
      <c r="N19" s="106"/>
      <c r="O19" s="106"/>
      <c r="P19" s="106"/>
      <c r="Q19" s="106"/>
      <c r="R19" s="106"/>
      <c r="S19" s="106"/>
      <c r="T19" s="106"/>
      <c r="U19" s="106"/>
      <c r="V19" s="106"/>
      <c r="W19" s="106"/>
      <c r="X19" s="106"/>
      <c r="Y19" s="106"/>
      <c r="Z19" s="106"/>
      <c r="AA19" s="106"/>
      <c r="AB19" s="106"/>
      <c r="AC19" s="106"/>
      <c r="AD19" s="106"/>
      <c r="AE19" s="106"/>
      <c r="AF19" s="106"/>
      <c r="AG19" s="106"/>
      <c r="AH19" s="106"/>
      <c r="AI19" s="106"/>
      <c r="AJ19" s="106"/>
      <c r="AK19" s="106"/>
      <c r="AL19" s="106"/>
      <c r="AM19" s="106"/>
      <c r="AN19" s="106"/>
      <c r="AO19" s="106"/>
      <c r="AP19" s="106"/>
      <c r="AQ19" s="106"/>
      <c r="AR19" s="106"/>
      <c r="AS19" s="106"/>
      <c r="AT19" s="106"/>
      <c r="AU19" s="106"/>
      <c r="AV19" s="106"/>
      <c r="AW19" s="106"/>
      <c r="AX19" s="106"/>
      <c r="AY19" s="106"/>
      <c r="AZ19" s="106"/>
      <c r="BA19" s="106"/>
      <c r="BB19" s="106"/>
      <c r="BC19" s="106"/>
      <c r="BD19" s="106"/>
      <c r="BE19" s="106"/>
      <c r="BF19" s="106"/>
      <c r="BG19" s="106"/>
      <c r="BH19" s="106"/>
      <c r="BI19" s="106"/>
      <c r="BJ19" s="155"/>
      <c r="BK19" s="161"/>
      <c r="BL19" s="167"/>
      <c r="BM19" s="167"/>
      <c r="BN19" s="167"/>
      <c r="BO19" s="167"/>
      <c r="BP19" s="167"/>
      <c r="BQ19" s="167"/>
      <c r="BR19" s="167"/>
      <c r="BS19" s="176"/>
      <c r="BT19" s="161"/>
      <c r="BU19" s="167"/>
      <c r="BV19" s="167"/>
      <c r="BW19" s="167"/>
      <c r="BX19" s="167"/>
      <c r="BY19" s="167"/>
      <c r="BZ19" s="167"/>
      <c r="CA19" s="167"/>
      <c r="CB19" s="188"/>
    </row>
    <row r="20" spans="2:80" ht="16.5" customHeight="1">
      <c r="C20" s="96"/>
      <c r="D20" s="107"/>
      <c r="E20" s="107"/>
      <c r="F20" s="107"/>
      <c r="G20" s="107"/>
      <c r="H20" s="107"/>
      <c r="I20" s="107"/>
      <c r="J20" s="107"/>
      <c r="K20" s="107"/>
      <c r="L20" s="107"/>
      <c r="M20" s="107"/>
      <c r="N20" s="107"/>
      <c r="O20" s="107"/>
      <c r="P20" s="107"/>
      <c r="Q20" s="107"/>
      <c r="R20" s="107"/>
      <c r="S20" s="107"/>
      <c r="T20" s="107"/>
      <c r="U20" s="107"/>
      <c r="V20" s="107"/>
      <c r="W20" s="107"/>
      <c r="X20" s="107"/>
      <c r="Y20" s="107"/>
      <c r="Z20" s="107"/>
      <c r="AA20" s="107"/>
      <c r="AB20" s="107"/>
      <c r="AC20" s="107"/>
      <c r="AD20" s="107"/>
      <c r="AE20" s="107"/>
      <c r="AF20" s="107"/>
      <c r="AG20" s="107"/>
      <c r="AH20" s="107"/>
      <c r="AI20" s="107"/>
      <c r="AJ20" s="107"/>
      <c r="AK20" s="107"/>
      <c r="AL20" s="107"/>
      <c r="AM20" s="107"/>
      <c r="AN20" s="107"/>
      <c r="AO20" s="107"/>
      <c r="AP20" s="107"/>
      <c r="AQ20" s="107"/>
      <c r="AR20" s="107"/>
      <c r="AS20" s="107"/>
      <c r="AT20" s="107"/>
      <c r="AU20" s="107"/>
      <c r="AV20" s="107"/>
      <c r="AW20" s="107"/>
      <c r="AX20" s="107"/>
      <c r="AY20" s="107"/>
      <c r="AZ20" s="107"/>
      <c r="BA20" s="107"/>
      <c r="BB20" s="107"/>
      <c r="BC20" s="107"/>
      <c r="BD20" s="107"/>
      <c r="BE20" s="107"/>
      <c r="BF20" s="107"/>
      <c r="BG20" s="107"/>
      <c r="BH20" s="107"/>
      <c r="BI20" s="107"/>
      <c r="BJ20" s="156"/>
      <c r="BK20" s="162"/>
      <c r="BL20" s="168"/>
      <c r="BM20" s="168"/>
      <c r="BN20" s="168"/>
      <c r="BO20" s="168"/>
      <c r="BP20" s="168"/>
      <c r="BQ20" s="168"/>
      <c r="BR20" s="168"/>
      <c r="BS20" s="177"/>
      <c r="BT20" s="181"/>
      <c r="BU20" s="183"/>
      <c r="BV20" s="183"/>
      <c r="BW20" s="183"/>
      <c r="BX20" s="183"/>
      <c r="BY20" s="183"/>
      <c r="BZ20" s="183"/>
      <c r="CA20" s="183"/>
      <c r="CB20" s="189"/>
    </row>
    <row r="21" spans="2:80" ht="16.5" customHeight="1">
      <c r="C21" s="95"/>
      <c r="D21" s="106"/>
      <c r="E21" s="106"/>
      <c r="F21" s="106"/>
      <c r="G21" s="106"/>
      <c r="H21" s="106"/>
      <c r="I21" s="106"/>
      <c r="J21" s="106"/>
      <c r="K21" s="106"/>
      <c r="L21" s="106"/>
      <c r="M21" s="106"/>
      <c r="N21" s="106"/>
      <c r="O21" s="106"/>
      <c r="P21" s="106"/>
      <c r="Q21" s="106"/>
      <c r="R21" s="106"/>
      <c r="S21" s="106"/>
      <c r="T21" s="106"/>
      <c r="U21" s="106"/>
      <c r="V21" s="106"/>
      <c r="W21" s="106"/>
      <c r="X21" s="106"/>
      <c r="Y21" s="106"/>
      <c r="Z21" s="106"/>
      <c r="AA21" s="106"/>
      <c r="AB21" s="106"/>
      <c r="AC21" s="106"/>
      <c r="AD21" s="106"/>
      <c r="AE21" s="106"/>
      <c r="AF21" s="106"/>
      <c r="AG21" s="106"/>
      <c r="AH21" s="106"/>
      <c r="AI21" s="106"/>
      <c r="AJ21" s="106"/>
      <c r="AK21" s="106"/>
      <c r="AL21" s="106"/>
      <c r="AM21" s="106"/>
      <c r="AN21" s="106"/>
      <c r="AO21" s="106"/>
      <c r="AP21" s="106"/>
      <c r="AQ21" s="106"/>
      <c r="AR21" s="106"/>
      <c r="AS21" s="106"/>
      <c r="AT21" s="106"/>
      <c r="AU21" s="106"/>
      <c r="AV21" s="106"/>
      <c r="AW21" s="106"/>
      <c r="AX21" s="106"/>
      <c r="AY21" s="106"/>
      <c r="AZ21" s="106"/>
      <c r="BA21" s="106"/>
      <c r="BB21" s="106"/>
      <c r="BC21" s="106"/>
      <c r="BD21" s="106"/>
      <c r="BE21" s="106"/>
      <c r="BF21" s="106"/>
      <c r="BG21" s="106"/>
      <c r="BH21" s="106"/>
      <c r="BI21" s="106"/>
      <c r="BJ21" s="155"/>
      <c r="BK21" s="161"/>
      <c r="BL21" s="167"/>
      <c r="BM21" s="167"/>
      <c r="BN21" s="167"/>
      <c r="BO21" s="167"/>
      <c r="BP21" s="167"/>
      <c r="BQ21" s="167"/>
      <c r="BR21" s="167"/>
      <c r="BS21" s="176"/>
      <c r="BT21" s="161"/>
      <c r="BU21" s="167"/>
      <c r="BV21" s="167"/>
      <c r="BW21" s="167"/>
      <c r="BX21" s="167"/>
      <c r="BY21" s="167"/>
      <c r="BZ21" s="167"/>
      <c r="CA21" s="167"/>
      <c r="CB21" s="188"/>
    </row>
    <row r="22" spans="2:80" ht="16.5" customHeight="1">
      <c r="C22" s="96"/>
      <c r="D22" s="107"/>
      <c r="E22" s="107"/>
      <c r="F22" s="107"/>
      <c r="G22" s="107"/>
      <c r="H22" s="107"/>
      <c r="I22" s="107"/>
      <c r="J22" s="107"/>
      <c r="K22" s="107"/>
      <c r="L22" s="107"/>
      <c r="M22" s="107"/>
      <c r="N22" s="107"/>
      <c r="O22" s="107"/>
      <c r="P22" s="107"/>
      <c r="Q22" s="107"/>
      <c r="R22" s="107"/>
      <c r="S22" s="107"/>
      <c r="T22" s="107"/>
      <c r="U22" s="107"/>
      <c r="V22" s="107"/>
      <c r="W22" s="107"/>
      <c r="X22" s="107"/>
      <c r="Y22" s="107"/>
      <c r="Z22" s="107"/>
      <c r="AA22" s="107"/>
      <c r="AB22" s="107"/>
      <c r="AC22" s="107"/>
      <c r="AD22" s="107"/>
      <c r="AE22" s="107"/>
      <c r="AF22" s="107"/>
      <c r="AG22" s="107"/>
      <c r="AH22" s="107"/>
      <c r="AI22" s="107"/>
      <c r="AJ22" s="107"/>
      <c r="AK22" s="107"/>
      <c r="AL22" s="107"/>
      <c r="AM22" s="107"/>
      <c r="AN22" s="107"/>
      <c r="AO22" s="107"/>
      <c r="AP22" s="107"/>
      <c r="AQ22" s="107"/>
      <c r="AR22" s="107"/>
      <c r="AS22" s="107"/>
      <c r="AT22" s="107"/>
      <c r="AU22" s="107"/>
      <c r="AV22" s="107"/>
      <c r="AW22" s="107"/>
      <c r="AX22" s="107"/>
      <c r="AY22" s="107"/>
      <c r="AZ22" s="107"/>
      <c r="BA22" s="107"/>
      <c r="BB22" s="107"/>
      <c r="BC22" s="107"/>
      <c r="BD22" s="107"/>
      <c r="BE22" s="107"/>
      <c r="BF22" s="107"/>
      <c r="BG22" s="107"/>
      <c r="BH22" s="107"/>
      <c r="BI22" s="107"/>
      <c r="BJ22" s="156"/>
      <c r="BK22" s="162"/>
      <c r="BL22" s="168"/>
      <c r="BM22" s="168"/>
      <c r="BN22" s="168"/>
      <c r="BO22" s="168"/>
      <c r="BP22" s="168"/>
      <c r="BQ22" s="168"/>
      <c r="BR22" s="168"/>
      <c r="BS22" s="177"/>
      <c r="BT22" s="181"/>
      <c r="BU22" s="183"/>
      <c r="BV22" s="183"/>
      <c r="BW22" s="183"/>
      <c r="BX22" s="183"/>
      <c r="BY22" s="183"/>
      <c r="BZ22" s="183"/>
      <c r="CA22" s="183"/>
      <c r="CB22" s="189"/>
    </row>
    <row r="23" spans="2:80">
      <c r="C23" s="97" t="s">
        <v>4</v>
      </c>
      <c r="D23" s="108"/>
      <c r="E23" s="108"/>
      <c r="F23" s="108"/>
      <c r="G23" s="108"/>
      <c r="H23" s="108"/>
      <c r="I23" s="108"/>
      <c r="J23" s="108"/>
      <c r="K23" s="108"/>
      <c r="L23" s="108"/>
      <c r="M23" s="108"/>
      <c r="N23" s="108"/>
      <c r="O23" s="108"/>
      <c r="P23" s="108"/>
      <c r="Q23" s="108"/>
      <c r="R23" s="108"/>
      <c r="S23" s="108"/>
      <c r="T23" s="108"/>
      <c r="U23" s="108"/>
      <c r="V23" s="108"/>
      <c r="W23" s="108"/>
      <c r="X23" s="108"/>
      <c r="Y23" s="108"/>
      <c r="Z23" s="108"/>
      <c r="AA23" s="108"/>
      <c r="AB23" s="108"/>
      <c r="AC23" s="108"/>
      <c r="AD23" s="108"/>
      <c r="AE23" s="108"/>
      <c r="AF23" s="108"/>
      <c r="AG23" s="108"/>
      <c r="AH23" s="108"/>
      <c r="AI23" s="108"/>
      <c r="AJ23" s="108"/>
      <c r="AK23" s="108"/>
      <c r="AL23" s="108"/>
      <c r="AM23" s="108"/>
      <c r="AN23" s="108"/>
      <c r="AO23" s="108"/>
      <c r="AP23" s="108"/>
      <c r="AQ23" s="108"/>
      <c r="AR23" s="108"/>
      <c r="AS23" s="108"/>
      <c r="AT23" s="108"/>
      <c r="AU23" s="108"/>
      <c r="AV23" s="108"/>
      <c r="AW23" s="108"/>
      <c r="AX23" s="108"/>
      <c r="AY23" s="108"/>
      <c r="AZ23" s="108"/>
      <c r="BA23" s="108"/>
      <c r="BB23" s="108"/>
      <c r="BC23" s="108"/>
      <c r="BD23" s="108"/>
      <c r="BE23" s="108"/>
      <c r="BF23" s="108"/>
      <c r="BG23" s="108"/>
      <c r="BH23" s="108"/>
      <c r="BI23" s="108"/>
      <c r="BJ23" s="157"/>
      <c r="BK23" s="163">
        <f>SUM(BK19:BS22)</f>
        <v>0</v>
      </c>
      <c r="BL23" s="169"/>
      <c r="BM23" s="169"/>
      <c r="BN23" s="169"/>
      <c r="BO23" s="169"/>
      <c r="BP23" s="169"/>
      <c r="BQ23" s="169"/>
      <c r="BR23" s="169"/>
      <c r="BS23" s="178"/>
      <c r="BT23" s="163">
        <f>SUM(BT19:CB22)</f>
        <v>0</v>
      </c>
      <c r="BU23" s="169"/>
      <c r="BV23" s="169"/>
      <c r="BW23" s="169"/>
      <c r="BX23" s="169"/>
      <c r="BY23" s="169"/>
      <c r="BZ23" s="169"/>
      <c r="CA23" s="169"/>
      <c r="CB23" s="190"/>
    </row>
    <row r="24" spans="2:80">
      <c r="C24" s="98"/>
      <c r="D24" s="109"/>
      <c r="E24" s="109"/>
      <c r="F24" s="109"/>
      <c r="G24" s="109"/>
      <c r="H24" s="109"/>
      <c r="I24" s="109"/>
      <c r="J24" s="109"/>
      <c r="K24" s="109"/>
      <c r="L24" s="109"/>
      <c r="M24" s="109"/>
      <c r="N24" s="109"/>
      <c r="O24" s="109"/>
      <c r="P24" s="109"/>
      <c r="Q24" s="109"/>
      <c r="R24" s="109"/>
      <c r="S24" s="109"/>
      <c r="T24" s="109"/>
      <c r="U24" s="109"/>
      <c r="V24" s="109"/>
      <c r="W24" s="109"/>
      <c r="X24" s="109"/>
      <c r="Y24" s="109"/>
      <c r="Z24" s="109"/>
      <c r="AA24" s="109"/>
      <c r="AB24" s="109"/>
      <c r="AC24" s="109"/>
      <c r="AD24" s="109"/>
      <c r="AE24" s="109"/>
      <c r="AF24" s="109"/>
      <c r="AG24" s="109"/>
      <c r="AH24" s="109"/>
      <c r="AI24" s="109"/>
      <c r="AJ24" s="109"/>
      <c r="AK24" s="109"/>
      <c r="AL24" s="109"/>
      <c r="AM24" s="109"/>
      <c r="AN24" s="109"/>
      <c r="AO24" s="109"/>
      <c r="AP24" s="109"/>
      <c r="AQ24" s="109"/>
      <c r="AR24" s="109"/>
      <c r="AS24" s="109"/>
      <c r="AT24" s="109"/>
      <c r="AU24" s="109"/>
      <c r="AV24" s="109"/>
      <c r="AW24" s="109"/>
      <c r="AX24" s="109"/>
      <c r="AY24" s="109"/>
      <c r="AZ24" s="109"/>
      <c r="BA24" s="109"/>
      <c r="BB24" s="109"/>
      <c r="BC24" s="109"/>
      <c r="BD24" s="109"/>
      <c r="BE24" s="109"/>
      <c r="BF24" s="109"/>
      <c r="BG24" s="109"/>
      <c r="BH24" s="109"/>
      <c r="BI24" s="109"/>
      <c r="BJ24" s="158"/>
      <c r="BK24" s="164"/>
      <c r="BL24" s="170"/>
      <c r="BM24" s="170"/>
      <c r="BN24" s="170"/>
      <c r="BO24" s="170"/>
      <c r="BP24" s="170"/>
      <c r="BQ24" s="170"/>
      <c r="BR24" s="170"/>
      <c r="BS24" s="179"/>
      <c r="BT24" s="164"/>
      <c r="BU24" s="170"/>
      <c r="BV24" s="170"/>
      <c r="BW24" s="170"/>
      <c r="BX24" s="170"/>
      <c r="BY24" s="170"/>
      <c r="BZ24" s="170"/>
      <c r="CA24" s="170"/>
      <c r="CB24" s="191"/>
    </row>
    <row r="25" spans="2:80" ht="7.5" customHeight="1"/>
    <row r="26" spans="2:80" ht="14.25">
      <c r="C26" s="15" t="s">
        <v>86</v>
      </c>
    </row>
    <row r="27" spans="2:80" ht="31.5" customHeight="1">
      <c r="C27" s="62" t="s">
        <v>87</v>
      </c>
      <c r="D27" s="70"/>
      <c r="E27" s="70"/>
      <c r="F27" s="70"/>
      <c r="G27" s="70"/>
      <c r="H27" s="70"/>
      <c r="I27" s="80"/>
      <c r="J27" s="62" t="s">
        <v>89</v>
      </c>
      <c r="K27" s="70"/>
      <c r="L27" s="70"/>
      <c r="M27" s="70"/>
      <c r="N27" s="70"/>
      <c r="O27" s="70"/>
      <c r="P27" s="70"/>
      <c r="Q27" s="70"/>
      <c r="R27" s="70"/>
      <c r="S27" s="70"/>
      <c r="T27" s="70"/>
      <c r="U27" s="70"/>
      <c r="V27" s="70"/>
      <c r="W27" s="70"/>
      <c r="X27" s="70"/>
      <c r="Y27" s="70"/>
      <c r="Z27" s="70"/>
      <c r="AA27" s="70"/>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80"/>
      <c r="BL27" s="62" t="s">
        <v>90</v>
      </c>
      <c r="BM27" s="70"/>
      <c r="BN27" s="70"/>
      <c r="BO27" s="70"/>
      <c r="BP27" s="70"/>
      <c r="BQ27" s="70"/>
      <c r="BR27" s="70"/>
      <c r="BS27" s="70"/>
      <c r="BT27" s="70"/>
      <c r="BU27" s="70"/>
      <c r="BV27" s="70"/>
      <c r="BW27" s="70"/>
      <c r="BX27" s="70"/>
      <c r="BY27" s="70"/>
      <c r="BZ27" s="70"/>
      <c r="CA27" s="70"/>
      <c r="CB27" s="80"/>
    </row>
    <row r="28" spans="2:80" ht="31.5" customHeight="1">
      <c r="C28" s="99" t="s">
        <v>88</v>
      </c>
      <c r="D28" s="110"/>
      <c r="E28" s="110"/>
      <c r="F28" s="110"/>
      <c r="G28" s="110"/>
      <c r="H28" s="110"/>
      <c r="I28" s="114"/>
      <c r="J28" s="118" t="s">
        <v>92</v>
      </c>
      <c r="K28" s="128"/>
      <c r="L28" s="128"/>
      <c r="M28" s="128"/>
      <c r="N28" s="128"/>
      <c r="O28" s="128"/>
      <c r="P28" s="128"/>
      <c r="Q28" s="128"/>
      <c r="R28" s="128"/>
      <c r="S28" s="128"/>
      <c r="T28" s="128"/>
      <c r="U28" s="128"/>
      <c r="V28" s="137"/>
      <c r="W28" s="139"/>
      <c r="X28" s="143"/>
      <c r="Y28" s="143"/>
      <c r="Z28" s="143"/>
      <c r="AA28" s="143"/>
      <c r="AB28" s="110" t="s">
        <v>58</v>
      </c>
      <c r="AC28" s="110"/>
      <c r="AD28" s="110"/>
      <c r="AE28" s="110" t="s">
        <v>80</v>
      </c>
      <c r="AF28" s="110"/>
      <c r="AG28" s="110"/>
      <c r="AH28" s="148"/>
      <c r="AI28" s="148"/>
      <c r="AJ28" s="148"/>
      <c r="AK28" s="148"/>
      <c r="AL28" s="148"/>
      <c r="AM28" s="110" t="s">
        <v>9</v>
      </c>
      <c r="AN28" s="110"/>
      <c r="AO28" s="110"/>
      <c r="AP28" s="110" t="s">
        <v>80</v>
      </c>
      <c r="AQ28" s="110"/>
      <c r="AR28" s="110"/>
      <c r="AS28" s="148"/>
      <c r="AT28" s="148"/>
      <c r="AU28" s="148"/>
      <c r="AV28" s="148"/>
      <c r="AW28" s="148"/>
      <c r="AX28" s="110" t="s">
        <v>17</v>
      </c>
      <c r="AY28" s="110"/>
      <c r="AZ28" s="110"/>
      <c r="BA28" s="110" t="s">
        <v>94</v>
      </c>
      <c r="BB28" s="110"/>
      <c r="BC28" s="110"/>
      <c r="BD28" s="151">
        <f>+J30*W28*AH28*AS28</f>
        <v>0</v>
      </c>
      <c r="BE28" s="151"/>
      <c r="BF28" s="151"/>
      <c r="BG28" s="151"/>
      <c r="BH28" s="151"/>
      <c r="BI28" s="110" t="s">
        <v>93</v>
      </c>
      <c r="BJ28" s="110"/>
      <c r="BK28" s="114"/>
      <c r="BL28" s="171">
        <f>SUM(BD28:BH30)</f>
        <v>0</v>
      </c>
      <c r="BM28" s="151"/>
      <c r="BN28" s="151"/>
      <c r="BO28" s="151"/>
      <c r="BP28" s="151"/>
      <c r="BQ28" s="151"/>
      <c r="BR28" s="151"/>
      <c r="BS28" s="151"/>
      <c r="BT28" s="151"/>
      <c r="BU28" s="151"/>
      <c r="BV28" s="151"/>
      <c r="BW28" s="151"/>
      <c r="BX28" s="151"/>
      <c r="BY28" s="151"/>
      <c r="BZ28" s="110" t="s">
        <v>93</v>
      </c>
      <c r="CA28" s="110"/>
      <c r="CB28" s="114"/>
    </row>
    <row r="29" spans="2:80" ht="31.5" customHeight="1">
      <c r="C29" s="100"/>
      <c r="D29" s="111"/>
      <c r="E29" s="111"/>
      <c r="F29" s="111"/>
      <c r="G29" s="111"/>
      <c r="H29" s="111"/>
      <c r="I29" s="115"/>
      <c r="J29" s="119"/>
      <c r="K29" s="129"/>
      <c r="L29" s="129"/>
      <c r="M29" s="129"/>
      <c r="N29" s="129"/>
      <c r="O29" s="129"/>
      <c r="P29" s="129"/>
      <c r="Q29" s="129"/>
      <c r="R29" s="129"/>
      <c r="S29" s="129"/>
      <c r="T29" s="129"/>
      <c r="U29" s="129"/>
      <c r="V29" s="129"/>
      <c r="W29" s="140"/>
      <c r="X29" s="144"/>
      <c r="Y29" s="144"/>
      <c r="Z29" s="144"/>
      <c r="AA29" s="144"/>
      <c r="AB29" s="111" t="s">
        <v>58</v>
      </c>
      <c r="AC29" s="111"/>
      <c r="AD29" s="111"/>
      <c r="AE29" s="111" t="s">
        <v>80</v>
      </c>
      <c r="AF29" s="111"/>
      <c r="AG29" s="111"/>
      <c r="AH29" s="149"/>
      <c r="AI29" s="149"/>
      <c r="AJ29" s="149"/>
      <c r="AK29" s="149"/>
      <c r="AL29" s="149"/>
      <c r="AM29" s="111" t="s">
        <v>9</v>
      </c>
      <c r="AN29" s="111"/>
      <c r="AO29" s="111"/>
      <c r="AP29" s="111" t="s">
        <v>80</v>
      </c>
      <c r="AQ29" s="111"/>
      <c r="AR29" s="111"/>
      <c r="AS29" s="149"/>
      <c r="AT29" s="149"/>
      <c r="AU29" s="149"/>
      <c r="AV29" s="149"/>
      <c r="AW29" s="149"/>
      <c r="AX29" s="111" t="s">
        <v>17</v>
      </c>
      <c r="AY29" s="111"/>
      <c r="AZ29" s="111"/>
      <c r="BA29" s="111" t="s">
        <v>94</v>
      </c>
      <c r="BB29" s="111"/>
      <c r="BC29" s="111"/>
      <c r="BD29" s="152">
        <f>+J30*W29*AH29*AS29</f>
        <v>0</v>
      </c>
      <c r="BE29" s="152"/>
      <c r="BF29" s="152"/>
      <c r="BG29" s="152"/>
      <c r="BH29" s="152"/>
      <c r="BI29" s="111" t="s">
        <v>93</v>
      </c>
      <c r="BJ29" s="111"/>
      <c r="BK29" s="115"/>
      <c r="BL29" s="172"/>
      <c r="BM29" s="152"/>
      <c r="BN29" s="152"/>
      <c r="BO29" s="152"/>
      <c r="BP29" s="152"/>
      <c r="BQ29" s="152"/>
      <c r="BR29" s="152"/>
      <c r="BS29" s="152"/>
      <c r="BT29" s="152"/>
      <c r="BU29" s="152"/>
      <c r="BV29" s="152"/>
      <c r="BW29" s="152"/>
      <c r="BX29" s="152"/>
      <c r="BY29" s="152"/>
      <c r="BZ29" s="111"/>
      <c r="CA29" s="111"/>
      <c r="CB29" s="115"/>
    </row>
    <row r="30" spans="2:80" ht="31.5" customHeight="1">
      <c r="C30" s="100"/>
      <c r="D30" s="111"/>
      <c r="E30" s="111"/>
      <c r="F30" s="111"/>
      <c r="G30" s="111"/>
      <c r="H30" s="111"/>
      <c r="I30" s="115"/>
      <c r="J30" s="120"/>
      <c r="K30" s="130"/>
      <c r="L30" s="130"/>
      <c r="M30" s="130"/>
      <c r="N30" s="130"/>
      <c r="O30" s="130"/>
      <c r="P30" s="130"/>
      <c r="Q30" s="130"/>
      <c r="R30" s="130"/>
      <c r="S30" s="136" t="s">
        <v>93</v>
      </c>
      <c r="T30" s="136"/>
      <c r="U30" s="136"/>
      <c r="V30" s="138"/>
      <c r="W30" s="141"/>
      <c r="X30" s="145"/>
      <c r="Y30" s="145"/>
      <c r="Z30" s="145"/>
      <c r="AA30" s="145"/>
      <c r="AB30" s="112" t="s">
        <v>58</v>
      </c>
      <c r="AC30" s="112"/>
      <c r="AD30" s="112"/>
      <c r="AE30" s="112" t="s">
        <v>80</v>
      </c>
      <c r="AF30" s="112"/>
      <c r="AG30" s="112"/>
      <c r="AH30" s="135"/>
      <c r="AI30" s="135"/>
      <c r="AJ30" s="135"/>
      <c r="AK30" s="135"/>
      <c r="AL30" s="135"/>
      <c r="AM30" s="112" t="s">
        <v>9</v>
      </c>
      <c r="AN30" s="112"/>
      <c r="AO30" s="112"/>
      <c r="AP30" s="112" t="s">
        <v>80</v>
      </c>
      <c r="AQ30" s="112"/>
      <c r="AR30" s="112"/>
      <c r="AS30" s="135"/>
      <c r="AT30" s="135"/>
      <c r="AU30" s="135"/>
      <c r="AV30" s="135"/>
      <c r="AW30" s="135"/>
      <c r="AX30" s="112" t="s">
        <v>17</v>
      </c>
      <c r="AY30" s="112"/>
      <c r="AZ30" s="112"/>
      <c r="BA30" s="112" t="s">
        <v>94</v>
      </c>
      <c r="BB30" s="112"/>
      <c r="BC30" s="112"/>
      <c r="BD30" s="153">
        <f>+J30*W30*AH30*AS30</f>
        <v>0</v>
      </c>
      <c r="BE30" s="153"/>
      <c r="BF30" s="153"/>
      <c r="BG30" s="153"/>
      <c r="BH30" s="153"/>
      <c r="BI30" s="112" t="s">
        <v>93</v>
      </c>
      <c r="BJ30" s="112"/>
      <c r="BK30" s="116"/>
      <c r="BL30" s="173"/>
      <c r="BM30" s="153"/>
      <c r="BN30" s="153"/>
      <c r="BO30" s="153"/>
      <c r="BP30" s="153"/>
      <c r="BQ30" s="153"/>
      <c r="BR30" s="153"/>
      <c r="BS30" s="153"/>
      <c r="BT30" s="153"/>
      <c r="BU30" s="153"/>
      <c r="BV30" s="153"/>
      <c r="BW30" s="153"/>
      <c r="BX30" s="153"/>
      <c r="BY30" s="153"/>
      <c r="BZ30" s="112"/>
      <c r="CA30" s="112"/>
      <c r="CB30" s="116"/>
    </row>
    <row r="31" spans="2:80" ht="31.5" customHeight="1">
      <c r="C31" s="100"/>
      <c r="D31" s="111"/>
      <c r="E31" s="111"/>
      <c r="F31" s="111"/>
      <c r="G31" s="111"/>
      <c r="H31" s="111"/>
      <c r="I31" s="115"/>
      <c r="J31" s="118" t="s">
        <v>91</v>
      </c>
      <c r="K31" s="128"/>
      <c r="L31" s="128"/>
      <c r="M31" s="128"/>
      <c r="N31" s="128"/>
      <c r="O31" s="128"/>
      <c r="P31" s="128"/>
      <c r="Q31" s="128"/>
      <c r="R31" s="128"/>
      <c r="S31" s="128"/>
      <c r="T31" s="128"/>
      <c r="U31" s="128"/>
      <c r="V31" s="128"/>
      <c r="W31" s="139"/>
      <c r="X31" s="143"/>
      <c r="Y31" s="143"/>
      <c r="Z31" s="143"/>
      <c r="AA31" s="143"/>
      <c r="AB31" s="110" t="s">
        <v>93</v>
      </c>
      <c r="AC31" s="110"/>
      <c r="AD31" s="110"/>
      <c r="AE31" s="110" t="s">
        <v>80</v>
      </c>
      <c r="AF31" s="110"/>
      <c r="AG31" s="110"/>
      <c r="AH31" s="148"/>
      <c r="AI31" s="148"/>
      <c r="AJ31" s="148"/>
      <c r="AK31" s="148"/>
      <c r="AL31" s="148"/>
      <c r="AM31" s="110" t="s">
        <v>96</v>
      </c>
      <c r="AN31" s="110"/>
      <c r="AO31" s="110"/>
      <c r="AP31" s="110" t="s">
        <v>80</v>
      </c>
      <c r="AQ31" s="110"/>
      <c r="AR31" s="110"/>
      <c r="AS31" s="148"/>
      <c r="AT31" s="148"/>
      <c r="AU31" s="148"/>
      <c r="AV31" s="148"/>
      <c r="AW31" s="148"/>
      <c r="AX31" s="110" t="s">
        <v>39</v>
      </c>
      <c r="AY31" s="110"/>
      <c r="AZ31" s="110"/>
      <c r="BA31" s="110" t="s">
        <v>94</v>
      </c>
      <c r="BB31" s="110"/>
      <c r="BC31" s="110"/>
      <c r="BD31" s="151">
        <f t="shared" ref="BD31:BD36" si="0">+W31*AH31*AS31</f>
        <v>0</v>
      </c>
      <c r="BE31" s="151"/>
      <c r="BF31" s="151"/>
      <c r="BG31" s="151"/>
      <c r="BH31" s="151"/>
      <c r="BI31" s="110" t="s">
        <v>93</v>
      </c>
      <c r="BJ31" s="110"/>
      <c r="BK31" s="114"/>
      <c r="BL31" s="171">
        <f>SUM(BD31:BH32)</f>
        <v>0</v>
      </c>
      <c r="BM31" s="151"/>
      <c r="BN31" s="151"/>
      <c r="BO31" s="151"/>
      <c r="BP31" s="151"/>
      <c r="BQ31" s="151"/>
      <c r="BR31" s="151"/>
      <c r="BS31" s="151"/>
      <c r="BT31" s="151"/>
      <c r="BU31" s="151"/>
      <c r="BV31" s="151"/>
      <c r="BW31" s="151"/>
      <c r="BX31" s="151"/>
      <c r="BY31" s="151"/>
      <c r="BZ31" s="110" t="s">
        <v>93</v>
      </c>
      <c r="CA31" s="110"/>
      <c r="CB31" s="114"/>
    </row>
    <row r="32" spans="2:80" ht="31.5" customHeight="1">
      <c r="C32" s="101"/>
      <c r="D32" s="112"/>
      <c r="E32" s="112"/>
      <c r="F32" s="112"/>
      <c r="G32" s="112"/>
      <c r="H32" s="112"/>
      <c r="I32" s="116"/>
      <c r="J32" s="121"/>
      <c r="K32" s="131"/>
      <c r="L32" s="131"/>
      <c r="M32" s="131"/>
      <c r="N32" s="131"/>
      <c r="O32" s="131"/>
      <c r="P32" s="131"/>
      <c r="Q32" s="131"/>
      <c r="R32" s="131"/>
      <c r="S32" s="131"/>
      <c r="T32" s="131"/>
      <c r="U32" s="131"/>
      <c r="V32" s="131"/>
      <c r="W32" s="141"/>
      <c r="X32" s="145"/>
      <c r="Y32" s="145"/>
      <c r="Z32" s="145"/>
      <c r="AA32" s="145"/>
      <c r="AB32" s="112" t="s">
        <v>93</v>
      </c>
      <c r="AC32" s="112"/>
      <c r="AD32" s="112"/>
      <c r="AE32" s="112" t="s">
        <v>80</v>
      </c>
      <c r="AF32" s="112"/>
      <c r="AG32" s="112"/>
      <c r="AH32" s="135"/>
      <c r="AI32" s="135"/>
      <c r="AJ32" s="135"/>
      <c r="AK32" s="135"/>
      <c r="AL32" s="135"/>
      <c r="AM32" s="112" t="s">
        <v>96</v>
      </c>
      <c r="AN32" s="112"/>
      <c r="AO32" s="112"/>
      <c r="AP32" s="112" t="s">
        <v>80</v>
      </c>
      <c r="AQ32" s="112"/>
      <c r="AR32" s="112"/>
      <c r="AS32" s="135"/>
      <c r="AT32" s="135"/>
      <c r="AU32" s="135"/>
      <c r="AV32" s="135"/>
      <c r="AW32" s="135"/>
      <c r="AX32" s="112" t="s">
        <v>39</v>
      </c>
      <c r="AY32" s="112"/>
      <c r="AZ32" s="112"/>
      <c r="BA32" s="112" t="s">
        <v>94</v>
      </c>
      <c r="BB32" s="112"/>
      <c r="BC32" s="112"/>
      <c r="BD32" s="153">
        <f t="shared" si="0"/>
        <v>0</v>
      </c>
      <c r="BE32" s="153"/>
      <c r="BF32" s="153"/>
      <c r="BG32" s="153"/>
      <c r="BH32" s="153"/>
      <c r="BI32" s="112" t="s">
        <v>93</v>
      </c>
      <c r="BJ32" s="112"/>
      <c r="BK32" s="116"/>
      <c r="BL32" s="173"/>
      <c r="BM32" s="153"/>
      <c r="BN32" s="153"/>
      <c r="BO32" s="153"/>
      <c r="BP32" s="153"/>
      <c r="BQ32" s="153"/>
      <c r="BR32" s="153"/>
      <c r="BS32" s="153"/>
      <c r="BT32" s="153"/>
      <c r="BU32" s="153"/>
      <c r="BV32" s="153"/>
      <c r="BW32" s="153"/>
      <c r="BX32" s="153"/>
      <c r="BY32" s="153"/>
      <c r="BZ32" s="112"/>
      <c r="CA32" s="112"/>
      <c r="CB32" s="116"/>
    </row>
    <row r="33" spans="2:80" s="15" customFormat="1" ht="31.5" customHeight="1">
      <c r="C33" s="99" t="s">
        <v>123</v>
      </c>
      <c r="D33" s="110"/>
      <c r="E33" s="110"/>
      <c r="F33" s="110"/>
      <c r="G33" s="110"/>
      <c r="H33" s="110"/>
      <c r="I33" s="114"/>
      <c r="J33" s="122" t="s">
        <v>104</v>
      </c>
      <c r="K33" s="132"/>
      <c r="L33" s="132"/>
      <c r="M33" s="132"/>
      <c r="N33" s="132"/>
      <c r="O33" s="132"/>
      <c r="P33" s="132"/>
      <c r="Q33" s="132"/>
      <c r="R33" s="132"/>
      <c r="S33" s="132"/>
      <c r="T33" s="132"/>
      <c r="U33" s="132"/>
      <c r="V33" s="132"/>
      <c r="W33" s="139"/>
      <c r="X33" s="143"/>
      <c r="Y33" s="143"/>
      <c r="Z33" s="143"/>
      <c r="AA33" s="143"/>
      <c r="AB33" s="110" t="s">
        <v>93</v>
      </c>
      <c r="AC33" s="110"/>
      <c r="AD33" s="110"/>
      <c r="AE33" s="110" t="s">
        <v>80</v>
      </c>
      <c r="AF33" s="110"/>
      <c r="AG33" s="110"/>
      <c r="AH33" s="148"/>
      <c r="AI33" s="148"/>
      <c r="AJ33" s="148"/>
      <c r="AK33" s="148"/>
      <c r="AL33" s="148"/>
      <c r="AM33" s="110" t="s">
        <v>96</v>
      </c>
      <c r="AN33" s="110"/>
      <c r="AO33" s="110"/>
      <c r="AP33" s="110" t="s">
        <v>80</v>
      </c>
      <c r="AQ33" s="110"/>
      <c r="AR33" s="110"/>
      <c r="AS33" s="148"/>
      <c r="AT33" s="148"/>
      <c r="AU33" s="148"/>
      <c r="AV33" s="148"/>
      <c r="AW33" s="148"/>
      <c r="AX33" s="110" t="s">
        <v>39</v>
      </c>
      <c r="AY33" s="110"/>
      <c r="AZ33" s="110"/>
      <c r="BA33" s="110" t="s">
        <v>94</v>
      </c>
      <c r="BB33" s="110"/>
      <c r="BC33" s="110"/>
      <c r="BD33" s="151">
        <f t="shared" si="0"/>
        <v>0</v>
      </c>
      <c r="BE33" s="151"/>
      <c r="BF33" s="151"/>
      <c r="BG33" s="151"/>
      <c r="BH33" s="151"/>
      <c r="BI33" s="110" t="s">
        <v>93</v>
      </c>
      <c r="BJ33" s="110"/>
      <c r="BK33" s="114"/>
      <c r="BL33" s="171">
        <f>SUM(BD33:BH34)</f>
        <v>0</v>
      </c>
      <c r="BM33" s="151"/>
      <c r="BN33" s="151"/>
      <c r="BO33" s="151"/>
      <c r="BP33" s="151"/>
      <c r="BQ33" s="151"/>
      <c r="BR33" s="151"/>
      <c r="BS33" s="151"/>
      <c r="BT33" s="151"/>
      <c r="BU33" s="151"/>
      <c r="BV33" s="151"/>
      <c r="BW33" s="151"/>
      <c r="BX33" s="151"/>
      <c r="BY33" s="151"/>
      <c r="BZ33" s="110" t="s">
        <v>93</v>
      </c>
      <c r="CA33" s="110"/>
      <c r="CB33" s="114"/>
    </row>
    <row r="34" spans="2:80" s="15" customFormat="1" ht="31.5" customHeight="1">
      <c r="C34" s="100"/>
      <c r="D34" s="113"/>
      <c r="E34" s="113"/>
      <c r="F34" s="113"/>
      <c r="G34" s="113"/>
      <c r="H34" s="113"/>
      <c r="I34" s="115"/>
      <c r="J34" s="123"/>
      <c r="K34" s="133"/>
      <c r="L34" s="133"/>
      <c r="M34" s="133"/>
      <c r="N34" s="133"/>
      <c r="O34" s="133"/>
      <c r="P34" s="133"/>
      <c r="Q34" s="133"/>
      <c r="R34" s="133"/>
      <c r="S34" s="133"/>
      <c r="T34" s="133"/>
      <c r="U34" s="133"/>
      <c r="V34" s="133"/>
      <c r="W34" s="140"/>
      <c r="X34" s="144"/>
      <c r="Y34" s="144"/>
      <c r="Z34" s="144"/>
      <c r="AA34" s="144"/>
      <c r="AB34" s="111" t="s">
        <v>93</v>
      </c>
      <c r="AC34" s="111"/>
      <c r="AD34" s="111"/>
      <c r="AE34" s="111" t="s">
        <v>80</v>
      </c>
      <c r="AF34" s="111"/>
      <c r="AG34" s="111"/>
      <c r="AH34" s="149"/>
      <c r="AI34" s="149"/>
      <c r="AJ34" s="149"/>
      <c r="AK34" s="149"/>
      <c r="AL34" s="149"/>
      <c r="AM34" s="111" t="s">
        <v>96</v>
      </c>
      <c r="AN34" s="111"/>
      <c r="AO34" s="111"/>
      <c r="AP34" s="111" t="s">
        <v>80</v>
      </c>
      <c r="AQ34" s="111"/>
      <c r="AR34" s="111"/>
      <c r="AS34" s="149"/>
      <c r="AT34" s="149"/>
      <c r="AU34" s="149"/>
      <c r="AV34" s="149"/>
      <c r="AW34" s="149"/>
      <c r="AX34" s="111" t="s">
        <v>39</v>
      </c>
      <c r="AY34" s="111"/>
      <c r="AZ34" s="111"/>
      <c r="BA34" s="111" t="s">
        <v>94</v>
      </c>
      <c r="BB34" s="111"/>
      <c r="BC34" s="111"/>
      <c r="BD34" s="152">
        <f t="shared" si="0"/>
        <v>0</v>
      </c>
      <c r="BE34" s="152"/>
      <c r="BF34" s="152"/>
      <c r="BG34" s="152"/>
      <c r="BH34" s="152"/>
      <c r="BI34" s="111" t="s">
        <v>93</v>
      </c>
      <c r="BJ34" s="111"/>
      <c r="BK34" s="115"/>
      <c r="BL34" s="172"/>
      <c r="BM34" s="152"/>
      <c r="BN34" s="152"/>
      <c r="BO34" s="152"/>
      <c r="BP34" s="152"/>
      <c r="BQ34" s="152"/>
      <c r="BR34" s="152"/>
      <c r="BS34" s="152"/>
      <c r="BT34" s="152"/>
      <c r="BU34" s="152"/>
      <c r="BV34" s="152"/>
      <c r="BW34" s="152"/>
      <c r="BX34" s="152"/>
      <c r="BY34" s="152"/>
      <c r="BZ34" s="111"/>
      <c r="CA34" s="111"/>
      <c r="CB34" s="115"/>
    </row>
    <row r="35" spans="2:80" s="15" customFormat="1" ht="31.5" customHeight="1">
      <c r="C35" s="100"/>
      <c r="D35" s="113"/>
      <c r="E35" s="113"/>
      <c r="F35" s="113"/>
      <c r="G35" s="113"/>
      <c r="H35" s="113"/>
      <c r="I35" s="115"/>
      <c r="J35" s="122" t="s">
        <v>91</v>
      </c>
      <c r="K35" s="132"/>
      <c r="L35" s="132"/>
      <c r="M35" s="132"/>
      <c r="N35" s="132"/>
      <c r="O35" s="132"/>
      <c r="P35" s="132"/>
      <c r="Q35" s="132"/>
      <c r="R35" s="132"/>
      <c r="S35" s="132"/>
      <c r="T35" s="132"/>
      <c r="U35" s="132"/>
      <c r="V35" s="132"/>
      <c r="W35" s="139"/>
      <c r="X35" s="143"/>
      <c r="Y35" s="143"/>
      <c r="Z35" s="143"/>
      <c r="AA35" s="143"/>
      <c r="AB35" s="110" t="s">
        <v>93</v>
      </c>
      <c r="AC35" s="110"/>
      <c r="AD35" s="110"/>
      <c r="AE35" s="110" t="s">
        <v>80</v>
      </c>
      <c r="AF35" s="110"/>
      <c r="AG35" s="110"/>
      <c r="AH35" s="148"/>
      <c r="AI35" s="148"/>
      <c r="AJ35" s="148"/>
      <c r="AK35" s="148"/>
      <c r="AL35" s="148"/>
      <c r="AM35" s="110" t="s">
        <v>96</v>
      </c>
      <c r="AN35" s="110"/>
      <c r="AO35" s="110"/>
      <c r="AP35" s="110" t="s">
        <v>80</v>
      </c>
      <c r="AQ35" s="110"/>
      <c r="AR35" s="110"/>
      <c r="AS35" s="148"/>
      <c r="AT35" s="148"/>
      <c r="AU35" s="148"/>
      <c r="AV35" s="148"/>
      <c r="AW35" s="148"/>
      <c r="AX35" s="110" t="s">
        <v>39</v>
      </c>
      <c r="AY35" s="110"/>
      <c r="AZ35" s="110"/>
      <c r="BA35" s="110" t="s">
        <v>94</v>
      </c>
      <c r="BB35" s="110"/>
      <c r="BC35" s="110"/>
      <c r="BD35" s="151">
        <f t="shared" si="0"/>
        <v>0</v>
      </c>
      <c r="BE35" s="151"/>
      <c r="BF35" s="151"/>
      <c r="BG35" s="151"/>
      <c r="BH35" s="151"/>
      <c r="BI35" s="110" t="s">
        <v>93</v>
      </c>
      <c r="BJ35" s="110"/>
      <c r="BK35" s="114"/>
      <c r="BL35" s="171">
        <f>SUM(BD35:BH36)</f>
        <v>0</v>
      </c>
      <c r="BM35" s="151"/>
      <c r="BN35" s="151"/>
      <c r="BO35" s="151"/>
      <c r="BP35" s="151"/>
      <c r="BQ35" s="151"/>
      <c r="BR35" s="151"/>
      <c r="BS35" s="151"/>
      <c r="BT35" s="151"/>
      <c r="BU35" s="151"/>
      <c r="BV35" s="151"/>
      <c r="BW35" s="151"/>
      <c r="BX35" s="151"/>
      <c r="BY35" s="151"/>
      <c r="BZ35" s="110" t="s">
        <v>93</v>
      </c>
      <c r="CA35" s="110"/>
      <c r="CB35" s="114"/>
    </row>
    <row r="36" spans="2:80" s="15" customFormat="1" ht="31.5" customHeight="1">
      <c r="C36" s="101"/>
      <c r="D36" s="112"/>
      <c r="E36" s="112"/>
      <c r="F36" s="112"/>
      <c r="G36" s="112"/>
      <c r="H36" s="112"/>
      <c r="I36" s="116"/>
      <c r="J36" s="123"/>
      <c r="K36" s="133"/>
      <c r="L36" s="133"/>
      <c r="M36" s="133"/>
      <c r="N36" s="133"/>
      <c r="O36" s="133"/>
      <c r="P36" s="133"/>
      <c r="Q36" s="133"/>
      <c r="R36" s="133"/>
      <c r="S36" s="133"/>
      <c r="T36" s="133"/>
      <c r="U36" s="133"/>
      <c r="V36" s="133"/>
      <c r="W36" s="141"/>
      <c r="X36" s="145"/>
      <c r="Y36" s="145"/>
      <c r="Z36" s="145"/>
      <c r="AA36" s="145"/>
      <c r="AB36" s="112" t="s">
        <v>93</v>
      </c>
      <c r="AC36" s="112"/>
      <c r="AD36" s="112"/>
      <c r="AE36" s="112" t="s">
        <v>80</v>
      </c>
      <c r="AF36" s="112"/>
      <c r="AG36" s="112"/>
      <c r="AH36" s="135"/>
      <c r="AI36" s="135"/>
      <c r="AJ36" s="135"/>
      <c r="AK36" s="135"/>
      <c r="AL36" s="135"/>
      <c r="AM36" s="112" t="s">
        <v>96</v>
      </c>
      <c r="AN36" s="112"/>
      <c r="AO36" s="112"/>
      <c r="AP36" s="112" t="s">
        <v>80</v>
      </c>
      <c r="AQ36" s="112"/>
      <c r="AR36" s="112"/>
      <c r="AS36" s="135"/>
      <c r="AT36" s="135"/>
      <c r="AU36" s="135"/>
      <c r="AV36" s="135"/>
      <c r="AW36" s="135"/>
      <c r="AX36" s="112" t="s">
        <v>39</v>
      </c>
      <c r="AY36" s="112"/>
      <c r="AZ36" s="112"/>
      <c r="BA36" s="112" t="s">
        <v>94</v>
      </c>
      <c r="BB36" s="112"/>
      <c r="BC36" s="112"/>
      <c r="BD36" s="153">
        <f t="shared" si="0"/>
        <v>0</v>
      </c>
      <c r="BE36" s="153"/>
      <c r="BF36" s="153"/>
      <c r="BG36" s="153"/>
      <c r="BH36" s="153"/>
      <c r="BI36" s="112" t="s">
        <v>93</v>
      </c>
      <c r="BJ36" s="112"/>
      <c r="BK36" s="116"/>
      <c r="BL36" s="173"/>
      <c r="BM36" s="153"/>
      <c r="BN36" s="153"/>
      <c r="BO36" s="153"/>
      <c r="BP36" s="153"/>
      <c r="BQ36" s="153"/>
      <c r="BR36" s="153"/>
      <c r="BS36" s="153"/>
      <c r="BT36" s="153"/>
      <c r="BU36" s="153"/>
      <c r="BV36" s="153"/>
      <c r="BW36" s="153"/>
      <c r="BX36" s="153"/>
      <c r="BY36" s="153"/>
      <c r="BZ36" s="112"/>
      <c r="CA36" s="112"/>
      <c r="CB36" s="116"/>
    </row>
    <row r="37" spans="2:80" ht="15" customHeight="1">
      <c r="C37" s="87"/>
      <c r="D37" s="87"/>
      <c r="E37" s="87"/>
      <c r="F37" s="87"/>
      <c r="G37" s="87"/>
      <c r="H37" s="87"/>
      <c r="I37" s="87"/>
      <c r="J37" s="124"/>
      <c r="K37" s="124"/>
      <c r="L37" s="124"/>
      <c r="M37" s="124"/>
      <c r="N37" s="124"/>
      <c r="O37" s="124"/>
      <c r="P37" s="124"/>
      <c r="Q37" s="124"/>
      <c r="R37" s="124"/>
      <c r="S37" s="124"/>
      <c r="T37" s="124"/>
      <c r="U37" s="124"/>
      <c r="V37" s="124"/>
    </row>
    <row r="38" spans="2:80" ht="13.5" customHeight="1">
      <c r="B38" s="88" t="s">
        <v>97</v>
      </c>
      <c r="C38" s="88"/>
      <c r="D38" s="88"/>
      <c r="E38" s="88"/>
      <c r="F38" s="88"/>
      <c r="G38" s="88"/>
      <c r="H38" s="88"/>
      <c r="I38" s="88"/>
      <c r="J38" s="88"/>
      <c r="K38" s="88"/>
      <c r="L38" s="88"/>
      <c r="M38" s="88"/>
      <c r="N38" s="88"/>
      <c r="O38" s="88"/>
      <c r="P38" s="88"/>
      <c r="Q38" s="88"/>
      <c r="R38" s="88"/>
      <c r="S38" s="88"/>
      <c r="T38" s="88"/>
      <c r="U38" s="88"/>
      <c r="V38" s="88"/>
      <c r="W38" s="88"/>
      <c r="X38" s="88"/>
      <c r="Y38" s="88"/>
      <c r="Z38" s="88"/>
      <c r="AA38" s="88"/>
      <c r="AB38" s="88"/>
      <c r="AC38" s="88"/>
      <c r="AD38" s="88"/>
      <c r="AE38" s="88"/>
      <c r="AF38" s="88"/>
      <c r="AG38" s="88"/>
      <c r="AH38" s="88"/>
      <c r="AI38" s="88"/>
      <c r="AJ38" s="88"/>
      <c r="AK38" s="88"/>
      <c r="AL38" s="88"/>
      <c r="AM38" s="88"/>
      <c r="AN38" s="88"/>
      <c r="AO38" s="88"/>
      <c r="AP38" s="88"/>
      <c r="AQ38" s="88"/>
      <c r="AR38" s="88"/>
      <c r="AS38" s="88"/>
      <c r="AT38" s="88"/>
      <c r="AU38" s="88"/>
      <c r="AV38" s="88"/>
      <c r="AW38" s="88"/>
      <c r="AX38" s="88"/>
      <c r="AY38" s="88"/>
      <c r="AZ38" s="88"/>
      <c r="BA38" s="88"/>
      <c r="BB38" s="88"/>
      <c r="BC38" s="88"/>
      <c r="BD38" s="88"/>
      <c r="BE38" s="88"/>
      <c r="BF38" s="88"/>
      <c r="BG38" s="88"/>
      <c r="BH38" s="88"/>
      <c r="BI38" s="88"/>
      <c r="BJ38" s="88"/>
      <c r="BK38" s="88"/>
      <c r="BL38" s="88"/>
      <c r="BM38" s="88"/>
      <c r="BN38" s="88"/>
      <c r="BO38" s="88"/>
      <c r="BP38" s="88"/>
      <c r="BQ38" s="88"/>
      <c r="BR38" s="88"/>
      <c r="BS38" s="88"/>
      <c r="BT38" s="88"/>
      <c r="BU38" s="88"/>
      <c r="BV38" s="88"/>
      <c r="BW38" s="88"/>
      <c r="BX38" s="88"/>
      <c r="BY38" s="88"/>
      <c r="BZ38" s="88"/>
      <c r="CA38" s="88"/>
      <c r="CB38" s="88"/>
    </row>
    <row r="39" spans="2:80" ht="81" customHeight="1">
      <c r="B39" s="88"/>
      <c r="C39" s="88"/>
      <c r="D39" s="88"/>
      <c r="E39" s="88"/>
      <c r="F39" s="88"/>
      <c r="G39" s="88"/>
      <c r="H39" s="88"/>
      <c r="I39" s="88"/>
      <c r="J39" s="88"/>
      <c r="K39" s="88"/>
      <c r="L39" s="88"/>
      <c r="M39" s="88"/>
      <c r="N39" s="88"/>
      <c r="O39" s="88"/>
      <c r="P39" s="88"/>
      <c r="Q39" s="88"/>
      <c r="R39" s="88"/>
      <c r="S39" s="88"/>
      <c r="T39" s="88"/>
      <c r="U39" s="88"/>
      <c r="V39" s="88"/>
      <c r="W39" s="88"/>
      <c r="X39" s="88"/>
      <c r="Y39" s="88"/>
      <c r="Z39" s="88"/>
      <c r="AA39" s="88"/>
      <c r="AB39" s="88"/>
      <c r="AC39" s="88"/>
      <c r="AD39" s="88"/>
      <c r="AE39" s="88"/>
      <c r="AF39" s="88"/>
      <c r="AG39" s="88"/>
      <c r="AH39" s="88"/>
      <c r="AI39" s="88"/>
      <c r="AJ39" s="88"/>
      <c r="AK39" s="88"/>
      <c r="AL39" s="88"/>
      <c r="AM39" s="88"/>
      <c r="AN39" s="88"/>
      <c r="AO39" s="88"/>
      <c r="AP39" s="88"/>
      <c r="AQ39" s="88"/>
      <c r="AR39" s="88"/>
      <c r="AS39" s="88"/>
      <c r="AT39" s="88"/>
      <c r="AU39" s="88"/>
      <c r="AV39" s="88"/>
      <c r="AW39" s="88"/>
      <c r="AX39" s="88"/>
      <c r="AY39" s="88"/>
      <c r="AZ39" s="88"/>
      <c r="BA39" s="88"/>
      <c r="BB39" s="88"/>
      <c r="BC39" s="88"/>
      <c r="BD39" s="88"/>
      <c r="BE39" s="88"/>
      <c r="BF39" s="88"/>
      <c r="BG39" s="88"/>
      <c r="BH39" s="88"/>
      <c r="BI39" s="88"/>
      <c r="BJ39" s="88"/>
      <c r="BK39" s="88"/>
      <c r="BL39" s="88"/>
      <c r="BM39" s="88"/>
      <c r="BN39" s="88"/>
      <c r="BO39" s="88"/>
      <c r="BP39" s="88"/>
      <c r="BQ39" s="88"/>
      <c r="BR39" s="88"/>
      <c r="BS39" s="88"/>
      <c r="BT39" s="88"/>
      <c r="BU39" s="88"/>
      <c r="BV39" s="88"/>
      <c r="BW39" s="88"/>
      <c r="BX39" s="88"/>
      <c r="BY39" s="88"/>
      <c r="BZ39" s="88"/>
      <c r="CA39" s="88"/>
      <c r="CB39" s="88"/>
    </row>
  </sheetData>
  <mergeCells count="151">
    <mergeCell ref="X2:AC2"/>
    <mergeCell ref="AD2:BR2"/>
    <mergeCell ref="BK4:BS4"/>
    <mergeCell ref="BT4:CB4"/>
    <mergeCell ref="C8:J8"/>
    <mergeCell ref="K8:AF8"/>
    <mergeCell ref="AG8:AM8"/>
    <mergeCell ref="AN8:AV8"/>
    <mergeCell ref="AW8:BC8"/>
    <mergeCell ref="BD8:BL8"/>
    <mergeCell ref="C13:J13"/>
    <mergeCell ref="K13:AF13"/>
    <mergeCell ref="AG13:AM13"/>
    <mergeCell ref="AN13:AV13"/>
    <mergeCell ref="AW13:BC13"/>
    <mergeCell ref="BD13:BL13"/>
    <mergeCell ref="C18:BJ18"/>
    <mergeCell ref="BK18:BS18"/>
    <mergeCell ref="BT18:CB18"/>
    <mergeCell ref="C27:I27"/>
    <mergeCell ref="J27:BK27"/>
    <mergeCell ref="BL27:CB27"/>
    <mergeCell ref="W28:AA28"/>
    <mergeCell ref="AB28:AD28"/>
    <mergeCell ref="AE28:AG28"/>
    <mergeCell ref="AH28:AL28"/>
    <mergeCell ref="AM28:AO28"/>
    <mergeCell ref="AP28:AR28"/>
    <mergeCell ref="AS28:AW28"/>
    <mergeCell ref="AX28:AZ28"/>
    <mergeCell ref="BA28:BC28"/>
    <mergeCell ref="BD28:BH28"/>
    <mergeCell ref="BI28:BK28"/>
    <mergeCell ref="W29:AA29"/>
    <mergeCell ref="AB29:AD29"/>
    <mergeCell ref="AE29:AG29"/>
    <mergeCell ref="AH29:AL29"/>
    <mergeCell ref="AM29:AO29"/>
    <mergeCell ref="AP29:AR29"/>
    <mergeCell ref="AS29:AW29"/>
    <mergeCell ref="AX29:AZ29"/>
    <mergeCell ref="BA29:BC29"/>
    <mergeCell ref="BD29:BH29"/>
    <mergeCell ref="BI29:BK29"/>
    <mergeCell ref="J30:R30"/>
    <mergeCell ref="S30:V30"/>
    <mergeCell ref="W30:AA30"/>
    <mergeCell ref="AB30:AD30"/>
    <mergeCell ref="AE30:AG30"/>
    <mergeCell ref="AH30:AL30"/>
    <mergeCell ref="AM30:AO30"/>
    <mergeCell ref="AP30:AR30"/>
    <mergeCell ref="AS30:AW30"/>
    <mergeCell ref="AX30:AZ30"/>
    <mergeCell ref="BA30:BC30"/>
    <mergeCell ref="BD30:BH30"/>
    <mergeCell ref="BI30:BK30"/>
    <mergeCell ref="W31:AA31"/>
    <mergeCell ref="AB31:AD31"/>
    <mergeCell ref="AE31:AG31"/>
    <mergeCell ref="AH31:AL31"/>
    <mergeCell ref="AM31:AO31"/>
    <mergeCell ref="AP31:AR31"/>
    <mergeCell ref="AS31:AW31"/>
    <mergeCell ref="AX31:AZ31"/>
    <mergeCell ref="BA31:BC31"/>
    <mergeCell ref="BD31:BH31"/>
    <mergeCell ref="BI31:BK31"/>
    <mergeCell ref="W32:AA32"/>
    <mergeCell ref="AB32:AD32"/>
    <mergeCell ref="AE32:AG32"/>
    <mergeCell ref="AH32:AL32"/>
    <mergeCell ref="AM32:AO32"/>
    <mergeCell ref="AP32:AR32"/>
    <mergeCell ref="AS32:AW32"/>
    <mergeCell ref="AX32:AZ32"/>
    <mergeCell ref="BA32:BC32"/>
    <mergeCell ref="BD32:BH32"/>
    <mergeCell ref="BI32:BK32"/>
    <mergeCell ref="W33:AA33"/>
    <mergeCell ref="AB33:AD33"/>
    <mergeCell ref="AE33:AG33"/>
    <mergeCell ref="AH33:AL33"/>
    <mergeCell ref="AM33:AO33"/>
    <mergeCell ref="AP33:AR33"/>
    <mergeCell ref="AS33:AW33"/>
    <mergeCell ref="AX33:AZ33"/>
    <mergeCell ref="BA33:BC33"/>
    <mergeCell ref="BD33:BH33"/>
    <mergeCell ref="BI33:BK33"/>
    <mergeCell ref="W34:AA34"/>
    <mergeCell ref="AB34:AD34"/>
    <mergeCell ref="AE34:AG34"/>
    <mergeCell ref="AH34:AL34"/>
    <mergeCell ref="AM34:AO34"/>
    <mergeCell ref="AP34:AR34"/>
    <mergeCell ref="AS34:AW34"/>
    <mergeCell ref="AX34:AZ34"/>
    <mergeCell ref="BA34:BC34"/>
    <mergeCell ref="BD34:BH34"/>
    <mergeCell ref="BI34:BK34"/>
    <mergeCell ref="W35:AA35"/>
    <mergeCell ref="AB35:AD35"/>
    <mergeCell ref="AE35:AG35"/>
    <mergeCell ref="AH35:AL35"/>
    <mergeCell ref="AM35:AO35"/>
    <mergeCell ref="AP35:AR35"/>
    <mergeCell ref="AS35:AW35"/>
    <mergeCell ref="AX35:AZ35"/>
    <mergeCell ref="BA35:BC35"/>
    <mergeCell ref="BD35:BH35"/>
    <mergeCell ref="BI35:BK35"/>
    <mergeCell ref="W36:AA36"/>
    <mergeCell ref="AB36:AD36"/>
    <mergeCell ref="AE36:AG36"/>
    <mergeCell ref="AH36:AL36"/>
    <mergeCell ref="AM36:AO36"/>
    <mergeCell ref="AP36:AR36"/>
    <mergeCell ref="AS36:AW36"/>
    <mergeCell ref="AX36:AZ36"/>
    <mergeCell ref="BA36:BC36"/>
    <mergeCell ref="BD36:BH36"/>
    <mergeCell ref="BI36:BK36"/>
    <mergeCell ref="C9:J10"/>
    <mergeCell ref="K9:CB10"/>
    <mergeCell ref="C14:J15"/>
    <mergeCell ref="K14:CB15"/>
    <mergeCell ref="C19:BJ20"/>
    <mergeCell ref="BK19:BS20"/>
    <mergeCell ref="BT19:CB20"/>
    <mergeCell ref="C21:BJ22"/>
    <mergeCell ref="BK21:BS22"/>
    <mergeCell ref="BT21:CB22"/>
    <mergeCell ref="C23:BJ24"/>
    <mergeCell ref="BK23:BS24"/>
    <mergeCell ref="BT23:CB24"/>
    <mergeCell ref="C28:I32"/>
    <mergeCell ref="J28:V29"/>
    <mergeCell ref="BL28:BY30"/>
    <mergeCell ref="BZ28:CB30"/>
    <mergeCell ref="J31:V32"/>
    <mergeCell ref="BL31:BY32"/>
    <mergeCell ref="BZ31:CB32"/>
    <mergeCell ref="C33:I36"/>
    <mergeCell ref="J33:V34"/>
    <mergeCell ref="BL33:BY34"/>
    <mergeCell ref="BZ33:CB34"/>
    <mergeCell ref="J35:V36"/>
    <mergeCell ref="BL35:BY36"/>
    <mergeCell ref="BZ35:CB36"/>
    <mergeCell ref="B38:CB39"/>
  </mergeCells>
  <phoneticPr fontId="7"/>
  <pageMargins left="0.55118110236220474" right="0.55118110236220474" top="0.51181102362204722" bottom="0.51181102362204722" header="0.51181102362204722" footer="0.51181102362204722"/>
  <pageSetup paperSize="9" scale="61" fitToWidth="1" fitToHeight="1" orientation="portrait" usePrinterDefaults="1" cellComments="asDisplayed"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AQ25"/>
  <sheetViews>
    <sheetView view="pageBreakPreview" zoomScale="55" zoomScaleNormal="80" zoomScaleSheetLayoutView="55" workbookViewId="0">
      <selection activeCell="I6" sqref="I6:Q6"/>
    </sheetView>
  </sheetViews>
  <sheetFormatPr defaultRowHeight="13.5"/>
  <cols>
    <col min="1" max="1" width="2.625" style="192" customWidth="1"/>
    <col min="2" max="2" width="8" style="192" customWidth="1"/>
    <col min="3" max="3" width="17" style="192" customWidth="1"/>
    <col min="4" max="4" width="5.75" style="192" customWidth="1"/>
    <col min="5" max="5" width="11.375" style="192" customWidth="1"/>
    <col min="6" max="6" width="10.375" style="192" customWidth="1"/>
    <col min="7" max="8" width="4.625" style="192" customWidth="1"/>
    <col min="9" max="9" width="8" style="192" customWidth="1"/>
    <col min="10" max="10" width="5.5" style="192" customWidth="1"/>
    <col min="11" max="12" width="7.625" style="192" customWidth="1"/>
    <col min="13" max="13" width="9" style="193" customWidth="1"/>
    <col min="14" max="16" width="10.625" style="193" customWidth="1"/>
    <col min="17" max="17" width="12.125" style="193" customWidth="1"/>
    <col min="18" max="18" width="6.375" style="192" customWidth="1"/>
    <col min="19" max="19" width="7.25" style="192" hidden="1" customWidth="1"/>
    <col min="20" max="20" width="10" style="192" customWidth="1"/>
    <col min="21" max="21" width="10.125" style="192" hidden="1" customWidth="1"/>
    <col min="22" max="22" width="9.875" style="192" customWidth="1"/>
    <col min="23" max="23" width="10.625" style="192" hidden="1" customWidth="1"/>
    <col min="24" max="24" width="12.125" style="192" customWidth="1"/>
    <col min="25" max="25" width="0.375" style="192" hidden="1" customWidth="1"/>
    <col min="26" max="26" width="12.5" style="192" customWidth="1"/>
    <col min="27" max="27" width="7.75" style="193" customWidth="1"/>
    <col min="28" max="28" width="6.875" style="193" customWidth="1"/>
    <col min="29" max="36" width="4.25" style="193" customWidth="1"/>
    <col min="37" max="37" width="8.125" style="193" customWidth="1"/>
    <col min="38" max="38" width="8.875" style="193" customWidth="1"/>
    <col min="39" max="41" width="2.625" style="192" customWidth="1"/>
    <col min="42" max="16384" width="9" style="192" customWidth="1"/>
  </cols>
  <sheetData>
    <row r="1" spans="1:43" ht="27" customHeight="1">
      <c r="A1" s="194" t="s">
        <v>153</v>
      </c>
    </row>
    <row r="2" spans="1:43" ht="43.5" customHeight="1">
      <c r="A2" s="195"/>
      <c r="B2" s="196"/>
      <c r="C2" s="196"/>
      <c r="D2" s="196"/>
      <c r="E2" s="196"/>
      <c r="F2" s="196"/>
      <c r="G2" s="196"/>
      <c r="H2" s="196"/>
      <c r="I2" s="196"/>
      <c r="J2" s="196"/>
      <c r="K2" s="196"/>
      <c r="L2" s="196"/>
      <c r="M2" s="233"/>
      <c r="N2" s="233"/>
      <c r="O2" s="233"/>
      <c r="P2" s="233"/>
      <c r="Q2" s="233"/>
      <c r="R2" s="237" t="s">
        <v>38</v>
      </c>
      <c r="S2" s="238"/>
      <c r="T2" s="238"/>
      <c r="U2" s="238"/>
      <c r="V2" s="238"/>
      <c r="W2" s="238"/>
      <c r="X2" s="238"/>
      <c r="Y2" s="238"/>
      <c r="Z2" s="242"/>
      <c r="AA2" s="62">
        <f>'別表１（内訳表）'!AJ4</f>
        <v>0</v>
      </c>
      <c r="AB2" s="70"/>
      <c r="AC2" s="70"/>
      <c r="AD2" s="70"/>
      <c r="AE2" s="70"/>
      <c r="AF2" s="70"/>
      <c r="AG2" s="80"/>
      <c r="AH2" s="111"/>
      <c r="AI2" s="111"/>
      <c r="AJ2" s="111"/>
      <c r="AK2" s="111"/>
      <c r="AL2" s="87"/>
      <c r="AM2" s="224"/>
      <c r="AN2" s="224"/>
      <c r="AO2" s="224"/>
      <c r="AP2" s="224"/>
      <c r="AQ2" s="224"/>
    </row>
    <row r="3" spans="1:43" s="193" customFormat="1" ht="44.25" customHeight="1">
      <c r="A3" s="60"/>
      <c r="B3" s="84"/>
      <c r="C3" s="84"/>
      <c r="D3" s="84"/>
      <c r="E3" s="84"/>
      <c r="F3" s="60"/>
      <c r="G3" s="60"/>
      <c r="H3" s="60"/>
      <c r="I3" s="60"/>
      <c r="J3" s="60"/>
      <c r="K3" s="60"/>
      <c r="L3" s="60"/>
      <c r="M3" s="87"/>
      <c r="N3" s="87"/>
      <c r="O3" s="87"/>
      <c r="P3" s="87"/>
      <c r="Q3" s="87"/>
      <c r="R3" s="60"/>
      <c r="S3" s="60"/>
      <c r="T3" s="60"/>
      <c r="U3" s="60"/>
      <c r="V3" s="60"/>
      <c r="W3" s="60"/>
      <c r="X3" s="60"/>
      <c r="Y3" s="60"/>
      <c r="Z3" s="60"/>
      <c r="AA3" s="87"/>
      <c r="AB3" s="87"/>
      <c r="AC3" s="87"/>
      <c r="AD3" s="87"/>
      <c r="AE3" s="87"/>
      <c r="AF3" s="87"/>
      <c r="AG3" s="87"/>
      <c r="AH3" s="87"/>
      <c r="AI3" s="87"/>
      <c r="AJ3" s="87"/>
      <c r="AK3" s="87"/>
      <c r="AL3" s="87"/>
      <c r="AM3" s="195"/>
      <c r="AN3" s="195"/>
      <c r="AO3" s="195"/>
      <c r="AP3" s="195"/>
      <c r="AQ3" s="192"/>
    </row>
    <row r="4" spans="1:43" s="193" customFormat="1" ht="38.25" customHeight="1">
      <c r="A4" s="56"/>
      <c r="B4" s="197" t="s">
        <v>15</v>
      </c>
      <c r="C4" s="55"/>
      <c r="D4" s="55"/>
      <c r="E4" s="55"/>
      <c r="F4" s="56"/>
      <c r="G4" s="56"/>
      <c r="H4" s="56"/>
      <c r="I4" s="56"/>
      <c r="J4" s="56"/>
      <c r="K4" s="56"/>
      <c r="L4" s="56"/>
      <c r="M4" s="15"/>
      <c r="N4" s="15"/>
      <c r="O4" s="15"/>
      <c r="P4" s="15"/>
      <c r="Q4" s="15"/>
      <c r="R4" s="56"/>
      <c r="S4" s="56"/>
      <c r="T4" s="56"/>
      <c r="U4" s="56"/>
      <c r="V4" s="56"/>
      <c r="W4" s="56"/>
      <c r="X4" s="56"/>
      <c r="Y4" s="56"/>
      <c r="Z4" s="56"/>
      <c r="AA4" s="15"/>
      <c r="AB4" s="15"/>
      <c r="AC4" s="15"/>
      <c r="AD4" s="15"/>
      <c r="AE4" s="15"/>
      <c r="AF4" s="15"/>
      <c r="AG4" s="15"/>
      <c r="AH4" s="15"/>
      <c r="AI4" s="15"/>
      <c r="AJ4" s="15"/>
      <c r="AK4" s="15"/>
      <c r="AL4" s="15"/>
      <c r="AM4" s="192"/>
      <c r="AN4" s="192"/>
      <c r="AO4" s="192"/>
      <c r="AP4" s="192"/>
      <c r="AQ4" s="192"/>
    </row>
    <row r="5" spans="1:43" s="193" customFormat="1" ht="15" customHeight="1">
      <c r="A5" s="56"/>
      <c r="B5" s="198"/>
      <c r="C5" s="55"/>
      <c r="D5" s="55"/>
      <c r="E5" s="55"/>
      <c r="F5" s="56"/>
      <c r="G5" s="56"/>
      <c r="H5" s="56"/>
      <c r="I5" s="56"/>
      <c r="J5" s="56"/>
      <c r="K5" s="56"/>
      <c r="L5" s="56"/>
      <c r="M5" s="15"/>
      <c r="N5" s="15"/>
      <c r="O5" s="15"/>
      <c r="P5" s="15"/>
      <c r="Q5" s="15"/>
      <c r="R5" s="56"/>
      <c r="S5" s="56"/>
      <c r="T5" s="56"/>
      <c r="U5" s="56"/>
      <c r="V5" s="56"/>
      <c r="W5" s="56"/>
      <c r="X5" s="56"/>
      <c r="Y5" s="56"/>
      <c r="Z5" s="56"/>
      <c r="AA5" s="15"/>
      <c r="AB5" s="15"/>
      <c r="AC5" s="15"/>
      <c r="AD5" s="15"/>
      <c r="AE5" s="15"/>
      <c r="AF5" s="15"/>
      <c r="AG5" s="15"/>
      <c r="AH5" s="15"/>
      <c r="AI5" s="15"/>
      <c r="AJ5" s="15"/>
      <c r="AK5" s="15"/>
      <c r="AL5" s="15"/>
      <c r="AM5" s="192"/>
      <c r="AN5" s="192"/>
      <c r="AO5" s="192"/>
      <c r="AP5" s="192"/>
      <c r="AQ5" s="192"/>
    </row>
    <row r="6" spans="1:43" s="193" customFormat="1" ht="63" customHeight="1">
      <c r="A6" s="56"/>
      <c r="B6" s="199" t="s">
        <v>163</v>
      </c>
      <c r="C6" s="205"/>
      <c r="D6" s="205"/>
      <c r="E6" s="205"/>
      <c r="F6" s="205"/>
      <c r="G6" s="205"/>
      <c r="H6" s="205"/>
      <c r="I6" s="226"/>
      <c r="J6" s="227"/>
      <c r="K6" s="227"/>
      <c r="L6" s="227"/>
      <c r="M6" s="227"/>
      <c r="N6" s="227"/>
      <c r="O6" s="227"/>
      <c r="P6" s="227"/>
      <c r="Q6" s="236"/>
      <c r="R6" s="56"/>
      <c r="S6" s="56"/>
      <c r="T6" s="56"/>
      <c r="U6" s="56"/>
      <c r="V6" s="56"/>
      <c r="W6" s="56"/>
      <c r="X6" s="56"/>
      <c r="Y6" s="56"/>
      <c r="Z6" s="56"/>
      <c r="AA6" s="15"/>
      <c r="AB6" s="15"/>
      <c r="AC6" s="15"/>
      <c r="AD6" s="15"/>
      <c r="AE6" s="15"/>
      <c r="AF6" s="15"/>
      <c r="AG6" s="15"/>
      <c r="AH6" s="15"/>
      <c r="AI6" s="15"/>
      <c r="AJ6" s="15"/>
      <c r="AK6" s="15"/>
      <c r="AL6" s="15"/>
      <c r="AM6" s="192"/>
      <c r="AN6" s="192"/>
      <c r="AO6" s="192"/>
      <c r="AP6" s="192"/>
      <c r="AQ6" s="192"/>
    </row>
    <row r="7" spans="1:43" s="193" customFormat="1" ht="22.5" customHeight="1">
      <c r="A7" s="56"/>
      <c r="B7" s="87"/>
      <c r="C7" s="87"/>
      <c r="D7" s="87"/>
      <c r="E7" s="56"/>
      <c r="F7" s="56"/>
      <c r="G7" s="56"/>
      <c r="H7" s="56"/>
      <c r="I7" s="56"/>
      <c r="J7" s="56"/>
      <c r="K7" s="56"/>
      <c r="L7" s="56"/>
      <c r="M7" s="15"/>
      <c r="N7" s="15"/>
      <c r="O7" s="15"/>
      <c r="P7" s="15"/>
      <c r="Q7" s="15"/>
      <c r="R7" s="56"/>
      <c r="S7" s="56"/>
      <c r="T7" s="56"/>
      <c r="U7" s="56"/>
      <c r="V7" s="56"/>
      <c r="W7" s="56"/>
      <c r="X7" s="56"/>
      <c r="Y7" s="56"/>
      <c r="Z7" s="56"/>
      <c r="AA7" s="15"/>
      <c r="AB7" s="15"/>
      <c r="AC7" s="15"/>
      <c r="AD7" s="15"/>
      <c r="AE7" s="15"/>
      <c r="AF7" s="15"/>
      <c r="AG7" s="15"/>
      <c r="AH7" s="15"/>
      <c r="AI7" s="15"/>
      <c r="AJ7" s="15"/>
      <c r="AK7" s="15"/>
      <c r="AL7" s="15"/>
      <c r="AM7" s="192"/>
      <c r="AN7" s="192"/>
      <c r="AO7" s="192"/>
      <c r="AP7" s="192"/>
      <c r="AQ7" s="192"/>
    </row>
    <row r="8" spans="1:43" s="193" customFormat="1" ht="22.5" customHeight="1">
      <c r="A8" s="56"/>
      <c r="B8" s="200" t="s">
        <v>100</v>
      </c>
      <c r="C8" s="206"/>
      <c r="D8" s="206"/>
      <c r="E8" s="206"/>
      <c r="F8" s="212"/>
      <c r="G8" s="70" t="s">
        <v>89</v>
      </c>
      <c r="H8" s="70"/>
      <c r="I8" s="70"/>
      <c r="J8" s="70"/>
      <c r="K8" s="70"/>
      <c r="L8" s="70"/>
      <c r="M8" s="70"/>
      <c r="N8" s="70"/>
      <c r="O8" s="70"/>
      <c r="P8" s="70"/>
      <c r="Q8" s="70"/>
      <c r="R8" s="70"/>
      <c r="S8" s="70"/>
      <c r="T8" s="70"/>
      <c r="U8" s="70"/>
      <c r="V8" s="70"/>
      <c r="W8" s="70"/>
      <c r="X8" s="70"/>
      <c r="Y8" s="70"/>
      <c r="Z8" s="70"/>
      <c r="AA8" s="62" t="s">
        <v>2</v>
      </c>
      <c r="AB8" s="70"/>
      <c r="AC8" s="80"/>
      <c r="AD8" s="62" t="s">
        <v>101</v>
      </c>
      <c r="AE8" s="70"/>
      <c r="AF8" s="70"/>
      <c r="AG8" s="70"/>
      <c r="AH8" s="70"/>
      <c r="AI8" s="80"/>
      <c r="AJ8" s="15"/>
      <c r="AK8" s="15"/>
      <c r="AL8" s="15"/>
      <c r="AM8" s="192"/>
      <c r="AN8" s="192"/>
      <c r="AO8" s="192"/>
      <c r="AP8" s="192"/>
      <c r="AQ8" s="192"/>
    </row>
    <row r="9" spans="1:43" s="193" customFormat="1" ht="22.5" customHeight="1">
      <c r="A9" s="56"/>
      <c r="B9" s="201" t="s">
        <v>99</v>
      </c>
      <c r="C9" s="207"/>
      <c r="D9" s="207"/>
      <c r="E9" s="207"/>
      <c r="F9" s="213"/>
      <c r="G9" s="218" t="s">
        <v>59</v>
      </c>
      <c r="H9" s="223"/>
      <c r="I9" s="143"/>
      <c r="J9" s="143"/>
      <c r="K9" s="228" t="s">
        <v>93</v>
      </c>
      <c r="L9" s="231"/>
      <c r="M9" s="224" t="s">
        <v>58</v>
      </c>
      <c r="N9" s="224" t="s">
        <v>80</v>
      </c>
      <c r="O9" s="149"/>
      <c r="P9" s="234" t="s">
        <v>9</v>
      </c>
      <c r="Q9" s="224" t="s">
        <v>80</v>
      </c>
      <c r="R9" s="231"/>
      <c r="S9" s="195"/>
      <c r="T9" s="195" t="s">
        <v>39</v>
      </c>
      <c r="U9" s="195"/>
      <c r="V9" s="224" t="s">
        <v>94</v>
      </c>
      <c r="W9" s="195"/>
      <c r="X9" s="240">
        <f>+I9*L9*O9*R9</f>
        <v>0</v>
      </c>
      <c r="Y9" s="195"/>
      <c r="Z9" s="195" t="s">
        <v>93</v>
      </c>
      <c r="AA9" s="172">
        <f>SUM(X9:X11)</f>
        <v>0</v>
      </c>
      <c r="AB9" s="152"/>
      <c r="AC9" s="115" t="s">
        <v>93</v>
      </c>
      <c r="AD9" s="222"/>
      <c r="AE9" s="149"/>
      <c r="AF9" s="149"/>
      <c r="AG9" s="149"/>
      <c r="AH9" s="149"/>
      <c r="AI9" s="243"/>
      <c r="AJ9" s="15"/>
      <c r="AK9" s="15"/>
      <c r="AL9" s="15"/>
      <c r="AM9" s="192"/>
      <c r="AN9" s="192"/>
      <c r="AO9" s="192"/>
      <c r="AP9" s="192"/>
      <c r="AQ9" s="192"/>
    </row>
    <row r="10" spans="1:43" s="193" customFormat="1" ht="22.5" customHeight="1">
      <c r="A10" s="56"/>
      <c r="B10" s="201"/>
      <c r="C10" s="207"/>
      <c r="D10" s="207"/>
      <c r="E10" s="207"/>
      <c r="F10" s="213"/>
      <c r="G10" s="219"/>
      <c r="H10" s="224"/>
      <c r="I10" s="144"/>
      <c r="J10" s="144"/>
      <c r="K10" s="229" t="s">
        <v>93</v>
      </c>
      <c r="L10" s="231"/>
      <c r="M10" s="224" t="s">
        <v>58</v>
      </c>
      <c r="N10" s="224" t="s">
        <v>80</v>
      </c>
      <c r="O10" s="149"/>
      <c r="P10" s="234" t="s">
        <v>9</v>
      </c>
      <c r="Q10" s="224" t="s">
        <v>80</v>
      </c>
      <c r="R10" s="231"/>
      <c r="S10" s="195"/>
      <c r="T10" s="195" t="s">
        <v>39</v>
      </c>
      <c r="U10" s="195"/>
      <c r="V10" s="224" t="s">
        <v>94</v>
      </c>
      <c r="W10" s="195"/>
      <c r="X10" s="240">
        <f>+I10*L10*O10*R10</f>
        <v>0</v>
      </c>
      <c r="Y10" s="195"/>
      <c r="Z10" s="195" t="s">
        <v>93</v>
      </c>
      <c r="AA10" s="172"/>
      <c r="AB10" s="152"/>
      <c r="AC10" s="115"/>
      <c r="AD10" s="222"/>
      <c r="AE10" s="149"/>
      <c r="AF10" s="149"/>
      <c r="AG10" s="149"/>
      <c r="AH10" s="149"/>
      <c r="AI10" s="243"/>
      <c r="AJ10" s="15"/>
      <c r="AK10" s="15"/>
      <c r="AL10" s="15"/>
      <c r="AM10" s="192"/>
      <c r="AN10" s="192"/>
      <c r="AO10" s="192"/>
      <c r="AP10" s="192"/>
      <c r="AQ10" s="192"/>
    </row>
    <row r="11" spans="1:43" s="193" customFormat="1" ht="22.5" customHeight="1">
      <c r="A11" s="56"/>
      <c r="B11" s="98"/>
      <c r="C11" s="109"/>
      <c r="D11" s="109"/>
      <c r="E11" s="109"/>
      <c r="F11" s="214"/>
      <c r="G11" s="220"/>
      <c r="H11" s="225"/>
      <c r="I11" s="145"/>
      <c r="J11" s="145"/>
      <c r="K11" s="230" t="s">
        <v>93</v>
      </c>
      <c r="L11" s="232"/>
      <c r="M11" s="225" t="s">
        <v>58</v>
      </c>
      <c r="N11" s="225" t="s">
        <v>80</v>
      </c>
      <c r="O11" s="135"/>
      <c r="P11" s="235" t="s">
        <v>9</v>
      </c>
      <c r="Q11" s="225" t="s">
        <v>80</v>
      </c>
      <c r="R11" s="232"/>
      <c r="S11" s="239"/>
      <c r="T11" s="239" t="s">
        <v>39</v>
      </c>
      <c r="U11" s="239"/>
      <c r="V11" s="225" t="s">
        <v>94</v>
      </c>
      <c r="W11" s="239"/>
      <c r="X11" s="241">
        <f>+I11*L11*O11*R11</f>
        <v>0</v>
      </c>
      <c r="Y11" s="239"/>
      <c r="Z11" s="239" t="s">
        <v>93</v>
      </c>
      <c r="AA11" s="173"/>
      <c r="AB11" s="153"/>
      <c r="AC11" s="116"/>
      <c r="AD11" s="127"/>
      <c r="AE11" s="135"/>
      <c r="AF11" s="135"/>
      <c r="AG11" s="135"/>
      <c r="AH11" s="135"/>
      <c r="AI11" s="186"/>
      <c r="AJ11" s="15"/>
      <c r="AK11" s="15"/>
      <c r="AL11" s="15"/>
      <c r="AM11" s="192"/>
      <c r="AN11" s="192"/>
      <c r="AO11" s="192"/>
      <c r="AP11" s="192"/>
      <c r="AQ11" s="192"/>
    </row>
    <row r="12" spans="1:43" s="193" customFormat="1" ht="22.5" customHeight="1">
      <c r="A12" s="56"/>
      <c r="B12" s="55"/>
      <c r="C12" s="55"/>
      <c r="D12" s="55"/>
      <c r="E12" s="55"/>
      <c r="F12" s="56"/>
      <c r="G12" s="56"/>
      <c r="H12" s="56"/>
      <c r="I12" s="56"/>
      <c r="J12" s="56"/>
      <c r="K12" s="56"/>
      <c r="L12" s="56"/>
      <c r="M12" s="15"/>
      <c r="N12" s="15"/>
      <c r="O12" s="15"/>
      <c r="P12" s="15"/>
      <c r="Q12" s="15"/>
      <c r="R12" s="56"/>
      <c r="S12" s="56"/>
      <c r="T12" s="56"/>
      <c r="U12" s="56"/>
      <c r="V12" s="56"/>
      <c r="W12" s="56"/>
      <c r="X12" s="56"/>
      <c r="Y12" s="56"/>
      <c r="Z12" s="56"/>
      <c r="AA12" s="15"/>
      <c r="AB12" s="15"/>
      <c r="AC12" s="15"/>
      <c r="AD12" s="15"/>
      <c r="AE12" s="15"/>
      <c r="AF12" s="15"/>
      <c r="AG12" s="15"/>
      <c r="AH12" s="15"/>
      <c r="AI12" s="15"/>
      <c r="AJ12" s="15"/>
      <c r="AK12" s="15"/>
      <c r="AL12" s="15"/>
      <c r="AM12" s="192"/>
      <c r="AN12" s="192"/>
      <c r="AO12" s="192"/>
      <c r="AP12" s="192"/>
      <c r="AQ12" s="192"/>
    </row>
    <row r="13" spans="1:43" s="193" customFormat="1" ht="22.5" customHeight="1">
      <c r="A13" s="56"/>
      <c r="B13" s="55"/>
      <c r="C13" s="55"/>
      <c r="D13" s="55"/>
      <c r="E13" s="55"/>
      <c r="F13" s="56"/>
      <c r="G13" s="56"/>
      <c r="H13" s="56"/>
      <c r="I13" s="56"/>
      <c r="J13" s="56"/>
      <c r="K13" s="56"/>
      <c r="L13" s="56"/>
      <c r="M13" s="15"/>
      <c r="N13" s="15"/>
      <c r="O13" s="15"/>
      <c r="P13" s="15"/>
      <c r="Q13" s="15"/>
      <c r="R13" s="56"/>
      <c r="S13" s="56"/>
      <c r="T13" s="56"/>
      <c r="U13" s="56"/>
      <c r="V13" s="56"/>
      <c r="W13" s="56"/>
      <c r="X13" s="56"/>
      <c r="Y13" s="56"/>
      <c r="Z13" s="56"/>
      <c r="AA13" s="15"/>
      <c r="AB13" s="15"/>
      <c r="AC13" s="15"/>
      <c r="AD13" s="15"/>
      <c r="AE13" s="15"/>
      <c r="AF13" s="15"/>
      <c r="AG13" s="15"/>
      <c r="AH13" s="15"/>
      <c r="AI13" s="15"/>
      <c r="AJ13" s="15"/>
      <c r="AK13" s="15"/>
      <c r="AL13" s="15"/>
      <c r="AM13" s="192"/>
      <c r="AN13" s="192"/>
      <c r="AO13" s="192"/>
      <c r="AP13" s="192"/>
      <c r="AQ13" s="192"/>
    </row>
    <row r="14" spans="1:43" s="193" customFormat="1" ht="33" customHeight="1">
      <c r="A14" s="56"/>
      <c r="B14" s="197" t="s">
        <v>150</v>
      </c>
      <c r="C14" s="55"/>
      <c r="D14" s="55"/>
      <c r="E14" s="55"/>
      <c r="F14" s="56"/>
      <c r="G14" s="56"/>
      <c r="H14" s="56"/>
      <c r="I14" s="56"/>
      <c r="J14" s="56"/>
      <c r="K14" s="56"/>
      <c r="L14" s="56"/>
      <c r="M14" s="15"/>
      <c r="N14" s="15"/>
      <c r="O14" s="15"/>
      <c r="P14" s="15"/>
      <c r="Q14" s="15"/>
      <c r="R14" s="56"/>
      <c r="S14" s="56"/>
      <c r="T14" s="56"/>
      <c r="U14" s="56"/>
      <c r="V14" s="56"/>
      <c r="W14" s="56"/>
      <c r="X14" s="56"/>
      <c r="Y14" s="56"/>
      <c r="Z14" s="56"/>
      <c r="AA14" s="15"/>
      <c r="AB14" s="15"/>
      <c r="AC14" s="15"/>
      <c r="AD14" s="15"/>
      <c r="AE14" s="15"/>
      <c r="AF14" s="15"/>
      <c r="AG14" s="15"/>
      <c r="AH14" s="15"/>
      <c r="AI14" s="15"/>
      <c r="AJ14" s="15"/>
      <c r="AK14" s="15"/>
      <c r="AL14" s="15"/>
      <c r="AM14" s="192"/>
      <c r="AN14" s="192"/>
      <c r="AO14" s="192"/>
      <c r="AP14" s="192"/>
      <c r="AQ14" s="192"/>
    </row>
    <row r="15" spans="1:43" s="193" customFormat="1" ht="22.5" customHeight="1">
      <c r="A15" s="56"/>
      <c r="B15" s="87"/>
      <c r="C15" s="87"/>
      <c r="D15" s="87"/>
      <c r="E15" s="56"/>
      <c r="F15" s="56"/>
      <c r="G15" s="56"/>
      <c r="H15" s="56"/>
      <c r="I15" s="56"/>
      <c r="J15" s="56"/>
      <c r="K15" s="56"/>
      <c r="L15" s="56"/>
      <c r="M15" s="15"/>
      <c r="N15" s="15"/>
      <c r="O15" s="15"/>
      <c r="P15" s="15"/>
      <c r="Q15" s="15"/>
      <c r="R15" s="56"/>
      <c r="S15" s="56"/>
      <c r="T15" s="56"/>
      <c r="U15" s="56"/>
      <c r="V15" s="56"/>
      <c r="W15" s="56"/>
      <c r="X15" s="56"/>
      <c r="Y15" s="56"/>
      <c r="Z15" s="56"/>
      <c r="AA15" s="15"/>
      <c r="AB15" s="15"/>
      <c r="AC15" s="15"/>
      <c r="AD15" s="15"/>
      <c r="AE15" s="15"/>
      <c r="AF15" s="15"/>
      <c r="AG15" s="15"/>
      <c r="AH15" s="15"/>
      <c r="AI15" s="15"/>
      <c r="AJ15" s="15"/>
      <c r="AK15" s="15"/>
      <c r="AL15" s="15"/>
      <c r="AM15" s="192"/>
      <c r="AN15" s="192"/>
      <c r="AO15" s="192"/>
      <c r="AP15" s="192"/>
      <c r="AQ15" s="192"/>
    </row>
    <row r="16" spans="1:43" s="193" customFormat="1" ht="22.5" customHeight="1">
      <c r="A16" s="56"/>
      <c r="B16" s="200" t="s">
        <v>100</v>
      </c>
      <c r="C16" s="206"/>
      <c r="D16" s="206"/>
      <c r="E16" s="206"/>
      <c r="F16" s="212"/>
      <c r="G16" s="70" t="s">
        <v>89</v>
      </c>
      <c r="H16" s="70"/>
      <c r="I16" s="70"/>
      <c r="J16" s="70"/>
      <c r="K16" s="70"/>
      <c r="L16" s="70"/>
      <c r="M16" s="70"/>
      <c r="N16" s="70"/>
      <c r="O16" s="70"/>
      <c r="P16" s="70"/>
      <c r="Q16" s="70"/>
      <c r="R16" s="70"/>
      <c r="S16" s="70"/>
      <c r="T16" s="70"/>
      <c r="U16" s="70"/>
      <c r="V16" s="70"/>
      <c r="W16" s="70"/>
      <c r="X16" s="70"/>
      <c r="Y16" s="70"/>
      <c r="Z16" s="70"/>
      <c r="AA16" s="62" t="s">
        <v>2</v>
      </c>
      <c r="AB16" s="70"/>
      <c r="AC16" s="80"/>
      <c r="AD16" s="62" t="s">
        <v>101</v>
      </c>
      <c r="AE16" s="70"/>
      <c r="AF16" s="70"/>
      <c r="AG16" s="70"/>
      <c r="AH16" s="70"/>
      <c r="AI16" s="80"/>
      <c r="AJ16" s="15"/>
      <c r="AK16" s="15"/>
      <c r="AL16" s="15"/>
      <c r="AM16" s="192"/>
      <c r="AN16" s="192"/>
      <c r="AO16" s="192"/>
      <c r="AP16" s="192"/>
      <c r="AQ16" s="192"/>
    </row>
    <row r="17" spans="1:43" s="193" customFormat="1" ht="22.5" customHeight="1">
      <c r="A17" s="192"/>
      <c r="B17" s="201" t="s">
        <v>88</v>
      </c>
      <c r="C17" s="207"/>
      <c r="D17" s="211"/>
      <c r="E17" s="207"/>
      <c r="F17" s="213"/>
      <c r="G17" s="218" t="s">
        <v>59</v>
      </c>
      <c r="H17" s="223"/>
      <c r="I17" s="143"/>
      <c r="J17" s="143"/>
      <c r="K17" s="228" t="s">
        <v>93</v>
      </c>
      <c r="L17" s="231"/>
      <c r="M17" s="224" t="s">
        <v>58</v>
      </c>
      <c r="N17" s="224" t="s">
        <v>80</v>
      </c>
      <c r="O17" s="149"/>
      <c r="P17" s="234" t="s">
        <v>9</v>
      </c>
      <c r="Q17" s="224" t="s">
        <v>80</v>
      </c>
      <c r="R17" s="231"/>
      <c r="S17" s="195"/>
      <c r="T17" s="195" t="s">
        <v>39</v>
      </c>
      <c r="U17" s="195"/>
      <c r="V17" s="224" t="s">
        <v>94</v>
      </c>
      <c r="W17" s="195"/>
      <c r="X17" s="240">
        <f>+I17*L17*O17*R17</f>
        <v>0</v>
      </c>
      <c r="Y17" s="195"/>
      <c r="Z17" s="195" t="s">
        <v>93</v>
      </c>
      <c r="AA17" s="172">
        <f>SUM(X17:X19)</f>
        <v>0</v>
      </c>
      <c r="AB17" s="152"/>
      <c r="AC17" s="115" t="s">
        <v>93</v>
      </c>
      <c r="AD17" s="222"/>
      <c r="AE17" s="149"/>
      <c r="AF17" s="149"/>
      <c r="AG17" s="149"/>
      <c r="AH17" s="149"/>
      <c r="AI17" s="243"/>
      <c r="AM17" s="192"/>
      <c r="AN17" s="192"/>
      <c r="AO17" s="192"/>
      <c r="AP17" s="192"/>
      <c r="AQ17" s="192"/>
    </row>
    <row r="18" spans="1:43" ht="22.5" customHeight="1">
      <c r="B18" s="201"/>
      <c r="C18" s="207"/>
      <c r="D18" s="211"/>
      <c r="E18" s="207"/>
      <c r="F18" s="213"/>
      <c r="G18" s="219"/>
      <c r="H18" s="224"/>
      <c r="I18" s="144"/>
      <c r="J18" s="144"/>
      <c r="K18" s="229" t="s">
        <v>93</v>
      </c>
      <c r="L18" s="231"/>
      <c r="M18" s="224" t="s">
        <v>58</v>
      </c>
      <c r="N18" s="224" t="s">
        <v>80</v>
      </c>
      <c r="O18" s="149"/>
      <c r="P18" s="234" t="s">
        <v>9</v>
      </c>
      <c r="Q18" s="224" t="s">
        <v>80</v>
      </c>
      <c r="R18" s="231"/>
      <c r="S18" s="195"/>
      <c r="T18" s="195" t="s">
        <v>39</v>
      </c>
      <c r="U18" s="195"/>
      <c r="V18" s="224" t="s">
        <v>94</v>
      </c>
      <c r="W18" s="195"/>
      <c r="X18" s="240">
        <f>+I18*L18*O18*R18</f>
        <v>0</v>
      </c>
      <c r="Y18" s="195"/>
      <c r="Z18" s="195" t="s">
        <v>93</v>
      </c>
      <c r="AA18" s="172"/>
      <c r="AB18" s="152"/>
      <c r="AC18" s="115"/>
      <c r="AD18" s="222"/>
      <c r="AE18" s="149"/>
      <c r="AF18" s="149"/>
      <c r="AG18" s="149"/>
      <c r="AH18" s="149"/>
      <c r="AI18" s="243"/>
    </row>
    <row r="19" spans="1:43" ht="22.5" customHeight="1">
      <c r="B19" s="98"/>
      <c r="C19" s="109"/>
      <c r="D19" s="109"/>
      <c r="E19" s="109"/>
      <c r="F19" s="214"/>
      <c r="G19" s="220"/>
      <c r="H19" s="225"/>
      <c r="I19" s="145"/>
      <c r="J19" s="145"/>
      <c r="K19" s="230" t="s">
        <v>93</v>
      </c>
      <c r="L19" s="232"/>
      <c r="M19" s="225" t="s">
        <v>58</v>
      </c>
      <c r="N19" s="225" t="s">
        <v>80</v>
      </c>
      <c r="O19" s="135"/>
      <c r="P19" s="235" t="s">
        <v>9</v>
      </c>
      <c r="Q19" s="225" t="s">
        <v>80</v>
      </c>
      <c r="R19" s="232"/>
      <c r="S19" s="239"/>
      <c r="T19" s="239" t="s">
        <v>39</v>
      </c>
      <c r="U19" s="239"/>
      <c r="V19" s="225" t="s">
        <v>94</v>
      </c>
      <c r="W19" s="239"/>
      <c r="X19" s="241">
        <f>+I19*L19*O19*R19</f>
        <v>0</v>
      </c>
      <c r="Y19" s="239"/>
      <c r="Z19" s="239" t="s">
        <v>93</v>
      </c>
      <c r="AA19" s="173"/>
      <c r="AB19" s="153"/>
      <c r="AC19" s="116"/>
      <c r="AD19" s="127"/>
      <c r="AE19" s="135"/>
      <c r="AF19" s="135"/>
      <c r="AG19" s="135"/>
      <c r="AH19" s="135"/>
      <c r="AI19" s="186"/>
    </row>
    <row r="21" spans="1:43" ht="14.25">
      <c r="B21" s="192" t="s">
        <v>84</v>
      </c>
    </row>
    <row r="22" spans="1:43" ht="24" customHeight="1">
      <c r="B22" s="200" t="s">
        <v>100</v>
      </c>
      <c r="C22" s="206"/>
      <c r="D22" s="206"/>
      <c r="E22" s="206"/>
      <c r="F22" s="212"/>
      <c r="G22" s="62" t="s">
        <v>89</v>
      </c>
      <c r="H22" s="70"/>
      <c r="I22" s="70"/>
      <c r="J22" s="70"/>
      <c r="K22" s="70"/>
      <c r="L22" s="70"/>
      <c r="M22" s="70"/>
      <c r="N22" s="70"/>
      <c r="O22" s="70"/>
      <c r="P22" s="70"/>
      <c r="Q22" s="70"/>
      <c r="R22" s="70"/>
      <c r="S22" s="70"/>
      <c r="T22" s="70"/>
      <c r="U22" s="70"/>
      <c r="V22" s="70"/>
      <c r="W22" s="70"/>
      <c r="X22" s="70"/>
      <c r="Y22" s="70"/>
      <c r="Z22" s="80"/>
      <c r="AA22" s="62" t="s">
        <v>2</v>
      </c>
      <c r="AB22" s="70"/>
      <c r="AC22" s="80"/>
      <c r="AG22" s="192"/>
      <c r="AH22" s="192"/>
      <c r="AI22" s="192"/>
      <c r="AJ22" s="192"/>
      <c r="AK22" s="192"/>
      <c r="AL22" s="192"/>
    </row>
    <row r="23" spans="1:43" ht="20.25" customHeight="1">
      <c r="B23" s="202"/>
      <c r="C23" s="208"/>
      <c r="D23" s="208"/>
      <c r="E23" s="208"/>
      <c r="F23" s="215"/>
      <c r="G23" s="221"/>
      <c r="H23" s="148"/>
      <c r="I23" s="148"/>
      <c r="J23" s="148"/>
      <c r="K23" s="148"/>
      <c r="L23" s="148"/>
      <c r="M23" s="148"/>
      <c r="N23" s="148"/>
      <c r="O23" s="148"/>
      <c r="P23" s="148"/>
      <c r="Q23" s="148"/>
      <c r="R23" s="148"/>
      <c r="S23" s="148"/>
      <c r="T23" s="148"/>
      <c r="U23" s="148"/>
      <c r="V23" s="148"/>
      <c r="W23" s="148"/>
      <c r="X23" s="148"/>
      <c r="Y23" s="148"/>
      <c r="Z23" s="185"/>
      <c r="AA23" s="139"/>
      <c r="AB23" s="143"/>
      <c r="AC23" s="115" t="s">
        <v>93</v>
      </c>
      <c r="AG23" s="192"/>
      <c r="AH23" s="192"/>
      <c r="AI23" s="192"/>
      <c r="AJ23" s="192"/>
      <c r="AK23" s="192"/>
      <c r="AL23" s="192"/>
    </row>
    <row r="24" spans="1:43" ht="20.25" customHeight="1">
      <c r="B24" s="203"/>
      <c r="C24" s="209"/>
      <c r="D24" s="209"/>
      <c r="E24" s="209"/>
      <c r="F24" s="216"/>
      <c r="G24" s="222"/>
      <c r="H24" s="149"/>
      <c r="I24" s="149"/>
      <c r="J24" s="149"/>
      <c r="K24" s="149"/>
      <c r="L24" s="149"/>
      <c r="M24" s="149"/>
      <c r="N24" s="149"/>
      <c r="O24" s="149"/>
      <c r="P24" s="149"/>
      <c r="Q24" s="149"/>
      <c r="R24" s="149"/>
      <c r="S24" s="149"/>
      <c r="T24" s="149"/>
      <c r="U24" s="149"/>
      <c r="V24" s="149"/>
      <c r="W24" s="149"/>
      <c r="X24" s="149"/>
      <c r="Y24" s="149"/>
      <c r="Z24" s="243"/>
      <c r="AA24" s="140"/>
      <c r="AB24" s="144"/>
      <c r="AC24" s="115"/>
      <c r="AG24" s="192"/>
      <c r="AH24" s="192"/>
      <c r="AI24" s="192"/>
      <c r="AJ24" s="192"/>
      <c r="AK24" s="192"/>
      <c r="AL24" s="192"/>
    </row>
    <row r="25" spans="1:43" ht="20.25" customHeight="1">
      <c r="B25" s="204"/>
      <c r="C25" s="210"/>
      <c r="D25" s="210"/>
      <c r="E25" s="210"/>
      <c r="F25" s="217"/>
      <c r="G25" s="127"/>
      <c r="H25" s="135"/>
      <c r="I25" s="135"/>
      <c r="J25" s="135"/>
      <c r="K25" s="135"/>
      <c r="L25" s="135"/>
      <c r="M25" s="135"/>
      <c r="N25" s="135"/>
      <c r="O25" s="135"/>
      <c r="P25" s="135"/>
      <c r="Q25" s="135"/>
      <c r="R25" s="135"/>
      <c r="S25" s="135"/>
      <c r="T25" s="135"/>
      <c r="U25" s="135"/>
      <c r="V25" s="135"/>
      <c r="W25" s="135"/>
      <c r="X25" s="135"/>
      <c r="Y25" s="135"/>
      <c r="Z25" s="186"/>
      <c r="AA25" s="141"/>
      <c r="AB25" s="145"/>
      <c r="AC25" s="116"/>
      <c r="AG25" s="192"/>
      <c r="AH25" s="192"/>
      <c r="AI25" s="192"/>
      <c r="AJ25" s="192"/>
      <c r="AK25" s="192"/>
      <c r="AL25" s="192"/>
    </row>
  </sheetData>
  <mergeCells count="44">
    <mergeCell ref="B2:L2"/>
    <mergeCell ref="R2:Z2"/>
    <mergeCell ref="AA2:AG2"/>
    <mergeCell ref="B6:H6"/>
    <mergeCell ref="I6:Q6"/>
    <mergeCell ref="B8:F8"/>
    <mergeCell ref="G8:Z8"/>
    <mergeCell ref="AA8:AC8"/>
    <mergeCell ref="AD8:AI8"/>
    <mergeCell ref="I9:J9"/>
    <mergeCell ref="AD9:AI9"/>
    <mergeCell ref="I10:J10"/>
    <mergeCell ref="AD10:AI10"/>
    <mergeCell ref="I11:J11"/>
    <mergeCell ref="AD11:AI11"/>
    <mergeCell ref="B16:F16"/>
    <mergeCell ref="G16:Z16"/>
    <mergeCell ref="AA16:AC16"/>
    <mergeCell ref="AD16:AI16"/>
    <mergeCell ref="I17:J17"/>
    <mergeCell ref="AD17:AI17"/>
    <mergeCell ref="I18:J18"/>
    <mergeCell ref="AD18:AI18"/>
    <mergeCell ref="I19:J19"/>
    <mergeCell ref="AD19:AI19"/>
    <mergeCell ref="B22:F22"/>
    <mergeCell ref="G22:Z22"/>
    <mergeCell ref="AA22:AC22"/>
    <mergeCell ref="B23:F23"/>
    <mergeCell ref="G23:Z23"/>
    <mergeCell ref="B24:F24"/>
    <mergeCell ref="G24:Z24"/>
    <mergeCell ref="B25:F25"/>
    <mergeCell ref="G25:Z25"/>
    <mergeCell ref="B9:F11"/>
    <mergeCell ref="G9:H11"/>
    <mergeCell ref="AA9:AB11"/>
    <mergeCell ref="AC9:AC11"/>
    <mergeCell ref="B17:F19"/>
    <mergeCell ref="G17:H19"/>
    <mergeCell ref="AA17:AB19"/>
    <mergeCell ref="AC17:AC19"/>
    <mergeCell ref="AA23:AB25"/>
    <mergeCell ref="AC23:AC25"/>
  </mergeCells>
  <phoneticPr fontId="7"/>
  <pageMargins left="0.39370078740157483" right="0.39370078740157483" top="1.1811023622047243" bottom="0.15748031496062992" header="0.51181102362204722" footer="0.31496062992125984"/>
  <pageSetup paperSize="9" scale="58" fitToWidth="1" fitToHeight="1" orientation="landscape" usePrinterDefaults="1" cellComments="asDisplayed"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dimension ref="A1:AG35"/>
  <sheetViews>
    <sheetView view="pageBreakPreview" zoomScaleSheetLayoutView="100" workbookViewId="0">
      <selection activeCell="C7" sqref="C7:F7"/>
    </sheetView>
  </sheetViews>
  <sheetFormatPr defaultRowHeight="13.5"/>
  <cols>
    <col min="1" max="2" width="2.625" customWidth="1"/>
    <col min="3" max="6" width="3.125" customWidth="1"/>
    <col min="7" max="11" width="3.375" customWidth="1"/>
    <col min="12" max="23" width="3.75" customWidth="1"/>
    <col min="24" max="33" width="2.625" customWidth="1"/>
  </cols>
  <sheetData>
    <row r="1" spans="1:33" ht="18.75" customHeight="1">
      <c r="A1" s="244" t="s">
        <v>154</v>
      </c>
    </row>
    <row r="2" spans="1:33" ht="24" customHeight="1">
      <c r="U2" s="283" t="s">
        <v>120</v>
      </c>
      <c r="V2" s="283"/>
      <c r="W2" s="283"/>
      <c r="X2" s="283"/>
      <c r="Y2" s="286"/>
      <c r="Z2" s="288">
        <f>'別表１（内訳表）'!AJ4</f>
        <v>0</v>
      </c>
      <c r="AA2" s="289"/>
      <c r="AB2" s="289"/>
      <c r="AC2" s="289"/>
      <c r="AD2" s="289"/>
      <c r="AE2" s="289"/>
      <c r="AF2" s="289"/>
      <c r="AG2" s="306"/>
    </row>
    <row r="3" spans="1:33" ht="18" customHeight="1"/>
    <row r="4" spans="1:33" ht="24" customHeight="1">
      <c r="A4" s="245" t="s">
        <v>162</v>
      </c>
      <c r="B4" s="245"/>
      <c r="C4" s="245"/>
      <c r="D4" s="245"/>
      <c r="E4" s="245"/>
      <c r="F4" s="245"/>
      <c r="G4" s="245"/>
      <c r="H4" s="245"/>
      <c r="I4" s="245"/>
      <c r="J4" s="245"/>
      <c r="K4" s="245"/>
      <c r="L4" s="245"/>
      <c r="M4" s="245"/>
      <c r="N4" s="245"/>
      <c r="O4" s="245"/>
      <c r="P4" s="245"/>
      <c r="Q4" s="245"/>
      <c r="R4" s="245"/>
      <c r="S4" s="245"/>
      <c r="T4" s="245"/>
      <c r="U4" s="245"/>
      <c r="V4" s="245"/>
      <c r="W4" s="245"/>
      <c r="X4" s="245"/>
      <c r="Y4" s="245"/>
      <c r="Z4" s="245"/>
      <c r="AA4" s="245"/>
      <c r="AB4" s="245"/>
      <c r="AC4" s="245"/>
      <c r="AD4" s="245"/>
      <c r="AE4" s="245"/>
      <c r="AF4" s="245"/>
      <c r="AG4" s="245"/>
    </row>
    <row r="5" spans="1:33" ht="27.75" customHeight="1">
      <c r="A5" s="246" t="s">
        <v>155</v>
      </c>
      <c r="B5" s="15"/>
      <c r="C5" s="15"/>
      <c r="D5" s="15"/>
      <c r="E5" s="15"/>
      <c r="F5" s="15"/>
      <c r="G5" s="15"/>
      <c r="H5" s="15"/>
      <c r="I5" s="15"/>
      <c r="J5" s="15"/>
      <c r="K5" s="15"/>
      <c r="L5" s="15"/>
      <c r="M5" s="15"/>
      <c r="N5" s="15"/>
      <c r="O5" s="15"/>
      <c r="P5" s="15"/>
      <c r="Q5" s="15"/>
      <c r="R5" s="15"/>
      <c r="S5" s="15"/>
      <c r="T5" s="15"/>
      <c r="U5" s="15"/>
      <c r="V5" s="15"/>
      <c r="W5" s="15"/>
      <c r="X5" s="15"/>
      <c r="Y5" s="15"/>
      <c r="Z5" s="15"/>
      <c r="AA5" s="15"/>
      <c r="AB5" s="15"/>
      <c r="AC5" s="15"/>
      <c r="AD5" s="15"/>
      <c r="AE5" s="15"/>
      <c r="AF5" s="15"/>
      <c r="AG5" s="15"/>
    </row>
    <row r="6" spans="1:33" ht="44.25" customHeight="1">
      <c r="A6" s="7" t="s">
        <v>117</v>
      </c>
      <c r="B6" s="7"/>
      <c r="C6" s="7" t="s">
        <v>118</v>
      </c>
      <c r="D6" s="7"/>
      <c r="E6" s="7"/>
      <c r="F6" s="7"/>
      <c r="G6" s="32" t="s">
        <v>119</v>
      </c>
      <c r="H6" s="32"/>
      <c r="I6" s="32"/>
      <c r="J6" s="32"/>
      <c r="K6" s="32"/>
      <c r="L6" s="32" t="s">
        <v>159</v>
      </c>
      <c r="M6" s="32"/>
      <c r="N6" s="32"/>
      <c r="O6" s="32"/>
      <c r="P6" s="32"/>
      <c r="Q6" s="32"/>
      <c r="R6" s="32"/>
      <c r="S6" s="32"/>
      <c r="T6" s="32"/>
      <c r="U6" s="32"/>
      <c r="V6" s="32"/>
      <c r="W6" s="32"/>
      <c r="X6" s="32" t="s">
        <v>112</v>
      </c>
      <c r="Y6" s="32"/>
      <c r="Z6" s="32"/>
      <c r="AA6" s="32"/>
      <c r="AB6" s="293" t="s">
        <v>103</v>
      </c>
      <c r="AC6" s="300"/>
      <c r="AD6" s="300"/>
      <c r="AE6" s="300"/>
      <c r="AF6" s="300"/>
      <c r="AG6" s="307"/>
    </row>
    <row r="7" spans="1:33" ht="25" customHeight="1">
      <c r="A7" s="247">
        <v>1</v>
      </c>
      <c r="B7" s="247"/>
      <c r="C7" s="263"/>
      <c r="D7" s="265"/>
      <c r="E7" s="265"/>
      <c r="F7" s="267"/>
      <c r="G7" s="263"/>
      <c r="H7" s="265"/>
      <c r="I7" s="265"/>
      <c r="J7" s="265"/>
      <c r="K7" s="267"/>
      <c r="L7" s="280"/>
      <c r="M7" s="281"/>
      <c r="N7" s="281"/>
      <c r="O7" s="281"/>
      <c r="P7" s="281"/>
      <c r="Q7" s="281"/>
      <c r="R7" s="281"/>
      <c r="S7" s="281"/>
      <c r="T7" s="281"/>
      <c r="U7" s="281"/>
      <c r="V7" s="281"/>
      <c r="W7" s="284"/>
      <c r="X7" s="285"/>
      <c r="Y7" s="287"/>
      <c r="Z7" s="287"/>
      <c r="AA7" s="290"/>
      <c r="AB7" s="294"/>
      <c r="AC7" s="301"/>
      <c r="AD7" s="301"/>
      <c r="AE7" s="301"/>
      <c r="AF7" s="301"/>
      <c r="AG7" s="308"/>
    </row>
    <row r="8" spans="1:33" ht="25" customHeight="1">
      <c r="A8" s="247">
        <v>2</v>
      </c>
      <c r="B8" s="247"/>
      <c r="C8" s="263"/>
      <c r="D8" s="265"/>
      <c r="E8" s="265"/>
      <c r="F8" s="267"/>
      <c r="G8" s="263"/>
      <c r="H8" s="265"/>
      <c r="I8" s="265"/>
      <c r="J8" s="265"/>
      <c r="K8" s="267"/>
      <c r="L8" s="280"/>
      <c r="M8" s="281"/>
      <c r="N8" s="281"/>
      <c r="O8" s="281"/>
      <c r="P8" s="281"/>
      <c r="Q8" s="281"/>
      <c r="R8" s="281"/>
      <c r="S8" s="281"/>
      <c r="T8" s="281"/>
      <c r="U8" s="281"/>
      <c r="V8" s="281"/>
      <c r="W8" s="284"/>
      <c r="X8" s="285"/>
      <c r="Y8" s="287"/>
      <c r="Z8" s="287"/>
      <c r="AA8" s="290"/>
      <c r="AB8" s="294"/>
      <c r="AC8" s="301"/>
      <c r="AD8" s="301"/>
      <c r="AE8" s="301"/>
      <c r="AF8" s="301"/>
      <c r="AG8" s="308"/>
    </row>
    <row r="9" spans="1:33" ht="25" customHeight="1">
      <c r="A9" s="247">
        <v>3</v>
      </c>
      <c r="B9" s="247"/>
      <c r="C9" s="263"/>
      <c r="D9" s="265"/>
      <c r="E9" s="265"/>
      <c r="F9" s="267"/>
      <c r="G9" s="263"/>
      <c r="H9" s="265"/>
      <c r="I9" s="265"/>
      <c r="J9" s="265"/>
      <c r="K9" s="267"/>
      <c r="L9" s="280"/>
      <c r="M9" s="281"/>
      <c r="N9" s="281"/>
      <c r="O9" s="281"/>
      <c r="P9" s="281"/>
      <c r="Q9" s="281"/>
      <c r="R9" s="281"/>
      <c r="S9" s="281"/>
      <c r="T9" s="281"/>
      <c r="U9" s="281"/>
      <c r="V9" s="281"/>
      <c r="W9" s="284"/>
      <c r="X9" s="285"/>
      <c r="Y9" s="287"/>
      <c r="Z9" s="287"/>
      <c r="AA9" s="290"/>
      <c r="AB9" s="294"/>
      <c r="AC9" s="301"/>
      <c r="AD9" s="301"/>
      <c r="AE9" s="301"/>
      <c r="AF9" s="301"/>
      <c r="AG9" s="308"/>
    </row>
    <row r="10" spans="1:33" ht="25" customHeight="1">
      <c r="A10" s="247">
        <v>4</v>
      </c>
      <c r="B10" s="247"/>
      <c r="C10" s="263"/>
      <c r="D10" s="265"/>
      <c r="E10" s="265"/>
      <c r="F10" s="267"/>
      <c r="G10" s="263"/>
      <c r="H10" s="265"/>
      <c r="I10" s="265"/>
      <c r="J10" s="265"/>
      <c r="K10" s="267"/>
      <c r="L10" s="280"/>
      <c r="M10" s="281"/>
      <c r="N10" s="281"/>
      <c r="O10" s="281"/>
      <c r="P10" s="281"/>
      <c r="Q10" s="281"/>
      <c r="R10" s="281"/>
      <c r="S10" s="281"/>
      <c r="T10" s="281"/>
      <c r="U10" s="281"/>
      <c r="V10" s="281"/>
      <c r="W10" s="284"/>
      <c r="X10" s="285"/>
      <c r="Y10" s="287"/>
      <c r="Z10" s="287"/>
      <c r="AA10" s="290"/>
      <c r="AB10" s="294"/>
      <c r="AC10" s="301"/>
      <c r="AD10" s="301"/>
      <c r="AE10" s="301"/>
      <c r="AF10" s="301"/>
      <c r="AG10" s="308"/>
    </row>
    <row r="11" spans="1:33" ht="25" customHeight="1">
      <c r="A11" s="247">
        <v>5</v>
      </c>
      <c r="B11" s="247"/>
      <c r="C11" s="263"/>
      <c r="D11" s="265"/>
      <c r="E11" s="265"/>
      <c r="F11" s="267"/>
      <c r="G11" s="263"/>
      <c r="H11" s="265"/>
      <c r="I11" s="265"/>
      <c r="J11" s="265"/>
      <c r="K11" s="267"/>
      <c r="L11" s="280"/>
      <c r="M11" s="281"/>
      <c r="N11" s="281"/>
      <c r="O11" s="281"/>
      <c r="P11" s="281"/>
      <c r="Q11" s="281"/>
      <c r="R11" s="281"/>
      <c r="S11" s="281"/>
      <c r="T11" s="281"/>
      <c r="U11" s="281"/>
      <c r="V11" s="281"/>
      <c r="W11" s="284"/>
      <c r="X11" s="285"/>
      <c r="Y11" s="287"/>
      <c r="Z11" s="287"/>
      <c r="AA11" s="290"/>
      <c r="AB11" s="294"/>
      <c r="AC11" s="301"/>
      <c r="AD11" s="301"/>
      <c r="AE11" s="301"/>
      <c r="AF11" s="301"/>
      <c r="AG11" s="308"/>
    </row>
    <row r="12" spans="1:33" ht="25" customHeight="1">
      <c r="A12" s="247">
        <v>6</v>
      </c>
      <c r="B12" s="247"/>
      <c r="C12" s="263"/>
      <c r="D12" s="265"/>
      <c r="E12" s="265"/>
      <c r="F12" s="267"/>
      <c r="G12" s="263"/>
      <c r="H12" s="265"/>
      <c r="I12" s="265"/>
      <c r="J12" s="265"/>
      <c r="K12" s="267"/>
      <c r="L12" s="280"/>
      <c r="M12" s="281"/>
      <c r="N12" s="281"/>
      <c r="O12" s="281"/>
      <c r="P12" s="281"/>
      <c r="Q12" s="281"/>
      <c r="R12" s="281"/>
      <c r="S12" s="281"/>
      <c r="T12" s="281"/>
      <c r="U12" s="281"/>
      <c r="V12" s="281"/>
      <c r="W12" s="284"/>
      <c r="X12" s="285"/>
      <c r="Y12" s="287"/>
      <c r="Z12" s="287"/>
      <c r="AA12" s="290"/>
      <c r="AB12" s="294"/>
      <c r="AC12" s="301"/>
      <c r="AD12" s="301"/>
      <c r="AE12" s="301"/>
      <c r="AF12" s="301"/>
      <c r="AG12" s="308"/>
    </row>
    <row r="13" spans="1:33" ht="25" customHeight="1">
      <c r="A13" s="247">
        <v>7</v>
      </c>
      <c r="B13" s="247"/>
      <c r="C13" s="263"/>
      <c r="D13" s="265"/>
      <c r="E13" s="265"/>
      <c r="F13" s="267"/>
      <c r="G13" s="263"/>
      <c r="H13" s="265"/>
      <c r="I13" s="265"/>
      <c r="J13" s="265"/>
      <c r="K13" s="267"/>
      <c r="L13" s="280"/>
      <c r="M13" s="281"/>
      <c r="N13" s="281"/>
      <c r="O13" s="281"/>
      <c r="P13" s="281"/>
      <c r="Q13" s="281"/>
      <c r="R13" s="281"/>
      <c r="S13" s="281"/>
      <c r="T13" s="281"/>
      <c r="U13" s="281"/>
      <c r="V13" s="281"/>
      <c r="W13" s="284"/>
      <c r="X13" s="285"/>
      <c r="Y13" s="287"/>
      <c r="Z13" s="287"/>
      <c r="AA13" s="290"/>
      <c r="AB13" s="294"/>
      <c r="AC13" s="301"/>
      <c r="AD13" s="301"/>
      <c r="AE13" s="301"/>
      <c r="AF13" s="301"/>
      <c r="AG13" s="308"/>
    </row>
    <row r="14" spans="1:33" ht="25" customHeight="1">
      <c r="A14" s="247">
        <v>8</v>
      </c>
      <c r="B14" s="247"/>
      <c r="C14" s="263"/>
      <c r="D14" s="265"/>
      <c r="E14" s="265"/>
      <c r="F14" s="267"/>
      <c r="G14" s="263"/>
      <c r="H14" s="265"/>
      <c r="I14" s="265"/>
      <c r="J14" s="265"/>
      <c r="K14" s="267"/>
      <c r="L14" s="280"/>
      <c r="M14" s="281"/>
      <c r="N14" s="281"/>
      <c r="O14" s="281"/>
      <c r="P14" s="281"/>
      <c r="Q14" s="281"/>
      <c r="R14" s="281"/>
      <c r="S14" s="281"/>
      <c r="T14" s="281"/>
      <c r="U14" s="281"/>
      <c r="V14" s="281"/>
      <c r="W14" s="284"/>
      <c r="X14" s="285"/>
      <c r="Y14" s="287"/>
      <c r="Z14" s="287"/>
      <c r="AA14" s="290"/>
      <c r="AB14" s="294"/>
      <c r="AC14" s="301"/>
      <c r="AD14" s="301"/>
      <c r="AE14" s="301"/>
      <c r="AF14" s="301"/>
      <c r="AG14" s="308"/>
    </row>
    <row r="15" spans="1:33" ht="25" customHeight="1">
      <c r="A15" s="247">
        <v>9</v>
      </c>
      <c r="B15" s="247"/>
      <c r="C15" s="263"/>
      <c r="D15" s="265"/>
      <c r="E15" s="265"/>
      <c r="F15" s="267"/>
      <c r="G15" s="263"/>
      <c r="H15" s="265"/>
      <c r="I15" s="265"/>
      <c r="J15" s="265"/>
      <c r="K15" s="267"/>
      <c r="L15" s="280"/>
      <c r="M15" s="281"/>
      <c r="N15" s="281"/>
      <c r="O15" s="281"/>
      <c r="P15" s="281"/>
      <c r="Q15" s="281"/>
      <c r="R15" s="281"/>
      <c r="S15" s="281"/>
      <c r="T15" s="281"/>
      <c r="U15" s="281"/>
      <c r="V15" s="281"/>
      <c r="W15" s="284"/>
      <c r="X15" s="285"/>
      <c r="Y15" s="287"/>
      <c r="Z15" s="287"/>
      <c r="AA15" s="290"/>
      <c r="AB15" s="294"/>
      <c r="AC15" s="301"/>
      <c r="AD15" s="301"/>
      <c r="AE15" s="301"/>
      <c r="AF15" s="301"/>
      <c r="AG15" s="308"/>
    </row>
    <row r="16" spans="1:33" ht="25" customHeight="1">
      <c r="A16" s="247">
        <v>10</v>
      </c>
      <c r="B16" s="247"/>
      <c r="C16" s="263"/>
      <c r="D16" s="265"/>
      <c r="E16" s="265"/>
      <c r="F16" s="267"/>
      <c r="G16" s="263"/>
      <c r="H16" s="265"/>
      <c r="I16" s="265"/>
      <c r="J16" s="265"/>
      <c r="K16" s="267"/>
      <c r="L16" s="280"/>
      <c r="M16" s="281"/>
      <c r="N16" s="281"/>
      <c r="O16" s="281"/>
      <c r="P16" s="281"/>
      <c r="Q16" s="281"/>
      <c r="R16" s="281"/>
      <c r="S16" s="281"/>
      <c r="T16" s="281"/>
      <c r="U16" s="281"/>
      <c r="V16" s="281"/>
      <c r="W16" s="284"/>
      <c r="X16" s="285"/>
      <c r="Y16" s="287"/>
      <c r="Z16" s="287"/>
      <c r="AA16" s="290"/>
      <c r="AB16" s="294"/>
      <c r="AC16" s="301"/>
      <c r="AD16" s="301"/>
      <c r="AE16" s="301"/>
      <c r="AF16" s="301"/>
      <c r="AG16" s="308"/>
    </row>
    <row r="17" spans="1:33" ht="25" customHeight="1">
      <c r="A17" s="247">
        <v>11</v>
      </c>
      <c r="B17" s="247"/>
      <c r="C17" s="263"/>
      <c r="D17" s="265"/>
      <c r="E17" s="265"/>
      <c r="F17" s="267"/>
      <c r="G17" s="263"/>
      <c r="H17" s="265"/>
      <c r="I17" s="265"/>
      <c r="J17" s="265"/>
      <c r="K17" s="267"/>
      <c r="L17" s="280"/>
      <c r="M17" s="281"/>
      <c r="N17" s="281"/>
      <c r="O17" s="281"/>
      <c r="P17" s="281"/>
      <c r="Q17" s="281"/>
      <c r="R17" s="281"/>
      <c r="S17" s="281"/>
      <c r="T17" s="281"/>
      <c r="U17" s="281"/>
      <c r="V17" s="281"/>
      <c r="W17" s="284"/>
      <c r="X17" s="285"/>
      <c r="Y17" s="287"/>
      <c r="Z17" s="287"/>
      <c r="AA17" s="290"/>
      <c r="AB17" s="294"/>
      <c r="AC17" s="301"/>
      <c r="AD17" s="301"/>
      <c r="AE17" s="301"/>
      <c r="AF17" s="301"/>
      <c r="AG17" s="308"/>
    </row>
    <row r="18" spans="1:33" ht="25" customHeight="1">
      <c r="A18" s="247">
        <v>12</v>
      </c>
      <c r="B18" s="247"/>
      <c r="C18" s="263"/>
      <c r="D18" s="265"/>
      <c r="E18" s="265"/>
      <c r="F18" s="267"/>
      <c r="G18" s="263"/>
      <c r="H18" s="265"/>
      <c r="I18" s="265"/>
      <c r="J18" s="265"/>
      <c r="K18" s="267"/>
      <c r="L18" s="280"/>
      <c r="M18" s="281"/>
      <c r="N18" s="281"/>
      <c r="O18" s="281"/>
      <c r="P18" s="281"/>
      <c r="Q18" s="281"/>
      <c r="R18" s="281"/>
      <c r="S18" s="281"/>
      <c r="T18" s="281"/>
      <c r="U18" s="281"/>
      <c r="V18" s="281"/>
      <c r="W18" s="284"/>
      <c r="X18" s="285"/>
      <c r="Y18" s="287"/>
      <c r="Z18" s="287"/>
      <c r="AA18" s="290"/>
      <c r="AB18" s="294"/>
      <c r="AC18" s="301"/>
      <c r="AD18" s="301"/>
      <c r="AE18" s="301"/>
      <c r="AF18" s="301"/>
      <c r="AG18" s="308"/>
    </row>
    <row r="19" spans="1:33" ht="25" customHeight="1">
      <c r="A19" s="247">
        <v>13</v>
      </c>
      <c r="B19" s="247"/>
      <c r="C19" s="263"/>
      <c r="D19" s="265"/>
      <c r="E19" s="265"/>
      <c r="F19" s="267"/>
      <c r="G19" s="263"/>
      <c r="H19" s="265"/>
      <c r="I19" s="265"/>
      <c r="J19" s="265"/>
      <c r="K19" s="267"/>
      <c r="L19" s="280"/>
      <c r="M19" s="281"/>
      <c r="N19" s="281"/>
      <c r="O19" s="281"/>
      <c r="P19" s="281"/>
      <c r="Q19" s="281"/>
      <c r="R19" s="281"/>
      <c r="S19" s="281"/>
      <c r="T19" s="281"/>
      <c r="U19" s="281"/>
      <c r="V19" s="281"/>
      <c r="W19" s="284"/>
      <c r="X19" s="285"/>
      <c r="Y19" s="287"/>
      <c r="Z19" s="287"/>
      <c r="AA19" s="290"/>
      <c r="AB19" s="294"/>
      <c r="AC19" s="301"/>
      <c r="AD19" s="301"/>
      <c r="AE19" s="301"/>
      <c r="AF19" s="301"/>
      <c r="AG19" s="308"/>
    </row>
    <row r="20" spans="1:33" ht="25" customHeight="1">
      <c r="A20" s="247">
        <v>14</v>
      </c>
      <c r="B20" s="247"/>
      <c r="C20" s="263"/>
      <c r="D20" s="265"/>
      <c r="E20" s="265"/>
      <c r="F20" s="267"/>
      <c r="G20" s="263"/>
      <c r="H20" s="265"/>
      <c r="I20" s="265"/>
      <c r="J20" s="265"/>
      <c r="K20" s="267"/>
      <c r="L20" s="280"/>
      <c r="M20" s="281"/>
      <c r="N20" s="281"/>
      <c r="O20" s="281"/>
      <c r="P20" s="281"/>
      <c r="Q20" s="281"/>
      <c r="R20" s="281"/>
      <c r="S20" s="281"/>
      <c r="T20" s="281"/>
      <c r="U20" s="281"/>
      <c r="V20" s="281"/>
      <c r="W20" s="284"/>
      <c r="X20" s="285"/>
      <c r="Y20" s="287"/>
      <c r="Z20" s="287"/>
      <c r="AA20" s="290"/>
      <c r="AB20" s="294"/>
      <c r="AC20" s="301"/>
      <c r="AD20" s="301"/>
      <c r="AE20" s="301"/>
      <c r="AF20" s="301"/>
      <c r="AG20" s="308"/>
    </row>
    <row r="21" spans="1:33" ht="25" customHeight="1">
      <c r="A21" s="247">
        <v>15</v>
      </c>
      <c r="B21" s="247"/>
      <c r="C21" s="263"/>
      <c r="D21" s="265"/>
      <c r="E21" s="265"/>
      <c r="F21" s="267"/>
      <c r="G21" s="263"/>
      <c r="H21" s="265"/>
      <c r="I21" s="265"/>
      <c r="J21" s="265"/>
      <c r="K21" s="267"/>
      <c r="L21" s="280"/>
      <c r="M21" s="281"/>
      <c r="N21" s="281"/>
      <c r="O21" s="281"/>
      <c r="P21" s="281"/>
      <c r="Q21" s="281"/>
      <c r="R21" s="281"/>
      <c r="S21" s="281"/>
      <c r="T21" s="281"/>
      <c r="U21" s="281"/>
      <c r="V21" s="281"/>
      <c r="W21" s="284"/>
      <c r="X21" s="285"/>
      <c r="Y21" s="287"/>
      <c r="Z21" s="287"/>
      <c r="AA21" s="290"/>
      <c r="AB21" s="294"/>
      <c r="AC21" s="301"/>
      <c r="AD21" s="301"/>
      <c r="AE21" s="301"/>
      <c r="AF21" s="301"/>
      <c r="AG21" s="308"/>
    </row>
    <row r="22" spans="1:33" ht="11.25" customHeight="1"/>
    <row r="23" spans="1:33">
      <c r="A23" t="s">
        <v>157</v>
      </c>
    </row>
    <row r="24" spans="1:33">
      <c r="A24" t="s">
        <v>172</v>
      </c>
    </row>
    <row r="26" spans="1:33" ht="21.75" customHeight="1">
      <c r="A26" s="248" t="s">
        <v>156</v>
      </c>
      <c r="B26" s="257"/>
      <c r="C26" s="257"/>
      <c r="D26" s="266"/>
      <c r="E26" s="266"/>
      <c r="F26" s="266"/>
      <c r="G26" s="266"/>
      <c r="H26" s="266"/>
      <c r="I26" s="266"/>
      <c r="J26" s="266"/>
      <c r="K26" s="266"/>
      <c r="L26" s="266"/>
      <c r="M26" s="282"/>
      <c r="N26" s="15"/>
      <c r="O26" s="192"/>
      <c r="P26" s="192"/>
      <c r="Q26" s="192"/>
      <c r="R26" s="192"/>
      <c r="S26" s="192"/>
      <c r="T26" s="192"/>
      <c r="U26" s="192"/>
      <c r="V26" s="192"/>
      <c r="W26" s="192"/>
      <c r="X26" s="192"/>
      <c r="Y26" s="192"/>
      <c r="Z26" s="192"/>
      <c r="AA26" s="192"/>
      <c r="AB26" s="192"/>
      <c r="AC26" s="192"/>
      <c r="AD26" s="192"/>
      <c r="AE26" s="192"/>
      <c r="AF26" s="192"/>
      <c r="AG26" s="192"/>
    </row>
    <row r="27" spans="1:33" ht="26.25" customHeight="1">
      <c r="A27" s="249" t="s">
        <v>127</v>
      </c>
      <c r="B27" s="256"/>
      <c r="C27" s="256"/>
      <c r="D27" s="256"/>
      <c r="E27" s="256"/>
      <c r="F27" s="268"/>
      <c r="G27" s="274" t="s">
        <v>152</v>
      </c>
      <c r="H27" s="279"/>
      <c r="I27" s="279"/>
      <c r="J27" s="279"/>
      <c r="K27" s="279"/>
      <c r="L27" s="279"/>
      <c r="M27" s="279"/>
      <c r="N27" s="279"/>
      <c r="O27" s="279"/>
      <c r="P27" s="279"/>
      <c r="Q27" s="279"/>
      <c r="R27" s="279"/>
      <c r="S27" s="279"/>
      <c r="T27" s="279"/>
      <c r="U27" s="279"/>
      <c r="V27" s="279"/>
      <c r="W27" s="279"/>
      <c r="X27" s="279"/>
      <c r="Y27" s="279"/>
      <c r="Z27" s="279"/>
      <c r="AA27" s="291"/>
      <c r="AB27" s="295" t="s">
        <v>122</v>
      </c>
      <c r="AC27" s="279"/>
      <c r="AD27" s="279"/>
      <c r="AE27" s="279"/>
      <c r="AF27" s="279"/>
      <c r="AG27" s="309"/>
    </row>
    <row r="28" spans="1:33" ht="26.25" customHeight="1">
      <c r="A28" s="250"/>
      <c r="B28" s="258"/>
      <c r="C28" s="258"/>
      <c r="D28" s="258"/>
      <c r="E28" s="258"/>
      <c r="F28" s="269"/>
      <c r="G28" s="275"/>
      <c r="H28" s="275"/>
      <c r="I28" s="275"/>
      <c r="J28" s="275"/>
      <c r="K28" s="275"/>
      <c r="L28" s="275"/>
      <c r="M28" s="275"/>
      <c r="N28" s="275"/>
      <c r="O28" s="275"/>
      <c r="P28" s="275"/>
      <c r="Q28" s="275"/>
      <c r="R28" s="275"/>
      <c r="S28" s="275"/>
      <c r="T28" s="275"/>
      <c r="U28" s="275"/>
      <c r="V28" s="275"/>
      <c r="W28" s="275"/>
      <c r="X28" s="275"/>
      <c r="Y28" s="275"/>
      <c r="Z28" s="275"/>
      <c r="AA28" s="275"/>
      <c r="AB28" s="296"/>
      <c r="AC28" s="302"/>
      <c r="AD28" s="302"/>
      <c r="AE28" s="302"/>
      <c r="AF28" s="302"/>
      <c r="AG28" s="310"/>
    </row>
    <row r="29" spans="1:33" ht="26.25" customHeight="1">
      <c r="A29" s="251"/>
      <c r="B29" s="259"/>
      <c r="C29" s="259"/>
      <c r="D29" s="259"/>
      <c r="E29" s="259"/>
      <c r="F29" s="270"/>
      <c r="G29" s="276"/>
      <c r="H29" s="275"/>
      <c r="I29" s="275"/>
      <c r="J29" s="275"/>
      <c r="K29" s="275"/>
      <c r="L29" s="275"/>
      <c r="M29" s="275"/>
      <c r="N29" s="275"/>
      <c r="O29" s="275"/>
      <c r="P29" s="275"/>
      <c r="Q29" s="275"/>
      <c r="R29" s="275"/>
      <c r="S29" s="275"/>
      <c r="T29" s="275"/>
      <c r="U29" s="275"/>
      <c r="V29" s="275"/>
      <c r="W29" s="275"/>
      <c r="X29" s="275"/>
      <c r="Y29" s="275"/>
      <c r="Z29" s="275"/>
      <c r="AA29" s="292"/>
      <c r="AB29" s="296"/>
      <c r="AC29" s="302"/>
      <c r="AD29" s="302"/>
      <c r="AE29" s="302"/>
      <c r="AF29" s="302"/>
      <c r="AG29" s="310"/>
    </row>
    <row r="30" spans="1:33" ht="26.25" customHeight="1">
      <c r="A30" s="252"/>
      <c r="B30" s="260"/>
      <c r="C30" s="260"/>
      <c r="D30" s="260"/>
      <c r="E30" s="260"/>
      <c r="F30" s="271"/>
      <c r="G30" s="276"/>
      <c r="H30" s="275"/>
      <c r="I30" s="275"/>
      <c r="J30" s="275"/>
      <c r="K30" s="275"/>
      <c r="L30" s="275"/>
      <c r="M30" s="275"/>
      <c r="N30" s="275"/>
      <c r="O30" s="275"/>
      <c r="P30" s="275"/>
      <c r="Q30" s="275"/>
      <c r="R30" s="275"/>
      <c r="S30" s="275"/>
      <c r="T30" s="275"/>
      <c r="U30" s="275"/>
      <c r="V30" s="275"/>
      <c r="W30" s="275"/>
      <c r="X30" s="275"/>
      <c r="Y30" s="275"/>
      <c r="Z30" s="275"/>
      <c r="AA30" s="292"/>
      <c r="AB30" s="296"/>
      <c r="AC30" s="302"/>
      <c r="AD30" s="302"/>
      <c r="AE30" s="302"/>
      <c r="AF30" s="302"/>
      <c r="AG30" s="310"/>
    </row>
    <row r="31" spans="1:33" ht="26.25" customHeight="1">
      <c r="A31" s="253"/>
      <c r="B31" s="261"/>
      <c r="C31" s="261"/>
      <c r="D31" s="261"/>
      <c r="E31" s="261"/>
      <c r="F31" s="272"/>
      <c r="G31" s="277"/>
      <c r="H31" s="277"/>
      <c r="I31" s="277"/>
      <c r="J31" s="277"/>
      <c r="K31" s="277"/>
      <c r="L31" s="277"/>
      <c r="M31" s="277"/>
      <c r="N31" s="277"/>
      <c r="O31" s="277"/>
      <c r="P31" s="277"/>
      <c r="Q31" s="277"/>
      <c r="R31" s="277"/>
      <c r="S31" s="277"/>
      <c r="T31" s="277"/>
      <c r="U31" s="277"/>
      <c r="V31" s="277"/>
      <c r="W31" s="277"/>
      <c r="X31" s="277"/>
      <c r="Y31" s="277"/>
      <c r="Z31" s="277"/>
      <c r="AA31" s="277"/>
      <c r="AB31" s="297"/>
      <c r="AC31" s="303"/>
      <c r="AD31" s="303"/>
      <c r="AE31" s="303"/>
      <c r="AF31" s="303"/>
      <c r="AG31" s="311"/>
    </row>
    <row r="32" spans="1:33" ht="26.25" customHeight="1">
      <c r="A32" s="254"/>
      <c r="B32" s="262"/>
      <c r="C32" s="262"/>
      <c r="D32" s="262"/>
      <c r="E32" s="262"/>
      <c r="F32" s="273"/>
      <c r="G32" s="278"/>
      <c r="H32" s="278"/>
      <c r="I32" s="278"/>
      <c r="J32" s="278"/>
      <c r="K32" s="278"/>
      <c r="L32" s="278"/>
      <c r="M32" s="278"/>
      <c r="N32" s="278"/>
      <c r="O32" s="278"/>
      <c r="P32" s="278"/>
      <c r="Q32" s="278"/>
      <c r="R32" s="278"/>
      <c r="S32" s="278"/>
      <c r="T32" s="278"/>
      <c r="U32" s="278"/>
      <c r="V32" s="278"/>
      <c r="W32" s="278"/>
      <c r="X32" s="278"/>
      <c r="Y32" s="278"/>
      <c r="Z32" s="278"/>
      <c r="AA32" s="278"/>
      <c r="AB32" s="298"/>
      <c r="AC32" s="304"/>
      <c r="AD32" s="304"/>
      <c r="AE32" s="304"/>
      <c r="AF32" s="304"/>
      <c r="AG32" s="312"/>
    </row>
    <row r="33" spans="1:33" ht="26.25" customHeight="1">
      <c r="A33" s="255"/>
      <c r="B33" s="239"/>
      <c r="C33" s="264"/>
      <c r="D33" s="239"/>
      <c r="E33" s="239"/>
      <c r="F33" s="230"/>
      <c r="G33" s="225" t="s">
        <v>128</v>
      </c>
      <c r="H33" s="225"/>
      <c r="I33" s="225"/>
      <c r="J33" s="225"/>
      <c r="K33" s="225"/>
      <c r="L33" s="225"/>
      <c r="M33" s="225"/>
      <c r="N33" s="225"/>
      <c r="O33" s="225"/>
      <c r="P33" s="225"/>
      <c r="Q33" s="225"/>
      <c r="R33" s="225"/>
      <c r="S33" s="225"/>
      <c r="T33" s="225"/>
      <c r="U33" s="225"/>
      <c r="V33" s="225"/>
      <c r="W33" s="225"/>
      <c r="X33" s="225"/>
      <c r="Y33" s="225"/>
      <c r="Z33" s="225"/>
      <c r="AA33" s="225"/>
      <c r="AB33" s="299">
        <f>SUM(AB28:AG32)</f>
        <v>0</v>
      </c>
      <c r="AC33" s="305"/>
      <c r="AD33" s="305"/>
      <c r="AE33" s="305"/>
      <c r="AF33" s="305"/>
      <c r="AG33" s="313"/>
    </row>
    <row r="35" spans="1:33">
      <c r="A35" t="s">
        <v>164</v>
      </c>
    </row>
  </sheetData>
  <mergeCells count="119">
    <mergeCell ref="U2:Y2"/>
    <mergeCell ref="Z2:AG2"/>
    <mergeCell ref="A4:AG4"/>
    <mergeCell ref="A6:B6"/>
    <mergeCell ref="C6:F6"/>
    <mergeCell ref="G6:K6"/>
    <mergeCell ref="L6:W6"/>
    <mergeCell ref="X6:AA6"/>
    <mergeCell ref="AB6:AG6"/>
    <mergeCell ref="A7:B7"/>
    <mergeCell ref="C7:F7"/>
    <mergeCell ref="G7:K7"/>
    <mergeCell ref="L7:W7"/>
    <mergeCell ref="X7:AA7"/>
    <mergeCell ref="AB7:AG7"/>
    <mergeCell ref="A8:B8"/>
    <mergeCell ref="C8:F8"/>
    <mergeCell ref="G8:K8"/>
    <mergeCell ref="L8:W8"/>
    <mergeCell ref="X8:AA8"/>
    <mergeCell ref="AB8:AG8"/>
    <mergeCell ref="A9:B9"/>
    <mergeCell ref="C9:F9"/>
    <mergeCell ref="G9:K9"/>
    <mergeCell ref="L9:W9"/>
    <mergeCell ref="X9:AA9"/>
    <mergeCell ref="AB9:AG9"/>
    <mergeCell ref="A10:B10"/>
    <mergeCell ref="C10:F10"/>
    <mergeCell ref="G10:K10"/>
    <mergeCell ref="L10:W10"/>
    <mergeCell ref="X10:AA10"/>
    <mergeCell ref="AB10:AG10"/>
    <mergeCell ref="A11:B11"/>
    <mergeCell ref="C11:F11"/>
    <mergeCell ref="G11:K11"/>
    <mergeCell ref="L11:W11"/>
    <mergeCell ref="X11:AA11"/>
    <mergeCell ref="AB11:AG11"/>
    <mergeCell ref="A12:B12"/>
    <mergeCell ref="C12:F12"/>
    <mergeCell ref="G12:K12"/>
    <mergeCell ref="L12:W12"/>
    <mergeCell ref="X12:AA12"/>
    <mergeCell ref="AB12:AG12"/>
    <mergeCell ref="A13:B13"/>
    <mergeCell ref="C13:F13"/>
    <mergeCell ref="G13:K13"/>
    <mergeCell ref="L13:W13"/>
    <mergeCell ref="X13:AA13"/>
    <mergeCell ref="AB13:AG13"/>
    <mergeCell ref="A14:B14"/>
    <mergeCell ref="C14:F14"/>
    <mergeCell ref="G14:K14"/>
    <mergeCell ref="L14:W14"/>
    <mergeCell ref="X14:AA14"/>
    <mergeCell ref="AB14:AG14"/>
    <mergeCell ref="A15:B15"/>
    <mergeCell ref="C15:F15"/>
    <mergeCell ref="G15:K15"/>
    <mergeCell ref="L15:W15"/>
    <mergeCell ref="X15:AA15"/>
    <mergeCell ref="AB15:AG15"/>
    <mergeCell ref="A16:B16"/>
    <mergeCell ref="C16:F16"/>
    <mergeCell ref="G16:K16"/>
    <mergeCell ref="L16:W16"/>
    <mergeCell ref="X16:AA16"/>
    <mergeCell ref="AB16:AG16"/>
    <mergeCell ref="A17:B17"/>
    <mergeCell ref="C17:F17"/>
    <mergeCell ref="G17:K17"/>
    <mergeCell ref="L17:W17"/>
    <mergeCell ref="X17:AA17"/>
    <mergeCell ref="AB17:AG17"/>
    <mergeCell ref="A18:B18"/>
    <mergeCell ref="C18:F18"/>
    <mergeCell ref="G18:K18"/>
    <mergeCell ref="L18:W18"/>
    <mergeCell ref="X18:AA18"/>
    <mergeCell ref="AB18:AG18"/>
    <mergeCell ref="A19:B19"/>
    <mergeCell ref="C19:F19"/>
    <mergeCell ref="G19:K19"/>
    <mergeCell ref="L19:W19"/>
    <mergeCell ref="X19:AA19"/>
    <mergeCell ref="AB19:AG19"/>
    <mergeCell ref="A20:B20"/>
    <mergeCell ref="C20:F20"/>
    <mergeCell ref="G20:K20"/>
    <mergeCell ref="L20:W20"/>
    <mergeCell ref="X20:AA20"/>
    <mergeCell ref="AB20:AG20"/>
    <mergeCell ref="A21:B21"/>
    <mergeCell ref="C21:F21"/>
    <mergeCell ref="G21:K21"/>
    <mergeCell ref="L21:W21"/>
    <mergeCell ref="X21:AA21"/>
    <mergeCell ref="AB21:AG21"/>
    <mergeCell ref="A27:F27"/>
    <mergeCell ref="G27:AA27"/>
    <mergeCell ref="AB27:AG27"/>
    <mergeCell ref="A28:F28"/>
    <mergeCell ref="G28:AA28"/>
    <mergeCell ref="AB28:AG28"/>
    <mergeCell ref="A29:F29"/>
    <mergeCell ref="G29:AA29"/>
    <mergeCell ref="AB29:AG29"/>
    <mergeCell ref="A30:F30"/>
    <mergeCell ref="G30:AA30"/>
    <mergeCell ref="AB30:AG30"/>
    <mergeCell ref="A31:F31"/>
    <mergeCell ref="G31:AA31"/>
    <mergeCell ref="AB31:AG31"/>
    <mergeCell ref="A32:F32"/>
    <mergeCell ref="G32:AA32"/>
    <mergeCell ref="AB32:AG32"/>
    <mergeCell ref="G33:AA33"/>
    <mergeCell ref="AB33:AG33"/>
  </mergeCells>
  <phoneticPr fontId="16" type="Hiragana"/>
  <dataValidations count="1">
    <dataValidation type="list" allowBlank="1" showDropDown="0" showInputMessage="1" showErrorMessage="0" sqref="AB7:AB21">
      <formula1>"１．乳幼児健診,２．就学時健診,３．入学説明会,４．保護者会・参観日,５．PTA研修会,６．単独開催"</formula1>
    </dataValidation>
  </dataValidations>
  <pageMargins left="0.7" right="0.7" top="0.75" bottom="0.75" header="0.3" footer="0.3"/>
  <pageSetup paperSize="9" scale="83" fitToWidth="1" fitToHeight="1" orientation="portrait" usePrinterDefaults="1"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sheetPr>
    <pageSetUpPr fitToPage="1"/>
  </sheetPr>
  <dimension ref="A1:AB50"/>
  <sheetViews>
    <sheetView view="pageBreakPreview" zoomScaleSheetLayoutView="100" workbookViewId="0">
      <selection activeCell="K5" sqref="K5:O5"/>
    </sheetView>
  </sheetViews>
  <sheetFormatPr defaultColWidth="5.625" defaultRowHeight="12" customHeight="1"/>
  <cols>
    <col min="1" max="13" width="5.625" style="314"/>
    <col min="14" max="16" width="6.125" style="314" customWidth="1"/>
    <col min="17" max="16384" width="5.625" style="314"/>
  </cols>
  <sheetData>
    <row r="1" spans="1:25" s="55" customFormat="1" ht="12" customHeight="1">
      <c r="A1" s="315" t="s">
        <v>158</v>
      </c>
    </row>
    <row r="2" spans="1:25" s="55" customFormat="1" ht="26.25" customHeight="1">
      <c r="A2" s="316" t="s">
        <v>129</v>
      </c>
      <c r="B2" s="332"/>
      <c r="C2" s="332"/>
      <c r="D2" s="332"/>
      <c r="E2" s="332"/>
      <c r="F2" s="332"/>
      <c r="G2" s="332"/>
      <c r="H2" s="332"/>
      <c r="I2" s="332"/>
      <c r="J2" s="332"/>
      <c r="K2" s="332"/>
      <c r="L2" s="332"/>
      <c r="M2" s="332"/>
      <c r="N2" s="332"/>
      <c r="O2" s="332"/>
      <c r="P2" s="332"/>
      <c r="Q2" s="332"/>
      <c r="R2" s="332"/>
      <c r="S2" s="485"/>
      <c r="T2" s="495"/>
      <c r="U2" s="314"/>
      <c r="V2" s="314"/>
      <c r="W2" s="314"/>
      <c r="X2" s="314"/>
      <c r="Y2" s="314"/>
    </row>
    <row r="3" spans="1:25" s="55" customFormat="1" ht="12" customHeight="1">
      <c r="A3" s="317"/>
      <c r="B3" s="314"/>
      <c r="C3" s="314"/>
      <c r="D3" s="314"/>
      <c r="E3" s="314"/>
      <c r="F3" s="314"/>
      <c r="G3" s="314"/>
      <c r="H3" s="314"/>
      <c r="I3" s="314"/>
      <c r="J3" s="314"/>
      <c r="K3" s="314"/>
      <c r="L3" s="314"/>
      <c r="M3" s="314"/>
      <c r="N3" s="314"/>
      <c r="O3" s="314"/>
      <c r="P3" s="314"/>
      <c r="Q3" s="314"/>
      <c r="R3" s="314"/>
      <c r="S3" s="314"/>
      <c r="T3" s="314"/>
      <c r="U3" s="314"/>
      <c r="V3" s="314"/>
      <c r="W3" s="314"/>
      <c r="X3" s="314"/>
      <c r="Y3" s="314"/>
    </row>
    <row r="4" spans="1:25" s="55" customFormat="1" ht="12" customHeight="1">
      <c r="A4" s="317"/>
      <c r="B4" s="333" t="s">
        <v>161</v>
      </c>
      <c r="C4" s="333"/>
      <c r="D4" s="333"/>
      <c r="E4" s="333"/>
      <c r="F4" s="333"/>
      <c r="G4" s="333"/>
      <c r="H4" s="333"/>
      <c r="I4" s="331"/>
      <c r="J4" s="314"/>
      <c r="K4" s="404" t="s">
        <v>79</v>
      </c>
      <c r="L4" s="414"/>
      <c r="M4" s="414"/>
      <c r="N4" s="414"/>
      <c r="O4" s="451"/>
      <c r="P4" s="404" t="s">
        <v>180</v>
      </c>
      <c r="Q4" s="414"/>
      <c r="R4" s="414"/>
      <c r="S4" s="451"/>
      <c r="T4" s="496"/>
      <c r="U4" s="500"/>
      <c r="V4" s="500"/>
      <c r="W4" s="500"/>
      <c r="X4" s="500"/>
      <c r="Y4" s="314"/>
    </row>
    <row r="5" spans="1:25" s="55" customFormat="1" ht="24.75" customHeight="1">
      <c r="B5" s="333">
        <f>+'別表１（内訳表）'!AJ4</f>
        <v>0</v>
      </c>
      <c r="C5" s="333"/>
      <c r="D5" s="333"/>
      <c r="E5" s="333"/>
      <c r="F5" s="333"/>
      <c r="G5" s="333"/>
      <c r="H5" s="333"/>
      <c r="I5" s="331"/>
      <c r="J5" s="343"/>
      <c r="K5" s="405"/>
      <c r="L5" s="415"/>
      <c r="M5" s="415"/>
      <c r="N5" s="415"/>
      <c r="O5" s="452"/>
      <c r="P5" s="405"/>
      <c r="Q5" s="415"/>
      <c r="R5" s="415"/>
      <c r="S5" s="452"/>
      <c r="T5" s="496"/>
      <c r="U5" s="500"/>
      <c r="V5" s="500"/>
      <c r="W5" s="500"/>
      <c r="X5" s="500"/>
    </row>
    <row r="6" spans="1:25" s="55" customFormat="1" ht="12" customHeight="1">
      <c r="B6" s="317"/>
      <c r="C6" s="343"/>
      <c r="D6" s="343"/>
      <c r="E6" s="343"/>
      <c r="F6" s="343"/>
      <c r="G6" s="343"/>
      <c r="H6" s="343"/>
      <c r="I6" s="343"/>
    </row>
    <row r="7" spans="1:25" s="55" customFormat="1" ht="12" customHeight="1">
      <c r="A7" s="55" t="s">
        <v>130</v>
      </c>
      <c r="B7" s="315"/>
      <c r="C7" s="314"/>
      <c r="D7" s="314"/>
      <c r="E7" s="314"/>
      <c r="F7" s="314"/>
      <c r="G7" s="314"/>
      <c r="H7" s="314"/>
      <c r="I7" s="314"/>
      <c r="L7" s="314"/>
      <c r="M7" s="314"/>
      <c r="N7" s="314"/>
      <c r="O7" s="314"/>
      <c r="P7" s="314"/>
      <c r="Q7" s="314"/>
      <c r="R7" s="314"/>
      <c r="S7" s="314"/>
      <c r="T7" s="314"/>
      <c r="U7" s="314"/>
      <c r="V7" s="314"/>
      <c r="W7" s="314"/>
      <c r="X7" s="314"/>
    </row>
    <row r="8" spans="1:25" s="55" customFormat="1" ht="12" customHeight="1">
      <c r="A8" s="318" t="s">
        <v>121</v>
      </c>
      <c r="B8" s="334"/>
      <c r="C8" s="334"/>
      <c r="D8" s="334"/>
      <c r="E8" s="334"/>
      <c r="F8" s="334"/>
      <c r="G8" s="334"/>
      <c r="H8" s="334"/>
      <c r="I8" s="334"/>
      <c r="J8" s="334"/>
      <c r="K8" s="334"/>
      <c r="L8" s="416"/>
      <c r="M8" s="422" t="s">
        <v>21</v>
      </c>
      <c r="N8" s="433"/>
      <c r="O8" s="433"/>
      <c r="P8" s="433"/>
      <c r="Q8" s="433"/>
      <c r="R8" s="433"/>
      <c r="S8" s="486"/>
    </row>
    <row r="9" spans="1:25" s="55" customFormat="1" ht="12" customHeight="1">
      <c r="A9" s="319" t="s">
        <v>1</v>
      </c>
      <c r="B9" s="335"/>
      <c r="C9" s="335"/>
      <c r="D9" s="335"/>
      <c r="E9" s="359"/>
      <c r="F9" s="367" t="s">
        <v>133</v>
      </c>
      <c r="G9" s="375" t="s">
        <v>134</v>
      </c>
      <c r="H9" s="389"/>
      <c r="I9" s="375" t="s">
        <v>126</v>
      </c>
      <c r="J9" s="389"/>
      <c r="K9" s="406" t="s">
        <v>137</v>
      </c>
      <c r="L9" s="417"/>
      <c r="M9" s="423" t="s">
        <v>145</v>
      </c>
      <c r="N9" s="434"/>
      <c r="O9" s="434"/>
      <c r="P9" s="434"/>
      <c r="Q9" s="434"/>
      <c r="R9" s="434"/>
      <c r="S9" s="487"/>
    </row>
    <row r="10" spans="1:25" s="55" customFormat="1" ht="12" customHeight="1">
      <c r="A10" s="320"/>
      <c r="B10" s="336"/>
      <c r="C10" s="336"/>
      <c r="D10" s="336"/>
      <c r="E10" s="360"/>
      <c r="F10" s="368"/>
      <c r="G10" s="376"/>
      <c r="H10" s="390"/>
      <c r="I10" s="376"/>
      <c r="J10" s="390"/>
      <c r="K10" s="407"/>
      <c r="L10" s="390"/>
      <c r="M10" s="424"/>
      <c r="N10" s="435"/>
      <c r="O10" s="435"/>
      <c r="P10" s="435"/>
      <c r="Q10" s="460"/>
      <c r="R10" s="472" t="s">
        <v>143</v>
      </c>
      <c r="S10" s="472" t="s">
        <v>151</v>
      </c>
    </row>
    <row r="11" spans="1:25" s="55" customFormat="1" ht="12" customHeight="1">
      <c r="A11" s="320"/>
      <c r="B11" s="336"/>
      <c r="C11" s="336"/>
      <c r="D11" s="336"/>
      <c r="E11" s="360"/>
      <c r="F11" s="368"/>
      <c r="G11" s="376"/>
      <c r="H11" s="390"/>
      <c r="I11" s="376"/>
      <c r="J11" s="390"/>
      <c r="K11" s="407"/>
      <c r="L11" s="390"/>
      <c r="M11" s="320"/>
      <c r="N11" s="336"/>
      <c r="O11" s="336"/>
      <c r="P11" s="336"/>
      <c r="Q11" s="360"/>
      <c r="R11" s="473"/>
      <c r="S11" s="473"/>
    </row>
    <row r="12" spans="1:25" s="55" customFormat="1" ht="12" customHeight="1">
      <c r="A12" s="321"/>
      <c r="B12" s="337"/>
      <c r="C12" s="337"/>
      <c r="D12" s="337"/>
      <c r="E12" s="361"/>
      <c r="F12" s="369"/>
      <c r="G12" s="377"/>
      <c r="H12" s="391"/>
      <c r="I12" s="377"/>
      <c r="J12" s="391"/>
      <c r="K12" s="408"/>
      <c r="L12" s="391"/>
      <c r="M12" s="321"/>
      <c r="N12" s="337"/>
      <c r="O12" s="337"/>
      <c r="P12" s="337"/>
      <c r="Q12" s="361"/>
      <c r="R12" s="474"/>
      <c r="S12" s="474"/>
    </row>
    <row r="13" spans="1:25" s="55" customFormat="1" ht="12" customHeight="1">
      <c r="A13" s="322" t="s">
        <v>82</v>
      </c>
      <c r="B13" s="338" t="s">
        <v>3</v>
      </c>
      <c r="C13" s="351"/>
      <c r="D13" s="351"/>
      <c r="E13" s="362"/>
      <c r="F13" s="370"/>
      <c r="G13" s="378"/>
      <c r="H13" s="392"/>
      <c r="I13" s="400"/>
      <c r="J13" s="402"/>
      <c r="K13" s="409"/>
      <c r="L13" s="418"/>
      <c r="M13" s="425" t="s">
        <v>146</v>
      </c>
      <c r="N13" s="436" t="s">
        <v>149</v>
      </c>
      <c r="O13" s="453"/>
      <c r="P13" s="453"/>
      <c r="Q13" s="461"/>
      <c r="R13" s="475"/>
      <c r="S13" s="488"/>
    </row>
    <row r="14" spans="1:25" ht="12" customHeight="1">
      <c r="A14" s="323"/>
      <c r="B14" s="339" t="s">
        <v>53</v>
      </c>
      <c r="C14" s="352"/>
      <c r="D14" s="352"/>
      <c r="E14" s="363"/>
      <c r="F14" s="371"/>
      <c r="G14" s="379"/>
      <c r="H14" s="393"/>
      <c r="I14" s="401"/>
      <c r="J14" s="403"/>
      <c r="K14" s="410"/>
      <c r="L14" s="419"/>
      <c r="M14" s="426"/>
      <c r="N14" s="437" t="s">
        <v>18</v>
      </c>
      <c r="O14" s="357"/>
      <c r="P14" s="357"/>
      <c r="Q14" s="383"/>
      <c r="R14" s="476"/>
      <c r="S14" s="489"/>
    </row>
    <row r="15" spans="1:25" ht="12" customHeight="1">
      <c r="A15" s="323"/>
      <c r="B15" s="340" t="s">
        <v>40</v>
      </c>
      <c r="C15" s="352"/>
      <c r="D15" s="352"/>
      <c r="E15" s="363"/>
      <c r="F15" s="372"/>
      <c r="G15" s="379"/>
      <c r="H15" s="393"/>
      <c r="I15" s="401"/>
      <c r="J15" s="403"/>
      <c r="K15" s="410"/>
      <c r="L15" s="419"/>
      <c r="M15" s="426"/>
      <c r="N15" s="438" t="s">
        <v>20</v>
      </c>
      <c r="O15" s="454"/>
      <c r="P15" s="454"/>
      <c r="Q15" s="462"/>
      <c r="R15" s="477"/>
      <c r="S15" s="489"/>
      <c r="T15" s="343"/>
      <c r="U15" s="501"/>
      <c r="V15" s="501"/>
    </row>
    <row r="16" spans="1:25" ht="12" customHeight="1">
      <c r="A16" s="323"/>
      <c r="B16" s="340" t="s">
        <v>33</v>
      </c>
      <c r="C16" s="352"/>
      <c r="D16" s="352"/>
      <c r="E16" s="363"/>
      <c r="F16" s="372"/>
      <c r="G16" s="379"/>
      <c r="H16" s="393"/>
      <c r="I16" s="401"/>
      <c r="J16" s="403"/>
      <c r="K16" s="410"/>
      <c r="L16" s="419"/>
      <c r="M16" s="426"/>
      <c r="N16" s="438" t="s">
        <v>26</v>
      </c>
      <c r="O16" s="454"/>
      <c r="P16" s="454"/>
      <c r="Q16" s="462"/>
      <c r="R16" s="477"/>
      <c r="S16" s="489"/>
      <c r="T16" s="343"/>
      <c r="U16" s="501"/>
      <c r="V16" s="501"/>
    </row>
    <row r="17" spans="1:28" ht="12" customHeight="1">
      <c r="A17" s="323"/>
      <c r="B17" s="340" t="s">
        <v>52</v>
      </c>
      <c r="C17" s="352"/>
      <c r="D17" s="352"/>
      <c r="E17" s="363"/>
      <c r="F17" s="372"/>
      <c r="G17" s="379"/>
      <c r="H17" s="393"/>
      <c r="I17" s="401"/>
      <c r="J17" s="403"/>
      <c r="K17" s="410"/>
      <c r="L17" s="419"/>
      <c r="M17" s="426"/>
      <c r="N17" s="438" t="s">
        <v>0</v>
      </c>
      <c r="O17" s="454"/>
      <c r="P17" s="454"/>
      <c r="Q17" s="462"/>
      <c r="R17" s="477"/>
      <c r="S17" s="489"/>
      <c r="T17" s="343"/>
      <c r="U17" s="501"/>
      <c r="V17" s="501"/>
    </row>
    <row r="18" spans="1:28" ht="12" customHeight="1">
      <c r="A18" s="323"/>
      <c r="B18" s="340" t="s">
        <v>28</v>
      </c>
      <c r="C18" s="352"/>
      <c r="D18" s="352"/>
      <c r="E18" s="363"/>
      <c r="F18" s="372"/>
      <c r="G18" s="379"/>
      <c r="H18" s="393"/>
      <c r="I18" s="401"/>
      <c r="J18" s="403"/>
      <c r="K18" s="410"/>
      <c r="L18" s="419"/>
      <c r="M18" s="426"/>
      <c r="N18" s="438" t="s">
        <v>54</v>
      </c>
      <c r="O18" s="454"/>
      <c r="P18" s="454"/>
      <c r="Q18" s="462"/>
      <c r="R18" s="477"/>
      <c r="S18" s="489"/>
      <c r="T18" s="343"/>
      <c r="U18" s="501"/>
      <c r="V18" s="501"/>
    </row>
    <row r="19" spans="1:28" ht="12" customHeight="1">
      <c r="A19" s="323"/>
      <c r="B19" s="340" t="s">
        <v>55</v>
      </c>
      <c r="C19" s="352"/>
      <c r="D19" s="352"/>
      <c r="E19" s="363"/>
      <c r="F19" s="372"/>
      <c r="G19" s="379"/>
      <c r="H19" s="393"/>
      <c r="I19" s="401"/>
      <c r="J19" s="403"/>
      <c r="K19" s="410"/>
      <c r="L19" s="419"/>
      <c r="M19" s="426"/>
      <c r="N19" s="439" t="s">
        <v>27</v>
      </c>
      <c r="O19" s="455"/>
      <c r="P19" s="455"/>
      <c r="Q19" s="463"/>
      <c r="R19" s="478"/>
      <c r="S19" s="490"/>
      <c r="T19" s="343"/>
      <c r="U19" s="501"/>
      <c r="V19" s="501"/>
    </row>
    <row r="20" spans="1:28" ht="12" customHeight="1">
      <c r="A20" s="323"/>
      <c r="B20" s="340" t="s">
        <v>51</v>
      </c>
      <c r="C20" s="352"/>
      <c r="D20" s="352"/>
      <c r="E20" s="363"/>
      <c r="F20" s="372"/>
      <c r="G20" s="379"/>
      <c r="H20" s="393"/>
      <c r="I20" s="401"/>
      <c r="J20" s="403"/>
      <c r="K20" s="410"/>
      <c r="L20" s="419"/>
      <c r="M20" s="426"/>
      <c r="N20" s="440" t="s">
        <v>4</v>
      </c>
      <c r="O20" s="456"/>
      <c r="P20" s="456"/>
      <c r="Q20" s="464"/>
      <c r="R20" s="479">
        <f>SUM(R13:R19)</f>
        <v>0</v>
      </c>
      <c r="S20" s="491"/>
      <c r="T20" s="343"/>
      <c r="U20" s="501"/>
      <c r="V20" s="501"/>
    </row>
    <row r="21" spans="1:28" ht="12" customHeight="1">
      <c r="A21" s="323"/>
      <c r="B21" s="340" t="s">
        <v>44</v>
      </c>
      <c r="C21" s="352"/>
      <c r="D21" s="352"/>
      <c r="E21" s="363"/>
      <c r="F21" s="372"/>
      <c r="G21" s="379"/>
      <c r="H21" s="393"/>
      <c r="I21" s="401"/>
      <c r="J21" s="403"/>
      <c r="K21" s="410"/>
      <c r="L21" s="419"/>
      <c r="M21" s="426"/>
      <c r="N21" s="441" t="s">
        <v>16</v>
      </c>
      <c r="O21" s="457" t="s">
        <v>6</v>
      </c>
      <c r="P21" s="457"/>
      <c r="Q21" s="465"/>
      <c r="R21" s="480"/>
      <c r="S21" s="480"/>
      <c r="T21" s="343"/>
      <c r="U21" s="501"/>
      <c r="V21" s="501"/>
    </row>
    <row r="22" spans="1:28" ht="12" customHeight="1">
      <c r="A22" s="323"/>
      <c r="B22" s="340" t="s">
        <v>49</v>
      </c>
      <c r="C22" s="352"/>
      <c r="D22" s="352"/>
      <c r="E22" s="363"/>
      <c r="F22" s="372"/>
      <c r="G22" s="379"/>
      <c r="H22" s="393"/>
      <c r="I22" s="401"/>
      <c r="J22" s="403"/>
      <c r="K22" s="410"/>
      <c r="L22" s="419"/>
      <c r="M22" s="426"/>
      <c r="N22" s="442"/>
      <c r="O22" s="454" t="s">
        <v>7</v>
      </c>
      <c r="P22" s="454"/>
      <c r="Q22" s="462"/>
      <c r="R22" s="481"/>
      <c r="S22" s="481"/>
      <c r="T22" s="343"/>
      <c r="U22" s="501"/>
      <c r="V22" s="501"/>
    </row>
    <row r="23" spans="1:28" ht="12" customHeight="1">
      <c r="A23" s="323"/>
      <c r="B23" s="340" t="s">
        <v>132</v>
      </c>
      <c r="C23" s="353"/>
      <c r="D23" s="353"/>
      <c r="E23" s="364"/>
      <c r="F23" s="372"/>
      <c r="G23" s="379"/>
      <c r="H23" s="393"/>
      <c r="I23" s="379"/>
      <c r="J23" s="393"/>
      <c r="K23" s="411"/>
      <c r="L23" s="420"/>
      <c r="M23" s="426"/>
      <c r="N23" s="443"/>
      <c r="O23" s="458" t="s">
        <v>29</v>
      </c>
      <c r="P23" s="458"/>
      <c r="Q23" s="466"/>
      <c r="R23" s="482"/>
      <c r="S23" s="492"/>
      <c r="T23" s="343"/>
      <c r="U23" s="501"/>
      <c r="V23" s="501"/>
    </row>
    <row r="24" spans="1:28" ht="12" customHeight="1">
      <c r="A24" s="323"/>
      <c r="B24" s="341"/>
      <c r="C24" s="354"/>
      <c r="D24" s="354"/>
      <c r="E24" s="365"/>
      <c r="F24" s="373"/>
      <c r="G24" s="380"/>
      <c r="H24" s="394"/>
      <c r="I24" s="380"/>
      <c r="J24" s="394"/>
      <c r="K24" s="412"/>
      <c r="L24" s="421"/>
      <c r="M24" s="427" t="s">
        <v>147</v>
      </c>
      <c r="N24" s="444"/>
      <c r="O24" s="444"/>
      <c r="P24" s="444"/>
      <c r="Q24" s="467"/>
      <c r="R24" s="483"/>
      <c r="S24" s="493"/>
      <c r="T24" s="343"/>
      <c r="U24" s="501"/>
      <c r="V24" s="501"/>
    </row>
    <row r="25" spans="1:28" ht="12" customHeight="1">
      <c r="A25" s="324"/>
      <c r="B25" s="342" t="s">
        <v>4</v>
      </c>
      <c r="C25" s="355"/>
      <c r="D25" s="355"/>
      <c r="E25" s="366"/>
      <c r="F25" s="374">
        <f>SUM(F13:F24)</f>
        <v>0</v>
      </c>
      <c r="G25" s="381"/>
      <c r="H25" s="395"/>
      <c r="I25" s="381"/>
      <c r="J25" s="395"/>
      <c r="K25" s="413"/>
      <c r="L25" s="395"/>
      <c r="M25" s="428" t="s">
        <v>148</v>
      </c>
      <c r="N25" s="445"/>
      <c r="O25" s="445"/>
      <c r="P25" s="445"/>
      <c r="Q25" s="468"/>
      <c r="R25" s="484"/>
      <c r="S25" s="494"/>
      <c r="T25" s="343"/>
      <c r="U25" s="343"/>
      <c r="V25" s="501"/>
    </row>
    <row r="26" spans="1:28" ht="12" customHeight="1">
      <c r="A26" s="325"/>
      <c r="B26" s="343"/>
      <c r="C26" s="343"/>
      <c r="D26" s="343"/>
      <c r="E26" s="343"/>
      <c r="F26" s="343"/>
      <c r="G26" s="343"/>
      <c r="H26" s="343"/>
      <c r="I26" s="343"/>
      <c r="J26" s="343"/>
      <c r="K26" s="343"/>
      <c r="L26" s="343"/>
      <c r="M26" s="343"/>
      <c r="N26" s="343"/>
      <c r="O26" s="343"/>
      <c r="P26" s="343"/>
      <c r="Q26" s="343"/>
      <c r="R26" s="343"/>
      <c r="S26" s="343"/>
      <c r="T26" s="343"/>
      <c r="U26" s="343"/>
      <c r="V26" s="343"/>
      <c r="W26" s="325"/>
      <c r="X26" s="343"/>
      <c r="Y26" s="343"/>
      <c r="Z26" s="343"/>
      <c r="AA26" s="343"/>
      <c r="AB26" s="501"/>
    </row>
    <row r="27" spans="1:28" ht="12" customHeight="1">
      <c r="A27" s="314" t="s">
        <v>181</v>
      </c>
      <c r="B27" s="343"/>
      <c r="C27" s="343"/>
      <c r="D27" s="343"/>
      <c r="E27" s="343"/>
      <c r="F27" s="343"/>
      <c r="G27" s="343"/>
      <c r="H27" s="343"/>
      <c r="I27" s="343"/>
      <c r="J27" s="343"/>
      <c r="K27" s="343"/>
      <c r="L27" s="343"/>
      <c r="M27" s="343"/>
      <c r="N27" s="343"/>
      <c r="O27" s="343"/>
      <c r="P27" s="343"/>
      <c r="Q27" s="343"/>
      <c r="R27" s="343"/>
      <c r="S27" s="343"/>
      <c r="T27" s="343"/>
      <c r="U27" s="343"/>
      <c r="V27" s="343"/>
      <c r="W27" s="343"/>
      <c r="X27" s="343"/>
      <c r="Y27" s="343"/>
      <c r="Z27" s="343"/>
      <c r="AA27" s="343"/>
      <c r="AB27" s="343"/>
    </row>
    <row r="28" spans="1:28" ht="12" customHeight="1">
      <c r="A28" s="326" t="s">
        <v>48</v>
      </c>
      <c r="B28" s="326" t="s">
        <v>23</v>
      </c>
      <c r="C28" s="326"/>
      <c r="D28" s="326"/>
      <c r="E28" s="326"/>
      <c r="F28" s="326"/>
      <c r="G28" s="326"/>
      <c r="H28" s="329" t="s">
        <v>68</v>
      </c>
      <c r="I28" s="326" t="s">
        <v>135</v>
      </c>
      <c r="J28" s="326" t="s">
        <v>136</v>
      </c>
      <c r="K28" s="326"/>
      <c r="L28" s="326"/>
      <c r="M28" s="429"/>
      <c r="N28" s="330" t="s">
        <v>71</v>
      </c>
      <c r="O28" s="330"/>
      <c r="P28" s="330"/>
      <c r="Q28" s="469"/>
      <c r="R28" s="469"/>
      <c r="S28" s="469"/>
      <c r="T28" s="497"/>
      <c r="U28" s="469"/>
      <c r="V28" s="469"/>
      <c r="W28" s="469"/>
      <c r="X28" s="469"/>
      <c r="Y28" s="469"/>
      <c r="Z28" s="343"/>
    </row>
    <row r="29" spans="1:28" ht="12" customHeight="1">
      <c r="A29" s="326"/>
      <c r="B29" s="326"/>
      <c r="C29" s="326"/>
      <c r="D29" s="326"/>
      <c r="E29" s="326"/>
      <c r="F29" s="326"/>
      <c r="G29" s="326"/>
      <c r="H29" s="329"/>
      <c r="I29" s="326"/>
      <c r="J29" s="326" t="s">
        <v>67</v>
      </c>
      <c r="K29" s="326" t="s">
        <v>57</v>
      </c>
      <c r="L29" s="326" t="s">
        <v>45</v>
      </c>
      <c r="M29" s="429" t="s">
        <v>56</v>
      </c>
      <c r="N29" s="329" t="s">
        <v>34</v>
      </c>
      <c r="O29" s="459" t="s">
        <v>64</v>
      </c>
      <c r="P29" s="459" t="s">
        <v>144</v>
      </c>
      <c r="Q29" s="469"/>
      <c r="R29" s="469"/>
      <c r="S29" s="469"/>
      <c r="T29" s="497"/>
      <c r="U29" s="469"/>
      <c r="V29" s="469"/>
      <c r="W29" s="469"/>
      <c r="X29" s="469"/>
      <c r="Y29" s="469"/>
      <c r="Z29" s="343"/>
    </row>
    <row r="30" spans="1:28" ht="12" customHeight="1">
      <c r="A30" s="326"/>
      <c r="B30" s="326"/>
      <c r="C30" s="326"/>
      <c r="D30" s="326"/>
      <c r="E30" s="326"/>
      <c r="F30" s="326"/>
      <c r="G30" s="326"/>
      <c r="H30" s="329"/>
      <c r="I30" s="326"/>
      <c r="J30" s="326"/>
      <c r="K30" s="326"/>
      <c r="L30" s="326"/>
      <c r="M30" s="429"/>
      <c r="N30" s="446"/>
      <c r="O30" s="446"/>
      <c r="P30" s="446"/>
      <c r="Q30" s="469"/>
      <c r="R30" s="469"/>
      <c r="S30" s="469"/>
      <c r="T30" s="497"/>
      <c r="U30" s="469"/>
      <c r="V30" s="469"/>
      <c r="W30" s="469"/>
      <c r="X30" s="469"/>
      <c r="Y30" s="469"/>
      <c r="Z30" s="343"/>
    </row>
    <row r="31" spans="1:28" ht="12" customHeight="1">
      <c r="A31" s="327" t="s">
        <v>73</v>
      </c>
      <c r="B31" s="344" t="s">
        <v>35</v>
      </c>
      <c r="C31" s="356"/>
      <c r="D31" s="356"/>
      <c r="E31" s="356"/>
      <c r="F31" s="356"/>
      <c r="G31" s="382"/>
      <c r="H31" s="396"/>
      <c r="I31" s="396"/>
      <c r="J31" s="396"/>
      <c r="K31" s="396"/>
      <c r="L31" s="396"/>
      <c r="M31" s="430"/>
      <c r="N31" s="396"/>
      <c r="O31" s="396"/>
      <c r="P31" s="396"/>
      <c r="T31" s="498"/>
      <c r="U31" s="499"/>
      <c r="V31" s="498"/>
      <c r="W31" s="498"/>
      <c r="X31" s="498"/>
      <c r="Y31" s="498"/>
    </row>
    <row r="32" spans="1:28" ht="12" customHeight="1">
      <c r="A32" s="327"/>
      <c r="B32" s="345" t="s">
        <v>32</v>
      </c>
      <c r="C32" s="357"/>
      <c r="D32" s="357"/>
      <c r="E32" s="357"/>
      <c r="F32" s="357"/>
      <c r="G32" s="383"/>
      <c r="H32" s="397"/>
      <c r="I32" s="397"/>
      <c r="J32" s="397"/>
      <c r="K32" s="397"/>
      <c r="L32" s="397"/>
      <c r="M32" s="431"/>
      <c r="N32" s="447"/>
      <c r="O32" s="447"/>
      <c r="P32" s="447"/>
      <c r="T32" s="498"/>
      <c r="U32" s="499"/>
      <c r="V32" s="498"/>
      <c r="W32" s="498"/>
      <c r="X32" s="498"/>
      <c r="Y32" s="498"/>
    </row>
    <row r="33" spans="1:25" ht="12" customHeight="1">
      <c r="A33" s="327"/>
      <c r="B33" s="346" t="s">
        <v>12</v>
      </c>
      <c r="C33" s="352"/>
      <c r="D33" s="352"/>
      <c r="E33" s="352"/>
      <c r="F33" s="352"/>
      <c r="G33" s="363"/>
      <c r="H33" s="397"/>
      <c r="I33" s="397"/>
      <c r="J33" s="397"/>
      <c r="K33" s="397"/>
      <c r="L33" s="397"/>
      <c r="M33" s="431"/>
      <c r="N33" s="447"/>
      <c r="O33" s="447"/>
      <c r="P33" s="447"/>
      <c r="Q33" s="470"/>
      <c r="R33" s="470"/>
      <c r="S33" s="470"/>
      <c r="T33" s="498"/>
      <c r="U33" s="499"/>
      <c r="V33" s="498"/>
      <c r="W33" s="498"/>
      <c r="X33" s="498"/>
      <c r="Y33" s="498"/>
    </row>
    <row r="34" spans="1:25" ht="12" customHeight="1">
      <c r="A34" s="327"/>
      <c r="B34" s="346" t="s">
        <v>22</v>
      </c>
      <c r="C34" s="352"/>
      <c r="D34" s="352"/>
      <c r="E34" s="352"/>
      <c r="F34" s="352"/>
      <c r="G34" s="363"/>
      <c r="H34" s="397"/>
      <c r="I34" s="397"/>
      <c r="J34" s="397"/>
      <c r="K34" s="397"/>
      <c r="L34" s="397"/>
      <c r="M34" s="431"/>
      <c r="N34" s="447"/>
      <c r="O34" s="447"/>
      <c r="P34" s="447"/>
      <c r="Q34" s="471"/>
      <c r="R34" s="471"/>
      <c r="S34" s="471"/>
      <c r="T34" s="498"/>
      <c r="U34" s="499"/>
      <c r="V34" s="498"/>
      <c r="W34" s="498"/>
      <c r="X34" s="498"/>
      <c r="Y34" s="498"/>
    </row>
    <row r="35" spans="1:25" ht="12" customHeight="1">
      <c r="A35" s="327"/>
      <c r="B35" s="346" t="s">
        <v>24</v>
      </c>
      <c r="C35" s="352"/>
      <c r="D35" s="352"/>
      <c r="E35" s="352"/>
      <c r="F35" s="352"/>
      <c r="G35" s="363"/>
      <c r="H35" s="397"/>
      <c r="I35" s="397"/>
      <c r="J35" s="397"/>
      <c r="K35" s="397"/>
      <c r="L35" s="397"/>
      <c r="M35" s="431"/>
      <c r="N35" s="447"/>
      <c r="O35" s="447"/>
      <c r="P35" s="447"/>
      <c r="Q35" s="471"/>
      <c r="R35" s="471"/>
      <c r="S35" s="471"/>
      <c r="T35" s="498"/>
      <c r="U35" s="499"/>
      <c r="V35" s="498"/>
      <c r="W35" s="498"/>
      <c r="X35" s="498"/>
      <c r="Y35" s="498"/>
    </row>
    <row r="36" spans="1:25" ht="12" customHeight="1">
      <c r="A36" s="327"/>
      <c r="B36" s="346" t="s">
        <v>37</v>
      </c>
      <c r="C36" s="352"/>
      <c r="D36" s="352"/>
      <c r="E36" s="352"/>
      <c r="F36" s="352"/>
      <c r="G36" s="363"/>
      <c r="H36" s="397"/>
      <c r="I36" s="397"/>
      <c r="J36" s="397"/>
      <c r="K36" s="397"/>
      <c r="L36" s="397"/>
      <c r="M36" s="431"/>
      <c r="N36" s="447"/>
      <c r="O36" s="447"/>
      <c r="P36" s="447"/>
      <c r="Q36" s="471"/>
      <c r="R36" s="471"/>
      <c r="S36" s="471"/>
      <c r="T36" s="498"/>
      <c r="U36" s="499"/>
      <c r="V36" s="498"/>
      <c r="W36" s="498"/>
      <c r="X36" s="498"/>
      <c r="Y36" s="498"/>
    </row>
    <row r="37" spans="1:25" ht="12" customHeight="1">
      <c r="A37" s="327"/>
      <c r="B37" s="346" t="s">
        <v>36</v>
      </c>
      <c r="C37" s="352"/>
      <c r="D37" s="352"/>
      <c r="E37" s="352"/>
      <c r="F37" s="352"/>
      <c r="G37" s="363"/>
      <c r="H37" s="397"/>
      <c r="I37" s="397"/>
      <c r="J37" s="397"/>
      <c r="K37" s="397"/>
      <c r="L37" s="397"/>
      <c r="M37" s="431"/>
      <c r="N37" s="447"/>
      <c r="O37" s="447"/>
      <c r="P37" s="447"/>
      <c r="Q37" s="471"/>
      <c r="R37" s="471"/>
      <c r="S37" s="471"/>
      <c r="T37" s="498"/>
      <c r="U37" s="499"/>
      <c r="V37" s="498"/>
      <c r="W37" s="498"/>
      <c r="X37" s="498"/>
      <c r="Y37" s="498"/>
    </row>
    <row r="38" spans="1:25" ht="12" customHeight="1">
      <c r="A38" s="327"/>
      <c r="B38" s="346" t="s">
        <v>77</v>
      </c>
      <c r="C38" s="352"/>
      <c r="D38" s="352"/>
      <c r="E38" s="352"/>
      <c r="F38" s="352"/>
      <c r="G38" s="363"/>
      <c r="H38" s="397"/>
      <c r="I38" s="397"/>
      <c r="J38" s="397"/>
      <c r="K38" s="397"/>
      <c r="L38" s="397"/>
      <c r="M38" s="431"/>
      <c r="N38" s="447"/>
      <c r="O38" s="447"/>
      <c r="P38" s="447"/>
      <c r="Q38" s="471"/>
      <c r="R38" s="471"/>
      <c r="S38" s="471"/>
      <c r="T38" s="498"/>
      <c r="U38" s="499"/>
      <c r="V38" s="498"/>
      <c r="W38" s="498"/>
      <c r="X38" s="498"/>
      <c r="Y38" s="498"/>
    </row>
    <row r="39" spans="1:25" ht="12" customHeight="1">
      <c r="A39" s="327"/>
      <c r="B39" s="346" t="s">
        <v>11</v>
      </c>
      <c r="C39" s="352"/>
      <c r="D39" s="352"/>
      <c r="E39" s="352"/>
      <c r="F39" s="352"/>
      <c r="G39" s="363"/>
      <c r="H39" s="397"/>
      <c r="I39" s="397"/>
      <c r="J39" s="397"/>
      <c r="K39" s="397"/>
      <c r="L39" s="397"/>
      <c r="M39" s="431"/>
      <c r="N39" s="447"/>
      <c r="O39" s="447"/>
      <c r="P39" s="447"/>
      <c r="Q39" s="471"/>
      <c r="R39" s="471"/>
      <c r="S39" s="471"/>
      <c r="T39" s="499"/>
      <c r="U39" s="499"/>
      <c r="V39" s="499"/>
      <c r="W39" s="499"/>
      <c r="X39" s="499"/>
      <c r="Y39" s="499"/>
    </row>
    <row r="40" spans="1:25" ht="12" customHeight="1">
      <c r="A40" s="327"/>
      <c r="B40" s="347" t="s">
        <v>42</v>
      </c>
      <c r="C40" s="358"/>
      <c r="D40" s="358"/>
      <c r="E40" s="358"/>
      <c r="F40" s="358"/>
      <c r="G40" s="384"/>
      <c r="H40" s="398"/>
      <c r="I40" s="398"/>
      <c r="J40" s="398"/>
      <c r="K40" s="398"/>
      <c r="L40" s="398"/>
      <c r="M40" s="432"/>
      <c r="N40" s="448"/>
      <c r="O40" s="448"/>
      <c r="P40" s="448"/>
      <c r="Q40" s="471"/>
      <c r="R40" s="471"/>
      <c r="S40" s="471"/>
      <c r="T40" s="499"/>
      <c r="U40" s="499"/>
      <c r="V40" s="499"/>
      <c r="W40" s="499"/>
      <c r="X40" s="499"/>
      <c r="Y40" s="499"/>
    </row>
    <row r="41" spans="1:25" ht="12" customHeight="1">
      <c r="A41" s="328" t="s">
        <v>138</v>
      </c>
      <c r="B41" s="328"/>
      <c r="C41" s="328"/>
      <c r="D41" s="328"/>
      <c r="E41" s="328"/>
      <c r="F41" s="328"/>
      <c r="G41" s="385"/>
      <c r="H41" s="399"/>
      <c r="I41" s="399"/>
      <c r="J41" s="399"/>
      <c r="K41" s="399"/>
      <c r="L41" s="399"/>
      <c r="M41" s="399"/>
      <c r="N41" s="399"/>
      <c r="O41" s="399"/>
      <c r="P41" s="399"/>
    </row>
    <row r="42" spans="1:25" ht="12" customHeight="1">
      <c r="A42" s="329" t="s">
        <v>178</v>
      </c>
      <c r="B42" s="348" t="s">
        <v>69</v>
      </c>
      <c r="C42" s="348"/>
      <c r="D42" s="348"/>
      <c r="E42" s="348"/>
      <c r="F42" s="348"/>
      <c r="G42" s="386"/>
      <c r="H42" s="396"/>
      <c r="I42" s="396"/>
      <c r="J42" s="396"/>
      <c r="K42" s="396"/>
      <c r="L42" s="396"/>
      <c r="M42" s="396"/>
      <c r="N42" s="399"/>
      <c r="O42" s="399"/>
      <c r="P42" s="399"/>
    </row>
    <row r="43" spans="1:25" ht="12" customHeight="1">
      <c r="A43" s="330"/>
      <c r="B43" s="349" t="s">
        <v>70</v>
      </c>
      <c r="C43" s="349"/>
      <c r="D43" s="349"/>
      <c r="E43" s="349"/>
      <c r="F43" s="349"/>
      <c r="G43" s="387"/>
      <c r="H43" s="397"/>
      <c r="I43" s="397"/>
      <c r="J43" s="397"/>
      <c r="K43" s="397"/>
      <c r="L43" s="397"/>
      <c r="M43" s="397"/>
      <c r="N43" s="449"/>
      <c r="O43" s="449"/>
      <c r="P43" s="449"/>
    </row>
    <row r="44" spans="1:25" ht="12" customHeight="1">
      <c r="A44" s="330"/>
      <c r="B44" s="350" t="s">
        <v>140</v>
      </c>
      <c r="C44" s="350"/>
      <c r="D44" s="350"/>
      <c r="E44" s="350"/>
      <c r="F44" s="350"/>
      <c r="G44" s="388"/>
      <c r="H44" s="398"/>
      <c r="I44" s="398"/>
      <c r="J44" s="398"/>
      <c r="K44" s="398"/>
      <c r="L44" s="398"/>
      <c r="M44" s="398"/>
      <c r="N44" s="450"/>
      <c r="O44" s="450"/>
      <c r="P44" s="450"/>
    </row>
    <row r="45" spans="1:25" ht="12" customHeight="1">
      <c r="A45" s="329" t="s">
        <v>179</v>
      </c>
      <c r="B45" s="348" t="s">
        <v>141</v>
      </c>
      <c r="C45" s="348"/>
      <c r="D45" s="348"/>
      <c r="E45" s="348"/>
      <c r="F45" s="348"/>
      <c r="G45" s="386"/>
      <c r="H45" s="396"/>
      <c r="I45" s="396"/>
      <c r="J45" s="396"/>
      <c r="K45" s="396"/>
      <c r="L45" s="396"/>
      <c r="M45" s="396"/>
      <c r="N45" s="399"/>
      <c r="O45" s="399"/>
      <c r="P45" s="399"/>
    </row>
    <row r="46" spans="1:25" ht="12" customHeight="1">
      <c r="A46" s="330"/>
      <c r="B46" s="350" t="s">
        <v>142</v>
      </c>
      <c r="C46" s="350"/>
      <c r="D46" s="350"/>
      <c r="E46" s="350"/>
      <c r="F46" s="350"/>
      <c r="G46" s="388"/>
      <c r="H46" s="398"/>
      <c r="I46" s="398"/>
      <c r="J46" s="398"/>
      <c r="K46" s="398"/>
      <c r="L46" s="398"/>
      <c r="M46" s="398"/>
      <c r="N46" s="450"/>
      <c r="O46" s="450"/>
      <c r="P46" s="450"/>
    </row>
    <row r="47" spans="1:25" ht="12" customHeight="1">
      <c r="A47" s="328" t="s">
        <v>139</v>
      </c>
      <c r="B47" s="328"/>
      <c r="C47" s="328"/>
      <c r="D47" s="328"/>
      <c r="E47" s="328"/>
      <c r="F47" s="328"/>
      <c r="G47" s="385"/>
      <c r="H47" s="398"/>
      <c r="I47" s="398"/>
      <c r="J47" s="398"/>
      <c r="K47" s="398"/>
      <c r="L47" s="398"/>
      <c r="M47" s="398"/>
      <c r="N47" s="398"/>
      <c r="O47" s="398"/>
      <c r="P47" s="398"/>
    </row>
    <row r="49" spans="1:1" ht="12" customHeight="1">
      <c r="A49" s="331" t="s">
        <v>131</v>
      </c>
    </row>
    <row r="50" spans="1:1" ht="12" customHeight="1">
      <c r="A50" s="331" t="s">
        <v>160</v>
      </c>
    </row>
    <row r="51" spans="1:1" ht="12" customHeight="1"/>
  </sheetData>
  <mergeCells count="127">
    <mergeCell ref="A2:S2"/>
    <mergeCell ref="B4:H4"/>
    <mergeCell ref="K4:O4"/>
    <mergeCell ref="P4:S4"/>
    <mergeCell ref="B5:H5"/>
    <mergeCell ref="K5:O5"/>
    <mergeCell ref="P5:S5"/>
    <mergeCell ref="A8:L8"/>
    <mergeCell ref="M8:S8"/>
    <mergeCell ref="M9:S9"/>
    <mergeCell ref="B13:E13"/>
    <mergeCell ref="G13:H13"/>
    <mergeCell ref="I13:J13"/>
    <mergeCell ref="K13:L13"/>
    <mergeCell ref="N13:Q13"/>
    <mergeCell ref="B14:E14"/>
    <mergeCell ref="G14:H14"/>
    <mergeCell ref="I14:J14"/>
    <mergeCell ref="K14:L14"/>
    <mergeCell ref="N14:Q14"/>
    <mergeCell ref="B15:E15"/>
    <mergeCell ref="G15:H15"/>
    <mergeCell ref="I15:J15"/>
    <mergeCell ref="K15:L15"/>
    <mergeCell ref="N15:Q15"/>
    <mergeCell ref="B16:E16"/>
    <mergeCell ref="G16:H16"/>
    <mergeCell ref="I16:J16"/>
    <mergeCell ref="K16:L16"/>
    <mergeCell ref="N16:Q16"/>
    <mergeCell ref="B17:E17"/>
    <mergeCell ref="G17:H17"/>
    <mergeCell ref="I17:J17"/>
    <mergeCell ref="K17:L17"/>
    <mergeCell ref="N17:Q17"/>
    <mergeCell ref="B18:E18"/>
    <mergeCell ref="G18:H18"/>
    <mergeCell ref="I18:J18"/>
    <mergeCell ref="K18:L18"/>
    <mergeCell ref="N18:Q18"/>
    <mergeCell ref="B19:E19"/>
    <mergeCell ref="G19:H19"/>
    <mergeCell ref="I19:J19"/>
    <mergeCell ref="K19:L19"/>
    <mergeCell ref="N19:Q19"/>
    <mergeCell ref="B20:E20"/>
    <mergeCell ref="G20:H20"/>
    <mergeCell ref="I20:J20"/>
    <mergeCell ref="K20:L20"/>
    <mergeCell ref="N20:Q20"/>
    <mergeCell ref="B21:E21"/>
    <mergeCell ref="G21:H21"/>
    <mergeCell ref="I21:J21"/>
    <mergeCell ref="K21:L21"/>
    <mergeCell ref="O21:Q21"/>
    <mergeCell ref="B22:E22"/>
    <mergeCell ref="G22:H22"/>
    <mergeCell ref="I22:J22"/>
    <mergeCell ref="K22:L22"/>
    <mergeCell ref="O22:Q22"/>
    <mergeCell ref="O23:Q23"/>
    <mergeCell ref="M24:Q24"/>
    <mergeCell ref="R24:S24"/>
    <mergeCell ref="B25:E25"/>
    <mergeCell ref="G25:H25"/>
    <mergeCell ref="I25:J25"/>
    <mergeCell ref="K25:L25"/>
    <mergeCell ref="M25:Q25"/>
    <mergeCell ref="R25:S25"/>
    <mergeCell ref="J28:M28"/>
    <mergeCell ref="N28:P28"/>
    <mergeCell ref="B31:G31"/>
    <mergeCell ref="B32:G32"/>
    <mergeCell ref="B33:G33"/>
    <mergeCell ref="B34:G34"/>
    <mergeCell ref="B35:G35"/>
    <mergeCell ref="B36:G36"/>
    <mergeCell ref="B37:G37"/>
    <mergeCell ref="B38:G38"/>
    <mergeCell ref="B39:G39"/>
    <mergeCell ref="B40:G40"/>
    <mergeCell ref="A41:G41"/>
    <mergeCell ref="B42:G42"/>
    <mergeCell ref="B43:G43"/>
    <mergeCell ref="B44:G44"/>
    <mergeCell ref="B45:G45"/>
    <mergeCell ref="B46:G46"/>
    <mergeCell ref="A47:G47"/>
    <mergeCell ref="A9:E12"/>
    <mergeCell ref="F9:F12"/>
    <mergeCell ref="G9:H12"/>
    <mergeCell ref="I9:J12"/>
    <mergeCell ref="K9:L12"/>
    <mergeCell ref="M10:Q12"/>
    <mergeCell ref="R10:R12"/>
    <mergeCell ref="S10:S12"/>
    <mergeCell ref="N21:N23"/>
    <mergeCell ref="B23:E24"/>
    <mergeCell ref="F23:F24"/>
    <mergeCell ref="G23:H24"/>
    <mergeCell ref="I23:J24"/>
    <mergeCell ref="K23:L24"/>
    <mergeCell ref="A28:A30"/>
    <mergeCell ref="B28:G30"/>
    <mergeCell ref="H28:H30"/>
    <mergeCell ref="I28:I30"/>
    <mergeCell ref="J29:J30"/>
    <mergeCell ref="K29:K30"/>
    <mergeCell ref="L29:L30"/>
    <mergeCell ref="M29:M30"/>
    <mergeCell ref="N29:N30"/>
    <mergeCell ref="O29:O30"/>
    <mergeCell ref="P29:P30"/>
    <mergeCell ref="A42:A44"/>
    <mergeCell ref="N42:N44"/>
    <mergeCell ref="O42:O44"/>
    <mergeCell ref="P42:P44"/>
    <mergeCell ref="A45:A46"/>
    <mergeCell ref="N45:N46"/>
    <mergeCell ref="O45:O46"/>
    <mergeCell ref="P45:P46"/>
    <mergeCell ref="A13:A25"/>
    <mergeCell ref="M13:M23"/>
    <mergeCell ref="A31:A40"/>
    <mergeCell ref="N31:N40"/>
    <mergeCell ref="O31:O40"/>
    <mergeCell ref="P31:P40"/>
  </mergeCells>
  <phoneticPr fontId="7"/>
  <dataValidations count="6">
    <dataValidation type="list" allowBlank="1" showDropDown="0" showInputMessage="1" showErrorMessage="1" sqref="V15:V20">
      <formula1>"○"</formula1>
    </dataValidation>
    <dataValidation type="list" allowBlank="1" showDropDown="0" showInputMessage="1" showErrorMessage="1" sqref="T31:T33 T37:T38 V31:Y38">
      <formula1>"○, ,"</formula1>
    </dataValidation>
    <dataValidation type="list" allowBlank="1" showDropDown="0" showInputMessage="1" showErrorMessage="1" sqref="N47:P47 N45:P45 N41:P42 H31:H47 J31:M47 V39:Y40 T39:T40 N31:P31 R24:S24 S21:S23 S13:S19">
      <formula1>"○,"</formula1>
    </dataValidation>
    <dataValidation type="list" allowBlank="1" showDropDown="0" showInputMessage="1" showErrorMessage="1" sqref="T36">
      <formula1>"○,　,"</formula1>
    </dataValidation>
    <dataValidation type="list" allowBlank="1" showDropDown="0" showInputMessage="1" showErrorMessage="1" sqref="T34:T35">
      <formula1>"○, 　,"</formula1>
    </dataValidation>
    <dataValidation type="list" allowBlank="1" showDropDown="0" showInputMessage="1" showErrorMessage="1" sqref="R25:S25">
      <formula1>"任意団体,PTA,NPO団体,公益法人,社会福祉法人,株式会社,学習塾,その他,委託なし,"</formula1>
    </dataValidation>
  </dataValidations>
  <pageMargins left="0" right="0" top="0" bottom="0" header="0.31496062992125984" footer="0.31496062992125984"/>
  <pageSetup paperSize="9" fitToWidth="1" fitToHeight="1" orientation="landscape" usePrinterDefaults="1"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sheetPr>
    <tabColor theme="1"/>
    <pageSetUpPr fitToPage="1"/>
  </sheetPr>
  <dimension ref="A1:S8"/>
  <sheetViews>
    <sheetView workbookViewId="0">
      <selection activeCell="S8" sqref="S8"/>
    </sheetView>
  </sheetViews>
  <sheetFormatPr defaultRowHeight="13.5"/>
  <cols>
    <col min="1" max="1" width="3.875" style="56" customWidth="1"/>
    <col min="2" max="2" width="5.5" style="56" customWidth="1"/>
    <col min="3" max="3" width="6.375" style="56" customWidth="1"/>
    <col min="4" max="4" width="5.5" style="56" customWidth="1"/>
    <col min="5" max="6" width="7.375" style="56" customWidth="1"/>
    <col min="7" max="7" width="7.75" style="56" customWidth="1"/>
    <col min="8" max="12" width="7.625" style="56" customWidth="1"/>
    <col min="13" max="14" width="7.5" style="56" customWidth="1"/>
    <col min="15" max="19" width="7.375" style="56" customWidth="1"/>
    <col min="20" max="16384" width="9" style="56" customWidth="1"/>
  </cols>
  <sheetData>
    <row r="1" spans="1:19" ht="29.25" customHeight="1">
      <c r="A1" s="502" t="s">
        <v>177</v>
      </c>
      <c r="B1" s="192"/>
      <c r="C1" s="192"/>
      <c r="D1" s="192"/>
      <c r="E1" s="192"/>
      <c r="F1" s="192"/>
      <c r="G1" s="192"/>
      <c r="H1" s="192"/>
      <c r="I1" s="192"/>
      <c r="J1" s="192"/>
      <c r="K1" s="192"/>
      <c r="L1" s="192"/>
      <c r="M1" s="192"/>
    </row>
    <row r="2" spans="1:19" ht="21" customHeight="1">
      <c r="B2" s="509"/>
      <c r="C2" s="509"/>
      <c r="D2" s="509"/>
      <c r="E2" s="509"/>
      <c r="F2" s="509"/>
      <c r="G2" s="527"/>
      <c r="H2" s="527"/>
      <c r="I2" s="527"/>
      <c r="J2" s="527"/>
      <c r="K2" s="527"/>
      <c r="L2" s="527"/>
      <c r="M2" s="527"/>
    </row>
    <row r="3" spans="1:19" ht="23.25" customHeight="1">
      <c r="A3" s="503" t="s">
        <v>167</v>
      </c>
      <c r="B3" s="503"/>
      <c r="C3" s="503"/>
      <c r="D3" s="503"/>
      <c r="E3" s="503"/>
      <c r="F3" s="503"/>
      <c r="G3" s="15"/>
      <c r="H3" s="15"/>
      <c r="I3" s="15"/>
      <c r="J3" s="15"/>
      <c r="K3" s="15"/>
      <c r="L3" s="15"/>
      <c r="M3" s="15"/>
    </row>
    <row r="4" spans="1:19" s="56" customFormat="1" ht="21.75" customHeight="1">
      <c r="A4" s="504"/>
      <c r="B4" s="510" t="s">
        <v>168</v>
      </c>
      <c r="C4" s="514"/>
      <c r="D4" s="517"/>
      <c r="E4" s="520" t="s">
        <v>166</v>
      </c>
      <c r="F4" s="520" t="s">
        <v>169</v>
      </c>
      <c r="G4" s="528" t="s">
        <v>170</v>
      </c>
      <c r="H4" s="533" t="s">
        <v>171</v>
      </c>
      <c r="I4" s="508"/>
      <c r="J4" s="508"/>
      <c r="K4" s="508"/>
      <c r="L4" s="542"/>
      <c r="M4" s="545" t="s">
        <v>81</v>
      </c>
      <c r="N4" s="545"/>
      <c r="O4" s="545"/>
      <c r="P4" s="554" t="s">
        <v>175</v>
      </c>
      <c r="Q4" s="557"/>
      <c r="R4" s="557"/>
      <c r="S4" s="558"/>
    </row>
    <row r="5" spans="1:19" s="56" customFormat="1" ht="21.75" customHeight="1">
      <c r="A5" s="505"/>
      <c r="B5" s="511"/>
      <c r="C5" s="515"/>
      <c r="D5" s="518"/>
      <c r="E5" s="521"/>
      <c r="F5" s="521"/>
      <c r="G5" s="529"/>
      <c r="H5" s="534" t="s">
        <v>65</v>
      </c>
      <c r="I5" s="537" t="s">
        <v>66</v>
      </c>
      <c r="J5" s="540" t="s">
        <v>63</v>
      </c>
      <c r="K5" s="540" t="s">
        <v>50</v>
      </c>
      <c r="L5" s="543" t="s">
        <v>174</v>
      </c>
      <c r="M5" s="546" t="s">
        <v>34</v>
      </c>
      <c r="N5" s="549" t="s">
        <v>165</v>
      </c>
      <c r="O5" s="551" t="s">
        <v>173</v>
      </c>
      <c r="P5" s="555" t="s">
        <v>67</v>
      </c>
      <c r="Q5" s="549" t="s">
        <v>31</v>
      </c>
      <c r="R5" s="549" t="s">
        <v>45</v>
      </c>
      <c r="S5" s="559" t="s">
        <v>176</v>
      </c>
    </row>
    <row r="6" spans="1:19" s="56" customFormat="1" ht="46.5" customHeight="1">
      <c r="A6" s="506"/>
      <c r="B6" s="512"/>
      <c r="C6" s="516"/>
      <c r="D6" s="519"/>
      <c r="E6" s="522"/>
      <c r="F6" s="522"/>
      <c r="G6" s="530"/>
      <c r="H6" s="535"/>
      <c r="I6" s="538"/>
      <c r="J6" s="541"/>
      <c r="K6" s="541"/>
      <c r="L6" s="530"/>
      <c r="M6" s="547"/>
      <c r="N6" s="550"/>
      <c r="O6" s="552"/>
      <c r="P6" s="556"/>
      <c r="Q6" s="550"/>
      <c r="R6" s="550"/>
      <c r="S6" s="560"/>
    </row>
    <row r="7" spans="1:19" s="56" customFormat="1" ht="34.5" customHeight="1">
      <c r="A7" s="507">
        <v>1</v>
      </c>
      <c r="B7" s="513">
        <f>別表６個票!B5</f>
        <v>0</v>
      </c>
      <c r="C7" s="513"/>
      <c r="D7" s="513"/>
      <c r="E7" s="523">
        <f>別表６個票!K5</f>
        <v>0</v>
      </c>
      <c r="F7" s="525">
        <f>別表６個票!P5</f>
        <v>0</v>
      </c>
      <c r="G7" s="531">
        <f>別表６個票!F25</f>
        <v>0</v>
      </c>
      <c r="H7" s="536" t="str">
        <f>IF(OR(別表６個票!H31="○",別表６個票!H32="○",別表６個票!H33="○",別表６個票!H34="○",別表６個票!H35="○",別表６個票!H36="○",別表６個票!H37="○",別表６個票!H38="○",別表６個票!H39="○",別表６個票!H40="○"),"○","")</f>
        <v/>
      </c>
      <c r="I7" s="539" t="str">
        <f>IF(別表６個票!H41="○","○","")</f>
        <v/>
      </c>
      <c r="J7" s="539" t="str">
        <f>IF(OR(別表６個票!H42="○",別表６個票!H43="○",,別表６個票!H44="○"),"○","")</f>
        <v/>
      </c>
      <c r="K7" s="539" t="str">
        <f>IF(OR(別表６個票!H45="○",別表６個票!H46="○",),"○","")</f>
        <v/>
      </c>
      <c r="L7" s="544" t="str">
        <f>IF(別表６個票!H47="○","○","")</f>
        <v/>
      </c>
      <c r="M7" s="548" t="str">
        <f>IF(OR(別表６個票!N31="○",別表６個票!N41="○",別表６個票!N42="○",別表６個票!N45="○",別表６個票!N47="○"),"○","")</f>
        <v/>
      </c>
      <c r="N7" s="548" t="str">
        <f>IF(OR(別表６個票!O31="○",別表６個票!O41="○",別表６個票!O42="○",別表６個票!O45="○",別表６個票!O47="○"),"○","")</f>
        <v/>
      </c>
      <c r="O7" s="553" t="str">
        <f>IF(OR(別表６個票!P31="○",別表６個票!P41="○",別表６個票!P42="○",別表６個票!P45="○",別表６個票!P47="○"),"○","")</f>
        <v/>
      </c>
      <c r="P7" s="548" t="str">
        <f>IF(OR(別表６個票!J31="○",別表６個票!J32="○",別表６個票!J33="○",別表６個票!J34="○",別表６個票!J35="○",別表６個票!J36="○",別表６個票!J37="○",別表６個票!J38="○",別表６個票!J39="○",別表６個票!J40="○",別表６個票!J41="○",別表６個票!J42="○",別表６個票!J43="○",別表６個票!J44="○",別表６個票!J45="○",別表６個票!J46="○",別表６個票!J47="○"),"○","")</f>
        <v/>
      </c>
      <c r="Q7" s="548" t="str">
        <f>IF(OR(別表６個票!K31="○",別表６個票!K32="○",別表６個票!K33="○",別表６個票!K34="○",別表６個票!K35="○",別表６個票!K36="○",別表６個票!K37="○",別表６個票!K38="○",別表６個票!K39="○",別表６個票!K40="○",別表６個票!K41="○",別表６個票!K42="○",別表６個票!K43="○",別表６個票!K44="○",別表６個票!K45="○",別表６個票!K46="○",別表６個票!K47="○"),"○","")</f>
        <v/>
      </c>
      <c r="R7" s="548" t="str">
        <f>IF(OR(別表６個票!L31="○",別表６個票!L32="○",別表６個票!L33="○",別表６個票!L34="○",別表６個票!L35="○",別表６個票!L36="○",別表６個票!L37="○",別表６個票!L38="○",別表６個票!L39="○",別表６個票!L40="○",別表６個票!L41="○",別表６個票!L42="○",別表６個票!L43="○",別表６個票!L44="○",別表６個票!L45="○",別表６個票!L46="○",別表６個票!L47="○"),"○","")</f>
        <v/>
      </c>
      <c r="S7" s="553" t="str">
        <f>IF(OR(別表６個票!M31="○",別表６個票!M32="○",別表６個票!M33="○",別表６個票!M34="○",別表６個票!M35="○",別表６個票!M36="○",別表６個票!M37="○",別表６個票!M38="○",別表６個票!M39="○",別表６個票!M40="○",別表６個票!M41="○",別表６個票!M42="○",別表６個票!M43="○",別表６個票!M44="○",別表６個票!M45="○",別表６個票!M46="○",別表６個票!M47="○"),"○","")</f>
        <v/>
      </c>
    </row>
    <row r="8" spans="1:19" s="56" customFormat="1" ht="14.25" customHeight="1">
      <c r="A8" s="508"/>
      <c r="B8" s="508"/>
      <c r="C8" s="508"/>
      <c r="D8" s="508"/>
      <c r="E8" s="524"/>
      <c r="F8" s="526"/>
      <c r="G8" s="532"/>
      <c r="H8" s="88"/>
      <c r="I8" s="88"/>
      <c r="J8" s="88"/>
      <c r="K8" s="88"/>
      <c r="L8" s="88"/>
      <c r="M8" s="526"/>
    </row>
  </sheetData>
  <mergeCells count="22">
    <mergeCell ref="H4:L4"/>
    <mergeCell ref="M4:O4"/>
    <mergeCell ref="P4:S4"/>
    <mergeCell ref="B7:D7"/>
    <mergeCell ref="A8:D8"/>
    <mergeCell ref="H8:L8"/>
    <mergeCell ref="B4:D6"/>
    <mergeCell ref="E4:E6"/>
    <mergeCell ref="F4:F6"/>
    <mergeCell ref="G4:G6"/>
    <mergeCell ref="H5:H6"/>
    <mergeCell ref="I5:I6"/>
    <mergeCell ref="J5:J6"/>
    <mergeCell ref="K5:K6"/>
    <mergeCell ref="L5:L6"/>
    <mergeCell ref="M5:M6"/>
    <mergeCell ref="N5:N6"/>
    <mergeCell ref="O5:O6"/>
    <mergeCell ref="P5:P6"/>
    <mergeCell ref="Q5:Q6"/>
    <mergeCell ref="R5:R6"/>
    <mergeCell ref="S5:S6"/>
  </mergeCells>
  <phoneticPr fontId="7"/>
  <pageMargins left="0.7" right="0.7" top="0.75" bottom="0.75" header="0.3" footer="0.3"/>
  <pageSetup paperSize="9" scale="66"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7</vt:i4>
      </vt:variant>
    </vt:vector>
  </HeadingPairs>
  <TitlesOfParts>
    <vt:vector size="7" baseType="lpstr">
      <vt:lpstr>別表１（内訳表）</vt:lpstr>
      <vt:lpstr>別表２（活動概要）</vt:lpstr>
      <vt:lpstr>別表３（委員会・研修等）</vt:lpstr>
      <vt:lpstr>別表４（家庭教育支援員）</vt:lpstr>
      <vt:lpstr>別表５（学習活動）</vt:lpstr>
      <vt:lpstr>別表６個票</vt:lpstr>
      <vt:lpstr>【県集計用シート】</vt:lpstr>
    </vt:vector>
  </TitlesOfParts>
  <LinksUpToDate>false</LinksUpToDate>
  <SharedDoc>false</SharedDoc>
  <HyperlinksChanged>false</HyperlinksChanged>
  <AppVersion>4.1.3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文部科学省</dc:creator>
  <cp:lastModifiedBy>388982</cp:lastModifiedBy>
  <cp:lastPrinted>2020-02-12T04:52:57Z</cp:lastPrinted>
  <dcterms:created xsi:type="dcterms:W3CDTF">2015-01-15T06:08:34Z</dcterms:created>
  <dcterms:modified xsi:type="dcterms:W3CDTF">2023-03-22T09:16:45Z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2023-03-22T09:16:45Z</vt:filetime>
  </property>
</Properties>
</file>