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341" windowWidth="10065" windowHeight="6165" activeTab="0"/>
  </bookViews>
  <sheets>
    <sheet name="全体" sheetId="1" r:id="rId1"/>
    <sheet name="低コスト耐候性ハウス" sheetId="2" r:id="rId2"/>
  </sheets>
  <definedNames>
    <definedName name="_xlnm.Print_Area" localSheetId="0">'全体'!$A$1:$L$67</definedName>
    <definedName name="_xlnm.Print_Area" localSheetId="1">'低コスト耐候性ハウス'!$A$1:$Q$12</definedName>
  </definedNames>
  <calcPr fullCalcOnLoad="1"/>
</workbook>
</file>

<file path=xl/sharedStrings.xml><?xml version="1.0" encoding="utf-8"?>
<sst xmlns="http://schemas.openxmlformats.org/spreadsheetml/2006/main" count="218" uniqueCount="126">
  <si>
    <t>市町村名</t>
  </si>
  <si>
    <t>事業主体名</t>
  </si>
  <si>
    <t>事業名</t>
  </si>
  <si>
    <t>対象品目</t>
  </si>
  <si>
    <t>事業内容</t>
  </si>
  <si>
    <t>事業量</t>
  </si>
  <si>
    <t>受益</t>
  </si>
  <si>
    <t>補助金額</t>
  </si>
  <si>
    <t>備考</t>
  </si>
  <si>
    <t>ＪＡ土佐あき</t>
  </si>
  <si>
    <t>須崎市</t>
  </si>
  <si>
    <t>ＪＡ土佐くろしお</t>
  </si>
  <si>
    <t>３棟</t>
  </si>
  <si>
    <t>１棟</t>
  </si>
  <si>
    <t>事業費</t>
  </si>
  <si>
    <t>循環扇</t>
  </si>
  <si>
    <t>安芸市</t>
  </si>
  <si>
    <t>輸入急増戦略的対応特別対策事業</t>
  </si>
  <si>
    <t>競争力強化生産総合対策事業</t>
  </si>
  <si>
    <t>低コスト耐候性ハウス</t>
  </si>
  <si>
    <t>２０棟</t>
  </si>
  <si>
    <t>５棟</t>
  </si>
  <si>
    <t>戸数(戸)</t>
  </si>
  <si>
    <t>面積(ha)</t>
  </si>
  <si>
    <t>ミョウガ</t>
  </si>
  <si>
    <t>大葉</t>
  </si>
  <si>
    <t>サニーコート一式</t>
  </si>
  <si>
    <t>多段式サーモ装置</t>
  </si>
  <si>
    <t>２棟(１台)</t>
  </si>
  <si>
    <t>３棟(１２台)</t>
  </si>
  <si>
    <t>香美市（旧香北町）</t>
  </si>
  <si>
    <t>三重カーテン一式</t>
  </si>
  <si>
    <t>サニーカーテン一式</t>
  </si>
  <si>
    <t>柑橘</t>
  </si>
  <si>
    <t>３棟(３０台)</t>
  </si>
  <si>
    <t>２１棟</t>
  </si>
  <si>
    <t>５棟（７台）</t>
  </si>
  <si>
    <t>１６棟(４４台)</t>
  </si>
  <si>
    <t>香南市（旧夜須町）</t>
  </si>
  <si>
    <t>６棟</t>
  </si>
  <si>
    <t>７棟（６６台）</t>
  </si>
  <si>
    <t>４棟（４台）</t>
  </si>
  <si>
    <t>香南市（旧香我美町、旧野市町、旧夜須町）</t>
  </si>
  <si>
    <t>２棟（１５台）</t>
  </si>
  <si>
    <t>２棟（２台）</t>
  </si>
  <si>
    <t>香南市（旧野市町）</t>
  </si>
  <si>
    <t>１２棟（１４台）</t>
  </si>
  <si>
    <t>花き</t>
  </si>
  <si>
    <t>２棟</t>
  </si>
  <si>
    <t>４棟</t>
  </si>
  <si>
    <t>花ゆず</t>
  </si>
  <si>
    <t>ＪＡ土佐香美</t>
  </si>
  <si>
    <t>香南市（旧夜須町、旧野市町、旧香我美町）､香美市(旧土佐山田町)</t>
  </si>
  <si>
    <t>年度</t>
  </si>
  <si>
    <t>２２棟</t>
  </si>
  <si>
    <t>平成１７年度合計</t>
  </si>
  <si>
    <t>平成１８年度合計</t>
  </si>
  <si>
    <t>輸入急増戦略的対応特別対策事業</t>
  </si>
  <si>
    <t>平成１９年度合計</t>
  </si>
  <si>
    <t>安田町</t>
  </si>
  <si>
    <t>日高村</t>
  </si>
  <si>
    <t>ナス自動選果ライン</t>
  </si>
  <si>
    <t>ユズ搾汁施設</t>
  </si>
  <si>
    <t>4棟</t>
  </si>
  <si>
    <t>平成１７～１９年度　強い農業づくり交付金に係る事業の実績</t>
  </si>
  <si>
    <t>競争力強化生産総合対策事業
（原油価格高騰対応施設園芸省エネルギー化推進緊急対策）</t>
  </si>
  <si>
    <t>土佐市</t>
  </si>
  <si>
    <t>芸西村</t>
  </si>
  <si>
    <t>１２棟</t>
  </si>
  <si>
    <t>７棟(８台)</t>
  </si>
  <si>
    <t>８棟(７８台)</t>
  </si>
  <si>
    <t>三重カーテン、サニーカーテン一式</t>
  </si>
  <si>
    <t>１１棟(８９台)</t>
  </si>
  <si>
    <t>未確定</t>
  </si>
  <si>
    <t>未確定</t>
  </si>
  <si>
    <t>小　計</t>
  </si>
  <si>
    <t>　　うち　低コスト耐候性ハウス整備状況</t>
  </si>
  <si>
    <t>　</t>
  </si>
  <si>
    <t>単位：ｈａ・千円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</si>
  <si>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</si>
  <si>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</si>
  <si>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</si>
  <si>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</si>
  <si>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</si>
  <si>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</si>
  <si>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合計</t>
  </si>
  <si>
    <t>面積</t>
  </si>
  <si>
    <t>補助金額</t>
  </si>
  <si>
    <t>室戸市</t>
  </si>
  <si>
    <t>安芸市</t>
  </si>
  <si>
    <t>芸西村</t>
  </si>
  <si>
    <t>日高村</t>
  </si>
  <si>
    <r>
      <t>四万十町</t>
    </r>
    <r>
      <rPr>
        <sz val="11"/>
        <rFont val="ＭＳ Ｐゴシック"/>
        <family val="0"/>
      </rPr>
      <t xml:space="preserve">
</t>
    </r>
    <r>
      <rPr>
        <sz val="8"/>
        <rFont val="ＭＳ Ｐゴシック"/>
        <family val="3"/>
      </rPr>
      <t>（旧窪川町）</t>
    </r>
  </si>
  <si>
    <t>平成２０年度</t>
  </si>
  <si>
    <r>
      <t xml:space="preserve">高知市
</t>
    </r>
    <r>
      <rPr>
        <sz val="6"/>
        <rFont val="ＭＳ Ｐゴシック"/>
        <family val="3"/>
      </rPr>
      <t>（春野）</t>
    </r>
  </si>
  <si>
    <t>高知市</t>
  </si>
  <si>
    <t>ＪＡ高知春野</t>
  </si>
  <si>
    <t>予定</t>
  </si>
  <si>
    <t>平成２０年度　強い農業づくり交付金に係る事業の進捗状況</t>
  </si>
  <si>
    <t>ナス</t>
  </si>
  <si>
    <t>キュウリ</t>
  </si>
  <si>
    <t>メロン</t>
  </si>
  <si>
    <t>トマト</t>
  </si>
  <si>
    <t>シシトウ</t>
  </si>
  <si>
    <t>平成１８年度　</t>
  </si>
  <si>
    <t>選果ライン
　　　　　一式
2,100t/年</t>
  </si>
  <si>
    <t>ＪＡコスモス</t>
  </si>
  <si>
    <t>トマト</t>
  </si>
  <si>
    <t>低コスト耐候性ハウス</t>
  </si>
  <si>
    <t>ユズ</t>
  </si>
  <si>
    <t>鉄骨平屋建
搾汁ライン
　　　　　一式
484ｔ/年</t>
  </si>
  <si>
    <t>ＪＡとさし</t>
  </si>
  <si>
    <t>ユリ</t>
  </si>
  <si>
    <t>ＪＡ土佐あき</t>
  </si>
  <si>
    <t>トルコギキョウ</t>
  </si>
  <si>
    <t>未確定</t>
  </si>
  <si>
    <t>平成２０年度　</t>
  </si>
  <si>
    <t>選果ライン
　　　　　一式
2,870t/年</t>
  </si>
  <si>
    <t>未確定
交付決定6/23
変更交付決定7/16</t>
  </si>
  <si>
    <t>－</t>
  </si>
  <si>
    <t>単位：千円　H20.7.16現在</t>
  </si>
  <si>
    <t>平成２０年度合計</t>
  </si>
  <si>
    <t>平成１７年度　</t>
  </si>
  <si>
    <t>平成１９年度　</t>
  </si>
  <si>
    <t>競争力強化生産総合対策事業
（原油価格高騰対応施設園芸省エネルギー化推進緊急対策）</t>
  </si>
  <si>
    <t>ブルースター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</si>
</sst>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16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184" fontId="2" fillId="2" borderId="2" xfId="0" applyNumberFormat="1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18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8" fontId="2" fillId="2" borderId="1" xfId="0" applyNumberFormat="1" applyFont="1" applyFill="1" applyBorder="1" applyAlignment="1">
      <alignment vertical="center"/>
    </xf>
    <xf numFmtId="184" fontId="2" fillId="2" borderId="2" xfId="16" applyNumberFormat="1" applyFont="1" applyFill="1" applyBorder="1" applyAlignment="1">
      <alignment vertical="center"/>
    </xf>
    <xf numFmtId="184" fontId="2" fillId="2" borderId="1" xfId="16" applyNumberFormat="1" applyFont="1" applyFill="1" applyBorder="1" applyAlignment="1">
      <alignment vertical="center"/>
    </xf>
    <xf numFmtId="38" fontId="2" fillId="2" borderId="3" xfId="0" applyNumberFormat="1" applyFont="1" applyFill="1" applyBorder="1" applyAlignment="1">
      <alignment horizontal="right" vertical="center"/>
    </xf>
    <xf numFmtId="3" fontId="2" fillId="2" borderId="1" xfId="16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38" fontId="2" fillId="2" borderId="1" xfId="16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38" fontId="9" fillId="0" borderId="4" xfId="16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8" fontId="9" fillId="0" borderId="5" xfId="16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" fontId="9" fillId="0" borderId="1" xfId="16" applyNumberFormat="1" applyFont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38" fontId="9" fillId="0" borderId="4" xfId="16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8" fontId="9" fillId="0" borderId="4" xfId="16" applyFont="1" applyBorder="1" applyAlignment="1">
      <alignment horizontal="center" vertical="center"/>
    </xf>
    <xf numFmtId="38" fontId="8" fillId="0" borderId="0" xfId="16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3" fontId="9" fillId="0" borderId="4" xfId="16" applyNumberFormat="1" applyFont="1" applyBorder="1" applyAlignment="1">
      <alignment horizontal="right" vertical="center"/>
    </xf>
    <xf numFmtId="3" fontId="9" fillId="0" borderId="6" xfId="16" applyNumberFormat="1" applyFont="1" applyBorder="1" applyAlignment="1">
      <alignment horizontal="right" vertical="center"/>
    </xf>
    <xf numFmtId="3" fontId="9" fillId="0" borderId="5" xfId="16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/>
    </xf>
    <xf numFmtId="0" fontId="4" fillId="2" borderId="8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30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4781550" y="117919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</xdr:rowOff>
    </xdr:from>
    <xdr:to>
      <xdr:col>6</xdr:col>
      <xdr:colOff>0</xdr:colOff>
      <xdr:row>36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4781550" y="14201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6</xdr:col>
      <xdr:colOff>0</xdr:colOff>
      <xdr:row>37</xdr:row>
      <xdr:rowOff>0</xdr:rowOff>
    </xdr:to>
    <xdr:sp>
      <xdr:nvSpPr>
        <xdr:cNvPr id="7" name="Line 15"/>
        <xdr:cNvSpPr>
          <a:spLocks/>
        </xdr:cNvSpPr>
      </xdr:nvSpPr>
      <xdr:spPr>
        <a:xfrm flipH="1">
          <a:off x="4781550" y="149828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4781550" y="16859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4781550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39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4781550" y="160782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9525</xdr:rowOff>
    </xdr:from>
    <xdr:to>
      <xdr:col>6</xdr:col>
      <xdr:colOff>0</xdr:colOff>
      <xdr:row>65</xdr:row>
      <xdr:rowOff>0</xdr:rowOff>
    </xdr:to>
    <xdr:sp>
      <xdr:nvSpPr>
        <xdr:cNvPr id="11" name="Line 22"/>
        <xdr:cNvSpPr>
          <a:spLocks/>
        </xdr:cNvSpPr>
      </xdr:nvSpPr>
      <xdr:spPr>
        <a:xfrm flipH="1">
          <a:off x="4781550" y="25879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9525</xdr:rowOff>
    </xdr:from>
    <xdr:to>
      <xdr:col>6</xdr:col>
      <xdr:colOff>0</xdr:colOff>
      <xdr:row>66</xdr:row>
      <xdr:rowOff>0</xdr:rowOff>
    </xdr:to>
    <xdr:sp>
      <xdr:nvSpPr>
        <xdr:cNvPr id="12" name="Line 23"/>
        <xdr:cNvSpPr>
          <a:spLocks/>
        </xdr:cNvSpPr>
      </xdr:nvSpPr>
      <xdr:spPr>
        <a:xfrm flipH="1">
          <a:off x="4781550" y="266604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48</xdr:row>
      <xdr:rowOff>161925</xdr:rowOff>
    </xdr:from>
    <xdr:to>
      <xdr:col>11</xdr:col>
      <xdr:colOff>1019175</xdr:colOff>
      <xdr:row>60</xdr:row>
      <xdr:rowOff>238125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069300"/>
          <a:ext cx="94869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60" zoomScaleNormal="75" workbookViewId="0" topLeftCell="A1">
      <selection activeCell="S7" sqref="S7"/>
    </sheetView>
  </sheetViews>
  <sheetFormatPr defaultColWidth="9.00390625" defaultRowHeight="13.5"/>
  <cols>
    <col min="1" max="1" width="4.875" style="28" customWidth="1"/>
    <col min="2" max="2" width="10.75390625" style="29" customWidth="1"/>
    <col min="3" max="3" width="9.00390625" style="28" customWidth="1"/>
    <col min="4" max="4" width="13.875" style="28" customWidth="1"/>
    <col min="5" max="5" width="13.125" style="28" customWidth="1"/>
    <col min="6" max="6" width="11.125" style="28" customWidth="1"/>
    <col min="7" max="7" width="10.375" style="28" customWidth="1"/>
    <col min="8" max="8" width="8.875" style="28" customWidth="1"/>
    <col min="9" max="9" width="10.375" style="28" customWidth="1"/>
    <col min="10" max="10" width="11.375" style="28" customWidth="1"/>
    <col min="11" max="11" width="11.125" style="28" customWidth="1"/>
    <col min="12" max="12" width="16.625" style="28" customWidth="1"/>
    <col min="13" max="16384" width="9.00390625" style="28" customWidth="1"/>
  </cols>
  <sheetData>
    <row r="1" spans="1:14" ht="24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7"/>
      <c r="N1" s="27"/>
    </row>
    <row r="2" spans="11:12" ht="19.5" customHeight="1">
      <c r="K2" s="95" t="s">
        <v>120</v>
      </c>
      <c r="L2" s="95"/>
    </row>
    <row r="3" spans="1:12" ht="19.5" customHeight="1">
      <c r="A3" s="70" t="s">
        <v>53</v>
      </c>
      <c r="B3" s="55" t="s">
        <v>2</v>
      </c>
      <c r="C3" s="53" t="s">
        <v>0</v>
      </c>
      <c r="D3" s="53" t="s">
        <v>1</v>
      </c>
      <c r="E3" s="92" t="s">
        <v>3</v>
      </c>
      <c r="F3" s="74" t="s">
        <v>4</v>
      </c>
      <c r="G3" s="53" t="s">
        <v>5</v>
      </c>
      <c r="H3" s="53" t="s">
        <v>6</v>
      </c>
      <c r="I3" s="53"/>
      <c r="J3" s="74" t="s">
        <v>14</v>
      </c>
      <c r="K3" s="57" t="s">
        <v>7</v>
      </c>
      <c r="L3" s="53" t="s">
        <v>8</v>
      </c>
    </row>
    <row r="4" spans="1:12" ht="19.5" customHeight="1">
      <c r="A4" s="71"/>
      <c r="B4" s="56"/>
      <c r="C4" s="53"/>
      <c r="D4" s="53"/>
      <c r="E4" s="92"/>
      <c r="F4" s="75"/>
      <c r="G4" s="53"/>
      <c r="H4" s="31" t="s">
        <v>22</v>
      </c>
      <c r="I4" s="31" t="s">
        <v>23</v>
      </c>
      <c r="J4" s="75"/>
      <c r="K4" s="57"/>
      <c r="L4" s="53"/>
    </row>
    <row r="5" spans="1:12" ht="61.5" customHeight="1">
      <c r="A5" s="106" t="s">
        <v>122</v>
      </c>
      <c r="B5" s="107" t="s">
        <v>17</v>
      </c>
      <c r="C5" s="108" t="s">
        <v>16</v>
      </c>
      <c r="D5" s="108" t="s">
        <v>9</v>
      </c>
      <c r="E5" s="109" t="s">
        <v>99</v>
      </c>
      <c r="F5" s="110" t="s">
        <v>19</v>
      </c>
      <c r="G5" s="111" t="s">
        <v>21</v>
      </c>
      <c r="H5" s="35">
        <v>5</v>
      </c>
      <c r="I5" s="36">
        <v>0.87</v>
      </c>
      <c r="J5" s="37">
        <v>96437</v>
      </c>
      <c r="K5" s="37">
        <v>41816</v>
      </c>
      <c r="L5" s="34"/>
    </row>
    <row r="6" spans="1:12" ht="24.75" customHeight="1">
      <c r="A6" s="112"/>
      <c r="B6" s="113" t="s">
        <v>75</v>
      </c>
      <c r="C6" s="114"/>
      <c r="D6" s="114"/>
      <c r="E6" s="114"/>
      <c r="F6" s="114"/>
      <c r="G6" s="115"/>
      <c r="H6" s="38">
        <f>SUM(H5)</f>
        <v>5</v>
      </c>
      <c r="I6" s="39">
        <f>SUM(I5)</f>
        <v>0.87</v>
      </c>
      <c r="J6" s="40">
        <f>SUM(J5)</f>
        <v>96437</v>
      </c>
      <c r="K6" s="40">
        <f>SUM(K5)</f>
        <v>41816</v>
      </c>
      <c r="L6" s="41"/>
    </row>
    <row r="7" spans="1:12" ht="34.5" customHeight="1">
      <c r="A7" s="112"/>
      <c r="B7" s="116" t="s">
        <v>18</v>
      </c>
      <c r="C7" s="117" t="s">
        <v>10</v>
      </c>
      <c r="D7" s="117" t="s">
        <v>11</v>
      </c>
      <c r="E7" s="118" t="s">
        <v>100</v>
      </c>
      <c r="F7" s="119" t="s">
        <v>19</v>
      </c>
      <c r="G7" s="120" t="s">
        <v>12</v>
      </c>
      <c r="H7" s="43">
        <v>3</v>
      </c>
      <c r="I7" s="44">
        <v>0.73</v>
      </c>
      <c r="J7" s="45">
        <v>94500</v>
      </c>
      <c r="K7" s="45">
        <v>45000</v>
      </c>
      <c r="L7" s="42"/>
    </row>
    <row r="8" spans="1:12" ht="34.5" customHeight="1">
      <c r="A8" s="112"/>
      <c r="B8" s="121"/>
      <c r="C8" s="122"/>
      <c r="D8" s="123"/>
      <c r="E8" s="124" t="s">
        <v>24</v>
      </c>
      <c r="F8" s="125"/>
      <c r="G8" s="126" t="s">
        <v>20</v>
      </c>
      <c r="H8" s="47">
        <v>20</v>
      </c>
      <c r="I8" s="48">
        <v>3.3</v>
      </c>
      <c r="J8" s="49">
        <v>550095</v>
      </c>
      <c r="K8" s="49">
        <v>252545</v>
      </c>
      <c r="L8" s="46"/>
    </row>
    <row r="9" spans="1:12" ht="24.75" customHeight="1">
      <c r="A9" s="112"/>
      <c r="B9" s="113" t="s">
        <v>75</v>
      </c>
      <c r="C9" s="114"/>
      <c r="D9" s="114"/>
      <c r="E9" s="114"/>
      <c r="F9" s="114"/>
      <c r="G9" s="115"/>
      <c r="H9" s="38">
        <f>SUM(H7:H8)</f>
        <v>23</v>
      </c>
      <c r="I9" s="39">
        <f>SUM(I7:I8)</f>
        <v>4.029999999999999</v>
      </c>
      <c r="J9" s="40">
        <f>SUM(J7:J8)</f>
        <v>644595</v>
      </c>
      <c r="K9" s="40">
        <f>SUM(K7:K8)</f>
        <v>297545</v>
      </c>
      <c r="L9" s="41"/>
    </row>
    <row r="10" spans="1:12" ht="30.75" customHeight="1">
      <c r="A10" s="112"/>
      <c r="B10" s="127" t="s">
        <v>65</v>
      </c>
      <c r="C10" s="128" t="s">
        <v>30</v>
      </c>
      <c r="D10" s="117" t="s">
        <v>51</v>
      </c>
      <c r="E10" s="119" t="s">
        <v>25</v>
      </c>
      <c r="F10" s="129" t="s">
        <v>26</v>
      </c>
      <c r="G10" s="126" t="s">
        <v>13</v>
      </c>
      <c r="H10" s="78">
        <v>4</v>
      </c>
      <c r="I10" s="80">
        <v>0.77</v>
      </c>
      <c r="J10" s="72">
        <v>924</v>
      </c>
      <c r="K10" s="72">
        <v>440</v>
      </c>
      <c r="L10" s="84"/>
    </row>
    <row r="11" spans="1:12" ht="30.75" customHeight="1">
      <c r="A11" s="112"/>
      <c r="B11" s="116"/>
      <c r="C11" s="130"/>
      <c r="D11" s="131"/>
      <c r="E11" s="132"/>
      <c r="F11" s="129" t="s">
        <v>27</v>
      </c>
      <c r="G11" s="126" t="s">
        <v>28</v>
      </c>
      <c r="H11" s="79"/>
      <c r="I11" s="81"/>
      <c r="J11" s="73"/>
      <c r="K11" s="73"/>
      <c r="L11" s="88"/>
    </row>
    <row r="12" spans="1:12" ht="30.75" customHeight="1">
      <c r="A12" s="112"/>
      <c r="B12" s="116"/>
      <c r="C12" s="133"/>
      <c r="D12" s="131"/>
      <c r="E12" s="125"/>
      <c r="F12" s="129" t="s">
        <v>15</v>
      </c>
      <c r="G12" s="126" t="s">
        <v>29</v>
      </c>
      <c r="H12" s="54"/>
      <c r="I12" s="58"/>
      <c r="J12" s="87"/>
      <c r="K12" s="87"/>
      <c r="L12" s="85"/>
    </row>
    <row r="13" spans="1:12" ht="30.75" customHeight="1">
      <c r="A13" s="112"/>
      <c r="B13" s="116"/>
      <c r="C13" s="134" t="s">
        <v>42</v>
      </c>
      <c r="D13" s="131"/>
      <c r="E13" s="119" t="s">
        <v>33</v>
      </c>
      <c r="F13" s="129" t="s">
        <v>31</v>
      </c>
      <c r="G13" s="126" t="s">
        <v>12</v>
      </c>
      <c r="H13" s="78">
        <v>17</v>
      </c>
      <c r="I13" s="80">
        <v>4.24</v>
      </c>
      <c r="J13" s="72">
        <v>6490</v>
      </c>
      <c r="K13" s="72">
        <v>3090</v>
      </c>
      <c r="L13" s="84"/>
    </row>
    <row r="14" spans="1:12" ht="30.75" customHeight="1">
      <c r="A14" s="112"/>
      <c r="B14" s="116"/>
      <c r="C14" s="135"/>
      <c r="D14" s="131"/>
      <c r="E14" s="132"/>
      <c r="F14" s="129" t="s">
        <v>15</v>
      </c>
      <c r="G14" s="126" t="s">
        <v>34</v>
      </c>
      <c r="H14" s="79"/>
      <c r="I14" s="81"/>
      <c r="J14" s="73"/>
      <c r="K14" s="73"/>
      <c r="L14" s="88"/>
    </row>
    <row r="15" spans="1:12" ht="30.75" customHeight="1">
      <c r="A15" s="112"/>
      <c r="B15" s="116"/>
      <c r="C15" s="135"/>
      <c r="D15" s="131"/>
      <c r="E15" s="132"/>
      <c r="F15" s="129" t="s">
        <v>32</v>
      </c>
      <c r="G15" s="126" t="s">
        <v>35</v>
      </c>
      <c r="H15" s="79"/>
      <c r="I15" s="81"/>
      <c r="J15" s="73"/>
      <c r="K15" s="73"/>
      <c r="L15" s="88"/>
    </row>
    <row r="16" spans="1:12" ht="30.75" customHeight="1">
      <c r="A16" s="112"/>
      <c r="B16" s="116"/>
      <c r="C16" s="136"/>
      <c r="D16" s="131"/>
      <c r="E16" s="125"/>
      <c r="F16" s="129" t="s">
        <v>27</v>
      </c>
      <c r="G16" s="126" t="s">
        <v>36</v>
      </c>
      <c r="H16" s="54"/>
      <c r="I16" s="58"/>
      <c r="J16" s="87"/>
      <c r="K16" s="87"/>
      <c r="L16" s="85"/>
    </row>
    <row r="17" spans="1:12" ht="45.75" customHeight="1">
      <c r="A17" s="112"/>
      <c r="B17" s="116"/>
      <c r="C17" s="137" t="s">
        <v>38</v>
      </c>
      <c r="D17" s="131"/>
      <c r="E17" s="124" t="s">
        <v>101</v>
      </c>
      <c r="F17" s="129" t="s">
        <v>15</v>
      </c>
      <c r="G17" s="126" t="s">
        <v>37</v>
      </c>
      <c r="H17" s="47">
        <v>4</v>
      </c>
      <c r="I17" s="48">
        <v>2.09</v>
      </c>
      <c r="J17" s="50">
        <v>2478</v>
      </c>
      <c r="K17" s="50">
        <v>1180</v>
      </c>
      <c r="L17" s="46"/>
    </row>
    <row r="18" spans="1:12" ht="34.5" customHeight="1">
      <c r="A18" s="112"/>
      <c r="B18" s="116"/>
      <c r="C18" s="128" t="s">
        <v>52</v>
      </c>
      <c r="D18" s="131"/>
      <c r="E18" s="119" t="s">
        <v>102</v>
      </c>
      <c r="F18" s="129" t="s">
        <v>26</v>
      </c>
      <c r="G18" s="126" t="s">
        <v>39</v>
      </c>
      <c r="H18" s="78">
        <v>4</v>
      </c>
      <c r="I18" s="80">
        <v>0.8</v>
      </c>
      <c r="J18" s="89">
        <v>5103</v>
      </c>
      <c r="K18" s="89">
        <v>2430</v>
      </c>
      <c r="L18" s="84"/>
    </row>
    <row r="19" spans="1:12" ht="34.5" customHeight="1">
      <c r="A19" s="112"/>
      <c r="B19" s="116"/>
      <c r="C19" s="130"/>
      <c r="D19" s="131"/>
      <c r="E19" s="132"/>
      <c r="F19" s="129" t="s">
        <v>15</v>
      </c>
      <c r="G19" s="126" t="s">
        <v>40</v>
      </c>
      <c r="H19" s="79"/>
      <c r="I19" s="81"/>
      <c r="J19" s="90"/>
      <c r="K19" s="90"/>
      <c r="L19" s="88"/>
    </row>
    <row r="20" spans="1:12" ht="54.75" customHeight="1">
      <c r="A20" s="112"/>
      <c r="B20" s="116"/>
      <c r="C20" s="133"/>
      <c r="D20" s="131"/>
      <c r="E20" s="125"/>
      <c r="F20" s="129" t="s">
        <v>27</v>
      </c>
      <c r="G20" s="126" t="s">
        <v>41</v>
      </c>
      <c r="H20" s="54"/>
      <c r="I20" s="58"/>
      <c r="J20" s="91"/>
      <c r="K20" s="91"/>
      <c r="L20" s="85"/>
    </row>
    <row r="21" spans="1:12" ht="30.75" customHeight="1">
      <c r="A21" s="112"/>
      <c r="B21" s="116"/>
      <c r="C21" s="134" t="s">
        <v>45</v>
      </c>
      <c r="D21" s="131"/>
      <c r="E21" s="119" t="s">
        <v>103</v>
      </c>
      <c r="F21" s="129" t="s">
        <v>15</v>
      </c>
      <c r="G21" s="126" t="s">
        <v>43</v>
      </c>
      <c r="H21" s="78">
        <v>4</v>
      </c>
      <c r="I21" s="80">
        <v>0.53</v>
      </c>
      <c r="J21" s="89">
        <v>1417</v>
      </c>
      <c r="K21" s="89">
        <v>675</v>
      </c>
      <c r="L21" s="84"/>
    </row>
    <row r="22" spans="1:12" ht="30.75" customHeight="1">
      <c r="A22" s="112"/>
      <c r="B22" s="116"/>
      <c r="C22" s="135"/>
      <c r="D22" s="131"/>
      <c r="E22" s="132"/>
      <c r="F22" s="129" t="s">
        <v>26</v>
      </c>
      <c r="G22" s="126" t="s">
        <v>13</v>
      </c>
      <c r="H22" s="79"/>
      <c r="I22" s="81"/>
      <c r="J22" s="90"/>
      <c r="K22" s="90"/>
      <c r="L22" s="88"/>
    </row>
    <row r="23" spans="1:12" ht="30.75" customHeight="1">
      <c r="A23" s="112"/>
      <c r="B23" s="116"/>
      <c r="C23" s="136"/>
      <c r="D23" s="131"/>
      <c r="E23" s="125"/>
      <c r="F23" s="129" t="s">
        <v>27</v>
      </c>
      <c r="G23" s="126" t="s">
        <v>44</v>
      </c>
      <c r="H23" s="54"/>
      <c r="I23" s="58"/>
      <c r="J23" s="91"/>
      <c r="K23" s="91"/>
      <c r="L23" s="85"/>
    </row>
    <row r="24" spans="1:12" ht="46.5" customHeight="1">
      <c r="A24" s="112"/>
      <c r="B24" s="116"/>
      <c r="C24" s="137" t="s">
        <v>45</v>
      </c>
      <c r="D24" s="131"/>
      <c r="E24" s="124" t="s">
        <v>47</v>
      </c>
      <c r="F24" s="129" t="s">
        <v>27</v>
      </c>
      <c r="G24" s="126" t="s">
        <v>46</v>
      </c>
      <c r="H24" s="47">
        <v>7</v>
      </c>
      <c r="I24" s="48">
        <v>1.52</v>
      </c>
      <c r="J24" s="50">
        <v>756</v>
      </c>
      <c r="K24" s="50">
        <v>360</v>
      </c>
      <c r="L24" s="46"/>
    </row>
    <row r="25" spans="1:12" ht="30.75" customHeight="1">
      <c r="A25" s="112"/>
      <c r="B25" s="116"/>
      <c r="C25" s="134" t="s">
        <v>45</v>
      </c>
      <c r="D25" s="131"/>
      <c r="E25" s="119" t="s">
        <v>50</v>
      </c>
      <c r="F25" s="129" t="s">
        <v>31</v>
      </c>
      <c r="G25" s="126" t="s">
        <v>13</v>
      </c>
      <c r="H25" s="78">
        <v>3</v>
      </c>
      <c r="I25" s="80">
        <v>0.31</v>
      </c>
      <c r="J25" s="89">
        <v>934</v>
      </c>
      <c r="K25" s="89">
        <v>445</v>
      </c>
      <c r="L25" s="84"/>
    </row>
    <row r="26" spans="1:12" ht="30.75" customHeight="1">
      <c r="A26" s="112"/>
      <c r="B26" s="116"/>
      <c r="C26" s="135"/>
      <c r="D26" s="131"/>
      <c r="E26" s="132"/>
      <c r="F26" s="129" t="s">
        <v>26</v>
      </c>
      <c r="G26" s="126" t="s">
        <v>48</v>
      </c>
      <c r="H26" s="79"/>
      <c r="I26" s="81"/>
      <c r="J26" s="90"/>
      <c r="K26" s="90"/>
      <c r="L26" s="88"/>
    </row>
    <row r="27" spans="1:12" ht="30.75" customHeight="1">
      <c r="A27" s="112"/>
      <c r="B27" s="121"/>
      <c r="C27" s="136"/>
      <c r="D27" s="122"/>
      <c r="E27" s="125"/>
      <c r="F27" s="129" t="s">
        <v>32</v>
      </c>
      <c r="G27" s="126" t="s">
        <v>49</v>
      </c>
      <c r="H27" s="54"/>
      <c r="I27" s="58"/>
      <c r="J27" s="91"/>
      <c r="K27" s="91"/>
      <c r="L27" s="85"/>
    </row>
    <row r="28" spans="1:12" ht="24.75" customHeight="1">
      <c r="A28" s="138"/>
      <c r="B28" s="113" t="s">
        <v>75</v>
      </c>
      <c r="C28" s="114"/>
      <c r="D28" s="114"/>
      <c r="E28" s="114"/>
      <c r="F28" s="114"/>
      <c r="G28" s="115"/>
      <c r="H28" s="38">
        <f>SUM(H10:H27)</f>
        <v>43</v>
      </c>
      <c r="I28" s="39">
        <f>SUM(I10:I27)</f>
        <v>10.26</v>
      </c>
      <c r="J28" s="40">
        <f>SUM(J10:J27)</f>
        <v>18102</v>
      </c>
      <c r="K28" s="40">
        <f>SUM(K10:K27)</f>
        <v>8620</v>
      </c>
      <c r="L28" s="41"/>
    </row>
    <row r="29" spans="1:12" ht="24.75" customHeight="1">
      <c r="A29" s="113" t="s">
        <v>55</v>
      </c>
      <c r="B29" s="114"/>
      <c r="C29" s="114"/>
      <c r="D29" s="114"/>
      <c r="E29" s="114"/>
      <c r="F29" s="114"/>
      <c r="G29" s="115"/>
      <c r="H29" s="40">
        <f>H6+H9+H28</f>
        <v>71</v>
      </c>
      <c r="I29" s="39">
        <f>I6+I9+I28</f>
        <v>15.16</v>
      </c>
      <c r="J29" s="40">
        <f>J6+J9+J28</f>
        <v>759134</v>
      </c>
      <c r="K29" s="40">
        <f>K6+K9+K28</f>
        <v>347981</v>
      </c>
      <c r="L29" s="51"/>
    </row>
    <row r="30" spans="1:12" ht="48.75" customHeight="1">
      <c r="A30" s="106" t="s">
        <v>104</v>
      </c>
      <c r="B30" s="139" t="s">
        <v>18</v>
      </c>
      <c r="C30" s="140" t="s">
        <v>10</v>
      </c>
      <c r="D30" s="140" t="s">
        <v>11</v>
      </c>
      <c r="E30" s="141" t="s">
        <v>24</v>
      </c>
      <c r="F30" s="141" t="s">
        <v>19</v>
      </c>
      <c r="G30" s="142" t="s">
        <v>54</v>
      </c>
      <c r="H30" s="83">
        <v>21</v>
      </c>
      <c r="I30" s="86">
        <v>3</v>
      </c>
      <c r="J30" s="82">
        <v>505680</v>
      </c>
      <c r="K30" s="82">
        <v>240800</v>
      </c>
      <c r="L30" s="84"/>
    </row>
    <row r="31" spans="1:12" ht="57.75" customHeight="1">
      <c r="A31" s="112"/>
      <c r="B31" s="139"/>
      <c r="C31" s="140"/>
      <c r="D31" s="143"/>
      <c r="E31" s="144"/>
      <c r="F31" s="141"/>
      <c r="G31" s="142"/>
      <c r="H31" s="83"/>
      <c r="I31" s="86"/>
      <c r="J31" s="83"/>
      <c r="K31" s="83"/>
      <c r="L31" s="85"/>
    </row>
    <row r="32" spans="1:12" ht="24.75" customHeight="1">
      <c r="A32" s="113" t="s">
        <v>56</v>
      </c>
      <c r="B32" s="114"/>
      <c r="C32" s="114"/>
      <c r="D32" s="114"/>
      <c r="E32" s="114"/>
      <c r="F32" s="114"/>
      <c r="G32" s="115"/>
      <c r="H32" s="38">
        <f>SUM(H30)</f>
        <v>21</v>
      </c>
      <c r="I32" s="39">
        <f>SUM(I30)</f>
        <v>3</v>
      </c>
      <c r="J32" s="40">
        <f>J30</f>
        <v>505680</v>
      </c>
      <c r="K32" s="40">
        <f>K30</f>
        <v>240800</v>
      </c>
      <c r="L32" s="47"/>
    </row>
    <row r="33" spans="1:12" ht="19.5" customHeight="1">
      <c r="A33" s="145"/>
      <c r="B33" s="146"/>
      <c r="C33" s="145"/>
      <c r="D33" s="145"/>
      <c r="E33" s="145"/>
      <c r="F33" s="145"/>
      <c r="G33" s="145"/>
      <c r="K33" s="95" t="s">
        <v>120</v>
      </c>
      <c r="L33" s="95"/>
    </row>
    <row r="34" spans="1:12" ht="19.5" customHeight="1">
      <c r="A34" s="147" t="s">
        <v>53</v>
      </c>
      <c r="B34" s="148" t="s">
        <v>2</v>
      </c>
      <c r="C34" s="140" t="s">
        <v>0</v>
      </c>
      <c r="D34" s="140" t="s">
        <v>1</v>
      </c>
      <c r="E34" s="113" t="s">
        <v>3</v>
      </c>
      <c r="F34" s="117" t="s">
        <v>4</v>
      </c>
      <c r="G34" s="140" t="s">
        <v>5</v>
      </c>
      <c r="H34" s="53" t="s">
        <v>6</v>
      </c>
      <c r="I34" s="53"/>
      <c r="J34" s="74" t="s">
        <v>14</v>
      </c>
      <c r="K34" s="57" t="s">
        <v>7</v>
      </c>
      <c r="L34" s="53" t="s">
        <v>8</v>
      </c>
    </row>
    <row r="35" spans="1:12" ht="19.5" customHeight="1">
      <c r="A35" s="149"/>
      <c r="B35" s="150"/>
      <c r="C35" s="140"/>
      <c r="D35" s="140"/>
      <c r="E35" s="113"/>
      <c r="F35" s="122"/>
      <c r="G35" s="140"/>
      <c r="H35" s="31" t="s">
        <v>22</v>
      </c>
      <c r="I35" s="31" t="s">
        <v>23</v>
      </c>
      <c r="J35" s="75"/>
      <c r="K35" s="57"/>
      <c r="L35" s="53"/>
    </row>
    <row r="36" spans="1:12" ht="61.5" customHeight="1">
      <c r="A36" s="106" t="s">
        <v>123</v>
      </c>
      <c r="B36" s="127" t="s">
        <v>57</v>
      </c>
      <c r="C36" s="108" t="s">
        <v>16</v>
      </c>
      <c r="D36" s="108" t="s">
        <v>9</v>
      </c>
      <c r="E36" s="110" t="s">
        <v>99</v>
      </c>
      <c r="F36" s="110" t="s">
        <v>61</v>
      </c>
      <c r="G36" s="110" t="s">
        <v>105</v>
      </c>
      <c r="H36" s="35">
        <v>72</v>
      </c>
      <c r="I36" s="36">
        <v>17.8</v>
      </c>
      <c r="J36" s="37">
        <v>148773</v>
      </c>
      <c r="K36" s="37">
        <v>70844</v>
      </c>
      <c r="L36" s="52" t="s">
        <v>74</v>
      </c>
    </row>
    <row r="37" spans="1:12" ht="61.5" customHeight="1">
      <c r="A37" s="112"/>
      <c r="B37" s="116"/>
      <c r="C37" s="108" t="s">
        <v>60</v>
      </c>
      <c r="D37" s="108" t="s">
        <v>106</v>
      </c>
      <c r="E37" s="110" t="s">
        <v>107</v>
      </c>
      <c r="F37" s="110" t="s">
        <v>19</v>
      </c>
      <c r="G37" s="111" t="s">
        <v>21</v>
      </c>
      <c r="H37" s="35">
        <v>7</v>
      </c>
      <c r="I37" s="36">
        <v>2</v>
      </c>
      <c r="J37" s="37">
        <v>344992</v>
      </c>
      <c r="K37" s="37">
        <v>150000</v>
      </c>
      <c r="L37" s="32" t="s">
        <v>74</v>
      </c>
    </row>
    <row r="38" spans="1:12" ht="24.75" customHeight="1">
      <c r="A38" s="112"/>
      <c r="B38" s="113" t="s">
        <v>75</v>
      </c>
      <c r="C38" s="114"/>
      <c r="D38" s="114"/>
      <c r="E38" s="114"/>
      <c r="F38" s="114"/>
      <c r="G38" s="115"/>
      <c r="H38" s="38">
        <f>SUM(H36:H37)</f>
        <v>79</v>
      </c>
      <c r="I38" s="39">
        <f>SUM(I36:I37)</f>
        <v>19.8</v>
      </c>
      <c r="J38" s="40">
        <f>SUM(J36:J37)</f>
        <v>493765</v>
      </c>
      <c r="K38" s="40">
        <f>SUM(K36:K37)</f>
        <v>220844</v>
      </c>
      <c r="L38" s="41"/>
    </row>
    <row r="39" spans="1:12" ht="61.5" customHeight="1">
      <c r="A39" s="112"/>
      <c r="B39" s="127" t="s">
        <v>18</v>
      </c>
      <c r="C39" s="151" t="s">
        <v>10</v>
      </c>
      <c r="D39" s="151" t="s">
        <v>11</v>
      </c>
      <c r="E39" s="152" t="s">
        <v>24</v>
      </c>
      <c r="F39" s="152" t="s">
        <v>108</v>
      </c>
      <c r="G39" s="153" t="s">
        <v>63</v>
      </c>
      <c r="H39" s="59">
        <v>4</v>
      </c>
      <c r="I39" s="60">
        <v>0.4</v>
      </c>
      <c r="J39" s="61">
        <v>74760</v>
      </c>
      <c r="K39" s="61">
        <v>35600</v>
      </c>
      <c r="L39" s="52" t="s">
        <v>74</v>
      </c>
    </row>
    <row r="40" spans="1:12" ht="61.5" customHeight="1">
      <c r="A40" s="112"/>
      <c r="B40" s="116"/>
      <c r="C40" s="108" t="s">
        <v>59</v>
      </c>
      <c r="D40" s="108" t="s">
        <v>9</v>
      </c>
      <c r="E40" s="110" t="s">
        <v>109</v>
      </c>
      <c r="F40" s="110" t="s">
        <v>62</v>
      </c>
      <c r="G40" s="110" t="s">
        <v>110</v>
      </c>
      <c r="H40" s="35">
        <v>139</v>
      </c>
      <c r="I40" s="36">
        <v>23</v>
      </c>
      <c r="J40" s="37">
        <v>179407</v>
      </c>
      <c r="K40" s="37">
        <v>75000</v>
      </c>
      <c r="L40" s="32" t="s">
        <v>74</v>
      </c>
    </row>
    <row r="41" spans="1:12" ht="24.75" customHeight="1">
      <c r="A41" s="112"/>
      <c r="B41" s="113" t="s">
        <v>75</v>
      </c>
      <c r="C41" s="114"/>
      <c r="D41" s="114"/>
      <c r="E41" s="114"/>
      <c r="F41" s="114"/>
      <c r="G41" s="115"/>
      <c r="H41" s="38">
        <f>SUM(H39:H40)</f>
        <v>143</v>
      </c>
      <c r="I41" s="39">
        <f>SUM(I39:I40)</f>
        <v>23.4</v>
      </c>
      <c r="J41" s="40">
        <f>SUM(J39:J40)</f>
        <v>254167</v>
      </c>
      <c r="K41" s="40">
        <f>SUM(K39:K40)</f>
        <v>110600</v>
      </c>
      <c r="L41" s="52" t="s">
        <v>74</v>
      </c>
    </row>
    <row r="42" spans="1:12" ht="30.75" customHeight="1">
      <c r="A42" s="112"/>
      <c r="B42" s="119" t="s">
        <v>124</v>
      </c>
      <c r="C42" s="134" t="s">
        <v>66</v>
      </c>
      <c r="D42" s="134" t="s">
        <v>111</v>
      </c>
      <c r="E42" s="119" t="s">
        <v>112</v>
      </c>
      <c r="F42" s="129" t="s">
        <v>31</v>
      </c>
      <c r="G42" s="126" t="s">
        <v>68</v>
      </c>
      <c r="H42" s="78">
        <v>10</v>
      </c>
      <c r="I42" s="80">
        <v>1.2</v>
      </c>
      <c r="J42" s="72">
        <v>16800</v>
      </c>
      <c r="K42" s="72">
        <v>8000</v>
      </c>
      <c r="L42" s="74" t="s">
        <v>73</v>
      </c>
    </row>
    <row r="43" spans="1:12" ht="30.75" customHeight="1">
      <c r="A43" s="112"/>
      <c r="B43" s="154"/>
      <c r="C43" s="136"/>
      <c r="D43" s="136"/>
      <c r="E43" s="125"/>
      <c r="F43" s="129" t="s">
        <v>27</v>
      </c>
      <c r="G43" s="126" t="s">
        <v>69</v>
      </c>
      <c r="H43" s="79"/>
      <c r="I43" s="81"/>
      <c r="J43" s="73"/>
      <c r="K43" s="73"/>
      <c r="L43" s="75"/>
    </row>
    <row r="44" spans="1:12" ht="45.75" customHeight="1">
      <c r="A44" s="112"/>
      <c r="B44" s="154"/>
      <c r="C44" s="134" t="s">
        <v>67</v>
      </c>
      <c r="D44" s="134" t="s">
        <v>113</v>
      </c>
      <c r="E44" s="124" t="s">
        <v>114</v>
      </c>
      <c r="F44" s="129" t="s">
        <v>15</v>
      </c>
      <c r="G44" s="126" t="s">
        <v>70</v>
      </c>
      <c r="H44" s="47">
        <v>5</v>
      </c>
      <c r="I44" s="48">
        <v>1.35</v>
      </c>
      <c r="J44" s="50">
        <v>3119</v>
      </c>
      <c r="K44" s="50">
        <v>1485</v>
      </c>
      <c r="L44" s="52" t="s">
        <v>74</v>
      </c>
    </row>
    <row r="45" spans="1:12" ht="45.75" customHeight="1">
      <c r="A45" s="112"/>
      <c r="B45" s="154"/>
      <c r="C45" s="135"/>
      <c r="D45" s="135"/>
      <c r="E45" s="119" t="s">
        <v>125</v>
      </c>
      <c r="F45" s="129" t="s">
        <v>71</v>
      </c>
      <c r="G45" s="126" t="s">
        <v>13</v>
      </c>
      <c r="H45" s="78">
        <v>7</v>
      </c>
      <c r="I45" s="80">
        <v>1.67</v>
      </c>
      <c r="J45" s="72">
        <v>4446</v>
      </c>
      <c r="K45" s="72">
        <v>2117</v>
      </c>
      <c r="L45" s="74" t="s">
        <v>115</v>
      </c>
    </row>
    <row r="46" spans="1:12" ht="30.75" customHeight="1">
      <c r="A46" s="112"/>
      <c r="B46" s="154"/>
      <c r="C46" s="136"/>
      <c r="D46" s="136"/>
      <c r="E46" s="132"/>
      <c r="F46" s="129" t="s">
        <v>15</v>
      </c>
      <c r="G46" s="126" t="s">
        <v>72</v>
      </c>
      <c r="H46" s="79"/>
      <c r="I46" s="81"/>
      <c r="J46" s="73"/>
      <c r="K46" s="73"/>
      <c r="L46" s="75"/>
    </row>
    <row r="47" spans="1:12" ht="24.75" customHeight="1">
      <c r="A47" s="138"/>
      <c r="B47" s="113" t="s">
        <v>75</v>
      </c>
      <c r="C47" s="114"/>
      <c r="D47" s="114"/>
      <c r="E47" s="114"/>
      <c r="F47" s="114"/>
      <c r="G47" s="115"/>
      <c r="H47" s="38">
        <f>SUM(H42:H46)</f>
        <v>22</v>
      </c>
      <c r="I47" s="39">
        <f>SUM(I42:I46)</f>
        <v>4.22</v>
      </c>
      <c r="J47" s="40">
        <f>SUM(J42:J46)</f>
        <v>24365</v>
      </c>
      <c r="K47" s="40">
        <f>SUM(K42:K46)</f>
        <v>11602</v>
      </c>
      <c r="L47" s="52" t="s">
        <v>74</v>
      </c>
    </row>
    <row r="48" spans="1:12" ht="24.75" customHeight="1">
      <c r="A48" s="113" t="s">
        <v>58</v>
      </c>
      <c r="B48" s="114"/>
      <c r="C48" s="114"/>
      <c r="D48" s="114"/>
      <c r="E48" s="114"/>
      <c r="F48" s="114"/>
      <c r="G48" s="115"/>
      <c r="H48" s="40">
        <f>H38+H41+H47</f>
        <v>244</v>
      </c>
      <c r="I48" s="39">
        <f>I38+I41+I47</f>
        <v>47.42</v>
      </c>
      <c r="J48" s="40">
        <f>J38+J41+J47</f>
        <v>772297</v>
      </c>
      <c r="K48" s="40">
        <f>K38+K41+K47</f>
        <v>343046</v>
      </c>
      <c r="L48" s="69" t="s">
        <v>74</v>
      </c>
    </row>
    <row r="49" spans="1:12" ht="24.75" customHeight="1">
      <c r="A49" s="62"/>
      <c r="B49" s="62"/>
      <c r="C49" s="62"/>
      <c r="D49" s="62"/>
      <c r="E49" s="62"/>
      <c r="F49" s="62"/>
      <c r="G49" s="62"/>
      <c r="H49" s="63"/>
      <c r="I49" s="64"/>
      <c r="J49" s="63"/>
      <c r="K49" s="63"/>
      <c r="L49" s="65"/>
    </row>
    <row r="50" spans="1:12" ht="24.75" customHeight="1">
      <c r="A50" s="62"/>
      <c r="B50" s="62"/>
      <c r="C50" s="62"/>
      <c r="D50" s="62"/>
      <c r="E50" s="62"/>
      <c r="F50" s="62"/>
      <c r="G50" s="62"/>
      <c r="H50" s="63"/>
      <c r="I50" s="64"/>
      <c r="J50" s="63"/>
      <c r="K50" s="63"/>
      <c r="L50" s="65"/>
    </row>
    <row r="51" spans="1:12" ht="24.75" customHeight="1">
      <c r="A51" s="62"/>
      <c r="B51" s="62"/>
      <c r="C51" s="62"/>
      <c r="D51" s="62"/>
      <c r="E51" s="62"/>
      <c r="F51" s="62"/>
      <c r="G51" s="62"/>
      <c r="H51" s="63"/>
      <c r="I51" s="64"/>
      <c r="J51" s="63"/>
      <c r="K51" s="63"/>
      <c r="L51" s="65"/>
    </row>
    <row r="52" spans="1:12" ht="24.75" customHeight="1">
      <c r="A52" s="62"/>
      <c r="B52" s="62"/>
      <c r="C52" s="62"/>
      <c r="D52" s="62"/>
      <c r="E52" s="62"/>
      <c r="F52" s="62"/>
      <c r="G52" s="62"/>
      <c r="H52" s="63"/>
      <c r="I52" s="64"/>
      <c r="J52" s="63"/>
      <c r="K52" s="63"/>
      <c r="L52" s="65"/>
    </row>
    <row r="53" spans="1:12" ht="24.75" customHeight="1">
      <c r="A53" s="62"/>
      <c r="B53" s="62"/>
      <c r="C53" s="62"/>
      <c r="D53" s="62"/>
      <c r="E53" s="62"/>
      <c r="F53" s="62"/>
      <c r="G53" s="62"/>
      <c r="H53" s="63"/>
      <c r="I53" s="64"/>
      <c r="J53" s="63"/>
      <c r="K53" s="63"/>
      <c r="L53" s="65"/>
    </row>
    <row r="54" spans="1:12" ht="24.75" customHeight="1">
      <c r="A54" s="62"/>
      <c r="B54" s="62"/>
      <c r="C54" s="62"/>
      <c r="D54" s="62"/>
      <c r="E54" s="62"/>
      <c r="F54" s="62"/>
      <c r="G54" s="62"/>
      <c r="H54" s="63"/>
      <c r="I54" s="64"/>
      <c r="J54" s="63"/>
      <c r="K54" s="63"/>
      <c r="L54" s="65"/>
    </row>
    <row r="55" spans="1:12" ht="24.75" customHeight="1">
      <c r="A55" s="62"/>
      <c r="B55" s="62"/>
      <c r="C55" s="62"/>
      <c r="D55" s="62"/>
      <c r="E55" s="62"/>
      <c r="F55" s="62"/>
      <c r="G55" s="62"/>
      <c r="H55" s="63"/>
      <c r="I55" s="64"/>
      <c r="J55" s="63"/>
      <c r="K55" s="63"/>
      <c r="L55" s="65"/>
    </row>
    <row r="56" spans="1:12" ht="24.75" customHeight="1">
      <c r="A56" s="62"/>
      <c r="B56" s="62"/>
      <c r="C56" s="62"/>
      <c r="D56" s="62"/>
      <c r="E56" s="62"/>
      <c r="F56" s="62"/>
      <c r="G56" s="62"/>
      <c r="H56" s="63"/>
      <c r="I56" s="64"/>
      <c r="J56" s="63"/>
      <c r="K56" s="63"/>
      <c r="L56" s="65"/>
    </row>
    <row r="57" spans="1:12" ht="24.75" customHeight="1">
      <c r="A57" s="62"/>
      <c r="B57" s="62"/>
      <c r="C57" s="62"/>
      <c r="D57" s="62"/>
      <c r="E57" s="62"/>
      <c r="F57" s="62"/>
      <c r="G57" s="62"/>
      <c r="H57" s="63"/>
      <c r="I57" s="64"/>
      <c r="J57" s="63"/>
      <c r="K57" s="63"/>
      <c r="L57" s="65"/>
    </row>
    <row r="58" spans="1:12" ht="24.75" customHeight="1">
      <c r="A58" s="62"/>
      <c r="B58" s="62"/>
      <c r="C58" s="62"/>
      <c r="D58" s="62"/>
      <c r="E58" s="62"/>
      <c r="F58" s="62"/>
      <c r="G58" s="62"/>
      <c r="H58" s="63"/>
      <c r="I58" s="64"/>
      <c r="J58" s="63"/>
      <c r="K58" s="63"/>
      <c r="L58" s="65"/>
    </row>
    <row r="59" spans="1:12" ht="24.75" customHeight="1">
      <c r="A59" s="62"/>
      <c r="B59" s="62"/>
      <c r="C59" s="62"/>
      <c r="D59" s="62"/>
      <c r="E59" s="62"/>
      <c r="F59" s="62"/>
      <c r="G59" s="62"/>
      <c r="H59" s="63"/>
      <c r="I59" s="64"/>
      <c r="J59" s="63"/>
      <c r="K59" s="63"/>
      <c r="L59" s="65"/>
    </row>
    <row r="60" spans="1:12" ht="24.75" customHeight="1">
      <c r="A60" s="62"/>
      <c r="B60" s="62"/>
      <c r="C60" s="62"/>
      <c r="D60" s="62"/>
      <c r="E60" s="62"/>
      <c r="F60" s="62"/>
      <c r="G60" s="62"/>
      <c r="H60" s="63"/>
      <c r="I60" s="64"/>
      <c r="J60" s="63"/>
      <c r="K60" s="63"/>
      <c r="L60" s="65"/>
    </row>
    <row r="61" spans="1:12" ht="24.75" customHeight="1">
      <c r="A61" s="62"/>
      <c r="B61" s="62"/>
      <c r="C61" s="62"/>
      <c r="D61" s="62"/>
      <c r="E61" s="62"/>
      <c r="F61" s="62"/>
      <c r="G61" s="62"/>
      <c r="H61" s="63"/>
      <c r="I61" s="64"/>
      <c r="J61" s="63"/>
      <c r="K61" s="63"/>
      <c r="L61" s="65"/>
    </row>
    <row r="62" spans="1:12" ht="24.75" customHeight="1">
      <c r="A62" s="62"/>
      <c r="B62" s="62"/>
      <c r="C62" s="62"/>
      <c r="D62" s="62"/>
      <c r="E62" s="62"/>
      <c r="F62" s="62"/>
      <c r="G62" s="62"/>
      <c r="H62" s="63"/>
      <c r="I62" s="64"/>
      <c r="J62" s="63"/>
      <c r="K62" s="63"/>
      <c r="L62" s="65"/>
    </row>
    <row r="63" spans="1:12" ht="24.75" customHeight="1">
      <c r="A63" s="99" t="s">
        <v>98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9.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95" t="s">
        <v>120</v>
      </c>
      <c r="L64" s="95"/>
    </row>
    <row r="65" spans="1:12" ht="61.5" customHeight="1">
      <c r="A65" s="97" t="s">
        <v>116</v>
      </c>
      <c r="B65" s="76" t="s">
        <v>57</v>
      </c>
      <c r="C65" s="32" t="s">
        <v>59</v>
      </c>
      <c r="D65" s="32" t="s">
        <v>9</v>
      </c>
      <c r="E65" s="33" t="s">
        <v>99</v>
      </c>
      <c r="F65" s="33" t="s">
        <v>61</v>
      </c>
      <c r="G65" s="33" t="s">
        <v>117</v>
      </c>
      <c r="H65" s="35">
        <v>127</v>
      </c>
      <c r="I65" s="36">
        <v>23</v>
      </c>
      <c r="J65" s="37">
        <v>214200</v>
      </c>
      <c r="K65" s="37">
        <v>102000</v>
      </c>
      <c r="L65" s="52" t="s">
        <v>118</v>
      </c>
    </row>
    <row r="66" spans="1:12" ht="61.5" customHeight="1">
      <c r="A66" s="98"/>
      <c r="B66" s="77"/>
      <c r="C66" s="32" t="s">
        <v>95</v>
      </c>
      <c r="D66" s="32" t="s">
        <v>96</v>
      </c>
      <c r="E66" s="33" t="s">
        <v>102</v>
      </c>
      <c r="F66" s="33" t="s">
        <v>19</v>
      </c>
      <c r="G66" s="34" t="s">
        <v>12</v>
      </c>
      <c r="H66" s="35">
        <v>3</v>
      </c>
      <c r="I66" s="36">
        <v>1.1</v>
      </c>
      <c r="J66" s="67" t="s">
        <v>119</v>
      </c>
      <c r="K66" s="67" t="s">
        <v>119</v>
      </c>
      <c r="L66" s="30" t="s">
        <v>97</v>
      </c>
    </row>
    <row r="67" spans="1:12" ht="24.75" customHeight="1">
      <c r="A67" s="92" t="s">
        <v>121</v>
      </c>
      <c r="B67" s="93"/>
      <c r="C67" s="93"/>
      <c r="D67" s="93"/>
      <c r="E67" s="93"/>
      <c r="F67" s="93"/>
      <c r="G67" s="94"/>
      <c r="H67" s="38">
        <f>SUM(H65:H66)</f>
        <v>130</v>
      </c>
      <c r="I67" s="39">
        <f>SUM(I65:I66)</f>
        <v>24.1</v>
      </c>
      <c r="J67" s="40">
        <f>SUM(J65:J66)</f>
        <v>214200</v>
      </c>
      <c r="K67" s="40">
        <f>SUM(K65:K66)</f>
        <v>102000</v>
      </c>
      <c r="L67" s="41"/>
    </row>
    <row r="68" spans="10:11" ht="13.5">
      <c r="J68" s="68"/>
      <c r="K68" s="68"/>
    </row>
    <row r="69" spans="10:11" ht="13.5">
      <c r="J69" s="68"/>
      <c r="K69" s="68"/>
    </row>
    <row r="70" spans="10:11" ht="13.5">
      <c r="J70" s="68"/>
      <c r="K70" s="68"/>
    </row>
    <row r="71" spans="10:11" ht="13.5">
      <c r="J71" s="68"/>
      <c r="K71" s="68"/>
    </row>
    <row r="72" spans="10:11" ht="13.5">
      <c r="J72" s="68"/>
      <c r="K72" s="68"/>
    </row>
    <row r="73" spans="10:11" ht="13.5">
      <c r="J73" s="68"/>
      <c r="K73" s="68"/>
    </row>
    <row r="74" spans="10:11" ht="13.5">
      <c r="J74" s="68"/>
      <c r="K74" s="68"/>
    </row>
    <row r="75" spans="10:11" ht="13.5">
      <c r="J75" s="68"/>
      <c r="K75" s="68"/>
    </row>
    <row r="76" spans="10:11" ht="13.5">
      <c r="J76" s="68"/>
      <c r="K76" s="68"/>
    </row>
    <row r="77" spans="10:11" ht="13.5">
      <c r="J77" s="68"/>
      <c r="K77" s="68"/>
    </row>
    <row r="78" spans="10:11" ht="13.5">
      <c r="J78" s="68"/>
      <c r="K78" s="68"/>
    </row>
    <row r="79" spans="10:11" ht="13.5">
      <c r="J79" s="68"/>
      <c r="K79" s="68"/>
    </row>
    <row r="80" spans="10:11" ht="13.5">
      <c r="J80" s="68"/>
      <c r="K80" s="68"/>
    </row>
    <row r="81" spans="10:11" ht="13.5">
      <c r="J81" s="68"/>
      <c r="K81" s="68"/>
    </row>
    <row r="82" spans="10:11" ht="13.5">
      <c r="J82" s="68"/>
      <c r="K82" s="68"/>
    </row>
    <row r="83" spans="10:11" ht="13.5">
      <c r="J83" s="68"/>
      <c r="K83" s="68"/>
    </row>
    <row r="84" spans="10:11" ht="13.5">
      <c r="J84" s="68"/>
      <c r="K84" s="68"/>
    </row>
    <row r="85" spans="10:11" ht="13.5">
      <c r="J85" s="68"/>
      <c r="K85" s="68"/>
    </row>
    <row r="86" spans="10:11" ht="13.5">
      <c r="J86" s="68"/>
      <c r="K86" s="68"/>
    </row>
    <row r="87" spans="10:11" ht="13.5">
      <c r="J87" s="68"/>
      <c r="K87" s="68"/>
    </row>
    <row r="88" spans="10:11" ht="13.5">
      <c r="J88" s="68"/>
      <c r="K88" s="68"/>
    </row>
  </sheetData>
  <mergeCells count="113">
    <mergeCell ref="A67:G67"/>
    <mergeCell ref="A63:L63"/>
    <mergeCell ref="K64:L64"/>
    <mergeCell ref="B65:B66"/>
    <mergeCell ref="A65:A66"/>
    <mergeCell ref="A48:G48"/>
    <mergeCell ref="A36:A47"/>
    <mergeCell ref="F30:F31"/>
    <mergeCell ref="A30:A31"/>
    <mergeCell ref="E30:E31"/>
    <mergeCell ref="B39:B40"/>
    <mergeCell ref="B38:G38"/>
    <mergeCell ref="F34:F35"/>
    <mergeCell ref="G34:G35"/>
    <mergeCell ref="I25:I27"/>
    <mergeCell ref="A32:G32"/>
    <mergeCell ref="A29:G29"/>
    <mergeCell ref="B28:G28"/>
    <mergeCell ref="H25:H27"/>
    <mergeCell ref="K33:L33"/>
    <mergeCell ref="A34:A35"/>
    <mergeCell ref="B34:B35"/>
    <mergeCell ref="C34:C35"/>
    <mergeCell ref="D34:D35"/>
    <mergeCell ref="H34:I34"/>
    <mergeCell ref="J34:J35"/>
    <mergeCell ref="K34:K35"/>
    <mergeCell ref="L34:L35"/>
    <mergeCell ref="E34:E35"/>
    <mergeCell ref="J45:J46"/>
    <mergeCell ref="K45:K46"/>
    <mergeCell ref="L45:L46"/>
    <mergeCell ref="B42:B46"/>
    <mergeCell ref="C42:C43"/>
    <mergeCell ref="D42:D43"/>
    <mergeCell ref="E42:E43"/>
    <mergeCell ref="C44:C46"/>
    <mergeCell ref="E45:E46"/>
    <mergeCell ref="H45:H46"/>
    <mergeCell ref="I45:I46"/>
    <mergeCell ref="D44:D46"/>
    <mergeCell ref="B41:G41"/>
    <mergeCell ref="B47:G47"/>
    <mergeCell ref="A1:L1"/>
    <mergeCell ref="B6:G6"/>
    <mergeCell ref="A5:A28"/>
    <mergeCell ref="C25:C27"/>
    <mergeCell ref="B10:B27"/>
    <mergeCell ref="C10:C12"/>
    <mergeCell ref="D10:D27"/>
    <mergeCell ref="E25:E27"/>
    <mergeCell ref="E13:E16"/>
    <mergeCell ref="E18:E20"/>
    <mergeCell ref="K2:L2"/>
    <mergeCell ref="C18:C20"/>
    <mergeCell ref="C21:C23"/>
    <mergeCell ref="C3:C4"/>
    <mergeCell ref="C13:C16"/>
    <mergeCell ref="E3:E4"/>
    <mergeCell ref="C7:C8"/>
    <mergeCell ref="J18:J20"/>
    <mergeCell ref="I21:I23"/>
    <mergeCell ref="J21:J23"/>
    <mergeCell ref="K18:K20"/>
    <mergeCell ref="K13:K16"/>
    <mergeCell ref="L13:L16"/>
    <mergeCell ref="L18:L20"/>
    <mergeCell ref="K21:K23"/>
    <mergeCell ref="L21:L23"/>
    <mergeCell ref="K25:K27"/>
    <mergeCell ref="L25:L27"/>
    <mergeCell ref="J25:J27"/>
    <mergeCell ref="B7:B8"/>
    <mergeCell ref="D7:D8"/>
    <mergeCell ref="E10:E12"/>
    <mergeCell ref="H10:H12"/>
    <mergeCell ref="B9:G9"/>
    <mergeCell ref="E21:E23"/>
    <mergeCell ref="H18:H20"/>
    <mergeCell ref="I18:I20"/>
    <mergeCell ref="H21:H23"/>
    <mergeCell ref="L3:L4"/>
    <mergeCell ref="K3:K4"/>
    <mergeCell ref="I13:I16"/>
    <mergeCell ref="F7:F8"/>
    <mergeCell ref="J13:J16"/>
    <mergeCell ref="J3:J4"/>
    <mergeCell ref="K10:K12"/>
    <mergeCell ref="L10:L12"/>
    <mergeCell ref="I10:I12"/>
    <mergeCell ref="J10:J12"/>
    <mergeCell ref="A3:A4"/>
    <mergeCell ref="D30:D31"/>
    <mergeCell ref="H13:H16"/>
    <mergeCell ref="F3:F4"/>
    <mergeCell ref="G3:G4"/>
    <mergeCell ref="H3:I3"/>
    <mergeCell ref="B3:B4"/>
    <mergeCell ref="D3:D4"/>
    <mergeCell ref="C30:C31"/>
    <mergeCell ref="B30:B31"/>
    <mergeCell ref="K30:K31"/>
    <mergeCell ref="L30:L31"/>
    <mergeCell ref="G30:G31"/>
    <mergeCell ref="H30:H31"/>
    <mergeCell ref="I30:I31"/>
    <mergeCell ref="J30:J31"/>
    <mergeCell ref="K42:K43"/>
    <mergeCell ref="L42:L43"/>
    <mergeCell ref="B36:B37"/>
    <mergeCell ref="H42:H43"/>
    <mergeCell ref="I42:I43"/>
    <mergeCell ref="J42:J43"/>
  </mergeCells>
  <printOptions horizontalCentered="1"/>
  <pageMargins left="0.32" right="0.23" top="0.55" bottom="0.33" header="0.31496062992125984" footer="0.21"/>
  <pageSetup horizontalDpi="600" verticalDpi="600" orientation="portrait" paperSize="9" scale="75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60" workbookViewId="0" topLeftCell="A1">
      <selection activeCell="G19" sqref="G19"/>
    </sheetView>
  </sheetViews>
  <sheetFormatPr defaultColWidth="9.00390625" defaultRowHeight="13.5"/>
  <cols>
    <col min="1" max="1" width="9.00390625" style="1" customWidth="1"/>
    <col min="2" max="2" width="6.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8.625" style="0" customWidth="1"/>
    <col min="12" max="12" width="6.625" style="0" customWidth="1"/>
    <col min="13" max="13" width="8.625" style="0" customWidth="1"/>
    <col min="14" max="14" width="6.625" style="0" customWidth="1"/>
    <col min="15" max="15" width="8.625" style="0" customWidth="1"/>
    <col min="17" max="17" width="10.875" style="0" customWidth="1"/>
  </cols>
  <sheetData>
    <row r="1" spans="1:17" ht="18.75">
      <c r="A1" s="24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</row>
    <row r="2" spans="1:17" ht="13.5">
      <c r="A2" s="22"/>
      <c r="B2" s="6"/>
      <c r="C2" s="6"/>
      <c r="D2" s="6"/>
      <c r="E2" s="6"/>
      <c r="F2" s="6"/>
      <c r="G2" s="6"/>
      <c r="H2" s="100" t="s">
        <v>77</v>
      </c>
      <c r="I2" s="100"/>
      <c r="J2" s="100"/>
      <c r="K2" s="100"/>
      <c r="L2" s="100"/>
      <c r="M2" s="100"/>
      <c r="N2" s="100"/>
      <c r="O2" s="100"/>
      <c r="P2" s="100" t="s">
        <v>78</v>
      </c>
      <c r="Q2" s="100"/>
    </row>
    <row r="3" spans="1:17" ht="24.75" customHeight="1">
      <c r="A3" s="103" t="s">
        <v>0</v>
      </c>
      <c r="B3" s="103" t="s">
        <v>79</v>
      </c>
      <c r="C3" s="103"/>
      <c r="D3" s="104" t="s">
        <v>80</v>
      </c>
      <c r="E3" s="102"/>
      <c r="F3" s="101" t="s">
        <v>81</v>
      </c>
      <c r="G3" s="102"/>
      <c r="H3" s="101" t="s">
        <v>82</v>
      </c>
      <c r="I3" s="104"/>
      <c r="J3" s="101" t="s">
        <v>83</v>
      </c>
      <c r="K3" s="102"/>
      <c r="L3" s="101" t="s">
        <v>84</v>
      </c>
      <c r="M3" s="102"/>
      <c r="N3" s="101" t="s">
        <v>93</v>
      </c>
      <c r="O3" s="102"/>
      <c r="P3" s="101" t="s">
        <v>85</v>
      </c>
      <c r="Q3" s="102"/>
    </row>
    <row r="4" spans="1:17" ht="24.75" customHeight="1">
      <c r="A4" s="103"/>
      <c r="B4" s="8" t="s">
        <v>86</v>
      </c>
      <c r="C4" s="8" t="s">
        <v>87</v>
      </c>
      <c r="D4" s="9" t="s">
        <v>86</v>
      </c>
      <c r="E4" s="8" t="s">
        <v>87</v>
      </c>
      <c r="F4" s="8" t="s">
        <v>86</v>
      </c>
      <c r="G4" s="8" t="s">
        <v>87</v>
      </c>
      <c r="H4" s="8" t="s">
        <v>86</v>
      </c>
      <c r="I4" s="10" t="s">
        <v>87</v>
      </c>
      <c r="J4" s="8" t="s">
        <v>86</v>
      </c>
      <c r="K4" s="8" t="s">
        <v>87</v>
      </c>
      <c r="L4" s="8" t="s">
        <v>86</v>
      </c>
      <c r="M4" s="8" t="s">
        <v>87</v>
      </c>
      <c r="N4" s="8" t="s">
        <v>86</v>
      </c>
      <c r="O4" s="8" t="s">
        <v>87</v>
      </c>
      <c r="P4" s="8" t="s">
        <v>86</v>
      </c>
      <c r="Q4" s="8" t="s">
        <v>87</v>
      </c>
    </row>
    <row r="5" spans="1:17" ht="30" customHeight="1">
      <c r="A5" s="25" t="s">
        <v>94</v>
      </c>
      <c r="B5" s="11"/>
      <c r="C5" s="12"/>
      <c r="D5" s="13"/>
      <c r="E5" s="12"/>
      <c r="F5" s="12"/>
      <c r="G5" s="12"/>
      <c r="H5" s="12"/>
      <c r="I5" s="14"/>
      <c r="J5" s="15"/>
      <c r="K5" s="16"/>
      <c r="L5" s="15"/>
      <c r="M5" s="16"/>
      <c r="N5" s="15">
        <v>1.15</v>
      </c>
      <c r="O5" s="16">
        <v>72000</v>
      </c>
      <c r="P5" s="15">
        <f>+B5+D5+F5+H5+J5+L5+N5</f>
        <v>1.15</v>
      </c>
      <c r="Q5" s="17">
        <f>+C5+E5+G5+I5+K5+M5+O5</f>
        <v>72000</v>
      </c>
    </row>
    <row r="6" spans="1:17" ht="30" customHeight="1">
      <c r="A6" s="8" t="s">
        <v>88</v>
      </c>
      <c r="B6" s="11"/>
      <c r="C6" s="12"/>
      <c r="D6" s="13">
        <v>0.44</v>
      </c>
      <c r="E6" s="12">
        <v>21350</v>
      </c>
      <c r="F6" s="12"/>
      <c r="G6" s="12"/>
      <c r="H6" s="12"/>
      <c r="I6" s="14"/>
      <c r="J6" s="15"/>
      <c r="K6" s="16"/>
      <c r="L6" s="15"/>
      <c r="M6" s="16"/>
      <c r="N6" s="15"/>
      <c r="O6" s="16"/>
      <c r="P6" s="15">
        <f aca="true" t="shared" si="0" ref="P6:P12">+B6+D6+F6+H6+J6+L6+N6</f>
        <v>0.44</v>
      </c>
      <c r="Q6" s="17">
        <f aca="true" t="shared" si="1" ref="Q6:Q12">+C6+E6+G6+I6+K6+M6+O6</f>
        <v>21350</v>
      </c>
    </row>
    <row r="7" spans="1:17" ht="30" customHeight="1">
      <c r="A7" s="8" t="s">
        <v>89</v>
      </c>
      <c r="B7" s="15">
        <v>1.84</v>
      </c>
      <c r="C7" s="12">
        <v>80500</v>
      </c>
      <c r="D7" s="13">
        <v>4.46</v>
      </c>
      <c r="E7" s="12">
        <v>224194</v>
      </c>
      <c r="F7" s="12"/>
      <c r="G7" s="12"/>
      <c r="H7" s="15">
        <v>0.87</v>
      </c>
      <c r="I7" s="14">
        <v>41816</v>
      </c>
      <c r="J7" s="15"/>
      <c r="K7" s="16"/>
      <c r="L7" s="15"/>
      <c r="M7" s="16"/>
      <c r="N7" s="15"/>
      <c r="O7" s="16"/>
      <c r="P7" s="15">
        <f t="shared" si="0"/>
        <v>7.17</v>
      </c>
      <c r="Q7" s="17">
        <f t="shared" si="1"/>
        <v>346510</v>
      </c>
    </row>
    <row r="8" spans="1:17" ht="30" customHeight="1">
      <c r="A8" s="8" t="s">
        <v>10</v>
      </c>
      <c r="B8" s="15">
        <v>1.8</v>
      </c>
      <c r="C8" s="12">
        <v>105773</v>
      </c>
      <c r="D8" s="13">
        <v>1.34</v>
      </c>
      <c r="E8" s="12">
        <v>82833</v>
      </c>
      <c r="F8" s="12"/>
      <c r="G8" s="12"/>
      <c r="H8" s="15">
        <v>4.03</v>
      </c>
      <c r="I8" s="14">
        <v>297545</v>
      </c>
      <c r="J8" s="15">
        <v>3</v>
      </c>
      <c r="K8" s="16">
        <v>240800</v>
      </c>
      <c r="L8" s="15">
        <v>0.4</v>
      </c>
      <c r="M8" s="16">
        <v>35600</v>
      </c>
      <c r="N8" s="15"/>
      <c r="O8" s="16"/>
      <c r="P8" s="15">
        <f t="shared" si="0"/>
        <v>10.57</v>
      </c>
      <c r="Q8" s="17">
        <f t="shared" si="1"/>
        <v>762551</v>
      </c>
    </row>
    <row r="9" spans="1:17" ht="30" customHeight="1">
      <c r="A9" s="8" t="s">
        <v>90</v>
      </c>
      <c r="B9" s="15">
        <v>0.54</v>
      </c>
      <c r="C9" s="12">
        <v>21950</v>
      </c>
      <c r="D9" s="13">
        <v>1.36</v>
      </c>
      <c r="E9" s="12">
        <v>58500</v>
      </c>
      <c r="F9" s="12"/>
      <c r="G9" s="12"/>
      <c r="H9" s="12"/>
      <c r="I9" s="14"/>
      <c r="J9" s="15"/>
      <c r="K9" s="16"/>
      <c r="L9" s="15"/>
      <c r="M9" s="16"/>
      <c r="N9" s="15"/>
      <c r="O9" s="16"/>
      <c r="P9" s="15">
        <f t="shared" si="0"/>
        <v>1.9000000000000001</v>
      </c>
      <c r="Q9" s="17">
        <f t="shared" si="1"/>
        <v>80450</v>
      </c>
    </row>
    <row r="10" spans="1:17" ht="30" customHeight="1">
      <c r="A10" s="8" t="s">
        <v>91</v>
      </c>
      <c r="B10" s="15"/>
      <c r="C10" s="12"/>
      <c r="D10" s="13"/>
      <c r="E10" s="12"/>
      <c r="F10" s="15">
        <v>1.2</v>
      </c>
      <c r="G10" s="12">
        <v>74395</v>
      </c>
      <c r="H10" s="12"/>
      <c r="I10" s="14"/>
      <c r="J10" s="15"/>
      <c r="K10" s="16"/>
      <c r="L10" s="15">
        <v>2</v>
      </c>
      <c r="M10" s="16">
        <v>150000</v>
      </c>
      <c r="N10" s="15"/>
      <c r="O10" s="16"/>
      <c r="P10" s="15">
        <f t="shared" si="0"/>
        <v>3.2</v>
      </c>
      <c r="Q10" s="17">
        <f t="shared" si="1"/>
        <v>224395</v>
      </c>
    </row>
    <row r="11" spans="1:17" ht="30" customHeight="1">
      <c r="A11" s="23" t="s">
        <v>92</v>
      </c>
      <c r="B11" s="15"/>
      <c r="C11" s="12"/>
      <c r="D11" s="13">
        <v>0.36</v>
      </c>
      <c r="E11" s="12">
        <v>25139</v>
      </c>
      <c r="F11" s="12"/>
      <c r="G11" s="12"/>
      <c r="H11" s="12"/>
      <c r="I11" s="14"/>
      <c r="J11" s="15"/>
      <c r="K11" s="16"/>
      <c r="L11" s="15"/>
      <c r="M11" s="16"/>
      <c r="N11" s="15"/>
      <c r="O11" s="16"/>
      <c r="P11" s="15">
        <f t="shared" si="0"/>
        <v>0.36</v>
      </c>
      <c r="Q11" s="17">
        <f t="shared" si="1"/>
        <v>25139</v>
      </c>
    </row>
    <row r="12" spans="1:17" ht="30" customHeight="1">
      <c r="A12" s="8" t="s">
        <v>85</v>
      </c>
      <c r="B12" s="15">
        <f aca="true" t="shared" si="2" ref="B12:M12">SUM(B6:B11)</f>
        <v>4.18</v>
      </c>
      <c r="C12" s="12">
        <f t="shared" si="2"/>
        <v>208223</v>
      </c>
      <c r="D12" s="18">
        <f t="shared" si="2"/>
        <v>7.960000000000001</v>
      </c>
      <c r="E12" s="12">
        <f t="shared" si="2"/>
        <v>412016</v>
      </c>
      <c r="F12" s="19">
        <f t="shared" si="2"/>
        <v>1.2</v>
      </c>
      <c r="G12" s="12">
        <f t="shared" si="2"/>
        <v>74395</v>
      </c>
      <c r="H12" s="19">
        <f t="shared" si="2"/>
        <v>4.9</v>
      </c>
      <c r="I12" s="20">
        <f t="shared" si="2"/>
        <v>339361</v>
      </c>
      <c r="J12" s="19">
        <f t="shared" si="2"/>
        <v>3</v>
      </c>
      <c r="K12" s="21">
        <f t="shared" si="2"/>
        <v>240800</v>
      </c>
      <c r="L12" s="19">
        <f t="shared" si="2"/>
        <v>2.4</v>
      </c>
      <c r="M12" s="21">
        <f t="shared" si="2"/>
        <v>185600</v>
      </c>
      <c r="N12" s="19">
        <f>SUM(N5:N11)</f>
        <v>1.15</v>
      </c>
      <c r="O12" s="26">
        <f>SUM(O5:O11)</f>
        <v>72000</v>
      </c>
      <c r="P12" s="15">
        <f t="shared" si="0"/>
        <v>24.79</v>
      </c>
      <c r="Q12" s="17">
        <f t="shared" si="1"/>
        <v>1532395</v>
      </c>
    </row>
    <row r="13" spans="1:3" ht="13.5">
      <c r="A13" s="105"/>
      <c r="B13" s="105"/>
      <c r="C13" s="105"/>
    </row>
    <row r="14" spans="1:3" ht="13.5">
      <c r="A14" s="105"/>
      <c r="B14" s="2"/>
      <c r="C14" s="2"/>
    </row>
    <row r="15" spans="1:3" ht="14.25">
      <c r="A15" s="2"/>
      <c r="B15" s="3"/>
      <c r="C15" s="4"/>
    </row>
    <row r="16" spans="1:3" ht="14.25">
      <c r="A16" s="2"/>
      <c r="B16" s="3"/>
      <c r="C16" s="4"/>
    </row>
    <row r="17" spans="1:3" ht="14.25">
      <c r="A17" s="2"/>
      <c r="B17" s="3"/>
      <c r="C17" s="4"/>
    </row>
    <row r="18" spans="1:3" ht="14.25">
      <c r="A18" s="2"/>
      <c r="B18" s="3"/>
      <c r="C18" s="4"/>
    </row>
    <row r="19" spans="1:3" ht="14.25">
      <c r="A19" s="2"/>
      <c r="B19" s="3"/>
      <c r="C19" s="4"/>
    </row>
    <row r="20" spans="1:3" ht="14.25">
      <c r="A20" s="2"/>
      <c r="B20" s="3"/>
      <c r="C20" s="4"/>
    </row>
    <row r="21" spans="1:3" ht="14.25">
      <c r="A21" s="2"/>
      <c r="B21" s="3"/>
      <c r="C21" s="5"/>
    </row>
  </sheetData>
  <mergeCells count="16">
    <mergeCell ref="A13:A14"/>
    <mergeCell ref="B13:C13"/>
    <mergeCell ref="H3:I3"/>
    <mergeCell ref="J3:K3"/>
    <mergeCell ref="L3:M3"/>
    <mergeCell ref="P3:Q3"/>
    <mergeCell ref="A3:A4"/>
    <mergeCell ref="B3:C3"/>
    <mergeCell ref="D3:E3"/>
    <mergeCell ref="F3:G3"/>
    <mergeCell ref="N3:O3"/>
    <mergeCell ref="H2:I2"/>
    <mergeCell ref="J2:K2"/>
    <mergeCell ref="L2:M2"/>
    <mergeCell ref="P2:Q2"/>
    <mergeCell ref="N2:O2"/>
  </mergeCells>
  <printOptions/>
  <pageMargins left="0.5118110236220472" right="0.31496062992125984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2008-07-24T10:40:17Z</cp:lastPrinted>
  <dcterms:created xsi:type="dcterms:W3CDTF">2004-10-05T01:01:47Z</dcterms:created>
  <dcterms:modified xsi:type="dcterms:W3CDTF">2008-07-24T10:40:19Z</dcterms:modified>
  <cp:category/>
  <cp:version/>
  <cp:contentType/>
  <cp:contentStatus/>
</cp:coreProperties>
</file>