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0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<sst xmlns="http://schemas.openxmlformats.org/spreadsheetml/2006/main" xmlns:r="http://schemas.openxmlformats.org/officeDocument/2006/relationships" count="561" uniqueCount="561">
  <si>
    <t>▲ 0.76</t>
  </si>
  <si>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</si>
  <si>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</si>
  <si>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</si>
  <si>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</si>
  <si>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</si>
  <si>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</si>
  <si>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</si>
  <si>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</si>
  <si>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</si>
  <si>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</si>
  <si>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</si>
  <si>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</si>
  <si>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</si>
  <si>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</si>
  <si>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</si>
  <si>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(A)－(B)</t>
  </si>
  <si>
    <t>(注釈)</t>
    <rPh sb="1" eb="2">
      <t>チュウ</t>
    </rPh>
    <rPh sb="2" eb="3">
      <t>シャク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</si>
  <si>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</si>
  <si>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※令和2年度中に市町村合併した団体で、合併前の団体ごとの決算に基づく連結実質赤字比率を算出していない団体については、グラフを表記しない。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</si>
  <si>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</si>
  <si>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</si>
  <si>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</si>
  <si>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</si>
  <si>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</si>
  <si>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</si>
  <si>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</si>
  <si>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</si>
  <si>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</si>
  <si>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</si>
  <si>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</si>
  <si>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</si>
  <si>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</si>
  <si>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</si>
  <si>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※令和2年度中に市町村合併した団体で、合併前の団体ごとの決算に基づく将来負担比率を算出していない団体については、グラフを表記しない。</t>
    <rPh sb="1" eb="3">
      <t>レイワ</t>
    </rPh>
    <phoneticPr fontId="6"/>
  </si>
  <si>
    <t>都道府県支出金</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</si>
  <si>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</si>
  <si>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</si>
  <si>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</si>
  <si>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</si>
  <si>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</si>
  <si>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</si>
  <si>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</si>
  <si>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</si>
  <si>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</si>
  <si>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</si>
  <si>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</si>
  <si>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</si>
  <si>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</si>
  <si>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</si>
  <si>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</si>
  <si>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</si>
  <si>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</si>
  <si>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</si>
  <si>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</si>
  <si>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</si>
  <si>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当該団体
からの
補助金</t>
  </si>
  <si>
    <t>実質公債費比率の分子</t>
  </si>
  <si>
    <t>国有提供交付金(特別区財調交付金)</t>
  </si>
  <si>
    <r>
      <t>減債基金残高</t>
    </r>
    <r>
      <rPr>
        <sz val="11"/>
        <color theme="1"/>
        <rFont val="ＭＳ ゴシック"/>
      </rPr>
      <t>（注）</t>
    </r>
    <rPh sb="4" eb="6">
      <t>ザンダカ</t>
    </rPh>
    <rPh sb="7" eb="8">
      <t>チュウ</t>
    </rPh>
    <phoneticPr fontId="3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</si>
  <si>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</si>
  <si>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</si>
  <si>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6"/>
  </si>
  <si>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</si>
  <si>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</si>
  <si>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</si>
  <si>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</si>
  <si>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</si>
  <si>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</si>
  <si>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</si>
  <si>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</si>
  <si>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</si>
  <si>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</si>
  <si>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</si>
  <si>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</si>
  <si>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</si>
  <si>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</si>
  <si>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</si>
  <si>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</si>
  <si>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</si>
  <si>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</si>
  <si>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</si>
  <si>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</si>
  <si>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</si>
  <si>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</si>
  <si>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</si>
  <si>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</si>
  <si>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</si>
  <si>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</si>
  <si>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</si>
  <si>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</si>
  <si>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</si>
  <si>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</si>
  <si>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</si>
  <si>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</si>
  <si>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</si>
  <si>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</si>
  <si>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</si>
  <si>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</si>
  <si>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</si>
  <si>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</si>
  <si>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</si>
  <si>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</si>
  <si>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</si>
  <si>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</si>
  <si>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</si>
  <si>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</si>
  <si>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</si>
  <si>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</si>
  <si>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</si>
  <si>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</si>
  <si>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</si>
  <si>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</si>
  <si>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</si>
  <si>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令和元年度</t>
  </si>
  <si>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</si>
  <si>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</si>
  <si>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</si>
  <si>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</si>
  <si>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9"/>
  </si>
  <si>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</si>
  <si>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</si>
  <si>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</si>
  <si>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</si>
  <si>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</si>
  <si>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</si>
  <si>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</si>
  <si>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</si>
  <si>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</si>
  <si>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</si>
  <si>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</si>
  <si>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</si>
  <si>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6"/>
  </si>
  <si>
    <t>令和元年度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</si>
  <si>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</si>
  <si>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</si>
  <si>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</si>
  <si>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</si>
  <si>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</si>
  <si>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</si>
  <si>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</si>
  <si>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</si>
  <si>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</si>
  <si>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</si>
  <si>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</si>
  <si>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</si>
  <si>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</si>
  <si>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</si>
  <si>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</si>
  <si>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6"/>
  </si>
  <si>
    <t>平成30年度(千円)</t>
    <rPh sb="0" eb="2">
      <t>ヘイセイ</t>
    </rPh>
    <rPh sb="4" eb="6">
      <t>ネンド</t>
    </rPh>
    <phoneticPr fontId="6"/>
  </si>
  <si>
    <t>地方税の状況（単位 千円・％）</t>
    <rPh sb="0" eb="2">
      <t>チホウ</t>
    </rPh>
    <rPh sb="2" eb="3">
      <t>ゼイ</t>
    </rPh>
    <rPh sb="4" eb="6">
      <t>ジョウキョウ</t>
    </rPh>
    <rPh sb="7" eb="9">
      <t>タンイ</t>
    </rPh>
    <rPh sb="10" eb="12">
      <t>センエン</t>
    </rPh>
    <phoneticPr fontId="6"/>
  </si>
  <si>
    <t>令和元年度(千円･％)</t>
    <rPh sb="0" eb="2">
      <t>レイワ</t>
    </rPh>
    <rPh sb="2" eb="3">
      <t>ガン</t>
    </rPh>
    <rPh sb="3" eb="5">
      <t>ネンド</t>
    </rPh>
    <rPh sb="6" eb="8">
      <t>センエン</t>
    </rPh>
    <phoneticPr fontId="6"/>
  </si>
  <si>
    <t>交通</t>
  </si>
  <si>
    <t>対比（％）</t>
    <rPh sb="0" eb="2">
      <t>タイヒ</t>
    </rPh>
    <phoneticPr fontId="6"/>
  </si>
  <si>
    <t>平成30年度(千円･％)</t>
    <rPh sb="0" eb="2">
      <t>ヘイセイ</t>
    </rPh>
    <rPh sb="4" eb="6">
      <t>ネンド</t>
    </rPh>
    <rPh sb="7" eb="9">
      <t>センエン</t>
    </rPh>
    <phoneticPr fontId="6"/>
  </si>
  <si>
    <t>電気</t>
  </si>
  <si>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</si>
  <si>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</si>
  <si>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</si>
  <si>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</si>
  <si>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</si>
  <si>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</si>
  <si>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</si>
  <si>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</si>
  <si>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</si>
  <si>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土佐清水市</t>
  </si>
  <si>
    <t>後期高齢者医療特別会計</t>
  </si>
  <si>
    <t>基準財政収入額</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</si>
  <si>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</si>
  <si>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</si>
  <si>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1-1</t>
  </si>
  <si>
    <t>一般職員</t>
    <rPh sb="0" eb="2">
      <t>イッパン</t>
    </rPh>
    <rPh sb="2" eb="4">
      <t>ショクイン</t>
    </rPh>
    <phoneticPr fontId="6"/>
  </si>
  <si>
    <t>(　参考　）</t>
    <rPh sb="2" eb="4">
      <t>サンコウ</t>
    </rPh>
    <phoneticPr fontId="6"/>
  </si>
  <si>
    <t>会計名</t>
    <rPh sb="0" eb="2">
      <t>カイケイ</t>
    </rPh>
    <rPh sb="2" eb="3">
      <t>メイ</t>
    </rPh>
    <phoneticPr fontId="6"/>
  </si>
  <si>
    <t>(Ｅ)</t>
  </si>
  <si>
    <t>歳入歳出差引</t>
  </si>
  <si>
    <t>　　(※1)</t>
  </si>
  <si>
    <t>南海トラフ地震対策として公共施設の高台移転など大型事業を数年間で集中的に実施したことで地方債残高が増加し、将来負担比率は類似団体を大きく上回る数値で推移しているが、平成30年度からは地方債残高の減少や基準財政需要額算入見込額の増加により比率は改善している。現在は交付税措置率の高い起債に限定した借入を行っているため、次年度以降も比率の改善が見込まれる。有形固定資産減価償却率については、類似団体平均とほぼ同水準で推移している。しかし、老朽化の進んでいる施設が多いことから比率は緩やかな上昇傾向にあり、今後は施設の改修等が一定必要になると想定されるため、将来負担額とのバランスに注視していく必要がある。
　</t>
    <rPh sb="121" eb="123">
      <t>カイゼン</t>
    </rPh>
    <rPh sb="167" eb="169">
      <t>カイゼン</t>
    </rPh>
    <rPh sb="202" eb="205">
      <t>ドウスイジュン</t>
    </rPh>
    <rPh sb="217" eb="220">
      <t>ロウキュウカ</t>
    </rPh>
    <rPh sb="221" eb="222">
      <t>スス</t>
    </rPh>
    <rPh sb="226" eb="228">
      <t>シセツ</t>
    </rPh>
    <rPh sb="229" eb="230">
      <t>オオ</t>
    </rPh>
    <rPh sb="244" eb="246">
      <t>ケイコウ</t>
    </rPh>
    <rPh sb="250" eb="252">
      <t>コンゴ</t>
    </rPh>
    <phoneticPr fontId="6"/>
  </si>
  <si>
    <t>首都</t>
    <rPh sb="0" eb="2">
      <t>シュト</t>
    </rPh>
    <phoneticPr fontId="6"/>
  </si>
  <si>
    <t>介護サービス事業特別会計</t>
  </si>
  <si>
    <t>翌年度に繰越すべき財源</t>
  </si>
  <si>
    <t>標準財政規模</t>
    <rPh sb="0" eb="2">
      <t>ヒョウジュン</t>
    </rPh>
    <rPh sb="2" eb="4">
      <t>ザイセイ</t>
    </rPh>
    <rPh sb="4" eb="6">
      <t>キボ</t>
    </rPh>
    <phoneticPr fontId="6"/>
  </si>
  <si>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</si>
  <si>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</si>
  <si>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近畿</t>
    <rPh sb="0" eb="2">
      <t>キンキ</t>
    </rPh>
    <phoneticPr fontId="6"/>
  </si>
  <si>
    <t>(Ｃ)－(Ｄ)</t>
  </si>
  <si>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</si>
  <si>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</si>
  <si>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</si>
  <si>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</si>
  <si>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</si>
  <si>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</si>
  <si>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</si>
  <si>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</si>
  <si>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</si>
  <si>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</si>
  <si>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</si>
  <si>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</si>
  <si>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</si>
  <si>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</si>
  <si>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</si>
  <si>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</si>
  <si>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</si>
  <si>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</si>
  <si>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-14.0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</si>
  <si>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</si>
  <si>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</si>
  <si>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</si>
  <si>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</si>
  <si>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</si>
  <si>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</si>
  <si>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</si>
  <si>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</si>
  <si>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令02.01.01(人)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</si>
  <si>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5"/>
  </si>
  <si>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</si>
  <si>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5"/>
  </si>
  <si>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</si>
  <si>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</si>
  <si>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</si>
  <si>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</si>
  <si>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</si>
  <si>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</si>
  <si>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</si>
  <si>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</si>
  <si>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</si>
  <si>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</si>
  <si>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</si>
  <si>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</si>
  <si>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</si>
  <si>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</si>
  <si>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</si>
  <si>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一時借入金利子
（同一団体における会計間の現金運用に係る利子は除く）</t>
  </si>
  <si>
    <t>平31.01.01(人)</t>
    <rPh sb="0" eb="1">
      <t>ヘイ</t>
    </rPh>
    <phoneticPr fontId="6"/>
  </si>
  <si>
    <t>　扶助費</t>
  </si>
  <si>
    <t>　うち、健全化法施行規則附則第三条に係る負担見込額</t>
  </si>
  <si>
    <t>　将来負担比率</t>
    <rPh sb="1" eb="3">
      <t>ショウライ</t>
    </rPh>
    <rPh sb="3" eb="5">
      <t>フタン</t>
    </rPh>
    <rPh sb="5" eb="7">
      <t>ヒリツ</t>
    </rPh>
    <phoneticPr fontId="6"/>
  </si>
  <si>
    <t>-2.5</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</si>
  <si>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</si>
  <si>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</si>
  <si>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</si>
  <si>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</si>
  <si>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 xml:space="preserve"> H27</t>
  </si>
  <si>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</si>
  <si>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</si>
  <si>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</si>
  <si>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</si>
  <si>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</si>
  <si>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</si>
  <si>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</si>
  <si>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</si>
  <si>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再生可能エネルギー事業特別会計</t>
  </si>
  <si>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</si>
  <si>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</si>
  <si>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</si>
  <si>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</si>
  <si>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</si>
  <si>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</si>
  <si>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</si>
  <si>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</si>
  <si>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</si>
  <si>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</si>
  <si>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</si>
  <si>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</si>
  <si>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</si>
  <si>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</si>
  <si>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</si>
  <si>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</si>
  <si>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</si>
  <si>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</si>
  <si>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</si>
  <si>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</si>
  <si>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</si>
  <si>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</si>
  <si>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</si>
  <si>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</si>
  <si>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</si>
  <si>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</si>
  <si>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</si>
  <si>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</si>
  <si>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</si>
  <si>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</si>
  <si>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</si>
  <si>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</si>
  <si>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</si>
  <si>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</si>
  <si>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</si>
  <si>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</si>
  <si>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</si>
  <si>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</si>
  <si>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</si>
  <si>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</si>
  <si>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</si>
  <si>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</si>
  <si>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</si>
  <si>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</si>
  <si>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</si>
  <si>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</si>
  <si>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</si>
  <si>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</si>
  <si>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</si>
  <si>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</si>
  <si>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</si>
  <si>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</si>
  <si>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</si>
  <si>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</si>
  <si>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</si>
  <si>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</si>
  <si>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当該団体(円)</t>
    <rPh sb="0" eb="2">
      <t>トウガイ</t>
    </rPh>
    <rPh sb="2" eb="4">
      <t>ダンタイ</t>
    </rPh>
    <rPh sb="5" eb="6">
      <t>エン</t>
    </rPh>
    <phoneticPr fontId="6"/>
  </si>
  <si>
    <t>増減率(%)(A)</t>
    <rPh sb="0" eb="3">
      <t>ゾウゲンリツ</t>
    </rPh>
    <phoneticPr fontId="6"/>
  </si>
  <si>
    <t>高知県土佐清水市</t>
  </si>
  <si>
    <t>公社・
三セク等</t>
    <rPh sb="0" eb="2">
      <t>コウシャ</t>
    </rPh>
    <rPh sb="4" eb="5">
      <t>サン</t>
    </rPh>
    <rPh sb="7" eb="8">
      <t>トウ</t>
    </rPh>
    <phoneticPr fontId="6"/>
  </si>
  <si>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</si>
  <si>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</si>
  <si>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歳出の状況（単位 千円・％）</t>
  </si>
  <si>
    <t>上水道</t>
  </si>
  <si>
    <t>実質赤字比率</t>
    <rPh sb="0" eb="2">
      <t>ジッシツ</t>
    </rPh>
    <rPh sb="2" eb="4">
      <t>アカジ</t>
    </rPh>
    <rPh sb="4" eb="6">
      <t>ヒリツ</t>
    </rPh>
    <phoneticPr fontId="39"/>
  </si>
  <si>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</si>
  <si>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</si>
  <si>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</si>
  <si>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</si>
  <si>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</si>
  <si>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</si>
  <si>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</si>
  <si>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</si>
  <si>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</si>
  <si>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</si>
  <si>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</si>
  <si>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</si>
  <si>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</si>
  <si>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</si>
  <si>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</si>
  <si>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</si>
  <si>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</si>
  <si>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</si>
  <si>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</si>
  <si>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</si>
  <si>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指定介護老人福祉施設事業特別会計</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</si>
  <si>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</si>
  <si>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</si>
  <si>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</si>
  <si>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</si>
  <si>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</si>
  <si>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</si>
  <si>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</si>
  <si>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</si>
  <si>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</si>
  <si>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</si>
  <si>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</si>
  <si>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</si>
  <si>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</si>
  <si>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</si>
  <si>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</si>
  <si>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</si>
  <si>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</si>
  <si>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</si>
  <si>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</si>
  <si>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</si>
  <si>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</si>
  <si>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</si>
  <si>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</si>
  <si>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</si>
  <si>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</si>
  <si>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</si>
  <si>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</si>
  <si>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ふるさと元気基金</t>
  </si>
  <si>
    <t>地方特例交付金等</t>
    <rPh sb="7" eb="8">
      <t>トウ</t>
    </rPh>
    <phoneticPr fontId="1"/>
  </si>
  <si>
    <t>　　特別土地保有税</t>
  </si>
  <si>
    <t>企業債
（地方債）
現在高</t>
  </si>
  <si>
    <t>公債費</t>
  </si>
  <si>
    <t>　個人住民税減収補塡特例交付金</t>
  </si>
  <si>
    <t>諸支出金</t>
    <rPh sb="3" eb="4">
      <t>キン</t>
    </rPh>
    <phoneticPr fontId="38"/>
  </si>
  <si>
    <t>目的税</t>
  </si>
  <si>
    <t>前年度繰上充用金</t>
  </si>
  <si>
    <t>　軽自動車税減収補塡特例交付金</t>
    <rPh sb="8" eb="10">
      <t>ホテン</t>
    </rPh>
    <phoneticPr fontId="37"/>
  </si>
  <si>
    <t>　法定目的税</t>
  </si>
  <si>
    <t>経常損益</t>
  </si>
  <si>
    <t>　子ども・子育て支援臨時交付金</t>
  </si>
  <si>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</si>
  <si>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</si>
  <si>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</si>
  <si>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</si>
  <si>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</si>
  <si>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</si>
  <si>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</si>
  <si>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</si>
  <si>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</si>
  <si>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</si>
  <si>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</si>
  <si>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9"/>
  </si>
  <si>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</si>
  <si>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</si>
  <si>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</si>
  <si>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</si>
  <si>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</si>
  <si>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</si>
  <si>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</si>
  <si>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</si>
  <si>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</si>
  <si>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</si>
  <si>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</si>
  <si>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</si>
  <si>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</si>
  <si>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</si>
  <si>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</si>
  <si>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</si>
  <si>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</si>
  <si>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</si>
  <si>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</si>
  <si>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</si>
  <si>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</si>
  <si>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</si>
  <si>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</si>
  <si>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</si>
  <si>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</si>
  <si>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財政再生基準</t>
  </si>
  <si>
    <t>実質公債費比率</t>
  </si>
  <si>
    <t>再差引収支</t>
    <rPh sb="0" eb="1">
      <t>サイ</t>
    </rPh>
    <rPh sb="1" eb="3">
      <t>サシヒキ</t>
    </rPh>
    <rPh sb="3" eb="5">
      <t>シュウシ</t>
    </rPh>
    <phoneticPr fontId="6"/>
  </si>
  <si>
    <t>工業用水道</t>
  </si>
  <si>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</si>
  <si>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</si>
  <si>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</si>
  <si>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</si>
  <si>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</si>
  <si>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</si>
  <si>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</si>
  <si>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うち減収補塡債(特例分)</t>
    <rPh sb="4" eb="5">
      <t>シュウ</t>
    </rPh>
    <rPh sb="9" eb="10">
      <t>トク</t>
    </rPh>
    <rPh sb="10" eb="11">
      <t>レイ</t>
    </rPh>
    <rPh sb="11" eb="12">
      <t>ブン</t>
    </rPh>
    <phoneticPr fontId="1"/>
  </si>
  <si>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</si>
  <si>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</si>
  <si>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</si>
  <si>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</si>
  <si>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</si>
  <si>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</si>
  <si>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</si>
  <si>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</si>
  <si>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</si>
  <si>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9"/>
  </si>
  <si>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</si>
  <si>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</si>
  <si>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</si>
  <si>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</si>
  <si>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</si>
  <si>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</si>
  <si>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</si>
  <si>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備考</t>
    <rPh sb="0" eb="2">
      <t>ビコウ</t>
    </rPh>
    <phoneticPr fontId="6"/>
  </si>
  <si>
    <t>地方公社・第三セクター等名</t>
    <rPh sb="12" eb="13">
      <t>メイ</t>
    </rPh>
    <phoneticPr fontId="6"/>
  </si>
  <si>
    <t>H29</t>
  </si>
  <si>
    <t>地方独立行政法人に係る将来負担額</t>
  </si>
  <si>
    <t>▲ 1.37</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</si>
  <si>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</si>
  <si>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</si>
  <si>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</si>
  <si>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</si>
  <si>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</si>
  <si>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</si>
  <si>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</si>
  <si>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</si>
  <si>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</si>
  <si>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</si>
  <si>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</si>
  <si>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</si>
  <si>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</si>
  <si>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</si>
  <si>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</si>
  <si>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土佐清水市水道事業会計</t>
  </si>
  <si>
    <t>法適用企業</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</si>
  <si>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</si>
  <si>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</si>
  <si>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</si>
  <si>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</si>
  <si>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</si>
  <si>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</si>
  <si>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</si>
  <si>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</si>
  <si>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分母比</t>
    <rPh sb="0" eb="2">
      <t>ブンボ</t>
    </rPh>
    <rPh sb="2" eb="3">
      <t>ヒ</t>
    </rPh>
    <phoneticPr fontId="6"/>
  </si>
  <si>
    <t>将来負担比率</t>
    <rPh sb="0" eb="2">
      <t>ショウライ</t>
    </rPh>
    <rPh sb="2" eb="4">
      <t>フタン</t>
    </rPh>
    <rPh sb="4" eb="6">
      <t>ヒリツ</t>
    </rPh>
    <phoneticPr fontId="39"/>
  </si>
  <si>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</si>
  <si>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</si>
  <si>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</si>
  <si>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</si>
  <si>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</si>
  <si>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組合等負担等見込額 </t>
    <rPh sb="0" eb="2">
      <t>クミアイ</t>
    </rPh>
    <rPh sb="2" eb="3">
      <t>トウ</t>
    </rPh>
    <rPh sb="3" eb="5">
      <t>フタン</t>
    </rPh>
    <rPh sb="5" eb="6">
      <t>トウ</t>
    </rPh>
    <rPh sb="6" eb="9">
      <t>ミコミガク</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</si>
  <si>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</si>
  <si>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</si>
  <si>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</si>
  <si>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</si>
  <si>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</si>
  <si>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将来負担比率、実質公債費比率ともに類似団体平均を大きく上回る数値で推移しているが、将来負担比率については、平成30年度以降数値が改善しており、次年度以降も減少が見込まれる。また、実質公債費比率についても依然として18%を超える高い水準ではあるものの、前年度から0.4ポイント改善しており、次年度以降も数年間は比率が改善する見込みである。令和3年度まで大型事業の実施が続き、財源には起債発行を見込んでいるが、比率の上昇を抑制するため、今後の起債発行についてより精査していくほか、繰上償還についても検討をしていく必要がある。</t>
    <rPh sb="59" eb="61">
      <t>イコウ</t>
    </rPh>
    <rPh sb="74" eb="76">
      <t>イコウ</t>
    </rPh>
    <rPh sb="137" eb="139">
      <t>カイゼン</t>
    </rPh>
    <rPh sb="144" eb="147">
      <t>ジネンド</t>
    </rPh>
    <rPh sb="147" eb="149">
      <t>イコウ</t>
    </rPh>
    <rPh sb="150" eb="153">
      <t>スウネンカン</t>
    </rPh>
    <rPh sb="154" eb="156">
      <t>ヒリツ</t>
    </rPh>
    <rPh sb="157" eb="159">
      <t>カイゼン</t>
    </rPh>
    <rPh sb="168" eb="170">
      <t>レイワ</t>
    </rPh>
    <rPh sb="171" eb="173">
      <t>ネンド</t>
    </rPh>
    <rPh sb="175" eb="177">
      <t>オオガタ</t>
    </rPh>
    <rPh sb="177" eb="179">
      <t>ジギョウ</t>
    </rPh>
    <rPh sb="180" eb="182">
      <t>ジッシ</t>
    </rPh>
    <rPh sb="183" eb="184">
      <t>ツヅ</t>
    </rPh>
    <rPh sb="186" eb="188">
      <t>ザイゲン</t>
    </rPh>
    <rPh sb="190" eb="192">
      <t>キサイ</t>
    </rPh>
    <rPh sb="192" eb="194">
      <t>ハッコウ</t>
    </rPh>
    <rPh sb="195" eb="197">
      <t>ミコ</t>
    </rPh>
    <rPh sb="203" eb="205">
      <t>ヒリツ</t>
    </rPh>
    <rPh sb="206" eb="208">
      <t>ジョウショウ</t>
    </rPh>
    <rPh sb="209" eb="211">
      <t>ヨクセイ</t>
    </rPh>
    <rPh sb="238" eb="242">
      <t>クリアゲショウカン</t>
    </rPh>
    <rPh sb="247" eb="249">
      <t>ケントウ</t>
    </rPh>
    <rPh sb="254" eb="256">
      <t>ヒツヨウ</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</si>
  <si>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</si>
  <si>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</si>
  <si>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</si>
  <si>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水道事業会計</t>
  </si>
  <si>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</si>
  <si>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</si>
  <si>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</si>
  <si>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</si>
  <si>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</si>
  <si>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</si>
  <si>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健全化判断比率</t>
    <rPh sb="0" eb="3">
      <t>ケンゼンカ</t>
    </rPh>
    <rPh sb="3" eb="5">
      <t>ハンダン</t>
    </rPh>
    <rPh sb="5" eb="7">
      <t>ヒリツ</t>
    </rPh>
    <phoneticPr fontId="39"/>
  </si>
  <si>
    <t>令和元年度</t>
    <rPh sb="0" eb="3">
      <t>レイワガン</t>
    </rPh>
    <rPh sb="3" eb="5">
      <t>ネンド</t>
    </rPh>
    <phoneticPr fontId="39"/>
  </si>
  <si>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</si>
  <si>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</si>
  <si>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</si>
  <si>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</si>
  <si>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</si>
  <si>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</si>
  <si>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</si>
  <si>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</si>
  <si>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</si>
  <si>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</si>
  <si>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</si>
  <si>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</si>
  <si>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</si>
  <si>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</si>
  <si>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</si>
  <si>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</si>
  <si>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</si>
  <si>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</si>
  <si>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</si>
  <si>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</si>
  <si>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</si>
  <si>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</si>
  <si>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</si>
  <si>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</si>
  <si>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</si>
  <si>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</si>
  <si>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H27</t>
  </si>
  <si>
    <t>H28</t>
  </si>
  <si>
    <t>H30</t>
  </si>
  <si>
    <t>R01</t>
  </si>
  <si>
    <t>▲ 3.01</t>
  </si>
  <si>
    <t>▲ 3.56</t>
  </si>
  <si>
    <t>▲ 2.20</t>
  </si>
  <si>
    <t>▲ 0.44</t>
  </si>
  <si>
    <t>▲ 0.78</t>
  </si>
  <si>
    <t>その他会計（赤字）</t>
  </si>
  <si>
    <t>（百万円）</t>
  </si>
  <si>
    <t>H27末</t>
  </si>
  <si>
    <t>H26末</t>
  </si>
  <si>
    <t>H28末</t>
  </si>
  <si>
    <t>H29末</t>
  </si>
  <si>
    <t>H30末</t>
  </si>
  <si>
    <t>地域福祉基金</t>
  </si>
  <si>
    <t>施設等整備基金</t>
  </si>
  <si>
    <t>国際交流基金</t>
  </si>
  <si>
    <t>防災対策加速化基金</t>
  </si>
  <si>
    <t>幡多広域市町村圏事務組合　一般会計</t>
    <rPh sb="0" eb="2">
      <t>ハタ</t>
    </rPh>
    <rPh sb="2" eb="4">
      <t>コウイキ</t>
    </rPh>
    <rPh sb="4" eb="7">
      <t>シチョウソン</t>
    </rPh>
    <rPh sb="7" eb="8">
      <t>ケン</t>
    </rPh>
    <rPh sb="8" eb="10">
      <t>ジム</t>
    </rPh>
    <rPh sb="10" eb="12">
      <t>クミアイ</t>
    </rPh>
    <rPh sb="13" eb="15">
      <t>イッパン</t>
    </rPh>
    <rPh sb="15" eb="17">
      <t>カイケイ</t>
    </rPh>
    <phoneticPr fontId="38"/>
  </si>
  <si>
    <t>幡多広域市町村圏事務組合　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38"/>
  </si>
  <si>
    <t>幡多広域市町村圏事務組合　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38"/>
  </si>
  <si>
    <t>こうち人づくり広域連合　一般会計</t>
    <rPh sb="3" eb="4">
      <t>ヒト</t>
    </rPh>
    <rPh sb="7" eb="9">
      <t>コウイキ</t>
    </rPh>
    <rPh sb="9" eb="11">
      <t>レンゴウ</t>
    </rPh>
    <rPh sb="12" eb="14">
      <t>イッパン</t>
    </rPh>
    <rPh sb="14" eb="16">
      <t>カイケイ</t>
    </rPh>
    <phoneticPr fontId="38"/>
  </si>
  <si>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38"/>
  </si>
  <si>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8"/>
  </si>
  <si>
    <t>高知県後期高齢者医療広域連合　　</t>
    <rPh sb="0" eb="3">
      <t>コウチケン</t>
    </rPh>
    <rPh sb="3" eb="5">
      <t>コウキ</t>
    </rPh>
    <rPh sb="5" eb="8">
      <t>コウレイシャ</t>
    </rPh>
    <rPh sb="8" eb="10">
      <t>イリョウ</t>
    </rPh>
    <rPh sb="10" eb="12">
      <t>コウイキ</t>
    </rPh>
    <rPh sb="12" eb="14">
      <t>レンゴウ</t>
    </rPh>
    <phoneticPr fontId="38"/>
  </si>
  <si>
    <t>土佐清水市土地開発公社</t>
  </si>
  <si>
    <t>土佐清水食品株式会社</t>
    <rPh sb="4" eb="6">
      <t>ショクヒン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</si>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</sst>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3"/>
      <color indexed="8"/>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6"/>
      <color auto="1"/>
      <name val="ＭＳ ゴシック"/>
      <family val="3"/>
    </font>
    <font>
      <sz val="9"/>
      <color indexed="8"/>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3" fillId="0" borderId="30" xfId="20" applyFont="1" applyBorder="1" applyAlignment="1" applyProtection="1">
      <alignment horizontal="left" vertical="top" wrapText="1"/>
      <protection locked="0"/>
    </xf>
    <xf numFmtId="0" fontId="33" fillId="0" borderId="42" xfId="20" applyFont="1" applyBorder="1" applyAlignment="1" applyProtection="1">
      <alignment horizontal="left" vertical="top" wrapText="1"/>
      <protection locked="0"/>
    </xf>
    <xf numFmtId="0" fontId="3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3" fillId="0" borderId="23" xfId="20" applyFont="1" applyBorder="1" applyAlignment="1" applyProtection="1">
      <alignment horizontal="left" vertical="top" wrapText="1"/>
      <protection locked="0"/>
    </xf>
    <xf numFmtId="0" fontId="33" fillId="0" borderId="0" xfId="20" applyFont="1" applyAlignment="1" applyProtection="1">
      <alignment horizontal="left" vertical="top" wrapText="1"/>
      <protection locked="0"/>
    </xf>
    <xf numFmtId="0" fontId="3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3" fillId="0" borderId="16" xfId="20" applyFont="1" applyBorder="1" applyAlignment="1" applyProtection="1">
      <alignment horizontal="left" vertical="top" wrapText="1"/>
      <protection locked="0"/>
    </xf>
    <xf numFmtId="0" fontId="33" fillId="0" borderId="14" xfId="20" applyFont="1" applyBorder="1" applyAlignment="1" applyProtection="1">
      <alignment horizontal="left" vertical="top" wrapText="1"/>
      <protection locked="0"/>
    </xf>
    <xf numFmtId="0" fontId="3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120856</c:v>
                </c:pt>
                <c:pt idx="1">
                  <c:v>184828</c:v>
                </c:pt>
                <c:pt idx="2">
                  <c:v>189803</c:v>
                </c:pt>
                <c:pt idx="3">
                  <c:v>160207</c:v>
                </c:pt>
                <c:pt idx="4">
                  <c:v>103202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2.59</c:v>
                </c:pt>
                <c:pt idx="1">
                  <c:v>0.83</c:v>
                </c:pt>
                <c:pt idx="2">
                  <c:v>2.0699999999999998</c:v>
                </c:pt>
                <c:pt idx="3">
                  <c:v>1.79</c:v>
                </c:pt>
                <c:pt idx="4">
                  <c:v>2.2000000000000002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24.19</c:v>
                </c:pt>
                <c:pt idx="1">
                  <c:v>24.55</c:v>
                </c:pt>
                <c:pt idx="2">
                  <c:v>19.670000000000002</c:v>
                </c:pt>
                <c:pt idx="3">
                  <c:v>18.100000000000001</c:v>
                </c:pt>
                <c:pt idx="4">
                  <c:v>17.14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0.12</c:v>
                </c:pt>
                <c:pt idx="1">
                  <c:v>-3.01</c:v>
                </c:pt>
                <c:pt idx="2">
                  <c:v>-3.56</c:v>
                </c:pt>
                <c:pt idx="3">
                  <c:v>-2.2000000000000002</c:v>
                </c:pt>
                <c:pt idx="4">
                  <c:v>-0.44</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指定介護老人福祉施設事業特別会計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7.0000000000000007e-002</c:v>
                </c:pt>
                <c:pt idx="6">
                  <c:v>#N/A</c:v>
                </c:pt>
                <c:pt idx="7">
                  <c:v>5.e-002</c:v>
                </c:pt>
                <c:pt idx="8">
                  <c:v>#N/A</c:v>
                </c:pt>
                <c:pt idx="9">
                  <c:v>0.14000000000000001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0.15</c:v>
                </c:pt>
                <c:pt idx="4">
                  <c:v>#N/A</c:v>
                </c:pt>
                <c:pt idx="5">
                  <c:v>0.11</c:v>
                </c:pt>
                <c:pt idx="6">
                  <c:v>#N/A</c:v>
                </c:pt>
                <c:pt idx="7">
                  <c:v>0.12</c:v>
                </c:pt>
                <c:pt idx="8">
                  <c:v>#N/A</c:v>
                </c:pt>
                <c:pt idx="9">
                  <c:v>0.14000000000000001</c:v>
                </c:pt>
              </c:numCache>
            </c:numRef>
          </c:val>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5.e-002</c:v>
                </c:pt>
                <c:pt idx="2">
                  <c:v>#N/A</c:v>
                </c:pt>
                <c:pt idx="3">
                  <c:v>0.17</c:v>
                </c:pt>
                <c:pt idx="4">
                  <c:v>#N/A</c:v>
                </c:pt>
                <c:pt idx="5">
                  <c:v>0.32</c:v>
                </c:pt>
                <c:pt idx="6">
                  <c:v>#N/A</c:v>
                </c:pt>
                <c:pt idx="7">
                  <c:v>0.22</c:v>
                </c:pt>
                <c:pt idx="8">
                  <c:v>#N/A</c:v>
                </c:pt>
                <c:pt idx="9">
                  <c:v>0.23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1.1100000000000001</c:v>
                </c:pt>
                <c:pt idx="2">
                  <c:v>#N/A</c:v>
                </c:pt>
                <c:pt idx="3">
                  <c:v>1.21</c:v>
                </c:pt>
                <c:pt idx="4">
                  <c:v>#N/A</c:v>
                </c:pt>
                <c:pt idx="5">
                  <c:v>1.9</c:v>
                </c:pt>
                <c:pt idx="6">
                  <c:v>#N/A</c:v>
                </c:pt>
                <c:pt idx="7">
                  <c:v>1</c:v>
                </c:pt>
                <c:pt idx="8">
                  <c:v>#N/A</c:v>
                </c:pt>
                <c:pt idx="9">
                  <c:v>2.02</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2.59</c:v>
                </c:pt>
                <c:pt idx="2">
                  <c:v>#N/A</c:v>
                </c:pt>
                <c:pt idx="3">
                  <c:v>0.83</c:v>
                </c:pt>
                <c:pt idx="4">
                  <c:v>#N/A</c:v>
                </c:pt>
                <c:pt idx="5">
                  <c:v>2.06</c:v>
                </c:pt>
                <c:pt idx="6">
                  <c:v>#N/A</c:v>
                </c:pt>
                <c:pt idx="7">
                  <c:v>1.79</c:v>
                </c:pt>
                <c:pt idx="8">
                  <c:v>#N/A</c:v>
                </c:pt>
                <c:pt idx="9">
                  <c:v>2.19</c:v>
                </c:pt>
              </c:numCache>
            </c:numRef>
          </c:val>
        </c:ser>
        <c:ser>
          <c:idx val="8"/>
          <c:order val="8"/>
          <c:tx>
            <c:strRef>
              <c:f>データシート!$A$35</c:f>
              <c:strCache>
                <c:ptCount val="1"/>
                <c:pt idx="0">
                  <c:v>土佐清水市水道事業会計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4.72</c:v>
                </c:pt>
                <c:pt idx="2">
                  <c:v>#N/A</c:v>
                </c:pt>
                <c:pt idx="3">
                  <c:v>6.94</c:v>
                </c:pt>
                <c:pt idx="4">
                  <c:v>#N/A</c:v>
                </c:pt>
                <c:pt idx="5">
                  <c:v>6.81</c:v>
                </c:pt>
                <c:pt idx="6">
                  <c:v>#N/A</c:v>
                </c:pt>
                <c:pt idx="7">
                  <c:v>7.39</c:v>
                </c:pt>
                <c:pt idx="8">
                  <c:v>#N/A</c:v>
                </c:pt>
                <c:pt idx="9">
                  <c:v>9.52</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1.37</c:v>
                </c:pt>
                <c:pt idx="1">
                  <c:v>#N/A</c:v>
                </c:pt>
                <c:pt idx="2">
                  <c:v>0.76</c:v>
                </c:pt>
                <c:pt idx="3">
                  <c:v>#N/A</c:v>
                </c:pt>
                <c:pt idx="4">
                  <c:v>#N/A</c:v>
                </c:pt>
                <c:pt idx="5">
                  <c:v>0.39</c:v>
                </c:pt>
                <c:pt idx="6">
                  <c:v>#N/A</c:v>
                </c:pt>
                <c:pt idx="7">
                  <c:v>5.e-002</c:v>
                </c:pt>
                <c:pt idx="8">
                  <c:v>0.78</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979</c:v>
                </c:pt>
                <c:pt idx="5">
                  <c:v>845</c:v>
                </c:pt>
                <c:pt idx="8">
                  <c:v>886</c:v>
                </c:pt>
                <c:pt idx="11">
                  <c:v>879</c:v>
                </c:pt>
                <c:pt idx="14">
                  <c:v>890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71</c:v>
                </c:pt>
                <c:pt idx="3">
                  <c:v>62</c:v>
                </c:pt>
                <c:pt idx="6">
                  <c:v>42</c:v>
                </c:pt>
                <c:pt idx="9">
                  <c:v>17</c:v>
                </c:pt>
                <c:pt idx="12">
                  <c:v>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24</c:v>
                </c:pt>
                <c:pt idx="3">
                  <c:v>29</c:v>
                </c:pt>
                <c:pt idx="6">
                  <c:v>33</c:v>
                </c:pt>
                <c:pt idx="9">
                  <c:v>25</c:v>
                </c:pt>
                <c:pt idx="12">
                  <c:v>27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1664</c:v>
                </c:pt>
                <c:pt idx="3">
                  <c:v>1661</c:v>
                </c:pt>
                <c:pt idx="6">
                  <c:v>1633</c:v>
                </c:pt>
                <c:pt idx="9">
                  <c:v>1616</c:v>
                </c:pt>
                <c:pt idx="12">
                  <c:v>1673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780</c:v>
                </c:pt>
                <c:pt idx="2">
                  <c:v>#N/A</c:v>
                </c:pt>
                <c:pt idx="3">
                  <c:v>#N/A</c:v>
                </c:pt>
                <c:pt idx="4">
                  <c:v>908</c:v>
                </c:pt>
                <c:pt idx="5">
                  <c:v>#N/A</c:v>
                </c:pt>
                <c:pt idx="6">
                  <c:v>#N/A</c:v>
                </c:pt>
                <c:pt idx="7">
                  <c:v>822</c:v>
                </c:pt>
                <c:pt idx="8">
                  <c:v>#N/A</c:v>
                </c:pt>
                <c:pt idx="9">
                  <c:v>#N/A</c:v>
                </c:pt>
                <c:pt idx="10">
                  <c:v>779</c:v>
                </c:pt>
                <c:pt idx="11">
                  <c:v>#N/A</c:v>
                </c:pt>
                <c:pt idx="12">
                  <c:v>#N/A</c:v>
                </c:pt>
                <c:pt idx="13">
                  <c:v>827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8599</c:v>
                </c:pt>
                <c:pt idx="5">
                  <c:v>8425</c:v>
                </c:pt>
                <c:pt idx="8">
                  <c:v>9024</c:v>
                </c:pt>
                <c:pt idx="11">
                  <c:v>10079</c:v>
                </c:pt>
                <c:pt idx="14">
                  <c:v>10018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274</c:v>
                </c:pt>
                <c:pt idx="5">
                  <c:v>223</c:v>
                </c:pt>
                <c:pt idx="8">
                  <c:v>181</c:v>
                </c:pt>
                <c:pt idx="11">
                  <c:v>148</c:v>
                </c:pt>
                <c:pt idx="14">
                  <c:v>175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2192</c:v>
                </c:pt>
                <c:pt idx="5">
                  <c:v>2298</c:v>
                </c:pt>
                <c:pt idx="8">
                  <c:v>2087</c:v>
                </c:pt>
                <c:pt idx="11">
                  <c:v>2052</c:v>
                </c:pt>
                <c:pt idx="14">
                  <c:v>2098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1602</c:v>
                </c:pt>
                <c:pt idx="3">
                  <c:v>1504</c:v>
                </c:pt>
                <c:pt idx="6">
                  <c:v>1364</c:v>
                </c:pt>
                <c:pt idx="9">
                  <c:v>1689</c:v>
                </c:pt>
                <c:pt idx="12">
                  <c:v>1314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182</c:v>
                </c:pt>
                <c:pt idx="3">
                  <c:v>109</c:v>
                </c:pt>
                <c:pt idx="6">
                  <c:v>76</c:v>
                </c:pt>
                <c:pt idx="9">
                  <c:v>68</c:v>
                </c:pt>
                <c:pt idx="12">
                  <c:v>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221</c:v>
                </c:pt>
                <c:pt idx="3">
                  <c:v>281</c:v>
                </c:pt>
                <c:pt idx="6">
                  <c:v>396</c:v>
                </c:pt>
                <c:pt idx="9">
                  <c:v>450</c:v>
                </c:pt>
                <c:pt idx="12">
                  <c:v>474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15033</c:v>
                </c:pt>
                <c:pt idx="3">
                  <c:v>15636</c:v>
                </c:pt>
                <c:pt idx="6">
                  <c:v>16021</c:v>
                </c:pt>
                <c:pt idx="9">
                  <c:v>15909</c:v>
                </c:pt>
                <c:pt idx="12">
                  <c:v>15369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5973</c:v>
                </c:pt>
                <c:pt idx="2">
                  <c:v>#N/A</c:v>
                </c:pt>
                <c:pt idx="3">
                  <c:v>#N/A</c:v>
                </c:pt>
                <c:pt idx="4">
                  <c:v>6583</c:v>
                </c:pt>
                <c:pt idx="5">
                  <c:v>#N/A</c:v>
                </c:pt>
                <c:pt idx="6">
                  <c:v>#N/A</c:v>
                </c:pt>
                <c:pt idx="7">
                  <c:v>6565</c:v>
                </c:pt>
                <c:pt idx="8">
                  <c:v>#N/A</c:v>
                </c:pt>
                <c:pt idx="9">
                  <c:v>#N/A</c:v>
                </c:pt>
                <c:pt idx="10">
                  <c:v>5836</c:v>
                </c:pt>
                <c:pt idx="11">
                  <c:v>#N/A</c:v>
                </c:pt>
                <c:pt idx="12">
                  <c:v>#N/A</c:v>
                </c:pt>
                <c:pt idx="13">
                  <c:v>4918</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1017</c:v>
                </c:pt>
                <c:pt idx="1">
                  <c:v>921</c:v>
                </c:pt>
                <c:pt idx="2">
                  <c:v>877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100</c:v>
                </c:pt>
                <c:pt idx="1">
                  <c:v>100</c:v>
                </c:pt>
                <c:pt idx="2">
                  <c:v>161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639</c:v>
                </c:pt>
                <c:pt idx="1">
                  <c:v>625</c:v>
                </c:pt>
                <c:pt idx="2">
                  <c:v>658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{AE2E10BA-9D2E-4398-9524-B9BCD06AA196}</c15:txfldGUID>
                      <c15:f>'公会計指標分析・財政指標組合せ分析表'!$BP$50</c15:f>
                      <c15:dlblFieldTableCache>
                        <c:ptCount val="1"/>
                        <c:pt idx="0">
                          <c:v>H27</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{62C9165C-ADBF-4E39-8E65-077AA98D9276}</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{3281645B-F802-43AB-B34E-9B272AFF7005}</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{D443F6B8-42D0-4DD8-A556-49103A0160C6}</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{9CC5F009-627A-4145-A887-BD52FFAAF1D3}</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{5E43B1B7-C761-4DB4-9A1F-22EA6353F276}</c15:txfldGUID>
                      <c15:f>'公会計指標分析・財政指標組合せ分析表'!$BX$50</c15:f>
                      <c15:dlblFieldTableCache>
                        <c:ptCount val="1"/>
                        <c:pt idx="0">
                          <c:v>H28</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{6F8F6C1C-3CC3-4C5E-BD80-487680D7549A}</c15:txfldGUID>
                      <c15:f>'公会計指標分析・財政指標組合せ分析表'!$CF$50</c15:f>
                      <c15:dlblFieldTableCache>
                        <c:ptCount val="1"/>
                        <c:pt idx="0">
                          <c:v>H29</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{CDB00E54-C2DD-480D-AEB8-8068BE167E9A}</c15:txfldGUID>
                      <c15:f>'公会計指標分析・財政指標組合せ分析表'!$CN$50</c15:f>
                      <c15:dlblFieldTableCache>
                        <c:ptCount val="1"/>
                        <c:pt idx="0">
                          <c:v>H30</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{7587EC2A-A847-47B6-B973-B0A0938C0CEC}</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c:v>
                </c:pt>
                <c:pt idx="8">
                  <c:v>61.5</c:v>
                </c:pt>
                <c:pt idx="16">
                  <c:v>60.8</c:v>
                </c:pt>
                <c:pt idx="24">
                  <c:v>61.8</c:v>
                </c:pt>
                <c:pt idx="32">
                  <c:v>63.4</c:v>
                </c:pt>
              </c:numCache>
            </c:numRef>
          </c:xVal>
          <c:yVal>
            <c:numRef>
              <c:f>'公会計指標分析・財政指標組合せ分析表'!$BP$51:$DC$51</c:f>
              <c:numCache>
                <c:formatCode>#,##0.0;"▲ "#,##0.0</c:formatCode>
                <c:ptCount val="40"/>
                <c:pt idx="0">
                  <c:v>131</c:v>
                </c:pt>
                <c:pt idx="8">
                  <c:v>150.4</c:v>
                </c:pt>
                <c:pt idx="16">
                  <c:v>150.80000000000001</c:v>
                </c:pt>
                <c:pt idx="24">
                  <c:v>136.69999999999999</c:v>
                </c:pt>
                <c:pt idx="32">
                  <c:v>115.1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{48D16D7F-F88F-4A29-8B8A-4FE3A6F31C5E}</c15:txfldGUID>
                      <c15:f>'公会計指標分析・財政指標組合せ分析表'!$BP$50</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{9905704B-3EF7-4228-A833-7D6C7CC87A41}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{7A7250A1-B98D-4E1A-A18E-B2E88529EBF0}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{53BC7B33-2F4E-4194-80D2-8786DEC45987}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{6CC26019-8873-4FA7-9B4E-86F35E6EFB04}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{572EC3C7-075C-4FD8-8D4A-135B4B87435B}</c15:txfldGUID>
                      <c15:f>'公会計指標分析・財政指標組合せ分析表'!$BX$50</c15:f>
                      <c15:dlblFieldTableCache>
                        <c:ptCount val="1"/>
                        <c:pt idx="0">
                          <c:v>H28</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{6253D596-CA90-4058-BB55-7D11C994117C}</c15:txfldGUID>
                      <c15:f>'公会計指標分析・財政指標組合せ分析表'!$CF$50</c15:f>
                      <c15:dlblFieldTableCache>
                        <c:ptCount val="1"/>
                        <c:pt idx="0">
                          <c:v>H29</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{14D3B6C0-8BD7-4C82-93D7-184C4FC5814E}</c15:txfldGUID>
                      <c15:f>'公会計指標分析・財政指標組合せ分析表'!$CN$50</c15:f>
                      <c15:dlblFieldTableCache>
                        <c:ptCount val="1"/>
                        <c:pt idx="0">
                          <c:v>H30</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{583934F3-93F4-4145-95B5-838275585C81}</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5"/>
          <c:min val="52"/>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70"/>
          <c:min val="3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{F32D3EC8-3D34-431B-A35F-7861384C7231}</c15:txfldGUID>
                      <c15:f>'公会計指標分析・財政指標組合せ分析表'!$BP$72</c15:f>
                      <c15:dlblFieldTableCache>
                        <c:ptCount val="1"/>
                        <c:pt idx="0">
                          <c:v>H27</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{BC2B70ED-A7E5-4FE1-A11A-197C3CC53A56}</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{19C33271-28AD-4134-AEE4-DD0750614F77}</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{73CEF021-76D2-4425-A1FC-265BA0459741}</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{08299415-2F82-4E04-A156-D85496BB98BF}</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{4DF2C92F-71F8-4649-92F2-FBA556E5993C}</c15:txfldGUID>
                      <c15:f>'公会計指標分析・財政指標組合せ分析表'!$BX$72</c15:f>
                      <c15:dlblFieldTableCache>
                        <c:ptCount val="1"/>
                        <c:pt idx="0">
                          <c:v>H28</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{A6A6CFE3-0111-4515-940B-F627F226EC46}</c15:txfldGUID>
                      <c15:f>'公会計指標分析・財政指標組合せ分析表'!$CF$72</c15:f>
                      <c15:dlblFieldTableCache>
                        <c:ptCount val="1"/>
                        <c:pt idx="0">
                          <c:v>H29</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{8D9E5758-5945-47DC-9140-72C12BD67DA8}</c15:txfldGUID>
                      <c15:f>'公会計指標分析・財政指標組合せ分析表'!$CN$72</c15:f>
                      <c15:dlblFieldTableCache>
                        <c:ptCount val="1"/>
                        <c:pt idx="0">
                          <c:v>H30</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{93C5C857-2452-4ECA-959D-D5A2312736CB}</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16.7</c:v>
                </c:pt>
                <c:pt idx="8">
                  <c:v>17.899999999999999</c:v>
                </c:pt>
                <c:pt idx="16">
                  <c:v>18.899999999999999</c:v>
                </c:pt>
                <c:pt idx="24">
                  <c:v>19.2</c:v>
                </c:pt>
                <c:pt idx="32">
                  <c:v>18.8</c:v>
                </c:pt>
              </c:numCache>
            </c:numRef>
          </c:xVal>
          <c:yVal>
            <c:numRef>
              <c:f>'公会計指標分析・財政指標組合せ分析表'!$BP$73:$DC$73</c:f>
              <c:numCache>
                <c:formatCode>#,##0.0;"▲ "#,##0.0</c:formatCode>
                <c:ptCount val="40"/>
                <c:pt idx="0">
                  <c:v>131</c:v>
                </c:pt>
                <c:pt idx="8">
                  <c:v>150.4</c:v>
                </c:pt>
                <c:pt idx="16">
                  <c:v>150.80000000000001</c:v>
                </c:pt>
                <c:pt idx="24">
                  <c:v>136.69999999999999</c:v>
                </c:pt>
                <c:pt idx="32">
                  <c:v>115.1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{BCBF0BF6-A0A0-4B54-989E-4CE06C6A1D25}</c15:txfldGUID>
                      <c15:f>'公会計指標分析・財政指標組合せ分析表'!$BP$72</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{7FE61D19-C6E2-4278-BE07-58B5CF47F142}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{1F5D5A38-DEF1-432A-9F2E-2679A45BEC61}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{CCACF782-7C46-4217-9EF6-61E94BDBF15F}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{F00654F4-B95F-4882-9CC3-F567E1C0B27A}</c15:txfldGUID>
                      <c15:f>#REF!</c15:f>
                      <c15:dlblFieldTableCache>
                        <c:ptCount val="1"/>
                        <c:pt idx="0">
                          <c:v>#REF!</c:v>
                        </c:pt>
                      </c15:dlblFieldTableCache>
                    </c15:dlblFTEntry>
                  </c15:dlblFieldTable>
                </c:ext>
              </c:extLst>
            </c:dLbl>
            <c:dLbl>
              <c:idx val="8"/>
              <c:layout>
                <c:manualLayout>
                  <c:x val="-2.5802881390198405e-002"/>
                  <c:y val="-9.1353421827554848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{4BB6E2ED-9EFD-45D8-A78D-FC2ECE4B8E76}</c15:txfldGUID>
                      <c15:f>'公会計指標分析・財政指標組合せ分析表'!$BX$72</c15:f>
                      <c15:dlblFieldTableCache>
                        <c:ptCount val="1"/>
                        <c:pt idx="0">
                          <c:v>H28</c:v>
                        </c:pt>
                      </c15:dlblFieldTableCache>
                    </c15:dlblFTEntry>
                  </c15:dlblFieldTable>
                </c:ext>
              </c:extLst>
            </c:dLbl>
            <c:dLbl>
              <c:idx val="16"/>
              <c:layout>
                <c:manualLayout>
                  <c:x val="-3.7593101848022864e-002"/>
                  <c:y val="-7.2258541126249909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{2A98D9CD-16D5-44E6-B29B-4F629D51075F}</c15:txfldGUID>
                      <c15:f>'公会計指標分析・財政指標組合せ分析表'!$CF$72</c15:f>
                      <c15:dlblFieldTableCache>
                        <c:ptCount val="1"/>
                        <c:pt idx="0">
                          <c:v>H29</c:v>
                        </c:pt>
                      </c15:dlblFieldTableCache>
                    </c15:dlblFTEntry>
                  </c15:dlblFieldTable>
                </c:ext>
              </c:extLst>
            </c:dLbl>
            <c:dLbl>
              <c:idx val="24"/>
              <c:layout>
                <c:manualLayout>
                  <c:x val="-3.1697991619110633e-002"/>
                  <c:y val="-2.7167312712385185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{FAF29D8B-1FC4-4C7D-812C-3ADB8FA9074F}</c15:txfldGUID>
                      <c15:f>'公会計指標分析・財政指標組合せ分析表'!$CN$72</c15:f>
                      <c15:dlblFieldTableCache>
                        <c:ptCount val="1"/>
                        <c:pt idx="0">
                          <c:v>H30</c:v>
                        </c:pt>
                      </c15:dlblFieldTableCache>
                    </c15:dlblFTEntry>
                  </c15:dlblFieldTable>
                </c:ext>
              </c:extLst>
            </c:dLbl>
            <c:dLbl>
              <c:idx val="32"/>
              <c:layout>
                <c:manualLayout>
                  <c:x val="-3.1570342725075584e-002"/>
                  <c:y val="-5.8886798953631976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{8C43DF15-4240-4BE6-A397-1916D536F480}</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20.100000000000001"/>
          <c:min val="8.9"/>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70"/>
          <c:min val="3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50">
              <a:latin typeface="ＭＳ ゴシック"/>
              <a:ea typeface="ＭＳ ゴシック"/>
            </a:rPr>
            <a:t>　平成</a:t>
          </a:r>
          <a:r>
            <a:rPr kumimoji="1" lang="en-US" altLang="ja-JP" sz="1350">
              <a:latin typeface="ＭＳ ゴシック"/>
              <a:ea typeface="ＭＳ ゴシック"/>
            </a:rPr>
            <a:t>29</a:t>
          </a:r>
          <a:r>
            <a:rPr kumimoji="1" lang="ja-JP" altLang="en-US" sz="1350">
              <a:latin typeface="ＭＳ ゴシック"/>
              <a:ea typeface="ＭＳ ゴシック"/>
            </a:rPr>
            <a:t>年度から減少していた実質公債費比率の分子は、平成</a:t>
          </a:r>
          <a:r>
            <a:rPr kumimoji="1" lang="en-US" altLang="ja-JP" sz="1350">
              <a:latin typeface="ＭＳ ゴシック"/>
              <a:ea typeface="ＭＳ ゴシック"/>
            </a:rPr>
            <a:t>27</a:t>
          </a:r>
          <a:r>
            <a:rPr kumimoji="1" lang="ja-JP" altLang="en-US" sz="1350">
              <a:latin typeface="ＭＳ ゴシック"/>
              <a:ea typeface="ＭＳ ゴシック"/>
            </a:rPr>
            <a:t>～</a:t>
          </a:r>
          <a:r>
            <a:rPr kumimoji="1" lang="en-US" altLang="ja-JP" sz="1350">
              <a:latin typeface="ＭＳ ゴシック"/>
              <a:ea typeface="ＭＳ ゴシック"/>
            </a:rPr>
            <a:t>28</a:t>
          </a:r>
          <a:r>
            <a:rPr kumimoji="1" lang="ja-JP" altLang="en-US" sz="1350">
              <a:latin typeface="ＭＳ ゴシック"/>
              <a:ea typeface="ＭＳ ゴシック"/>
            </a:rPr>
            <a:t>年度に借り入れた防災対策関連の大型事業の元金償還開始によって、元利償還金が対前年度比</a:t>
          </a:r>
          <a:r>
            <a:rPr kumimoji="1" lang="en-US" altLang="ja-JP" sz="1350">
              <a:latin typeface="ＭＳ ゴシック"/>
              <a:ea typeface="ＭＳ ゴシック"/>
            </a:rPr>
            <a:t>57</a:t>
          </a:r>
          <a:r>
            <a:rPr kumimoji="1" lang="ja-JP" altLang="en-US" sz="1350">
              <a:latin typeface="ＭＳ ゴシック"/>
              <a:ea typeface="ＭＳ ゴシック"/>
            </a:rPr>
            <a:t>百万円増額となったことを主な理由に再び増額に転じた。</a:t>
          </a:r>
          <a:endParaRPr kumimoji="1" lang="en-US" altLang="ja-JP" sz="1350">
            <a:latin typeface="ＭＳ ゴシック"/>
            <a:ea typeface="ＭＳ ゴシック"/>
          </a:endParaRPr>
        </a:p>
        <a:p>
          <a:r>
            <a:rPr kumimoji="1" lang="ja-JP" altLang="en-US" sz="1350">
              <a:latin typeface="ＭＳ ゴシック"/>
              <a:ea typeface="ＭＳ ゴシック"/>
            </a:rPr>
            <a:t>　事業実施の際は、過疎債や緊急防災・減災事業債等の有利債を中心に借り入れしているため算入公債費等も増額となっており、この傾向は今後も続くと想定しているが、元利償還金は今後も高止まりで推移し、令和</a:t>
          </a:r>
          <a:r>
            <a:rPr kumimoji="1" lang="en-US" altLang="ja-JP" sz="1350">
              <a:latin typeface="ＭＳ ゴシック"/>
              <a:ea typeface="ＭＳ ゴシック"/>
            </a:rPr>
            <a:t>5</a:t>
          </a:r>
          <a:r>
            <a:rPr kumimoji="1" lang="ja-JP" altLang="en-US" sz="1350">
              <a:latin typeface="ＭＳ ゴシック"/>
              <a:ea typeface="ＭＳ ゴシック"/>
            </a:rPr>
            <a:t>年度が償還のピークと見込んでいることから、実質公債費比率が</a:t>
          </a:r>
          <a:r>
            <a:rPr kumimoji="1" lang="en-US" altLang="ja-JP" sz="1350">
              <a:latin typeface="ＭＳ ゴシック"/>
              <a:ea typeface="ＭＳ ゴシック"/>
            </a:rPr>
            <a:t>18%</a:t>
          </a:r>
          <a:r>
            <a:rPr kumimoji="1" lang="ja-JP" altLang="en-US" sz="1350">
              <a:latin typeface="ＭＳ ゴシック"/>
              <a:ea typeface="ＭＳ ゴシック"/>
            </a:rPr>
            <a:t>を超えたままの大変厳しい財政運営が続くと見込まれる。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満期一括償還地方債の借入実績なし。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令和元年度は、将来負担比率の分子が前年度から</a:t>
          </a:r>
          <a:r>
            <a:rPr kumimoji="1" lang="en-US" altLang="ja-JP" sz="1300">
              <a:latin typeface="ＭＳ ゴシック"/>
              <a:ea typeface="ＭＳ ゴシック"/>
            </a:rPr>
            <a:t>918</a:t>
          </a:r>
          <a:r>
            <a:rPr kumimoji="1" lang="ja-JP" altLang="en-US" sz="1300">
              <a:latin typeface="ＭＳ ゴシック"/>
              <a:ea typeface="ＭＳ ゴシック"/>
            </a:rPr>
            <a:t>百万円減額と大きく改善したが、一番大きな要因は、地方債現在高の減少である。平成</a:t>
          </a:r>
          <a:r>
            <a:rPr kumimoji="1" lang="en-US" altLang="ja-JP" sz="1300">
              <a:latin typeface="ＭＳ ゴシック"/>
              <a:ea typeface="ＭＳ ゴシック"/>
            </a:rPr>
            <a:t>27</a:t>
          </a:r>
          <a:r>
            <a:rPr kumimoji="1" lang="ja-JP" altLang="en-US" sz="1300">
              <a:latin typeface="ＭＳ ゴシック"/>
              <a:ea typeface="ＭＳ ゴシック"/>
            </a:rPr>
            <a:t>～</a:t>
          </a:r>
          <a:r>
            <a:rPr kumimoji="1" lang="en-US" altLang="ja-JP" sz="1300">
              <a:latin typeface="ＭＳ ゴシック"/>
              <a:ea typeface="ＭＳ ゴシック"/>
            </a:rPr>
            <a:t>28</a:t>
          </a:r>
          <a:r>
            <a:rPr kumimoji="1" lang="ja-JP" altLang="en-US" sz="1300">
              <a:latin typeface="ＭＳ ゴシック"/>
              <a:ea typeface="ＭＳ ゴシック"/>
            </a:rPr>
            <a:t>年度に借り入れた防災対策関連の大型事業の元金償還開始によって、元金償還が対前年度比</a:t>
          </a:r>
          <a:r>
            <a:rPr kumimoji="1" lang="en-US" altLang="ja-JP" sz="1300">
              <a:latin typeface="ＭＳ ゴシック"/>
              <a:ea typeface="ＭＳ ゴシック"/>
            </a:rPr>
            <a:t>71</a:t>
          </a:r>
          <a:r>
            <a:rPr kumimoji="1" lang="ja-JP" altLang="en-US" sz="1300">
              <a:latin typeface="ＭＳ ゴシック"/>
              <a:ea typeface="ＭＳ ゴシック"/>
            </a:rPr>
            <a:t>百万円増額の</a:t>
          </a:r>
          <a:r>
            <a:rPr kumimoji="1" lang="en-US" altLang="ja-JP" sz="1300">
              <a:latin typeface="ＭＳ ゴシック"/>
              <a:ea typeface="ＭＳ ゴシック"/>
            </a:rPr>
            <a:t>1,586</a:t>
          </a:r>
          <a:r>
            <a:rPr kumimoji="1" lang="ja-JP" altLang="en-US" sz="1300">
              <a:latin typeface="ＭＳ ゴシック"/>
              <a:ea typeface="ＭＳ ゴシック"/>
            </a:rPr>
            <a:t>百万円となった一方、地方債新規発行が対前年度比</a:t>
          </a:r>
          <a:r>
            <a:rPr kumimoji="1" lang="en-US" altLang="ja-JP" sz="1300">
              <a:latin typeface="ＭＳ ゴシック"/>
              <a:ea typeface="ＭＳ ゴシック"/>
            </a:rPr>
            <a:t>356</a:t>
          </a:r>
          <a:r>
            <a:rPr kumimoji="1" lang="ja-JP" altLang="en-US" sz="1300">
              <a:latin typeface="ＭＳ ゴシック"/>
              <a:ea typeface="ＭＳ ゴシック"/>
            </a:rPr>
            <a:t>百万円減額の</a:t>
          </a:r>
          <a:r>
            <a:rPr kumimoji="1" lang="en-US" altLang="ja-JP" sz="1300">
              <a:latin typeface="ＭＳ ゴシック"/>
              <a:ea typeface="ＭＳ ゴシック"/>
            </a:rPr>
            <a:t>1,046</a:t>
          </a:r>
          <a:r>
            <a:rPr kumimoji="1" lang="ja-JP" altLang="en-US" sz="1300">
              <a:latin typeface="ＭＳ ゴシック"/>
              <a:ea typeface="ＭＳ ゴシック"/>
            </a:rPr>
            <a:t>百万円となったことから、地方債現在高は前年度から</a:t>
          </a:r>
          <a:r>
            <a:rPr kumimoji="1" lang="en-US" altLang="ja-JP" sz="1300">
              <a:latin typeface="ＭＳ ゴシック"/>
              <a:ea typeface="ＭＳ ゴシック"/>
            </a:rPr>
            <a:t>540</a:t>
          </a:r>
          <a:r>
            <a:rPr kumimoji="1" lang="ja-JP" altLang="en-US" sz="1300">
              <a:latin typeface="ＭＳ ゴシック"/>
              <a:ea typeface="ＭＳ ゴシック"/>
            </a:rPr>
            <a:t>百万円減少した。</a:t>
          </a:r>
          <a:endParaRPr kumimoji="1" lang="en-US" altLang="ja-JP" sz="1300">
            <a:latin typeface="ＭＳ ゴシック"/>
            <a:ea typeface="ＭＳ ゴシック"/>
          </a:endParaRPr>
        </a:p>
        <a:p>
          <a:r>
            <a:rPr kumimoji="1" lang="ja-JP" altLang="en-US" sz="1300">
              <a:latin typeface="ＭＳ ゴシック"/>
              <a:ea typeface="ＭＳ ゴシック"/>
            </a:rPr>
            <a:t>　また、退職手当負担見込額も前年度から</a:t>
          </a:r>
          <a:r>
            <a:rPr kumimoji="1" lang="en-US" altLang="ja-JP" sz="1300">
              <a:latin typeface="ＭＳ ゴシック"/>
              <a:ea typeface="ＭＳ ゴシック"/>
            </a:rPr>
            <a:t>375</a:t>
          </a:r>
          <a:r>
            <a:rPr kumimoji="1" lang="ja-JP" altLang="en-US" sz="1300">
              <a:latin typeface="ＭＳ ゴシック"/>
              <a:ea typeface="ＭＳ ゴシック"/>
            </a:rPr>
            <a:t>百万円減少しているが、直近数年間の退職者数の増加により若年層職員の割合が増えたことが要因の一つと考えられる。</a:t>
          </a:r>
          <a:endParaRPr kumimoji="1" lang="en-US" altLang="ja-JP" sz="1300">
            <a:latin typeface="ＭＳ ゴシック"/>
            <a:ea typeface="ＭＳ ゴシック"/>
          </a:endParaRPr>
        </a:p>
        <a:p>
          <a:r>
            <a:rPr kumimoji="1" lang="ja-JP" altLang="en-US" sz="1300">
              <a:latin typeface="ＭＳ ゴシック"/>
              <a:ea typeface="ＭＳ ゴシック"/>
            </a:rPr>
            <a:t>　今後数年間、地方債現在高は高止まりで推移していく見込みであるものの、有利債に限定した地方債発行に努めていることから、基準財政需要額参入見込額の増加も見込まれるため、将来負担比率の分子は今後も減少傾向で推移すると想定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高知県土佐清水市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年連続で取崩が必要となり</a:t>
          </a:r>
          <a:r>
            <a:rPr kumimoji="1" lang="en-US" altLang="ja-JP" sz="1300">
              <a:solidFill>
                <a:schemeClr val="dk1"/>
              </a:solidFill>
              <a:effectLst/>
              <a:latin typeface="ＭＳ ゴシック"/>
              <a:ea typeface="ＭＳ ゴシック"/>
              <a:cs typeface="+mn-cs"/>
            </a:rPr>
            <a:t>90</a:t>
          </a:r>
          <a:r>
            <a:rPr kumimoji="1" lang="ja-JP" altLang="en-US" sz="1300">
              <a:solidFill>
                <a:schemeClr val="dk1"/>
              </a:solidFill>
              <a:effectLst/>
              <a:latin typeface="ＭＳ ゴシック"/>
              <a:ea typeface="ＭＳ ゴシック"/>
              <a:cs typeface="+mn-cs"/>
            </a:rPr>
            <a:t>百万円を繰り入れたほか、地域福祉基金について、令和元年度から事業充当が可能となるよ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う平成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年度に条例改正を行い、</a:t>
          </a:r>
          <a:r>
            <a:rPr kumimoji="1" lang="en-US" altLang="ja-JP" sz="1300">
              <a:solidFill>
                <a:schemeClr val="dk1"/>
              </a:solidFill>
              <a:effectLst/>
              <a:latin typeface="ＭＳ ゴシック"/>
              <a:ea typeface="ＭＳ ゴシック"/>
              <a:cs typeface="+mn-cs"/>
            </a:rPr>
            <a:t>80</a:t>
          </a:r>
          <a:r>
            <a:rPr kumimoji="1" lang="ja-JP" altLang="en-US" sz="1300">
              <a:solidFill>
                <a:schemeClr val="dk1"/>
              </a:solidFill>
              <a:effectLst/>
              <a:latin typeface="ＭＳ ゴシック"/>
              <a:ea typeface="ＭＳ ゴシック"/>
              <a:cs typeface="+mn-cs"/>
            </a:rPr>
            <a:t>百万円を取り崩したが、寄附額の増によってふるさと元気基金が取崩額を上回る積立額となり残高が</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増加したこと（対前年度比＋</a:t>
          </a:r>
          <a:r>
            <a:rPr kumimoji="1" lang="en-US" altLang="ja-JP" sz="1300">
              <a:solidFill>
                <a:schemeClr val="dk1"/>
              </a:solidFill>
              <a:effectLst/>
              <a:latin typeface="ＭＳ ゴシック"/>
              <a:ea typeface="ＭＳ ゴシック"/>
              <a:cs typeface="+mn-cs"/>
            </a:rPr>
            <a:t>130</a:t>
          </a:r>
          <a:r>
            <a:rPr kumimoji="1" lang="ja-JP" altLang="en-US" sz="1300">
              <a:solidFill>
                <a:schemeClr val="dk1"/>
              </a:solidFill>
              <a:effectLst/>
              <a:latin typeface="ＭＳ ゴシック"/>
              <a:ea typeface="ＭＳ ゴシック"/>
              <a:cs typeface="+mn-cs"/>
            </a:rPr>
            <a:t>百万円）、後年度の起債償還に対する県補助金</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百万円を減債基金に積み立てたことなどから、基金全体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では前年から</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年度以降は財政調整基金を取り崩しての財政運営を余儀なくされており、今後も公債費の高止まりなどから財源不足の状況は続いて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いくと想定される。可能な限り財政調整基金の取崩を抑制するため、行政改革やふるさと納税の取組強化などを推進するほか、ふるさと元</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気基金を中心に特定目的基金を積極的に活用していく予定である。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・ふるさと元気基金　　寄附者が選択した寄附目的に沿った事業等の財源に充当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福祉等に関連する事業の財源に充当</a:t>
          </a:r>
        </a:p>
        <a:p>
          <a:r>
            <a:rPr kumimoji="1" lang="ja-JP" altLang="en-US" sz="1300">
              <a:solidFill>
                <a:schemeClr val="dk1"/>
              </a:solidFill>
              <a:effectLst/>
              <a:latin typeface="ＭＳ ゴシック"/>
              <a:ea typeface="ＭＳ ゴシック"/>
              <a:cs typeface="+mn-cs"/>
            </a:rPr>
            <a:t>・施設等整備基金　　　公共施設の修繕費用等の財源に充当</a:t>
          </a:r>
        </a:p>
        <a:p>
          <a:r>
            <a:rPr kumimoji="1" lang="ja-JP" altLang="en-US" sz="1300">
              <a:solidFill>
                <a:schemeClr val="dk1"/>
              </a:solidFill>
              <a:effectLst/>
              <a:latin typeface="ＭＳ ゴシック"/>
              <a:ea typeface="ＭＳ ゴシック"/>
              <a:cs typeface="+mn-cs"/>
            </a:rPr>
            <a:t>・国際交流基金　　　　郷土の偉人ジョン万次郎の功績を発信する事業や人材育成等に関連する事業等の財源に充当</a:t>
          </a:r>
        </a:p>
        <a:p>
          <a:r>
            <a:rPr kumimoji="1" lang="ja-JP" altLang="en-US" sz="1300">
              <a:solidFill>
                <a:schemeClr val="dk1"/>
              </a:solidFill>
              <a:effectLst/>
              <a:latin typeface="ＭＳ ゴシック"/>
              <a:ea typeface="ＭＳ ゴシック"/>
              <a:cs typeface="+mn-cs"/>
            </a:rPr>
            <a:t>・防災対策加速化基金　防災対策関連事業の元利償還金の財源や備蓄食糧更新費用等の財源に充当</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・ふるさと元気基金　　寄附者が選択した寄附目的に沿った事業の財源に充当するため</a:t>
          </a:r>
          <a:r>
            <a:rPr kumimoji="1" lang="en-US" altLang="ja-JP" sz="1300">
              <a:solidFill>
                <a:schemeClr val="dk1"/>
              </a:solidFill>
              <a:effectLst/>
              <a:latin typeface="ＭＳ ゴシック"/>
              <a:ea typeface="ＭＳ ゴシック"/>
              <a:cs typeface="+mn-cs"/>
            </a:rPr>
            <a:t>115</a:t>
          </a:r>
          <a:r>
            <a:rPr kumimoji="1" lang="ja-JP" altLang="en-US" sz="1300">
              <a:solidFill>
                <a:schemeClr val="dk1"/>
              </a:solidFill>
              <a:effectLst/>
              <a:latin typeface="ＭＳ ゴシック"/>
              <a:ea typeface="ＭＳ ゴシック"/>
              <a:cs typeface="+mn-cs"/>
            </a:rPr>
            <a:t>百万円を繰入した一方で、寄附額の増により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積立が</a:t>
          </a:r>
          <a:r>
            <a:rPr kumimoji="1" lang="en-US" altLang="ja-JP" sz="1300">
              <a:solidFill>
                <a:schemeClr val="dk1"/>
              </a:solidFill>
              <a:effectLst/>
              <a:latin typeface="ＭＳ ゴシック"/>
              <a:ea typeface="ＭＳ ゴシック"/>
              <a:cs typeface="+mn-cs"/>
            </a:rPr>
            <a:t>245</a:t>
          </a:r>
          <a:r>
            <a:rPr kumimoji="1" lang="ja-JP" altLang="en-US" sz="1300">
              <a:solidFill>
                <a:schemeClr val="dk1"/>
              </a:solidFill>
              <a:effectLst/>
              <a:latin typeface="ＭＳ ゴシック"/>
              <a:ea typeface="ＭＳ ゴシック"/>
              <a:cs typeface="+mn-cs"/>
            </a:rPr>
            <a:t>百万円（対前年度比＋</a:t>
          </a:r>
          <a:r>
            <a:rPr kumimoji="1" lang="en-US" altLang="ja-JP" sz="1300">
              <a:solidFill>
                <a:schemeClr val="dk1"/>
              </a:solidFill>
              <a:effectLst/>
              <a:latin typeface="ＭＳ ゴシック"/>
              <a:ea typeface="ＭＳ ゴシック"/>
              <a:cs typeface="+mn-cs"/>
            </a:rPr>
            <a:t>150</a:t>
          </a:r>
          <a:r>
            <a:rPr kumimoji="1" lang="ja-JP" altLang="en-US" sz="1300">
              <a:solidFill>
                <a:schemeClr val="dk1"/>
              </a:solidFill>
              <a:effectLst/>
              <a:latin typeface="ＭＳ ゴシック"/>
              <a:ea typeface="ＭＳ ゴシック"/>
              <a:cs typeface="+mn-cs"/>
            </a:rPr>
            <a:t>百万円）となったことから、残高は</a:t>
          </a:r>
          <a:r>
            <a:rPr kumimoji="1" lang="en-US" altLang="ja-JP" sz="1300">
              <a:solidFill>
                <a:schemeClr val="dk1"/>
              </a:solidFill>
              <a:effectLst/>
              <a:latin typeface="ＭＳ ゴシック"/>
              <a:ea typeface="ＭＳ ゴシック"/>
              <a:cs typeface="+mn-cs"/>
            </a:rPr>
            <a:t>130</a:t>
          </a:r>
          <a:r>
            <a:rPr kumimoji="1" lang="ja-JP" altLang="en-US" sz="1300">
              <a:solidFill>
                <a:schemeClr val="dk1"/>
              </a:solidFill>
              <a:effectLst/>
              <a:latin typeface="ＭＳ ゴシック"/>
              <a:ea typeface="ＭＳ ゴシック"/>
              <a:cs typeface="+mn-cs"/>
            </a:rPr>
            <a:t>百万円の増額</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a:t>
          </a:r>
          <a:r>
            <a:rPr kumimoji="1" lang="ja-JP" altLang="en-US" sz="1300">
              <a:solidFill>
                <a:sysClr val="windowText" lastClr="000000"/>
              </a:solidFill>
              <a:effectLst/>
              <a:latin typeface="ＭＳ ゴシック"/>
              <a:ea typeface="ＭＳ ゴシック"/>
              <a:cs typeface="+mn-cs"/>
            </a:rPr>
            <a:t>予防接種及び結核検診委託料や国保会計繰出金（福祉医療実施分）など、</a:t>
          </a:r>
          <a:r>
            <a:rPr kumimoji="1" lang="en-US" altLang="ja-JP" sz="1300">
              <a:solidFill>
                <a:sysClr val="windowText" lastClr="000000"/>
              </a:solidFill>
              <a:effectLst/>
              <a:latin typeface="ＭＳ ゴシック"/>
              <a:ea typeface="ＭＳ ゴシック"/>
              <a:cs typeface="+mn-cs"/>
            </a:rPr>
            <a:t>11</a:t>
          </a:r>
          <a:r>
            <a:rPr kumimoji="1" lang="ja-JP" altLang="en-US" sz="1300">
              <a:solidFill>
                <a:sysClr val="windowText" lastClr="000000"/>
              </a:solidFill>
              <a:effectLst/>
              <a:latin typeface="ＭＳ ゴシック"/>
              <a:ea typeface="ＭＳ ゴシック"/>
              <a:cs typeface="+mn-cs"/>
            </a:rPr>
            <a:t>事業に</a:t>
          </a:r>
          <a:r>
            <a:rPr kumimoji="1" lang="en-US" altLang="ja-JP" sz="1300">
              <a:solidFill>
                <a:sysClr val="windowText" lastClr="000000"/>
              </a:solidFill>
              <a:effectLst/>
              <a:latin typeface="ＭＳ ゴシック"/>
              <a:ea typeface="ＭＳ ゴシック"/>
              <a:cs typeface="+mn-cs"/>
            </a:rPr>
            <a:t>80</a:t>
          </a:r>
          <a:r>
            <a:rPr kumimoji="1" lang="ja-JP" altLang="en-US" sz="1300">
              <a:solidFill>
                <a:sysClr val="windowText" lastClr="000000"/>
              </a:solidFill>
              <a:effectLst/>
              <a:latin typeface="ＭＳ ゴシック"/>
              <a:ea typeface="ＭＳ ゴシック"/>
              <a:cs typeface="+mn-cs"/>
            </a:rPr>
            <a:t>百万円を充当したため減額</a:t>
          </a:r>
        </a:p>
        <a:p>
          <a:r>
            <a:rPr kumimoji="1" lang="ja-JP" altLang="en-US" sz="1300">
              <a:solidFill>
                <a:schemeClr val="dk1"/>
              </a:solidFill>
              <a:effectLst/>
              <a:latin typeface="ＭＳ ゴシック"/>
              <a:ea typeface="ＭＳ ゴシック"/>
              <a:cs typeface="+mn-cs"/>
            </a:rPr>
            <a:t>・施設等整備基金　　　</a:t>
          </a:r>
          <a:r>
            <a:rPr kumimoji="1" lang="ja-JP" altLang="en-US" sz="1300">
              <a:solidFill>
                <a:sysClr val="windowText" lastClr="000000"/>
              </a:solidFill>
              <a:effectLst/>
              <a:latin typeface="ＭＳ ゴシック"/>
              <a:ea typeface="ＭＳ ゴシック"/>
              <a:cs typeface="+mn-cs"/>
            </a:rPr>
            <a:t>市営住宅改修工事や市民文化会館の修繕改修など、</a:t>
          </a:r>
          <a:r>
            <a:rPr kumimoji="1" lang="en-US" altLang="ja-JP" sz="1300">
              <a:solidFill>
                <a:sysClr val="windowText" lastClr="000000"/>
              </a:solidFill>
              <a:effectLst/>
              <a:latin typeface="ＭＳ ゴシック"/>
              <a:ea typeface="ＭＳ ゴシック"/>
              <a:cs typeface="+mn-cs"/>
            </a:rPr>
            <a:t>9</a:t>
          </a:r>
          <a:r>
            <a:rPr kumimoji="1" lang="ja-JP" altLang="en-US" sz="1300">
              <a:solidFill>
                <a:sysClr val="windowText" lastClr="000000"/>
              </a:solidFill>
              <a:effectLst/>
              <a:latin typeface="ＭＳ ゴシック"/>
              <a:ea typeface="ＭＳ ゴシック"/>
              <a:cs typeface="+mn-cs"/>
            </a:rPr>
            <a:t>事業に</a:t>
          </a:r>
          <a:r>
            <a:rPr kumimoji="1" lang="en-US" altLang="ja-JP" sz="1300">
              <a:solidFill>
                <a:sysClr val="windowText" lastClr="000000"/>
              </a:solidFill>
              <a:effectLst/>
              <a:latin typeface="ＭＳ ゴシック"/>
              <a:ea typeface="ＭＳ ゴシック"/>
              <a:cs typeface="+mn-cs"/>
            </a:rPr>
            <a:t>17</a:t>
          </a:r>
          <a:r>
            <a:rPr kumimoji="1" lang="ja-JP" altLang="en-US" sz="1300">
              <a:solidFill>
                <a:sysClr val="windowText" lastClr="000000"/>
              </a:solidFill>
              <a:effectLst/>
              <a:latin typeface="ＭＳ ゴシック"/>
              <a:ea typeface="ＭＳ ゴシック"/>
              <a:cs typeface="+mn-cs"/>
            </a:rPr>
            <a:t>百万円充当したため減額</a:t>
          </a:r>
        </a:p>
        <a:p>
          <a:r>
            <a:rPr kumimoji="1" lang="ja-JP" altLang="en-US" sz="1300">
              <a:solidFill>
                <a:schemeClr val="dk1"/>
              </a:solidFill>
              <a:effectLst/>
              <a:latin typeface="ＭＳ ゴシック"/>
              <a:ea typeface="ＭＳ ゴシック"/>
              <a:cs typeface="+mn-cs"/>
            </a:rPr>
            <a:t>・国際交流基金　　　　増減なし</a:t>
          </a:r>
        </a:p>
        <a:p>
          <a:r>
            <a:rPr kumimoji="1" lang="ja-JP" altLang="en-US" sz="1300">
              <a:solidFill>
                <a:schemeClr val="dk1"/>
              </a:solidFill>
              <a:effectLst/>
              <a:latin typeface="ＭＳ ゴシック"/>
              <a:ea typeface="ＭＳ ゴシック"/>
              <a:cs typeface="+mn-cs"/>
            </a:rPr>
            <a:t>・防災対策加速化基金　避難所用の災害備蓄備品や備蓄資材・</a:t>
          </a:r>
          <a:r>
            <a:rPr kumimoji="1" lang="ja-JP" altLang="en-US" sz="1300">
              <a:solidFill>
                <a:sysClr val="windowText" lastClr="000000"/>
              </a:solidFill>
              <a:effectLst/>
              <a:latin typeface="ＭＳ ゴシック"/>
              <a:ea typeface="ＭＳ ゴシック"/>
              <a:cs typeface="+mn-cs"/>
            </a:rPr>
            <a:t>食料購入などに</a:t>
          </a:r>
          <a:r>
            <a:rPr kumimoji="1" lang="en-US" altLang="ja-JP" sz="1300">
              <a:solidFill>
                <a:sysClr val="windowText" lastClr="000000"/>
              </a:solidFill>
              <a:effectLst/>
              <a:latin typeface="ＭＳ ゴシック"/>
              <a:ea typeface="ＭＳ ゴシック"/>
              <a:cs typeface="+mn-cs"/>
            </a:rPr>
            <a:t>7</a:t>
          </a:r>
          <a:r>
            <a:rPr kumimoji="1" lang="ja-JP" altLang="en-US" sz="1300">
              <a:solidFill>
                <a:sysClr val="windowText" lastClr="000000"/>
              </a:solidFill>
              <a:effectLst/>
              <a:latin typeface="ＭＳ ゴシック"/>
              <a:ea typeface="ＭＳ ゴシック"/>
              <a:cs typeface="+mn-cs"/>
            </a:rPr>
            <a:t>百万円充当したため減額</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財政調整基金の取崩を抑制するためにも、国際交流基金以外の特定目的基金については、今後も目的に沿った事業の財源に充てるよう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積極的に活用していく。特に、ふるさと元気基金は、ふるさと納税の取組強化と連動して、毎年</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百万円程度を活用していく予定であ</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年度国勢調査の結果が普通交付税に反映され、平成</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年度以降は</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年度、</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年度、令和元年度と</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年連続で財政調整基金を取り崩して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の財政運営を余儀なくされている。令和元年度は、取崩額は</a:t>
          </a:r>
          <a:r>
            <a:rPr kumimoji="1" lang="en-US" altLang="ja-JP" sz="1300">
              <a:solidFill>
                <a:schemeClr val="dk1"/>
              </a:solidFill>
              <a:effectLst/>
              <a:latin typeface="ＭＳ ゴシック"/>
              <a:ea typeface="ＭＳ ゴシック"/>
              <a:cs typeface="+mn-cs"/>
            </a:rPr>
            <a:t>90</a:t>
          </a:r>
          <a:r>
            <a:rPr kumimoji="1" lang="ja-JP" altLang="en-US" sz="1300">
              <a:solidFill>
                <a:schemeClr val="dk1"/>
              </a:solidFill>
              <a:effectLst/>
              <a:latin typeface="ＭＳ ゴシック"/>
              <a:ea typeface="ＭＳ ゴシック"/>
              <a:cs typeface="+mn-cs"/>
            </a:rPr>
            <a:t>百万円と前年度から</a:t>
          </a:r>
          <a:r>
            <a:rPr kumimoji="1" lang="en-US" altLang="ja-JP" sz="1300">
              <a:solidFill>
                <a:schemeClr val="dk1"/>
              </a:solidFill>
              <a:effectLst/>
              <a:latin typeface="ＭＳ ゴシック"/>
              <a:ea typeface="ＭＳ ゴシック"/>
              <a:cs typeface="+mn-cs"/>
            </a:rPr>
            <a:t>60</a:t>
          </a:r>
          <a:r>
            <a:rPr kumimoji="1" lang="ja-JP" altLang="en-US" sz="1300">
              <a:solidFill>
                <a:schemeClr val="dk1"/>
              </a:solidFill>
              <a:effectLst/>
              <a:latin typeface="ＭＳ ゴシック"/>
              <a:ea typeface="ＭＳ ゴシック"/>
              <a:cs typeface="+mn-cs"/>
            </a:rPr>
            <a:t>百万円減額したものの、積立額</a:t>
          </a:r>
          <a:r>
            <a:rPr kumimoji="1" lang="en-US" altLang="ja-JP" sz="1300">
              <a:solidFill>
                <a:schemeClr val="dk1"/>
              </a:solidFill>
              <a:effectLst/>
              <a:latin typeface="ＭＳ ゴシック"/>
              <a:ea typeface="ＭＳ ゴシック"/>
              <a:cs typeface="+mn-cs"/>
            </a:rPr>
            <a:t>46</a:t>
          </a:r>
          <a:r>
            <a:rPr kumimoji="1" lang="ja-JP" altLang="en-US" sz="1300">
              <a:solidFill>
                <a:schemeClr val="dk1"/>
              </a:solidFill>
              <a:effectLst/>
              <a:latin typeface="ＭＳ ゴシック"/>
              <a:ea typeface="ＭＳ ゴシック"/>
              <a:cs typeface="+mn-cs"/>
            </a:rPr>
            <a:t>百万を上回る取崩と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なったため、基金残高は前年度から</a:t>
          </a:r>
          <a:r>
            <a:rPr kumimoji="1" lang="en-US" altLang="ja-JP" sz="1300">
              <a:solidFill>
                <a:schemeClr val="dk1"/>
              </a:solidFill>
              <a:effectLst/>
              <a:latin typeface="ＭＳ ゴシック"/>
              <a:ea typeface="ＭＳ ゴシック"/>
              <a:cs typeface="+mn-cs"/>
            </a:rPr>
            <a:t>44</a:t>
          </a:r>
          <a:r>
            <a:rPr kumimoji="1" lang="ja-JP" altLang="en-US" sz="1300">
              <a:solidFill>
                <a:schemeClr val="dk1"/>
              </a:solidFill>
              <a:effectLst/>
              <a:latin typeface="ＭＳ ゴシック"/>
              <a:ea typeface="ＭＳ ゴシック"/>
              <a:cs typeface="+mn-cs"/>
            </a:rPr>
            <a:t>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近年は防災対策関連の大型事業を集中実施してきたことから、今後は財源として借り入れた起債の償還が重なり、公債費は高止まりの状況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で推移していくことが見込まれている。義務的経費の抑制が困難であり、現在の財源不足の状況が今後も続くことが想定されるため、財政</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調整基金の取崩は一定必要となるが、行政改革やふるさと納税の取組強化などを推進し、財政調整基金の取崩抑制に努める。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県の水産業競争力強化緊急施設整備事業費補助金</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百万円について、平成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年度に借り入れた冷凍保管施設整備事業に係る過疎債の後年</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度償還に充当するため、減債基金に積み立てたことにより増額となった。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県の補助金・交付金制度が近年見直されており、後年度の起債元利償還に充当するための交付金が今後も増加することが想定されるため、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減債基金は一時的に増加が見込まれるが、各事業の元金償還が開始される年度に計画的に取り崩していくため、数年後には従来の</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円まで減少する。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13,344
13,275
266.34
9,672,133
9,546,154
112,383
5,115,890
15,368,887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18.8
115.1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95640" cy="259080"/>
    <xdr:sp macro="" textlink="">
      <xdr:nvSpPr>
        <xdr:cNvPr id="33" name="テキスト ボックス 3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35" name="テキスト ボックス 3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小・中学校や保育所、公民館といった施設については平成</a:t>
          </a:r>
          <a:r>
            <a:rPr kumimoji="1" lang="en-US" altLang="ja-JP" sz="1300">
              <a:latin typeface="ＭＳ Ｐゴシック"/>
              <a:ea typeface="ＭＳ Ｐゴシック"/>
            </a:rPr>
            <a:t>23</a:t>
          </a:r>
          <a:r>
            <a:rPr kumimoji="1" lang="ja-JP" altLang="en-US" sz="1300">
              <a:latin typeface="ＭＳ Ｐゴシック"/>
              <a:ea typeface="ＭＳ Ｐゴシック"/>
            </a:rPr>
            <a:t>年度から集中的に移転改築等を実施し、有形固定資産減価償却率の上昇を抑える要因となっている。類似団体や全国平均と比較しても大きな差はない状態で推移しているが、依然として老朽化が進んでいる施設が多いため比率は微増の傾向にあり、今後も緩やかに上昇する見込みである。</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1" name="テキスト ボックス 5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10210" cy="224790"/>
    <xdr:sp macro="" textlink="">
      <xdr:nvSpPr>
        <xdr:cNvPr id="53" name="テキスト ボックス 52"/>
        <xdr:cNvSpPr txBox="1"/>
      </xdr:nvSpPr>
      <xdr:spPr>
        <a:xfrm>
          <a:off x="795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55" name="テキスト ボックス 5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57" name="テキスト ボックス 5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59" name="テキスト ボックス 5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1" name="テキスト ボックス 6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135890</xdr:rowOff>
    </xdr:from>
    <xdr:to xmlns:xdr="http://schemas.openxmlformats.org/drawingml/2006/spreadsheetDrawing">
      <xdr:col>23</xdr:col>
      <xdr:colOff>85090</xdr:colOff>
      <xdr:row>33</xdr:row>
      <xdr:rowOff>39370</xdr:rowOff>
    </xdr:to>
    <xdr:cxnSp macro="">
      <xdr:nvCxnSpPr>
        <xdr:cNvPr id="63" name="直線コネクタ 62"/>
        <xdr:cNvCxnSpPr/>
      </xdr:nvCxnSpPr>
      <xdr:spPr>
        <a:xfrm flipV="1">
          <a:off x="4760595" y="5365115"/>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43180</xdr:rowOff>
    </xdr:from>
    <xdr:ext cx="404495" cy="258445"/>
    <xdr:sp macro="" textlink="">
      <xdr:nvSpPr>
        <xdr:cNvPr id="64" name="有形固定資産減価償却率最小値テキスト"/>
        <xdr:cNvSpPr txBox="1"/>
      </xdr:nvSpPr>
      <xdr:spPr>
        <a:xfrm>
          <a:off x="4813300" y="6472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39370</xdr:rowOff>
    </xdr:from>
    <xdr:to xmlns:xdr="http://schemas.openxmlformats.org/drawingml/2006/spreadsheetDrawing">
      <xdr:col>23</xdr:col>
      <xdr:colOff>174625</xdr:colOff>
      <xdr:row>33</xdr:row>
      <xdr:rowOff>39370</xdr:rowOff>
    </xdr:to>
    <xdr:cxnSp macro="">
      <xdr:nvCxnSpPr>
        <xdr:cNvPr id="65" name="直線コネクタ 64"/>
        <xdr:cNvCxnSpPr/>
      </xdr:nvCxnSpPr>
      <xdr:spPr>
        <a:xfrm>
          <a:off x="4673600" y="646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82550</xdr:rowOff>
    </xdr:from>
    <xdr:ext cx="404495" cy="259080"/>
    <xdr:sp macro="" textlink="">
      <xdr:nvSpPr>
        <xdr:cNvPr id="66" name="有形固定資産減価償却率最大値テキスト"/>
        <xdr:cNvSpPr txBox="1"/>
      </xdr:nvSpPr>
      <xdr:spPr>
        <a:xfrm>
          <a:off x="4813300" y="5140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135890</xdr:rowOff>
    </xdr:from>
    <xdr:to xmlns:xdr="http://schemas.openxmlformats.org/drawingml/2006/spreadsheetDrawing">
      <xdr:col>23</xdr:col>
      <xdr:colOff>174625</xdr:colOff>
      <xdr:row>26</xdr:row>
      <xdr:rowOff>135890</xdr:rowOff>
    </xdr:to>
    <xdr:cxnSp macro="">
      <xdr:nvCxnSpPr>
        <xdr:cNvPr id="67" name="直線コネクタ 66"/>
        <xdr:cNvCxnSpPr/>
      </xdr:nvCxnSpPr>
      <xdr:spPr>
        <a:xfrm>
          <a:off x="4673600" y="536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28</xdr:row>
      <xdr:rowOff>88265</xdr:rowOff>
    </xdr:from>
    <xdr:ext cx="404495" cy="258445"/>
    <xdr:sp macro="" textlink="">
      <xdr:nvSpPr>
        <xdr:cNvPr id="68" name="有形固定資産減価償却率平均値テキスト"/>
        <xdr:cNvSpPr txBox="1"/>
      </xdr:nvSpPr>
      <xdr:spPr>
        <a:xfrm>
          <a:off x="4813300" y="566039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65405</xdr:rowOff>
    </xdr:from>
    <xdr:to xmlns:xdr="http://schemas.openxmlformats.org/drawingml/2006/spreadsheetDrawing">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37465</xdr:rowOff>
    </xdr:from>
    <xdr:to xmlns:xdr="http://schemas.openxmlformats.org/drawingml/2006/spreadsheetDrawing">
      <xdr:col>19</xdr:col>
      <xdr:colOff>187325</xdr:colOff>
      <xdr:row>29</xdr:row>
      <xdr:rowOff>139065</xdr:rowOff>
    </xdr:to>
    <xdr:sp macro="" textlink="">
      <xdr:nvSpPr>
        <xdr:cNvPr id="70" name="フローチャート: 判断 69"/>
        <xdr:cNvSpPr/>
      </xdr:nvSpPr>
      <xdr:spPr>
        <a:xfrm>
          <a:off x="4000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13335</xdr:rowOff>
    </xdr:from>
    <xdr:to xmlns:xdr="http://schemas.openxmlformats.org/drawingml/2006/spreadsheetDrawing">
      <xdr:col>15</xdr:col>
      <xdr:colOff>187325</xdr:colOff>
      <xdr:row>29</xdr:row>
      <xdr:rowOff>114935</xdr:rowOff>
    </xdr:to>
    <xdr:sp macro="" textlink="">
      <xdr:nvSpPr>
        <xdr:cNvPr id="71" name="フローチャート: 判断 70"/>
        <xdr:cNvSpPr/>
      </xdr:nvSpPr>
      <xdr:spPr>
        <a:xfrm>
          <a:off x="3238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156845</xdr:rowOff>
    </xdr:from>
    <xdr:to xmlns:xdr="http://schemas.openxmlformats.org/drawingml/2006/spreadsheetDrawing">
      <xdr:col>11</xdr:col>
      <xdr:colOff>187325</xdr:colOff>
      <xdr:row>29</xdr:row>
      <xdr:rowOff>86995</xdr:rowOff>
    </xdr:to>
    <xdr:sp macro="" textlink="">
      <xdr:nvSpPr>
        <xdr:cNvPr id="72" name="フローチャート: 判断 71"/>
        <xdr:cNvSpPr/>
      </xdr:nvSpPr>
      <xdr:spPr>
        <a:xfrm>
          <a:off x="2476500" y="572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40640</xdr:rowOff>
    </xdr:from>
    <xdr:to xmlns:xdr="http://schemas.openxmlformats.org/drawingml/2006/spreadsheetDrawing">
      <xdr:col>7</xdr:col>
      <xdr:colOff>187325</xdr:colOff>
      <xdr:row>28</xdr:row>
      <xdr:rowOff>142240</xdr:rowOff>
    </xdr:to>
    <xdr:sp macro="" textlink="">
      <xdr:nvSpPr>
        <xdr:cNvPr id="73" name="フローチャート: 判断 72"/>
        <xdr:cNvSpPr/>
      </xdr:nvSpPr>
      <xdr:spPr>
        <a:xfrm>
          <a:off x="1714500" y="561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4" name="テキスト ボックス 7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5" name="テキスト ボックス 7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6" name="テキスト ボックス 7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7" name="テキスト ボックス 7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78" name="テキスト ボックス 7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95885</xdr:rowOff>
    </xdr:from>
    <xdr:to xmlns:xdr="http://schemas.openxmlformats.org/drawingml/2006/spreadsheetDrawing">
      <xdr:col>23</xdr:col>
      <xdr:colOff>136525</xdr:colOff>
      <xdr:row>30</xdr:row>
      <xdr:rowOff>26035</xdr:rowOff>
    </xdr:to>
    <xdr:sp macro="" textlink="">
      <xdr:nvSpPr>
        <xdr:cNvPr id="79" name="楕円 78"/>
        <xdr:cNvSpPr/>
      </xdr:nvSpPr>
      <xdr:spPr>
        <a:xfrm>
          <a:off x="47117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74930</xdr:rowOff>
    </xdr:from>
    <xdr:ext cx="404495" cy="258445"/>
    <xdr:sp macro="" textlink="">
      <xdr:nvSpPr>
        <xdr:cNvPr id="80" name="有形固定資産減価償却率該当値テキスト"/>
        <xdr:cNvSpPr txBox="1"/>
      </xdr:nvSpPr>
      <xdr:spPr>
        <a:xfrm>
          <a:off x="4813300" y="5818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60960</xdr:rowOff>
    </xdr:from>
    <xdr:to xmlns:xdr="http://schemas.openxmlformats.org/drawingml/2006/spreadsheetDrawing">
      <xdr:col>19</xdr:col>
      <xdr:colOff>187325</xdr:colOff>
      <xdr:row>29</xdr:row>
      <xdr:rowOff>162560</xdr:rowOff>
    </xdr:to>
    <xdr:sp macro="" textlink="">
      <xdr:nvSpPr>
        <xdr:cNvPr id="81" name="楕円 80"/>
        <xdr:cNvSpPr/>
      </xdr:nvSpPr>
      <xdr:spPr>
        <a:xfrm>
          <a:off x="4000500" y="58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111760</xdr:rowOff>
    </xdr:from>
    <xdr:to xmlns:xdr="http://schemas.openxmlformats.org/drawingml/2006/spreadsheetDrawing">
      <xdr:col>23</xdr:col>
      <xdr:colOff>85725</xdr:colOff>
      <xdr:row>29</xdr:row>
      <xdr:rowOff>146685</xdr:rowOff>
    </xdr:to>
    <xdr:cxnSp macro="">
      <xdr:nvCxnSpPr>
        <xdr:cNvPr id="82" name="直線コネクタ 81"/>
        <xdr:cNvCxnSpPr/>
      </xdr:nvCxnSpPr>
      <xdr:spPr>
        <a:xfrm>
          <a:off x="4051300" y="5855335"/>
          <a:ext cx="711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39370</xdr:rowOff>
    </xdr:from>
    <xdr:to xmlns:xdr="http://schemas.openxmlformats.org/drawingml/2006/spreadsheetDrawing">
      <xdr:col>15</xdr:col>
      <xdr:colOff>187325</xdr:colOff>
      <xdr:row>29</xdr:row>
      <xdr:rowOff>140970</xdr:rowOff>
    </xdr:to>
    <xdr:sp macro="" textlink="">
      <xdr:nvSpPr>
        <xdr:cNvPr id="83" name="楕円 82"/>
        <xdr:cNvSpPr/>
      </xdr:nvSpPr>
      <xdr:spPr>
        <a:xfrm>
          <a:off x="32385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90170</xdr:rowOff>
    </xdr:from>
    <xdr:to xmlns:xdr="http://schemas.openxmlformats.org/drawingml/2006/spreadsheetDrawing">
      <xdr:col>19</xdr:col>
      <xdr:colOff>136525</xdr:colOff>
      <xdr:row>29</xdr:row>
      <xdr:rowOff>111760</xdr:rowOff>
    </xdr:to>
    <xdr:cxnSp macro="">
      <xdr:nvCxnSpPr>
        <xdr:cNvPr id="84" name="直線コネクタ 83"/>
        <xdr:cNvCxnSpPr/>
      </xdr:nvCxnSpPr>
      <xdr:spPr>
        <a:xfrm>
          <a:off x="3289300" y="583374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54610</xdr:rowOff>
    </xdr:from>
    <xdr:to xmlns:xdr="http://schemas.openxmlformats.org/drawingml/2006/spreadsheetDrawing">
      <xdr:col>11</xdr:col>
      <xdr:colOff>187325</xdr:colOff>
      <xdr:row>29</xdr:row>
      <xdr:rowOff>156210</xdr:rowOff>
    </xdr:to>
    <xdr:sp macro="" textlink="">
      <xdr:nvSpPr>
        <xdr:cNvPr id="85" name="楕円 84"/>
        <xdr:cNvSpPr/>
      </xdr:nvSpPr>
      <xdr:spPr>
        <a:xfrm>
          <a:off x="2476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90170</xdr:rowOff>
    </xdr:from>
    <xdr:to xmlns:xdr="http://schemas.openxmlformats.org/drawingml/2006/spreadsheetDrawing">
      <xdr:col>15</xdr:col>
      <xdr:colOff>136525</xdr:colOff>
      <xdr:row>29</xdr:row>
      <xdr:rowOff>105410</xdr:rowOff>
    </xdr:to>
    <xdr:cxnSp macro="">
      <xdr:nvCxnSpPr>
        <xdr:cNvPr id="86" name="直線コネクタ 85"/>
        <xdr:cNvCxnSpPr/>
      </xdr:nvCxnSpPr>
      <xdr:spPr>
        <a:xfrm flipV="1">
          <a:off x="2527300" y="583374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22225</xdr:rowOff>
    </xdr:from>
    <xdr:to xmlns:xdr="http://schemas.openxmlformats.org/drawingml/2006/spreadsheetDrawing">
      <xdr:col>7</xdr:col>
      <xdr:colOff>187325</xdr:colOff>
      <xdr:row>29</xdr:row>
      <xdr:rowOff>123825</xdr:rowOff>
    </xdr:to>
    <xdr:sp macro="" textlink="">
      <xdr:nvSpPr>
        <xdr:cNvPr id="87" name="楕円 86"/>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73025</xdr:rowOff>
    </xdr:from>
    <xdr:to xmlns:xdr="http://schemas.openxmlformats.org/drawingml/2006/spreadsheetDrawing">
      <xdr:col>11</xdr:col>
      <xdr:colOff>136525</xdr:colOff>
      <xdr:row>29</xdr:row>
      <xdr:rowOff>105410</xdr:rowOff>
    </xdr:to>
    <xdr:cxnSp macro="">
      <xdr:nvCxnSpPr>
        <xdr:cNvPr id="88" name="直線コネクタ 87"/>
        <xdr:cNvCxnSpPr/>
      </xdr:nvCxnSpPr>
      <xdr:spPr>
        <a:xfrm>
          <a:off x="1765300" y="5816600"/>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27</xdr:row>
      <xdr:rowOff>155575</xdr:rowOff>
    </xdr:from>
    <xdr:ext cx="404495" cy="258445"/>
    <xdr:sp macro="" textlink="">
      <xdr:nvSpPr>
        <xdr:cNvPr id="89" name="n_1aveValue有形固定資産減価償却率"/>
        <xdr:cNvSpPr txBox="1"/>
      </xdr:nvSpPr>
      <xdr:spPr>
        <a:xfrm>
          <a:off x="3836035" y="5556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132080</xdr:rowOff>
    </xdr:from>
    <xdr:ext cx="404495" cy="258445"/>
    <xdr:sp macro="" textlink="">
      <xdr:nvSpPr>
        <xdr:cNvPr id="90" name="n_2aveValue有形固定資産減価償却率"/>
        <xdr:cNvSpPr txBox="1"/>
      </xdr:nvSpPr>
      <xdr:spPr>
        <a:xfrm>
          <a:off x="3086735" y="5532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103505</xdr:rowOff>
    </xdr:from>
    <xdr:ext cx="404495" cy="259080"/>
    <xdr:sp macro="" textlink="">
      <xdr:nvSpPr>
        <xdr:cNvPr id="91" name="n_3aveValue有形固定資産減価償却率"/>
        <xdr:cNvSpPr txBox="1"/>
      </xdr:nvSpPr>
      <xdr:spPr>
        <a:xfrm>
          <a:off x="2324735" y="5504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158750</xdr:rowOff>
    </xdr:from>
    <xdr:ext cx="404495" cy="259080"/>
    <xdr:sp macro="" textlink="">
      <xdr:nvSpPr>
        <xdr:cNvPr id="92" name="n_4aveValue有形固定資産減価償却率"/>
        <xdr:cNvSpPr txBox="1"/>
      </xdr:nvSpPr>
      <xdr:spPr>
        <a:xfrm>
          <a:off x="1562735" y="53879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153670</xdr:rowOff>
    </xdr:from>
    <xdr:ext cx="404495" cy="259080"/>
    <xdr:sp macro="" textlink="">
      <xdr:nvSpPr>
        <xdr:cNvPr id="93" name="n_1mainValue有形固定資産減価償却率"/>
        <xdr:cNvSpPr txBox="1"/>
      </xdr:nvSpPr>
      <xdr:spPr>
        <a:xfrm>
          <a:off x="3836035" y="5897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132080</xdr:rowOff>
    </xdr:from>
    <xdr:ext cx="404495" cy="258445"/>
    <xdr:sp macro="" textlink="">
      <xdr:nvSpPr>
        <xdr:cNvPr id="94" name="n_2mainValue有形固定資産減価償却率"/>
        <xdr:cNvSpPr txBox="1"/>
      </xdr:nvSpPr>
      <xdr:spPr>
        <a:xfrm>
          <a:off x="3086735" y="5875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147320</xdr:rowOff>
    </xdr:from>
    <xdr:ext cx="404495" cy="259080"/>
    <xdr:sp macro="" textlink="">
      <xdr:nvSpPr>
        <xdr:cNvPr id="95" name="n_3mainValue有形固定資産減価償却率"/>
        <xdr:cNvSpPr txBox="1"/>
      </xdr:nvSpPr>
      <xdr:spPr>
        <a:xfrm>
          <a:off x="2324735" y="5890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114935</xdr:rowOff>
    </xdr:from>
    <xdr:ext cx="404495" cy="259080"/>
    <xdr:sp macro="" textlink="">
      <xdr:nvSpPr>
        <xdr:cNvPr id="96" name="n_4mainValue有形固定資産減価償却率"/>
        <xdr:cNvSpPr txBox="1"/>
      </xdr:nvSpPr>
      <xdr:spPr>
        <a:xfrm>
          <a:off x="1562735" y="5858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[ 833.5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現在高の大幅な減額に加え、若年層職員割合の増加によって退職手当負担見込額も減額となり、分子を構成する将来負担額が減少した結果、比率は前年度から大きく改善した。類似団体平均や全国平均との乖離は縮小し、数値は改善傾向にあるが、地方債現在高の高止まりが今後も数年間想定されるため、平均を上回る状況は当分の間続くと見込まれ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2" name="テキスト ボックス 11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14" name="テキスト ボックス 11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16" name="テキスト ボックス 115"/>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18" name="テキスト ボックス 11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20" name="テキスト ボックス 11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22" name="テキスト ボックス 12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24" name="テキスト ボックス 12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60960</xdr:rowOff>
    </xdr:from>
    <xdr:to xmlns:xdr="http://schemas.openxmlformats.org/drawingml/2006/spreadsheetDrawing">
      <xdr:col>76</xdr:col>
      <xdr:colOff>21590</xdr:colOff>
      <xdr:row>34</xdr:row>
      <xdr:rowOff>142240</xdr:rowOff>
    </xdr:to>
    <xdr:cxnSp macro="">
      <xdr:nvCxnSpPr>
        <xdr:cNvPr id="127" name="直線コネクタ 126"/>
        <xdr:cNvCxnSpPr/>
      </xdr:nvCxnSpPr>
      <xdr:spPr>
        <a:xfrm flipV="1">
          <a:off x="14793595" y="546163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146050</xdr:rowOff>
    </xdr:from>
    <xdr:ext cx="560070" cy="258445"/>
    <xdr:sp macro="" textlink="">
      <xdr:nvSpPr>
        <xdr:cNvPr id="128" name="債務償還比率最小値テキスト"/>
        <xdr:cNvSpPr txBox="1"/>
      </xdr:nvSpPr>
      <xdr:spPr>
        <a:xfrm>
          <a:off x="14846300" y="6746875"/>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142240</xdr:rowOff>
    </xdr:from>
    <xdr:to xmlns:xdr="http://schemas.openxmlformats.org/drawingml/2006/spreadsheetDrawing">
      <xdr:col>76</xdr:col>
      <xdr:colOff>111125</xdr:colOff>
      <xdr:row>34</xdr:row>
      <xdr:rowOff>142240</xdr:rowOff>
    </xdr:to>
    <xdr:cxnSp macro="">
      <xdr:nvCxnSpPr>
        <xdr:cNvPr id="129" name="直線コネクタ 128"/>
        <xdr:cNvCxnSpPr/>
      </xdr:nvCxnSpPr>
      <xdr:spPr>
        <a:xfrm>
          <a:off x="14706600" y="674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7620</xdr:rowOff>
    </xdr:from>
    <xdr:ext cx="469265" cy="258445"/>
    <xdr:sp macro="" textlink="">
      <xdr:nvSpPr>
        <xdr:cNvPr id="130" name="債務償還比率最大値テキスト"/>
        <xdr:cNvSpPr txBox="1"/>
      </xdr:nvSpPr>
      <xdr:spPr>
        <a:xfrm>
          <a:off x="14846300" y="5236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60960</xdr:rowOff>
    </xdr:from>
    <xdr:to xmlns:xdr="http://schemas.openxmlformats.org/drawingml/2006/spreadsheetDrawing">
      <xdr:col>76</xdr:col>
      <xdr:colOff>111125</xdr:colOff>
      <xdr:row>27</xdr:row>
      <xdr:rowOff>60960</xdr:rowOff>
    </xdr:to>
    <xdr:cxnSp macro="">
      <xdr:nvCxnSpPr>
        <xdr:cNvPr id="131" name="直線コネクタ 130"/>
        <xdr:cNvCxnSpPr/>
      </xdr:nvCxnSpPr>
      <xdr:spPr>
        <a:xfrm>
          <a:off x="14706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53975</xdr:rowOff>
    </xdr:from>
    <xdr:ext cx="469265" cy="258445"/>
    <xdr:sp macro="" textlink="">
      <xdr:nvSpPr>
        <xdr:cNvPr id="132" name="債務償還比率平均値テキスト"/>
        <xdr:cNvSpPr txBox="1"/>
      </xdr:nvSpPr>
      <xdr:spPr>
        <a:xfrm>
          <a:off x="14846300" y="579755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31115</xdr:rowOff>
    </xdr:from>
    <xdr:to xmlns:xdr="http://schemas.openxmlformats.org/drawingml/2006/spreadsheetDrawing">
      <xdr:col>76</xdr:col>
      <xdr:colOff>73025</xdr:colOff>
      <xdr:row>30</xdr:row>
      <xdr:rowOff>132715</xdr:rowOff>
    </xdr:to>
    <xdr:sp macro="" textlink="">
      <xdr:nvSpPr>
        <xdr:cNvPr id="133" name="フローチャート: 判断 132"/>
        <xdr:cNvSpPr/>
      </xdr:nvSpPr>
      <xdr:spPr>
        <a:xfrm>
          <a:off x="147447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8255</xdr:rowOff>
    </xdr:from>
    <xdr:to xmlns:xdr="http://schemas.openxmlformats.org/drawingml/2006/spreadsheetDrawing">
      <xdr:col>72</xdr:col>
      <xdr:colOff>123825</xdr:colOff>
      <xdr:row>30</xdr:row>
      <xdr:rowOff>109855</xdr:rowOff>
    </xdr:to>
    <xdr:sp macro="" textlink="">
      <xdr:nvSpPr>
        <xdr:cNvPr id="134" name="フローチャート: 判断 133"/>
        <xdr:cNvSpPr/>
      </xdr:nvSpPr>
      <xdr:spPr>
        <a:xfrm>
          <a:off x="140335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168275</xdr:rowOff>
    </xdr:from>
    <xdr:to xmlns:xdr="http://schemas.openxmlformats.org/drawingml/2006/spreadsheetDrawing">
      <xdr:col>68</xdr:col>
      <xdr:colOff>123825</xdr:colOff>
      <xdr:row>30</xdr:row>
      <xdr:rowOff>98425</xdr:rowOff>
    </xdr:to>
    <xdr:sp macro="" textlink="">
      <xdr:nvSpPr>
        <xdr:cNvPr id="135" name="フローチャート: 判断 134"/>
        <xdr:cNvSpPr/>
      </xdr:nvSpPr>
      <xdr:spPr>
        <a:xfrm>
          <a:off x="13271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147320</xdr:rowOff>
    </xdr:from>
    <xdr:to xmlns:xdr="http://schemas.openxmlformats.org/drawingml/2006/spreadsheetDrawing">
      <xdr:col>64</xdr:col>
      <xdr:colOff>123825</xdr:colOff>
      <xdr:row>30</xdr:row>
      <xdr:rowOff>77470</xdr:rowOff>
    </xdr:to>
    <xdr:sp macro="" textlink="">
      <xdr:nvSpPr>
        <xdr:cNvPr id="136" name="フローチャート: 判断 135"/>
        <xdr:cNvSpPr/>
      </xdr:nvSpPr>
      <xdr:spPr>
        <a:xfrm>
          <a:off x="12509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106680</xdr:rowOff>
    </xdr:from>
    <xdr:to xmlns:xdr="http://schemas.openxmlformats.org/drawingml/2006/spreadsheetDrawing">
      <xdr:col>60</xdr:col>
      <xdr:colOff>123825</xdr:colOff>
      <xdr:row>30</xdr:row>
      <xdr:rowOff>36830</xdr:rowOff>
    </xdr:to>
    <xdr:sp macro="" textlink="">
      <xdr:nvSpPr>
        <xdr:cNvPr id="137" name="フローチャート: 判断 136"/>
        <xdr:cNvSpPr/>
      </xdr:nvSpPr>
      <xdr:spPr>
        <a:xfrm>
          <a:off x="11747500" y="585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8" name="テキスト ボックス 13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9" name="テキスト ボックス 13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0" name="テキスト ボックス 13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1" name="テキスト ボックス 14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2" name="テキスト ボックス 14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152400</xdr:rowOff>
    </xdr:from>
    <xdr:to xmlns:xdr="http://schemas.openxmlformats.org/drawingml/2006/spreadsheetDrawing">
      <xdr:col>76</xdr:col>
      <xdr:colOff>73025</xdr:colOff>
      <xdr:row>31</xdr:row>
      <xdr:rowOff>82550</xdr:rowOff>
    </xdr:to>
    <xdr:sp macro="" textlink="">
      <xdr:nvSpPr>
        <xdr:cNvPr id="143" name="楕円 142"/>
        <xdr:cNvSpPr/>
      </xdr:nvSpPr>
      <xdr:spPr>
        <a:xfrm>
          <a:off x="147447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130810</xdr:rowOff>
    </xdr:from>
    <xdr:ext cx="469265" cy="259080"/>
    <xdr:sp macro="" textlink="">
      <xdr:nvSpPr>
        <xdr:cNvPr id="144" name="債務償還比率該当値テキスト"/>
        <xdr:cNvSpPr txBox="1"/>
      </xdr:nvSpPr>
      <xdr:spPr>
        <a:xfrm>
          <a:off x="14846300" y="6045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106045</xdr:rowOff>
    </xdr:from>
    <xdr:to xmlns:xdr="http://schemas.openxmlformats.org/drawingml/2006/spreadsheetDrawing">
      <xdr:col>72</xdr:col>
      <xdr:colOff>123825</xdr:colOff>
      <xdr:row>32</xdr:row>
      <xdr:rowOff>36195</xdr:rowOff>
    </xdr:to>
    <xdr:sp macro="" textlink="">
      <xdr:nvSpPr>
        <xdr:cNvPr id="145" name="楕円 144"/>
        <xdr:cNvSpPr/>
      </xdr:nvSpPr>
      <xdr:spPr>
        <a:xfrm>
          <a:off x="14033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31750</xdr:rowOff>
    </xdr:from>
    <xdr:to xmlns:xdr="http://schemas.openxmlformats.org/drawingml/2006/spreadsheetDrawing">
      <xdr:col>76</xdr:col>
      <xdr:colOff>22225</xdr:colOff>
      <xdr:row>31</xdr:row>
      <xdr:rowOff>156845</xdr:rowOff>
    </xdr:to>
    <xdr:cxnSp macro="">
      <xdr:nvCxnSpPr>
        <xdr:cNvPr id="146" name="直線コネクタ 145"/>
        <xdr:cNvCxnSpPr/>
      </xdr:nvCxnSpPr>
      <xdr:spPr>
        <a:xfrm flipV="1">
          <a:off x="14084300" y="6118225"/>
          <a:ext cx="711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76835</xdr:rowOff>
    </xdr:from>
    <xdr:to xmlns:xdr="http://schemas.openxmlformats.org/drawingml/2006/spreadsheetDrawing">
      <xdr:col>68</xdr:col>
      <xdr:colOff>123825</xdr:colOff>
      <xdr:row>32</xdr:row>
      <xdr:rowOff>6985</xdr:rowOff>
    </xdr:to>
    <xdr:sp macro="" textlink="">
      <xdr:nvSpPr>
        <xdr:cNvPr id="147" name="楕円 146"/>
        <xdr:cNvSpPr/>
      </xdr:nvSpPr>
      <xdr:spPr>
        <a:xfrm>
          <a:off x="13271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127635</xdr:rowOff>
    </xdr:from>
    <xdr:to xmlns:xdr="http://schemas.openxmlformats.org/drawingml/2006/spreadsheetDrawing">
      <xdr:col>72</xdr:col>
      <xdr:colOff>73025</xdr:colOff>
      <xdr:row>31</xdr:row>
      <xdr:rowOff>156845</xdr:rowOff>
    </xdr:to>
    <xdr:cxnSp macro="">
      <xdr:nvCxnSpPr>
        <xdr:cNvPr id="148" name="直線コネクタ 147"/>
        <xdr:cNvCxnSpPr/>
      </xdr:nvCxnSpPr>
      <xdr:spPr>
        <a:xfrm>
          <a:off x="13322300" y="6214110"/>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170815</xdr:rowOff>
    </xdr:from>
    <xdr:to xmlns:xdr="http://schemas.openxmlformats.org/drawingml/2006/spreadsheetDrawing">
      <xdr:col>64</xdr:col>
      <xdr:colOff>123825</xdr:colOff>
      <xdr:row>31</xdr:row>
      <xdr:rowOff>100965</xdr:rowOff>
    </xdr:to>
    <xdr:sp macro="" textlink="">
      <xdr:nvSpPr>
        <xdr:cNvPr id="149" name="楕円 148"/>
        <xdr:cNvSpPr/>
      </xdr:nvSpPr>
      <xdr:spPr>
        <a:xfrm>
          <a:off x="12509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50165</xdr:rowOff>
    </xdr:from>
    <xdr:to xmlns:xdr="http://schemas.openxmlformats.org/drawingml/2006/spreadsheetDrawing">
      <xdr:col>68</xdr:col>
      <xdr:colOff>73025</xdr:colOff>
      <xdr:row>31</xdr:row>
      <xdr:rowOff>127635</xdr:rowOff>
    </xdr:to>
    <xdr:cxnSp macro="">
      <xdr:nvCxnSpPr>
        <xdr:cNvPr id="150" name="直線コネクタ 149"/>
        <xdr:cNvCxnSpPr/>
      </xdr:nvCxnSpPr>
      <xdr:spPr>
        <a:xfrm>
          <a:off x="12560300" y="6136640"/>
          <a:ext cx="762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110490</xdr:rowOff>
    </xdr:from>
    <xdr:to xmlns:xdr="http://schemas.openxmlformats.org/drawingml/2006/spreadsheetDrawing">
      <xdr:col>60</xdr:col>
      <xdr:colOff>123825</xdr:colOff>
      <xdr:row>31</xdr:row>
      <xdr:rowOff>40640</xdr:rowOff>
    </xdr:to>
    <xdr:sp macro="" textlink="">
      <xdr:nvSpPr>
        <xdr:cNvPr id="151" name="楕円 150"/>
        <xdr:cNvSpPr/>
      </xdr:nvSpPr>
      <xdr:spPr>
        <a:xfrm>
          <a:off x="11747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161290</xdr:rowOff>
    </xdr:from>
    <xdr:to xmlns:xdr="http://schemas.openxmlformats.org/drawingml/2006/spreadsheetDrawing">
      <xdr:col>64</xdr:col>
      <xdr:colOff>73025</xdr:colOff>
      <xdr:row>31</xdr:row>
      <xdr:rowOff>50165</xdr:rowOff>
    </xdr:to>
    <xdr:cxnSp macro="">
      <xdr:nvCxnSpPr>
        <xdr:cNvPr id="152" name="直線コネクタ 151"/>
        <xdr:cNvCxnSpPr/>
      </xdr:nvCxnSpPr>
      <xdr:spPr>
        <a:xfrm>
          <a:off x="11798300" y="6076315"/>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126365</xdr:rowOff>
    </xdr:from>
    <xdr:ext cx="469265" cy="259080"/>
    <xdr:sp macro="" textlink="">
      <xdr:nvSpPr>
        <xdr:cNvPr id="153" name="n_1aveValue債務償還比率"/>
        <xdr:cNvSpPr txBox="1"/>
      </xdr:nvSpPr>
      <xdr:spPr>
        <a:xfrm>
          <a:off x="13836650" y="5698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114935</xdr:rowOff>
    </xdr:from>
    <xdr:ext cx="469265" cy="259080"/>
    <xdr:sp macro="" textlink="">
      <xdr:nvSpPr>
        <xdr:cNvPr id="154" name="n_2aveValue債務償還比率"/>
        <xdr:cNvSpPr txBox="1"/>
      </xdr:nvSpPr>
      <xdr:spPr>
        <a:xfrm>
          <a:off x="13087350" y="5687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93980</xdr:rowOff>
    </xdr:from>
    <xdr:ext cx="469265" cy="259080"/>
    <xdr:sp macro="" textlink="">
      <xdr:nvSpPr>
        <xdr:cNvPr id="155" name="n_3aveValue債務償還比率"/>
        <xdr:cNvSpPr txBox="1"/>
      </xdr:nvSpPr>
      <xdr:spPr>
        <a:xfrm>
          <a:off x="12325350" y="5666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53340</xdr:rowOff>
    </xdr:from>
    <xdr:ext cx="469265" cy="258445"/>
    <xdr:sp macro="" textlink="">
      <xdr:nvSpPr>
        <xdr:cNvPr id="156" name="n_4aveValue債務償還比率"/>
        <xdr:cNvSpPr txBox="1"/>
      </xdr:nvSpPr>
      <xdr:spPr>
        <a:xfrm>
          <a:off x="11563350" y="5625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27305</xdr:rowOff>
    </xdr:from>
    <xdr:ext cx="469265" cy="259080"/>
    <xdr:sp macro="" textlink="">
      <xdr:nvSpPr>
        <xdr:cNvPr id="157" name="n_1mainValue債務償還比率"/>
        <xdr:cNvSpPr txBox="1"/>
      </xdr:nvSpPr>
      <xdr:spPr>
        <a:xfrm>
          <a:off x="13836650" y="6285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169545</xdr:rowOff>
    </xdr:from>
    <xdr:ext cx="469265" cy="258445"/>
    <xdr:sp macro="" textlink="">
      <xdr:nvSpPr>
        <xdr:cNvPr id="158" name="n_2mainValue債務償還比率"/>
        <xdr:cNvSpPr txBox="1"/>
      </xdr:nvSpPr>
      <xdr:spPr>
        <a:xfrm>
          <a:off x="13087350" y="6256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92710</xdr:rowOff>
    </xdr:from>
    <xdr:ext cx="469265" cy="259080"/>
    <xdr:sp macro="" textlink="">
      <xdr:nvSpPr>
        <xdr:cNvPr id="159" name="n_3mainValue債務償還比率"/>
        <xdr:cNvSpPr txBox="1"/>
      </xdr:nvSpPr>
      <xdr:spPr>
        <a:xfrm>
          <a:off x="12325350" y="6179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31750</xdr:rowOff>
    </xdr:from>
    <xdr:ext cx="469265" cy="258445"/>
    <xdr:sp macro="" textlink="">
      <xdr:nvSpPr>
        <xdr:cNvPr id="160" name="n_4mainValue債務償還比率"/>
        <xdr:cNvSpPr txBox="1"/>
      </xdr:nvSpPr>
      <xdr:spPr>
        <a:xfrm>
          <a:off x="11563350" y="6118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3" name="テキスト ボックス 16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4" name="テキスト ボックス 16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5" name="テキスト ボックス 16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6" name="テキスト ボックス 16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13,344
13,275
266.34
9,672,133
9,546,154
112,383
5,115,890
15,368,887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18.8
115.1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1270</xdr:rowOff>
    </xdr:from>
    <xdr:to xmlns:xdr="http://schemas.openxmlformats.org/drawingml/2006/spreadsheetDrawing">
      <xdr:col>24</xdr:col>
      <xdr:colOff>62865</xdr:colOff>
      <xdr:row>42</xdr:row>
      <xdr:rowOff>87630</xdr:rowOff>
    </xdr:to>
    <xdr:cxnSp macro="">
      <xdr:nvCxnSpPr>
        <xdr:cNvPr id="58" name="直線コネクタ 57"/>
        <xdr:cNvCxnSpPr/>
      </xdr:nvCxnSpPr>
      <xdr:spPr>
        <a:xfrm flipV="1">
          <a:off x="4634865" y="5830570"/>
          <a:ext cx="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91440</xdr:rowOff>
    </xdr:from>
    <xdr:ext cx="405130" cy="259080"/>
    <xdr:sp macro="" textlink="">
      <xdr:nvSpPr>
        <xdr:cNvPr id="59" name="【道路】&#10;有形固定資産減価償却率最小値テキスト"/>
        <xdr:cNvSpPr txBox="1"/>
      </xdr:nvSpPr>
      <xdr:spPr>
        <a:xfrm>
          <a:off x="4673600" y="729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87630</xdr:rowOff>
    </xdr:from>
    <xdr:to xmlns:xdr="http://schemas.openxmlformats.org/drawingml/2006/spreadsheetDrawing">
      <xdr:col>24</xdr:col>
      <xdr:colOff>152400</xdr:colOff>
      <xdr:row>42</xdr:row>
      <xdr:rowOff>87630</xdr:rowOff>
    </xdr:to>
    <xdr:cxnSp macro="">
      <xdr:nvCxnSpPr>
        <xdr:cNvPr id="60" name="直線コネクタ 59"/>
        <xdr:cNvCxnSpPr/>
      </xdr:nvCxnSpPr>
      <xdr:spPr>
        <a:xfrm>
          <a:off x="4546600" y="728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119380</xdr:rowOff>
    </xdr:from>
    <xdr:ext cx="405130" cy="259080"/>
    <xdr:sp macro="" textlink="">
      <xdr:nvSpPr>
        <xdr:cNvPr id="61" name="【道路】&#10;有形固定資産減価償却率最大値テキスト"/>
        <xdr:cNvSpPr txBox="1"/>
      </xdr:nvSpPr>
      <xdr:spPr>
        <a:xfrm>
          <a:off x="4673600" y="5605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1270</xdr:rowOff>
    </xdr:from>
    <xdr:to xmlns:xdr="http://schemas.openxmlformats.org/drawingml/2006/spreadsheetDrawing">
      <xdr:col>24</xdr:col>
      <xdr:colOff>152400</xdr:colOff>
      <xdr:row>34</xdr:row>
      <xdr:rowOff>1270</xdr:rowOff>
    </xdr:to>
    <xdr:cxnSp macro="">
      <xdr:nvCxnSpPr>
        <xdr:cNvPr id="62" name="直線コネクタ 61"/>
        <xdr:cNvCxnSpPr/>
      </xdr:nvCxnSpPr>
      <xdr:spPr>
        <a:xfrm>
          <a:off x="4546600" y="583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111760</xdr:rowOff>
    </xdr:from>
    <xdr:ext cx="405130" cy="258445"/>
    <xdr:sp macro="" textlink="">
      <xdr:nvSpPr>
        <xdr:cNvPr id="63" name="【道路】&#10;有形固定資産減価償却率平均値テキスト"/>
        <xdr:cNvSpPr txBox="1"/>
      </xdr:nvSpPr>
      <xdr:spPr>
        <a:xfrm>
          <a:off x="4673600" y="66268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133350</xdr:rowOff>
    </xdr:from>
    <xdr:to xmlns:xdr="http://schemas.openxmlformats.org/drawingml/2006/spreadsheetDrawing">
      <xdr:col>24</xdr:col>
      <xdr:colOff>114300</xdr:colOff>
      <xdr:row>39</xdr:row>
      <xdr:rowOff>63500</xdr:rowOff>
    </xdr:to>
    <xdr:sp macro="" textlink="">
      <xdr:nvSpPr>
        <xdr:cNvPr id="64" name="フローチャート: 判断 63"/>
        <xdr:cNvSpPr/>
      </xdr:nvSpPr>
      <xdr:spPr>
        <a:xfrm>
          <a:off x="45847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93980</xdr:rowOff>
    </xdr:from>
    <xdr:to xmlns:xdr="http://schemas.openxmlformats.org/drawingml/2006/spreadsheetDrawing">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71120</xdr:rowOff>
    </xdr:from>
    <xdr:to xmlns:xdr="http://schemas.openxmlformats.org/drawingml/2006/spreadsheetDrawing">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59690</xdr:rowOff>
    </xdr:from>
    <xdr:to xmlns:xdr="http://schemas.openxmlformats.org/drawingml/2006/spreadsheetDrawing">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77470</xdr:rowOff>
    </xdr:from>
    <xdr:to xmlns:xdr="http://schemas.openxmlformats.org/drawingml/2006/spreadsheetDrawing">
      <xdr:col>6</xdr:col>
      <xdr:colOff>38100</xdr:colOff>
      <xdr:row>38</xdr:row>
      <xdr:rowOff>7620</xdr:rowOff>
    </xdr:to>
    <xdr:sp macro="" textlink="">
      <xdr:nvSpPr>
        <xdr:cNvPr id="68" name="フローチャート: 判断 67"/>
        <xdr:cNvSpPr/>
      </xdr:nvSpPr>
      <xdr:spPr>
        <a:xfrm>
          <a:off x="1079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118745</xdr:rowOff>
    </xdr:from>
    <xdr:to xmlns:xdr="http://schemas.openxmlformats.org/drawingml/2006/spreadsheetDrawing">
      <xdr:col>24</xdr:col>
      <xdr:colOff>114300</xdr:colOff>
      <xdr:row>39</xdr:row>
      <xdr:rowOff>48895</xdr:rowOff>
    </xdr:to>
    <xdr:sp macro="" textlink="">
      <xdr:nvSpPr>
        <xdr:cNvPr id="74" name="楕円 73"/>
        <xdr:cNvSpPr/>
      </xdr:nvSpPr>
      <xdr:spPr>
        <a:xfrm>
          <a:off x="45847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141605</xdr:rowOff>
    </xdr:from>
    <xdr:ext cx="405130" cy="259080"/>
    <xdr:sp macro="" textlink="">
      <xdr:nvSpPr>
        <xdr:cNvPr id="75" name="【道路】&#10;有形固定資産減価償却率該当値テキスト"/>
        <xdr:cNvSpPr txBox="1"/>
      </xdr:nvSpPr>
      <xdr:spPr>
        <a:xfrm>
          <a:off x="4673600" y="6485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93980</xdr:rowOff>
    </xdr:from>
    <xdr:to xmlns:xdr="http://schemas.openxmlformats.org/drawingml/2006/spreadsheetDrawing">
      <xdr:col>20</xdr:col>
      <xdr:colOff>38100</xdr:colOff>
      <xdr:row>39</xdr:row>
      <xdr:rowOff>24130</xdr:rowOff>
    </xdr:to>
    <xdr:sp macro="" textlink="">
      <xdr:nvSpPr>
        <xdr:cNvPr id="76" name="楕円 75"/>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144780</xdr:rowOff>
    </xdr:from>
    <xdr:to xmlns:xdr="http://schemas.openxmlformats.org/drawingml/2006/spreadsheetDrawing">
      <xdr:col>24</xdr:col>
      <xdr:colOff>63500</xdr:colOff>
      <xdr:row>38</xdr:row>
      <xdr:rowOff>169545</xdr:rowOff>
    </xdr:to>
    <xdr:cxnSp macro="">
      <xdr:nvCxnSpPr>
        <xdr:cNvPr id="77" name="直線コネクタ 76"/>
        <xdr:cNvCxnSpPr/>
      </xdr:nvCxnSpPr>
      <xdr:spPr>
        <a:xfrm>
          <a:off x="3797300" y="665988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67945</xdr:rowOff>
    </xdr:from>
    <xdr:to xmlns:xdr="http://schemas.openxmlformats.org/drawingml/2006/spreadsheetDrawing">
      <xdr:col>15</xdr:col>
      <xdr:colOff>101600</xdr:colOff>
      <xdr:row>38</xdr:row>
      <xdr:rowOff>169545</xdr:rowOff>
    </xdr:to>
    <xdr:sp macro="" textlink="">
      <xdr:nvSpPr>
        <xdr:cNvPr id="78" name="楕円 77"/>
        <xdr:cNvSpPr/>
      </xdr:nvSpPr>
      <xdr:spPr>
        <a:xfrm>
          <a:off x="2857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118745</xdr:rowOff>
    </xdr:from>
    <xdr:to xmlns:xdr="http://schemas.openxmlformats.org/drawingml/2006/spreadsheetDrawing">
      <xdr:col>19</xdr:col>
      <xdr:colOff>177800</xdr:colOff>
      <xdr:row>38</xdr:row>
      <xdr:rowOff>144780</xdr:rowOff>
    </xdr:to>
    <xdr:cxnSp macro="">
      <xdr:nvCxnSpPr>
        <xdr:cNvPr id="79" name="直線コネクタ 78"/>
        <xdr:cNvCxnSpPr/>
      </xdr:nvCxnSpPr>
      <xdr:spPr>
        <a:xfrm>
          <a:off x="2908300" y="66338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43180</xdr:rowOff>
    </xdr:from>
    <xdr:to xmlns:xdr="http://schemas.openxmlformats.org/drawingml/2006/spreadsheetDrawing">
      <xdr:col>10</xdr:col>
      <xdr:colOff>165100</xdr:colOff>
      <xdr:row>38</xdr:row>
      <xdr:rowOff>144780</xdr:rowOff>
    </xdr:to>
    <xdr:sp macro="" textlink="">
      <xdr:nvSpPr>
        <xdr:cNvPr id="80" name="楕円 79"/>
        <xdr:cNvSpPr/>
      </xdr:nvSpPr>
      <xdr:spPr>
        <a:xfrm>
          <a:off x="1968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93980</xdr:rowOff>
    </xdr:from>
    <xdr:to xmlns:xdr="http://schemas.openxmlformats.org/drawingml/2006/spreadsheetDrawing">
      <xdr:col>15</xdr:col>
      <xdr:colOff>50800</xdr:colOff>
      <xdr:row>38</xdr:row>
      <xdr:rowOff>118745</xdr:rowOff>
    </xdr:to>
    <xdr:cxnSp macro="">
      <xdr:nvCxnSpPr>
        <xdr:cNvPr id="81" name="直線コネクタ 80"/>
        <xdr:cNvCxnSpPr/>
      </xdr:nvCxnSpPr>
      <xdr:spPr>
        <a:xfrm>
          <a:off x="2019300" y="66090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6350</xdr:rowOff>
    </xdr:from>
    <xdr:to xmlns:xdr="http://schemas.openxmlformats.org/drawingml/2006/spreadsheetDrawing">
      <xdr:col>6</xdr:col>
      <xdr:colOff>38100</xdr:colOff>
      <xdr:row>37</xdr:row>
      <xdr:rowOff>107315</xdr:rowOff>
    </xdr:to>
    <xdr:sp macro="" textlink="">
      <xdr:nvSpPr>
        <xdr:cNvPr id="82" name="楕円 81"/>
        <xdr:cNvSpPr/>
      </xdr:nvSpPr>
      <xdr:spPr>
        <a:xfrm>
          <a:off x="1079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56515</xdr:rowOff>
    </xdr:from>
    <xdr:to xmlns:xdr="http://schemas.openxmlformats.org/drawingml/2006/spreadsheetDrawing">
      <xdr:col>10</xdr:col>
      <xdr:colOff>114300</xdr:colOff>
      <xdr:row>38</xdr:row>
      <xdr:rowOff>93980</xdr:rowOff>
    </xdr:to>
    <xdr:cxnSp macro="">
      <xdr:nvCxnSpPr>
        <xdr:cNvPr id="83" name="直線コネクタ 82"/>
        <xdr:cNvCxnSpPr/>
      </xdr:nvCxnSpPr>
      <xdr:spPr>
        <a:xfrm>
          <a:off x="1130300" y="6400165"/>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15240</xdr:rowOff>
    </xdr:from>
    <xdr:ext cx="405130" cy="259080"/>
    <xdr:sp macro="" textlink="">
      <xdr:nvSpPr>
        <xdr:cNvPr id="84" name="n_1aveValue【道路】&#10;有形固定資産減価償却率"/>
        <xdr:cNvSpPr txBox="1"/>
      </xdr:nvSpPr>
      <xdr:spPr>
        <a:xfrm>
          <a:off x="3582035" y="670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163830</xdr:rowOff>
    </xdr:from>
    <xdr:ext cx="404495" cy="259080"/>
    <xdr:sp macro="" textlink="">
      <xdr:nvSpPr>
        <xdr:cNvPr id="85" name="n_2aveValue【道路】&#10;有形固定資産減価償却率"/>
        <xdr:cNvSpPr txBox="1"/>
      </xdr:nvSpPr>
      <xdr:spPr>
        <a:xfrm>
          <a:off x="2705735" y="6678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152400</xdr:rowOff>
    </xdr:from>
    <xdr:ext cx="404495" cy="259080"/>
    <xdr:sp macro="" textlink="">
      <xdr:nvSpPr>
        <xdr:cNvPr id="86" name="n_3aveValue【道路】&#10;有形固定資産減価償却率"/>
        <xdr:cNvSpPr txBox="1"/>
      </xdr:nvSpPr>
      <xdr:spPr>
        <a:xfrm>
          <a:off x="1816735" y="6667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170180</xdr:rowOff>
    </xdr:from>
    <xdr:ext cx="404495" cy="259080"/>
    <xdr:sp macro="" textlink="">
      <xdr:nvSpPr>
        <xdr:cNvPr id="87" name="n_4aveValue【道路】&#10;有形固定資産減価償却率"/>
        <xdr:cNvSpPr txBox="1"/>
      </xdr:nvSpPr>
      <xdr:spPr>
        <a:xfrm>
          <a:off x="927735" y="6513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40640</xdr:rowOff>
    </xdr:from>
    <xdr:ext cx="405130" cy="258445"/>
    <xdr:sp macro="" textlink="">
      <xdr:nvSpPr>
        <xdr:cNvPr id="88" name="n_1mainValue【道路】&#10;有形固定資産減価償却率"/>
        <xdr:cNvSpPr txBox="1"/>
      </xdr:nvSpPr>
      <xdr:spPr>
        <a:xfrm>
          <a:off x="3582035" y="6384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14605</xdr:rowOff>
    </xdr:from>
    <xdr:ext cx="404495" cy="259080"/>
    <xdr:sp macro="" textlink="">
      <xdr:nvSpPr>
        <xdr:cNvPr id="89" name="n_2mainValue【道路】&#10;有形固定資産減価償却率"/>
        <xdr:cNvSpPr txBox="1"/>
      </xdr:nvSpPr>
      <xdr:spPr>
        <a:xfrm>
          <a:off x="2705735" y="6358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161290</xdr:rowOff>
    </xdr:from>
    <xdr:ext cx="404495" cy="259080"/>
    <xdr:sp macro="" textlink="">
      <xdr:nvSpPr>
        <xdr:cNvPr id="90" name="n_3mainValue【道路】&#10;有形固定資産減価償却率"/>
        <xdr:cNvSpPr txBox="1"/>
      </xdr:nvSpPr>
      <xdr:spPr>
        <a:xfrm>
          <a:off x="1816735" y="6333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123825</xdr:rowOff>
    </xdr:from>
    <xdr:ext cx="404495" cy="258445"/>
    <xdr:sp macro="" textlink="">
      <xdr:nvSpPr>
        <xdr:cNvPr id="91" name="n_4mainValue【道路】&#10;有形固定資産減価償却率"/>
        <xdr:cNvSpPr txBox="1"/>
      </xdr:nvSpPr>
      <xdr:spPr>
        <a:xfrm>
          <a:off x="927735" y="6124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9080"/>
    <xdr:sp macro="" textlink="">
      <xdr:nvSpPr>
        <xdr:cNvPr id="103" name="テキスト ボックス 102"/>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5" name="テキスト ボックス 104"/>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4995" cy="259080"/>
    <xdr:sp macro="" textlink="">
      <xdr:nvSpPr>
        <xdr:cNvPr id="107" name="テキスト ボックス 106"/>
        <xdr:cNvSpPr txBox="1"/>
      </xdr:nvSpPr>
      <xdr:spPr>
        <a:xfrm>
          <a:off x="6008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4995" cy="259080"/>
    <xdr:sp macro="" textlink="">
      <xdr:nvSpPr>
        <xdr:cNvPr id="109" name="テキスト ボックス 108"/>
        <xdr:cNvSpPr txBox="1"/>
      </xdr:nvSpPr>
      <xdr:spPr>
        <a:xfrm>
          <a:off x="6008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1" name="テキスト ボックス 110"/>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114935</xdr:rowOff>
    </xdr:from>
    <xdr:to xmlns:xdr="http://schemas.openxmlformats.org/drawingml/2006/spreadsheetDrawing">
      <xdr:col>54</xdr:col>
      <xdr:colOff>189865</xdr:colOff>
      <xdr:row>41</xdr:row>
      <xdr:rowOff>114935</xdr:rowOff>
    </xdr:to>
    <xdr:cxnSp macro="">
      <xdr:nvCxnSpPr>
        <xdr:cNvPr id="113" name="直線コネクタ 112"/>
        <xdr:cNvCxnSpPr/>
      </xdr:nvCxnSpPr>
      <xdr:spPr>
        <a:xfrm flipV="1">
          <a:off x="10476865" y="577278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118745</xdr:rowOff>
    </xdr:from>
    <xdr:ext cx="469900" cy="259080"/>
    <xdr:sp macro="" textlink="">
      <xdr:nvSpPr>
        <xdr:cNvPr id="114" name="【道路】&#10;一人当たり延長最小値テキスト"/>
        <xdr:cNvSpPr txBox="1"/>
      </xdr:nvSpPr>
      <xdr:spPr>
        <a:xfrm>
          <a:off x="10515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114935</xdr:rowOff>
    </xdr:from>
    <xdr:to xmlns:xdr="http://schemas.openxmlformats.org/drawingml/2006/spreadsheetDrawing">
      <xdr:col>55</xdr:col>
      <xdr:colOff>88900</xdr:colOff>
      <xdr:row>41</xdr:row>
      <xdr:rowOff>114935</xdr:rowOff>
    </xdr:to>
    <xdr:cxnSp macro="">
      <xdr:nvCxnSpPr>
        <xdr:cNvPr id="115" name="直線コネクタ 114"/>
        <xdr:cNvCxnSpPr/>
      </xdr:nvCxnSpPr>
      <xdr:spPr>
        <a:xfrm>
          <a:off x="10388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61595</xdr:rowOff>
    </xdr:from>
    <xdr:ext cx="598805" cy="259080"/>
    <xdr:sp macro="" textlink="">
      <xdr:nvSpPr>
        <xdr:cNvPr id="116" name="【道路】&#10;一人当たり延長最大値テキスト"/>
        <xdr:cNvSpPr txBox="1"/>
      </xdr:nvSpPr>
      <xdr:spPr>
        <a:xfrm>
          <a:off x="10515600" y="5547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114935</xdr:rowOff>
    </xdr:from>
    <xdr:to xmlns:xdr="http://schemas.openxmlformats.org/drawingml/2006/spreadsheetDrawing">
      <xdr:col>55</xdr:col>
      <xdr:colOff>88900</xdr:colOff>
      <xdr:row>33</xdr:row>
      <xdr:rowOff>114935</xdr:rowOff>
    </xdr:to>
    <xdr:cxnSp macro="">
      <xdr:nvCxnSpPr>
        <xdr:cNvPr id="117" name="直線コネクタ 116"/>
        <xdr:cNvCxnSpPr/>
      </xdr:nvCxnSpPr>
      <xdr:spPr>
        <a:xfrm>
          <a:off x="10388600" y="577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170180</xdr:rowOff>
    </xdr:from>
    <xdr:ext cx="534670" cy="259080"/>
    <xdr:sp macro="" textlink="">
      <xdr:nvSpPr>
        <xdr:cNvPr id="118" name="【道路】&#10;一人当たり延長平均値テキスト"/>
        <xdr:cNvSpPr txBox="1"/>
      </xdr:nvSpPr>
      <xdr:spPr>
        <a:xfrm>
          <a:off x="10515600" y="6856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20320</xdr:rowOff>
    </xdr:from>
    <xdr:to xmlns:xdr="http://schemas.openxmlformats.org/drawingml/2006/spreadsheetDrawing">
      <xdr:col>55</xdr:col>
      <xdr:colOff>50800</xdr:colOff>
      <xdr:row>40</xdr:row>
      <xdr:rowOff>121920</xdr:rowOff>
    </xdr:to>
    <xdr:sp macro="" textlink="">
      <xdr:nvSpPr>
        <xdr:cNvPr id="119" name="フローチャート: 判断 118"/>
        <xdr:cNvSpPr/>
      </xdr:nvSpPr>
      <xdr:spPr>
        <a:xfrm>
          <a:off x="10426700" y="68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26670</xdr:rowOff>
    </xdr:from>
    <xdr:to xmlns:xdr="http://schemas.openxmlformats.org/drawingml/2006/spreadsheetDrawing">
      <xdr:col>50</xdr:col>
      <xdr:colOff>165100</xdr:colOff>
      <xdr:row>40</xdr:row>
      <xdr:rowOff>128270</xdr:rowOff>
    </xdr:to>
    <xdr:sp macro="" textlink="">
      <xdr:nvSpPr>
        <xdr:cNvPr id="120" name="フローチャート: 判断 119"/>
        <xdr:cNvSpPr/>
      </xdr:nvSpPr>
      <xdr:spPr>
        <a:xfrm>
          <a:off x="9588500" y="688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40640</xdr:rowOff>
    </xdr:from>
    <xdr:to xmlns:xdr="http://schemas.openxmlformats.org/drawingml/2006/spreadsheetDrawing">
      <xdr:col>46</xdr:col>
      <xdr:colOff>38100</xdr:colOff>
      <xdr:row>40</xdr:row>
      <xdr:rowOff>142240</xdr:rowOff>
    </xdr:to>
    <xdr:sp macro="" textlink="">
      <xdr:nvSpPr>
        <xdr:cNvPr id="121" name="フローチャート: 判断 120"/>
        <xdr:cNvSpPr/>
      </xdr:nvSpPr>
      <xdr:spPr>
        <a:xfrm>
          <a:off x="8699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38100</xdr:rowOff>
    </xdr:from>
    <xdr:to xmlns:xdr="http://schemas.openxmlformats.org/drawingml/2006/spreadsheetDrawing">
      <xdr:col>41</xdr:col>
      <xdr:colOff>101600</xdr:colOff>
      <xdr:row>40</xdr:row>
      <xdr:rowOff>139700</xdr:rowOff>
    </xdr:to>
    <xdr:sp macro="" textlink="">
      <xdr:nvSpPr>
        <xdr:cNvPr id="122" name="フローチャート: 判断 121"/>
        <xdr:cNvSpPr/>
      </xdr:nvSpPr>
      <xdr:spPr>
        <a:xfrm>
          <a:off x="78105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57150</xdr:rowOff>
    </xdr:from>
    <xdr:to xmlns:xdr="http://schemas.openxmlformats.org/drawingml/2006/spreadsheetDrawing">
      <xdr:col>36</xdr:col>
      <xdr:colOff>165100</xdr:colOff>
      <xdr:row>40</xdr:row>
      <xdr:rowOff>158750</xdr:rowOff>
    </xdr:to>
    <xdr:sp macro="" textlink="">
      <xdr:nvSpPr>
        <xdr:cNvPr id="123" name="フローチャート: 判断 122"/>
        <xdr:cNvSpPr/>
      </xdr:nvSpPr>
      <xdr:spPr>
        <a:xfrm>
          <a:off x="6921500" y="691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134620</xdr:rowOff>
    </xdr:from>
    <xdr:to xmlns:xdr="http://schemas.openxmlformats.org/drawingml/2006/spreadsheetDrawing">
      <xdr:col>55</xdr:col>
      <xdr:colOff>50800</xdr:colOff>
      <xdr:row>40</xdr:row>
      <xdr:rowOff>64770</xdr:rowOff>
    </xdr:to>
    <xdr:sp macro="" textlink="">
      <xdr:nvSpPr>
        <xdr:cNvPr id="129" name="楕円 128"/>
        <xdr:cNvSpPr/>
      </xdr:nvSpPr>
      <xdr:spPr>
        <a:xfrm>
          <a:off x="1042670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157480</xdr:rowOff>
    </xdr:from>
    <xdr:ext cx="534670" cy="258445"/>
    <xdr:sp macro="" textlink="">
      <xdr:nvSpPr>
        <xdr:cNvPr id="130" name="【道路】&#10;一人当たり延長該当値テキスト"/>
        <xdr:cNvSpPr txBox="1"/>
      </xdr:nvSpPr>
      <xdr:spPr>
        <a:xfrm>
          <a:off x="10515600" y="6672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151130</xdr:rowOff>
    </xdr:from>
    <xdr:to xmlns:xdr="http://schemas.openxmlformats.org/drawingml/2006/spreadsheetDrawing">
      <xdr:col>50</xdr:col>
      <xdr:colOff>165100</xdr:colOff>
      <xdr:row>40</xdr:row>
      <xdr:rowOff>81280</xdr:rowOff>
    </xdr:to>
    <xdr:sp macro="" textlink="">
      <xdr:nvSpPr>
        <xdr:cNvPr id="131" name="楕円 130"/>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13970</xdr:rowOff>
    </xdr:from>
    <xdr:to xmlns:xdr="http://schemas.openxmlformats.org/drawingml/2006/spreadsheetDrawing">
      <xdr:col>55</xdr:col>
      <xdr:colOff>0</xdr:colOff>
      <xdr:row>40</xdr:row>
      <xdr:rowOff>30480</xdr:rowOff>
    </xdr:to>
    <xdr:cxnSp macro="">
      <xdr:nvCxnSpPr>
        <xdr:cNvPr id="132" name="直線コネクタ 131"/>
        <xdr:cNvCxnSpPr/>
      </xdr:nvCxnSpPr>
      <xdr:spPr>
        <a:xfrm flipV="1">
          <a:off x="9639300" y="687197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147320</xdr:rowOff>
    </xdr:from>
    <xdr:to xmlns:xdr="http://schemas.openxmlformats.org/drawingml/2006/spreadsheetDrawing">
      <xdr:col>46</xdr:col>
      <xdr:colOff>38100</xdr:colOff>
      <xdr:row>40</xdr:row>
      <xdr:rowOff>77470</xdr:rowOff>
    </xdr:to>
    <xdr:sp macro="" textlink="">
      <xdr:nvSpPr>
        <xdr:cNvPr id="133" name="楕円 132"/>
        <xdr:cNvSpPr/>
      </xdr:nvSpPr>
      <xdr:spPr>
        <a:xfrm>
          <a:off x="8699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26670</xdr:rowOff>
    </xdr:from>
    <xdr:to xmlns:xdr="http://schemas.openxmlformats.org/drawingml/2006/spreadsheetDrawing">
      <xdr:col>50</xdr:col>
      <xdr:colOff>114300</xdr:colOff>
      <xdr:row>40</xdr:row>
      <xdr:rowOff>30480</xdr:rowOff>
    </xdr:to>
    <xdr:cxnSp macro="">
      <xdr:nvCxnSpPr>
        <xdr:cNvPr id="134" name="直線コネクタ 133"/>
        <xdr:cNvCxnSpPr/>
      </xdr:nvCxnSpPr>
      <xdr:spPr>
        <a:xfrm>
          <a:off x="8750300" y="6884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154940</xdr:rowOff>
    </xdr:from>
    <xdr:to xmlns:xdr="http://schemas.openxmlformats.org/drawingml/2006/spreadsheetDrawing">
      <xdr:col>41</xdr:col>
      <xdr:colOff>101600</xdr:colOff>
      <xdr:row>40</xdr:row>
      <xdr:rowOff>84455</xdr:rowOff>
    </xdr:to>
    <xdr:sp macro="" textlink="">
      <xdr:nvSpPr>
        <xdr:cNvPr id="135" name="楕円 134"/>
        <xdr:cNvSpPr/>
      </xdr:nvSpPr>
      <xdr:spPr>
        <a:xfrm>
          <a:off x="7810500" y="684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26670</xdr:rowOff>
    </xdr:from>
    <xdr:to xmlns:xdr="http://schemas.openxmlformats.org/drawingml/2006/spreadsheetDrawing">
      <xdr:col>45</xdr:col>
      <xdr:colOff>177800</xdr:colOff>
      <xdr:row>40</xdr:row>
      <xdr:rowOff>33655</xdr:rowOff>
    </xdr:to>
    <xdr:cxnSp macro="">
      <xdr:nvCxnSpPr>
        <xdr:cNvPr id="136" name="直線コネクタ 135"/>
        <xdr:cNvCxnSpPr/>
      </xdr:nvCxnSpPr>
      <xdr:spPr>
        <a:xfrm flipV="1">
          <a:off x="7861300" y="68846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2540</xdr:rowOff>
    </xdr:from>
    <xdr:to xmlns:xdr="http://schemas.openxmlformats.org/drawingml/2006/spreadsheetDrawing">
      <xdr:col>36</xdr:col>
      <xdr:colOff>165100</xdr:colOff>
      <xdr:row>40</xdr:row>
      <xdr:rowOff>104140</xdr:rowOff>
    </xdr:to>
    <xdr:sp macro="" textlink="">
      <xdr:nvSpPr>
        <xdr:cNvPr id="137" name="楕円 136"/>
        <xdr:cNvSpPr/>
      </xdr:nvSpPr>
      <xdr:spPr>
        <a:xfrm>
          <a:off x="692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33655</xdr:rowOff>
    </xdr:from>
    <xdr:to xmlns:xdr="http://schemas.openxmlformats.org/drawingml/2006/spreadsheetDrawing">
      <xdr:col>41</xdr:col>
      <xdr:colOff>50800</xdr:colOff>
      <xdr:row>40</xdr:row>
      <xdr:rowOff>53340</xdr:rowOff>
    </xdr:to>
    <xdr:cxnSp macro="">
      <xdr:nvCxnSpPr>
        <xdr:cNvPr id="138" name="直線コネクタ 137"/>
        <xdr:cNvCxnSpPr/>
      </xdr:nvCxnSpPr>
      <xdr:spPr>
        <a:xfrm flipV="1">
          <a:off x="6972300" y="68916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119380</xdr:rowOff>
    </xdr:from>
    <xdr:ext cx="534670" cy="259080"/>
    <xdr:sp macro="" textlink="">
      <xdr:nvSpPr>
        <xdr:cNvPr id="139" name="n_1aveValue【道路】&#10;一人当たり延長"/>
        <xdr:cNvSpPr txBox="1"/>
      </xdr:nvSpPr>
      <xdr:spPr>
        <a:xfrm>
          <a:off x="9359265" y="6977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133985</xdr:rowOff>
    </xdr:from>
    <xdr:ext cx="534035" cy="258445"/>
    <xdr:sp macro="" textlink="">
      <xdr:nvSpPr>
        <xdr:cNvPr id="140" name="n_2aveValue【道路】&#10;一人当たり延長"/>
        <xdr:cNvSpPr txBox="1"/>
      </xdr:nvSpPr>
      <xdr:spPr>
        <a:xfrm>
          <a:off x="8482965" y="6991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130810</xdr:rowOff>
    </xdr:from>
    <xdr:ext cx="534035" cy="259080"/>
    <xdr:sp macro="" textlink="">
      <xdr:nvSpPr>
        <xdr:cNvPr id="141" name="n_3aveValue【道路】&#10;一人当たり延長"/>
        <xdr:cNvSpPr txBox="1"/>
      </xdr:nvSpPr>
      <xdr:spPr>
        <a:xfrm>
          <a:off x="7593965" y="6988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149860</xdr:rowOff>
    </xdr:from>
    <xdr:ext cx="534035" cy="259080"/>
    <xdr:sp macro="" textlink="">
      <xdr:nvSpPr>
        <xdr:cNvPr id="142" name="n_4aveValue【道路】&#10;一人当たり延長"/>
        <xdr:cNvSpPr txBox="1"/>
      </xdr:nvSpPr>
      <xdr:spPr>
        <a:xfrm>
          <a:off x="6704965" y="7007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97790</xdr:rowOff>
    </xdr:from>
    <xdr:ext cx="534670" cy="258445"/>
    <xdr:sp macro="" textlink="">
      <xdr:nvSpPr>
        <xdr:cNvPr id="143" name="n_1mainValue【道路】&#10;一人当たり延長"/>
        <xdr:cNvSpPr txBox="1"/>
      </xdr:nvSpPr>
      <xdr:spPr>
        <a:xfrm>
          <a:off x="9359265" y="66128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93980</xdr:rowOff>
    </xdr:from>
    <xdr:ext cx="534035" cy="259080"/>
    <xdr:sp macro="" textlink="">
      <xdr:nvSpPr>
        <xdr:cNvPr id="144" name="n_2mainValue【道路】&#10;一人当たり延長"/>
        <xdr:cNvSpPr txBox="1"/>
      </xdr:nvSpPr>
      <xdr:spPr>
        <a:xfrm>
          <a:off x="8482965" y="6609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100965</xdr:rowOff>
    </xdr:from>
    <xdr:ext cx="534035" cy="258445"/>
    <xdr:sp macro="" textlink="">
      <xdr:nvSpPr>
        <xdr:cNvPr id="145" name="n_3mainValue【道路】&#10;一人当たり延長"/>
        <xdr:cNvSpPr txBox="1"/>
      </xdr:nvSpPr>
      <xdr:spPr>
        <a:xfrm>
          <a:off x="7593965" y="6616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120650</xdr:rowOff>
    </xdr:from>
    <xdr:ext cx="534035" cy="258445"/>
    <xdr:sp macro="" textlink="">
      <xdr:nvSpPr>
        <xdr:cNvPr id="146" name="n_4mainValue【道路】&#10;一人当たり延長"/>
        <xdr:cNvSpPr txBox="1"/>
      </xdr:nvSpPr>
      <xdr:spPr>
        <a:xfrm>
          <a:off x="6704965" y="6635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59" name="テキスト ボックス 158"/>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8455" cy="259080"/>
    <xdr:sp macro="" textlink="">
      <xdr:nvSpPr>
        <xdr:cNvPr id="167" name="テキスト ボックス 166"/>
        <xdr:cNvSpPr txBox="1"/>
      </xdr:nvSpPr>
      <xdr:spPr>
        <a:xfrm>
          <a:off x="422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160020</xdr:rowOff>
    </xdr:from>
    <xdr:to xmlns:xdr="http://schemas.openxmlformats.org/drawingml/2006/spreadsheetDrawing">
      <xdr:col>24</xdr:col>
      <xdr:colOff>62865</xdr:colOff>
      <xdr:row>64</xdr:row>
      <xdr:rowOff>127635</xdr:rowOff>
    </xdr:to>
    <xdr:cxnSp macro="">
      <xdr:nvCxnSpPr>
        <xdr:cNvPr id="170" name="直線コネクタ 169"/>
        <xdr:cNvCxnSpPr/>
      </xdr:nvCxnSpPr>
      <xdr:spPr>
        <a:xfrm flipV="1">
          <a:off x="4634865" y="9589770"/>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132080</xdr:rowOff>
    </xdr:from>
    <xdr:ext cx="405130" cy="258445"/>
    <xdr:sp macro="" textlink="">
      <xdr:nvSpPr>
        <xdr:cNvPr id="171" name="【橋りょう・トンネル】&#10;有形固定資産減価償却率最小値テキスト"/>
        <xdr:cNvSpPr txBox="1"/>
      </xdr:nvSpPr>
      <xdr:spPr>
        <a:xfrm>
          <a:off x="4673600" y="111048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127635</xdr:rowOff>
    </xdr:from>
    <xdr:to xmlns:xdr="http://schemas.openxmlformats.org/drawingml/2006/spreadsheetDrawing">
      <xdr:col>24</xdr:col>
      <xdr:colOff>152400</xdr:colOff>
      <xdr:row>64</xdr:row>
      <xdr:rowOff>127635</xdr:rowOff>
    </xdr:to>
    <xdr:cxnSp macro="">
      <xdr:nvCxnSpPr>
        <xdr:cNvPr id="172" name="直線コネクタ 171"/>
        <xdr:cNvCxnSpPr/>
      </xdr:nvCxnSpPr>
      <xdr:spPr>
        <a:xfrm>
          <a:off x="4546600" y="1110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106680</xdr:rowOff>
    </xdr:from>
    <xdr:ext cx="340360" cy="259080"/>
    <xdr:sp macro="" textlink="">
      <xdr:nvSpPr>
        <xdr:cNvPr id="173" name="【橋りょう・トンネル】&#10;有形固定資産減価償却率最大値テキスト"/>
        <xdr:cNvSpPr txBox="1"/>
      </xdr:nvSpPr>
      <xdr:spPr>
        <a:xfrm>
          <a:off x="4673600" y="93649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160020</xdr:rowOff>
    </xdr:from>
    <xdr:to xmlns:xdr="http://schemas.openxmlformats.org/drawingml/2006/spreadsheetDrawing">
      <xdr:col>24</xdr:col>
      <xdr:colOff>152400</xdr:colOff>
      <xdr:row>55</xdr:row>
      <xdr:rowOff>160020</xdr:rowOff>
    </xdr:to>
    <xdr:cxnSp macro="">
      <xdr:nvCxnSpPr>
        <xdr:cNvPr id="174" name="直線コネクタ 173"/>
        <xdr:cNvCxnSpPr/>
      </xdr:nvCxnSpPr>
      <xdr:spPr>
        <a:xfrm>
          <a:off x="4546600" y="958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19685</xdr:rowOff>
    </xdr:from>
    <xdr:ext cx="405130" cy="258445"/>
    <xdr:sp macro="" textlink="">
      <xdr:nvSpPr>
        <xdr:cNvPr id="175" name="【橋りょう・トンネル】&#10;有形固定資産減価償却率平均値テキスト"/>
        <xdr:cNvSpPr txBox="1"/>
      </xdr:nvSpPr>
      <xdr:spPr>
        <a:xfrm>
          <a:off x="4673600" y="104781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168275</xdr:rowOff>
    </xdr:from>
    <xdr:to xmlns:xdr="http://schemas.openxmlformats.org/drawingml/2006/spreadsheetDrawing">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141605</xdr:rowOff>
    </xdr:from>
    <xdr:to xmlns:xdr="http://schemas.openxmlformats.org/drawingml/2006/spreadsheetDrawing">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113030</xdr:rowOff>
    </xdr:from>
    <xdr:to xmlns:xdr="http://schemas.openxmlformats.org/drawingml/2006/spreadsheetDrawing">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84455</xdr:rowOff>
    </xdr:from>
    <xdr:to xmlns:xdr="http://schemas.openxmlformats.org/drawingml/2006/spreadsheetDrawing">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44450</xdr:rowOff>
    </xdr:from>
    <xdr:to xmlns:xdr="http://schemas.openxmlformats.org/drawingml/2006/spreadsheetDrawing">
      <xdr:col>6</xdr:col>
      <xdr:colOff>38100</xdr:colOff>
      <xdr:row>61</xdr:row>
      <xdr:rowOff>146050</xdr:rowOff>
    </xdr:to>
    <xdr:sp macro="" textlink="">
      <xdr:nvSpPr>
        <xdr:cNvPr id="180" name="フローチャート: 判断 179"/>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1" name="テキスト ボックス 180"/>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2" name="テキスト ボックス 181"/>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3" name="テキスト ボックス 182"/>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4" name="テキスト ボックス 183"/>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5" name="テキスト ボックス 184"/>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48260</xdr:rowOff>
    </xdr:from>
    <xdr:to xmlns:xdr="http://schemas.openxmlformats.org/drawingml/2006/spreadsheetDrawing">
      <xdr:col>24</xdr:col>
      <xdr:colOff>114300</xdr:colOff>
      <xdr:row>63</xdr:row>
      <xdr:rowOff>149860</xdr:rowOff>
    </xdr:to>
    <xdr:sp macro="" textlink="">
      <xdr:nvSpPr>
        <xdr:cNvPr id="186" name="楕円 185"/>
        <xdr:cNvSpPr/>
      </xdr:nvSpPr>
      <xdr:spPr>
        <a:xfrm>
          <a:off x="4584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26670</xdr:rowOff>
    </xdr:from>
    <xdr:ext cx="405130" cy="259080"/>
    <xdr:sp macro="" textlink="">
      <xdr:nvSpPr>
        <xdr:cNvPr id="187" name="【橋りょう・トンネル】&#10;有形固定資産減価償却率該当値テキスト"/>
        <xdr:cNvSpPr txBox="1"/>
      </xdr:nvSpPr>
      <xdr:spPr>
        <a:xfrm>
          <a:off x="4673600" y="10828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31115</xdr:rowOff>
    </xdr:from>
    <xdr:to xmlns:xdr="http://schemas.openxmlformats.org/drawingml/2006/spreadsheetDrawing">
      <xdr:col>20</xdr:col>
      <xdr:colOff>38100</xdr:colOff>
      <xdr:row>63</xdr:row>
      <xdr:rowOff>132715</xdr:rowOff>
    </xdr:to>
    <xdr:sp macro="" textlink="">
      <xdr:nvSpPr>
        <xdr:cNvPr id="188" name="楕円 187"/>
        <xdr:cNvSpPr/>
      </xdr:nvSpPr>
      <xdr:spPr>
        <a:xfrm>
          <a:off x="3746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81915</xdr:rowOff>
    </xdr:from>
    <xdr:to xmlns:xdr="http://schemas.openxmlformats.org/drawingml/2006/spreadsheetDrawing">
      <xdr:col>24</xdr:col>
      <xdr:colOff>63500</xdr:colOff>
      <xdr:row>63</xdr:row>
      <xdr:rowOff>99060</xdr:rowOff>
    </xdr:to>
    <xdr:cxnSp macro="">
      <xdr:nvCxnSpPr>
        <xdr:cNvPr id="189" name="直線コネクタ 188"/>
        <xdr:cNvCxnSpPr/>
      </xdr:nvCxnSpPr>
      <xdr:spPr>
        <a:xfrm>
          <a:off x="3797300" y="108832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6350</xdr:rowOff>
    </xdr:from>
    <xdr:to xmlns:xdr="http://schemas.openxmlformats.org/drawingml/2006/spreadsheetDrawing">
      <xdr:col>15</xdr:col>
      <xdr:colOff>101600</xdr:colOff>
      <xdr:row>63</xdr:row>
      <xdr:rowOff>107950</xdr:rowOff>
    </xdr:to>
    <xdr:sp macro="" textlink="">
      <xdr:nvSpPr>
        <xdr:cNvPr id="190" name="楕円 189"/>
        <xdr:cNvSpPr/>
      </xdr:nvSpPr>
      <xdr:spPr>
        <a:xfrm>
          <a:off x="2857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57150</xdr:rowOff>
    </xdr:from>
    <xdr:to xmlns:xdr="http://schemas.openxmlformats.org/drawingml/2006/spreadsheetDrawing">
      <xdr:col>19</xdr:col>
      <xdr:colOff>177800</xdr:colOff>
      <xdr:row>63</xdr:row>
      <xdr:rowOff>81915</xdr:rowOff>
    </xdr:to>
    <xdr:cxnSp macro="">
      <xdr:nvCxnSpPr>
        <xdr:cNvPr id="191" name="直線コネクタ 190"/>
        <xdr:cNvCxnSpPr/>
      </xdr:nvCxnSpPr>
      <xdr:spPr>
        <a:xfrm>
          <a:off x="2908300" y="108585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151130</xdr:rowOff>
    </xdr:from>
    <xdr:to xmlns:xdr="http://schemas.openxmlformats.org/drawingml/2006/spreadsheetDrawing">
      <xdr:col>10</xdr:col>
      <xdr:colOff>165100</xdr:colOff>
      <xdr:row>63</xdr:row>
      <xdr:rowOff>81280</xdr:rowOff>
    </xdr:to>
    <xdr:sp macro="" textlink="">
      <xdr:nvSpPr>
        <xdr:cNvPr id="192" name="楕円 191"/>
        <xdr:cNvSpPr/>
      </xdr:nvSpPr>
      <xdr:spPr>
        <a:xfrm>
          <a:off x="1968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30480</xdr:rowOff>
    </xdr:from>
    <xdr:to xmlns:xdr="http://schemas.openxmlformats.org/drawingml/2006/spreadsheetDrawing">
      <xdr:col>15</xdr:col>
      <xdr:colOff>50800</xdr:colOff>
      <xdr:row>63</xdr:row>
      <xdr:rowOff>57150</xdr:rowOff>
    </xdr:to>
    <xdr:cxnSp macro="">
      <xdr:nvCxnSpPr>
        <xdr:cNvPr id="193" name="直線コネクタ 192"/>
        <xdr:cNvCxnSpPr/>
      </xdr:nvCxnSpPr>
      <xdr:spPr>
        <a:xfrm>
          <a:off x="2019300" y="108318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86360</xdr:rowOff>
    </xdr:from>
    <xdr:to xmlns:xdr="http://schemas.openxmlformats.org/drawingml/2006/spreadsheetDrawing">
      <xdr:col>6</xdr:col>
      <xdr:colOff>38100</xdr:colOff>
      <xdr:row>63</xdr:row>
      <xdr:rowOff>16510</xdr:rowOff>
    </xdr:to>
    <xdr:sp macro="" textlink="">
      <xdr:nvSpPr>
        <xdr:cNvPr id="194" name="楕円 193"/>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137160</xdr:rowOff>
    </xdr:from>
    <xdr:to xmlns:xdr="http://schemas.openxmlformats.org/drawingml/2006/spreadsheetDrawing">
      <xdr:col>10</xdr:col>
      <xdr:colOff>114300</xdr:colOff>
      <xdr:row>63</xdr:row>
      <xdr:rowOff>30480</xdr:rowOff>
    </xdr:to>
    <xdr:cxnSp macro="">
      <xdr:nvCxnSpPr>
        <xdr:cNvPr id="195" name="直線コネクタ 194"/>
        <xdr:cNvCxnSpPr/>
      </xdr:nvCxnSpPr>
      <xdr:spPr>
        <a:xfrm>
          <a:off x="1130300" y="1076706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88265</xdr:rowOff>
    </xdr:from>
    <xdr:ext cx="405130" cy="258445"/>
    <xdr:sp macro="" textlink="">
      <xdr:nvSpPr>
        <xdr:cNvPr id="196" name="n_1aveValue【橋りょう・トンネル】&#10;有形固定資産減価償却率"/>
        <xdr:cNvSpPr txBox="1"/>
      </xdr:nvSpPr>
      <xdr:spPr>
        <a:xfrm>
          <a:off x="3582035" y="10375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59690</xdr:rowOff>
    </xdr:from>
    <xdr:ext cx="404495" cy="259080"/>
    <xdr:sp macro="" textlink="">
      <xdr:nvSpPr>
        <xdr:cNvPr id="197" name="n_2aveValue【橋りょう・トンネル】&#10;有形固定資産減価償却率"/>
        <xdr:cNvSpPr txBox="1"/>
      </xdr:nvSpPr>
      <xdr:spPr>
        <a:xfrm>
          <a:off x="2705735" y="10346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31115</xdr:rowOff>
    </xdr:from>
    <xdr:ext cx="404495" cy="258445"/>
    <xdr:sp macro="" textlink="">
      <xdr:nvSpPr>
        <xdr:cNvPr id="198" name="n_3aveValue【橋りょう・トンネル】&#10;有形固定資産減価償却率"/>
        <xdr:cNvSpPr txBox="1"/>
      </xdr:nvSpPr>
      <xdr:spPr>
        <a:xfrm>
          <a:off x="1816735" y="10318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162560</xdr:rowOff>
    </xdr:from>
    <xdr:ext cx="404495" cy="259080"/>
    <xdr:sp macro="" textlink="">
      <xdr:nvSpPr>
        <xdr:cNvPr id="199" name="n_4aveValue【橋りょう・トンネル】&#10;有形固定資産減価償却率"/>
        <xdr:cNvSpPr txBox="1"/>
      </xdr:nvSpPr>
      <xdr:spPr>
        <a:xfrm>
          <a:off x="927735" y="10278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123825</xdr:rowOff>
    </xdr:from>
    <xdr:ext cx="405130" cy="258445"/>
    <xdr:sp macro="" textlink="">
      <xdr:nvSpPr>
        <xdr:cNvPr id="200" name="n_1mainValue【橋りょう・トンネル】&#10;有形固定資産減価償却率"/>
        <xdr:cNvSpPr txBox="1"/>
      </xdr:nvSpPr>
      <xdr:spPr>
        <a:xfrm>
          <a:off x="3582035" y="109251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99060</xdr:rowOff>
    </xdr:from>
    <xdr:ext cx="404495" cy="258445"/>
    <xdr:sp macro="" textlink="">
      <xdr:nvSpPr>
        <xdr:cNvPr id="201" name="n_2mainValue【橋りょう・トンネル】&#10;有形固定資産減価償却率"/>
        <xdr:cNvSpPr txBox="1"/>
      </xdr:nvSpPr>
      <xdr:spPr>
        <a:xfrm>
          <a:off x="2705735" y="10900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72390</xdr:rowOff>
    </xdr:from>
    <xdr:ext cx="404495" cy="259080"/>
    <xdr:sp macro="" textlink="">
      <xdr:nvSpPr>
        <xdr:cNvPr id="202" name="n_3mainValue【橋りょう・トンネル】&#10;有形固定資産減価償却率"/>
        <xdr:cNvSpPr txBox="1"/>
      </xdr:nvSpPr>
      <xdr:spPr>
        <a:xfrm>
          <a:off x="1816735" y="10873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7620</xdr:rowOff>
    </xdr:from>
    <xdr:ext cx="404495" cy="258445"/>
    <xdr:sp macro="" textlink="">
      <xdr:nvSpPr>
        <xdr:cNvPr id="203" name="n_4mainValue【橋りょう・トンネル】&#10;有形固定資産減価償却率"/>
        <xdr:cNvSpPr txBox="1"/>
      </xdr:nvSpPr>
      <xdr:spPr>
        <a:xfrm>
          <a:off x="927735" y="108089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2" name="テキスト ボックス 211"/>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4" name="直線コネクタ 213"/>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5" name="テキスト ボックス 214"/>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6" name="直線コネクタ 215"/>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86360</xdr:rowOff>
    </xdr:from>
    <xdr:ext cx="594995" cy="258445"/>
    <xdr:sp macro="" textlink="">
      <xdr:nvSpPr>
        <xdr:cNvPr id="217" name="テキスト ボックス 216"/>
        <xdr:cNvSpPr txBox="1"/>
      </xdr:nvSpPr>
      <xdr:spPr>
        <a:xfrm>
          <a:off x="6008370" y="1037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8" name="直線コネクタ 217"/>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8445"/>
    <xdr:sp macro="" textlink="">
      <xdr:nvSpPr>
        <xdr:cNvPr id="219" name="テキスト ボックス 218"/>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0" name="直線コネクタ 219"/>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221" name="テキスト ボックス 220"/>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3" name="テキスト ボックス 222"/>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52705</xdr:rowOff>
    </xdr:from>
    <xdr:to xmlns:xdr="http://schemas.openxmlformats.org/drawingml/2006/spreadsheetDrawing">
      <xdr:col>54</xdr:col>
      <xdr:colOff>189865</xdr:colOff>
      <xdr:row>63</xdr:row>
      <xdr:rowOff>170180</xdr:rowOff>
    </xdr:to>
    <xdr:cxnSp macro="">
      <xdr:nvCxnSpPr>
        <xdr:cNvPr id="225" name="直線コネクタ 224"/>
        <xdr:cNvCxnSpPr/>
      </xdr:nvCxnSpPr>
      <xdr:spPr>
        <a:xfrm flipV="1">
          <a:off x="10476865" y="948245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26"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27" name="直線コネクタ 226"/>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170815</xdr:rowOff>
    </xdr:from>
    <xdr:ext cx="690245" cy="258445"/>
    <xdr:sp macro="" textlink="">
      <xdr:nvSpPr>
        <xdr:cNvPr id="228" name="【橋りょう・トンネル】&#10;一人当たり有形固定資産（償却資産）額最大値テキスト"/>
        <xdr:cNvSpPr txBox="1"/>
      </xdr:nvSpPr>
      <xdr:spPr>
        <a:xfrm>
          <a:off x="10515600" y="925766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52705</xdr:rowOff>
    </xdr:from>
    <xdr:to xmlns:xdr="http://schemas.openxmlformats.org/drawingml/2006/spreadsheetDrawing">
      <xdr:col>55</xdr:col>
      <xdr:colOff>88900</xdr:colOff>
      <xdr:row>55</xdr:row>
      <xdr:rowOff>52705</xdr:rowOff>
    </xdr:to>
    <xdr:cxnSp macro="">
      <xdr:nvCxnSpPr>
        <xdr:cNvPr id="229" name="直線コネクタ 228"/>
        <xdr:cNvCxnSpPr/>
      </xdr:nvCxnSpPr>
      <xdr:spPr>
        <a:xfrm>
          <a:off x="10388600" y="948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107315</xdr:rowOff>
    </xdr:from>
    <xdr:ext cx="598805" cy="259080"/>
    <xdr:sp macro="" textlink="">
      <xdr:nvSpPr>
        <xdr:cNvPr id="230" name="【橋りょう・トンネル】&#10;一人当たり有形固定資産（償却資産）額平均値テキスト"/>
        <xdr:cNvSpPr txBox="1"/>
      </xdr:nvSpPr>
      <xdr:spPr>
        <a:xfrm>
          <a:off x="10515600" y="105657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128905</xdr:rowOff>
    </xdr:from>
    <xdr:to xmlns:xdr="http://schemas.openxmlformats.org/drawingml/2006/spreadsheetDrawing">
      <xdr:col>55</xdr:col>
      <xdr:colOff>50800</xdr:colOff>
      <xdr:row>62</xdr:row>
      <xdr:rowOff>59055</xdr:rowOff>
    </xdr:to>
    <xdr:sp macro="" textlink="">
      <xdr:nvSpPr>
        <xdr:cNvPr id="231" name="フローチャート: 判断 230"/>
        <xdr:cNvSpPr/>
      </xdr:nvSpPr>
      <xdr:spPr>
        <a:xfrm>
          <a:off x="104267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128270</xdr:rowOff>
    </xdr:from>
    <xdr:to xmlns:xdr="http://schemas.openxmlformats.org/drawingml/2006/spreadsheetDrawing">
      <xdr:col>50</xdr:col>
      <xdr:colOff>165100</xdr:colOff>
      <xdr:row>62</xdr:row>
      <xdr:rowOff>58420</xdr:rowOff>
    </xdr:to>
    <xdr:sp macro="" textlink="">
      <xdr:nvSpPr>
        <xdr:cNvPr id="232" name="フローチャート: 判断 231"/>
        <xdr:cNvSpPr/>
      </xdr:nvSpPr>
      <xdr:spPr>
        <a:xfrm>
          <a:off x="9588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137795</xdr:rowOff>
    </xdr:from>
    <xdr:to xmlns:xdr="http://schemas.openxmlformats.org/drawingml/2006/spreadsheetDrawing">
      <xdr:col>46</xdr:col>
      <xdr:colOff>38100</xdr:colOff>
      <xdr:row>62</xdr:row>
      <xdr:rowOff>67945</xdr:rowOff>
    </xdr:to>
    <xdr:sp macro="" textlink="">
      <xdr:nvSpPr>
        <xdr:cNvPr id="233" name="フローチャート: 判断 232"/>
        <xdr:cNvSpPr/>
      </xdr:nvSpPr>
      <xdr:spPr>
        <a:xfrm>
          <a:off x="86995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147320</xdr:rowOff>
    </xdr:from>
    <xdr:to xmlns:xdr="http://schemas.openxmlformats.org/drawingml/2006/spreadsheetDrawing">
      <xdr:col>41</xdr:col>
      <xdr:colOff>101600</xdr:colOff>
      <xdr:row>62</xdr:row>
      <xdr:rowOff>77470</xdr:rowOff>
    </xdr:to>
    <xdr:sp macro="" textlink="">
      <xdr:nvSpPr>
        <xdr:cNvPr id="234" name="フローチャート: 判断 233"/>
        <xdr:cNvSpPr/>
      </xdr:nvSpPr>
      <xdr:spPr>
        <a:xfrm>
          <a:off x="7810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45720</xdr:rowOff>
    </xdr:from>
    <xdr:to xmlns:xdr="http://schemas.openxmlformats.org/drawingml/2006/spreadsheetDrawing">
      <xdr:col>36</xdr:col>
      <xdr:colOff>165100</xdr:colOff>
      <xdr:row>62</xdr:row>
      <xdr:rowOff>147320</xdr:rowOff>
    </xdr:to>
    <xdr:sp macro="" textlink="">
      <xdr:nvSpPr>
        <xdr:cNvPr id="235" name="フローチャート: 判断 234"/>
        <xdr:cNvSpPr/>
      </xdr:nvSpPr>
      <xdr:spPr>
        <a:xfrm>
          <a:off x="6921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6" name="テキスト ボックス 235"/>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37" name="テキスト ボックス 236"/>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38" name="テキスト ボックス 237"/>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39" name="テキスト ボックス 238"/>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0" name="テキスト ボックス 239"/>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150495</xdr:rowOff>
    </xdr:from>
    <xdr:to xmlns:xdr="http://schemas.openxmlformats.org/drawingml/2006/spreadsheetDrawing">
      <xdr:col>55</xdr:col>
      <xdr:colOff>50800</xdr:colOff>
      <xdr:row>61</xdr:row>
      <xdr:rowOff>80645</xdr:rowOff>
    </xdr:to>
    <xdr:sp macro="" textlink="">
      <xdr:nvSpPr>
        <xdr:cNvPr id="241" name="楕円 240"/>
        <xdr:cNvSpPr/>
      </xdr:nvSpPr>
      <xdr:spPr>
        <a:xfrm>
          <a:off x="10426700" y="104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1905</xdr:rowOff>
    </xdr:from>
    <xdr:ext cx="598805" cy="259080"/>
    <xdr:sp macro="" textlink="">
      <xdr:nvSpPr>
        <xdr:cNvPr id="242" name="【橋りょう・トンネル】&#10;一人当たり有形固定資産（償却資産）額該当値テキスト"/>
        <xdr:cNvSpPr txBox="1"/>
      </xdr:nvSpPr>
      <xdr:spPr>
        <a:xfrm>
          <a:off x="10515600" y="10288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166370</xdr:rowOff>
    </xdr:from>
    <xdr:to xmlns:xdr="http://schemas.openxmlformats.org/drawingml/2006/spreadsheetDrawing">
      <xdr:col>50</xdr:col>
      <xdr:colOff>165100</xdr:colOff>
      <xdr:row>61</xdr:row>
      <xdr:rowOff>96520</xdr:rowOff>
    </xdr:to>
    <xdr:sp macro="" textlink="">
      <xdr:nvSpPr>
        <xdr:cNvPr id="243" name="楕円 242"/>
        <xdr:cNvSpPr/>
      </xdr:nvSpPr>
      <xdr:spPr>
        <a:xfrm>
          <a:off x="958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29845</xdr:rowOff>
    </xdr:from>
    <xdr:to xmlns:xdr="http://schemas.openxmlformats.org/drawingml/2006/spreadsheetDrawing">
      <xdr:col>55</xdr:col>
      <xdr:colOff>0</xdr:colOff>
      <xdr:row>61</xdr:row>
      <xdr:rowOff>45720</xdr:rowOff>
    </xdr:to>
    <xdr:cxnSp macro="">
      <xdr:nvCxnSpPr>
        <xdr:cNvPr id="244" name="直線コネクタ 243"/>
        <xdr:cNvCxnSpPr/>
      </xdr:nvCxnSpPr>
      <xdr:spPr>
        <a:xfrm flipV="1">
          <a:off x="9639300" y="1048829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6350</xdr:rowOff>
    </xdr:from>
    <xdr:to xmlns:xdr="http://schemas.openxmlformats.org/drawingml/2006/spreadsheetDrawing">
      <xdr:col>46</xdr:col>
      <xdr:colOff>38100</xdr:colOff>
      <xdr:row>61</xdr:row>
      <xdr:rowOff>107950</xdr:rowOff>
    </xdr:to>
    <xdr:sp macro="" textlink="">
      <xdr:nvSpPr>
        <xdr:cNvPr id="245" name="楕円 244"/>
        <xdr:cNvSpPr/>
      </xdr:nvSpPr>
      <xdr:spPr>
        <a:xfrm>
          <a:off x="869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45720</xdr:rowOff>
    </xdr:from>
    <xdr:to xmlns:xdr="http://schemas.openxmlformats.org/drawingml/2006/spreadsheetDrawing">
      <xdr:col>50</xdr:col>
      <xdr:colOff>114300</xdr:colOff>
      <xdr:row>61</xdr:row>
      <xdr:rowOff>57150</xdr:rowOff>
    </xdr:to>
    <xdr:cxnSp macro="">
      <xdr:nvCxnSpPr>
        <xdr:cNvPr id="246" name="直線コネクタ 245"/>
        <xdr:cNvCxnSpPr/>
      </xdr:nvCxnSpPr>
      <xdr:spPr>
        <a:xfrm flipV="1">
          <a:off x="8750300" y="10504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14605</xdr:rowOff>
    </xdr:from>
    <xdr:to xmlns:xdr="http://schemas.openxmlformats.org/drawingml/2006/spreadsheetDrawing">
      <xdr:col>41</xdr:col>
      <xdr:colOff>101600</xdr:colOff>
      <xdr:row>61</xdr:row>
      <xdr:rowOff>116205</xdr:rowOff>
    </xdr:to>
    <xdr:sp macro="" textlink="">
      <xdr:nvSpPr>
        <xdr:cNvPr id="247" name="楕円 246"/>
        <xdr:cNvSpPr/>
      </xdr:nvSpPr>
      <xdr:spPr>
        <a:xfrm>
          <a:off x="7810500" y="10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57150</xdr:rowOff>
    </xdr:from>
    <xdr:to xmlns:xdr="http://schemas.openxmlformats.org/drawingml/2006/spreadsheetDrawing">
      <xdr:col>45</xdr:col>
      <xdr:colOff>177800</xdr:colOff>
      <xdr:row>61</xdr:row>
      <xdr:rowOff>65405</xdr:rowOff>
    </xdr:to>
    <xdr:cxnSp macro="">
      <xdr:nvCxnSpPr>
        <xdr:cNvPr id="248" name="直線コネクタ 247"/>
        <xdr:cNvCxnSpPr/>
      </xdr:nvCxnSpPr>
      <xdr:spPr>
        <a:xfrm flipV="1">
          <a:off x="7861300" y="105156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31115</xdr:rowOff>
    </xdr:from>
    <xdr:to xmlns:xdr="http://schemas.openxmlformats.org/drawingml/2006/spreadsheetDrawing">
      <xdr:col>36</xdr:col>
      <xdr:colOff>165100</xdr:colOff>
      <xdr:row>62</xdr:row>
      <xdr:rowOff>132715</xdr:rowOff>
    </xdr:to>
    <xdr:sp macro="" textlink="">
      <xdr:nvSpPr>
        <xdr:cNvPr id="249" name="楕円 248"/>
        <xdr:cNvSpPr/>
      </xdr:nvSpPr>
      <xdr:spPr>
        <a:xfrm>
          <a:off x="6921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65405</xdr:rowOff>
    </xdr:from>
    <xdr:to xmlns:xdr="http://schemas.openxmlformats.org/drawingml/2006/spreadsheetDrawing">
      <xdr:col>41</xdr:col>
      <xdr:colOff>50800</xdr:colOff>
      <xdr:row>62</xdr:row>
      <xdr:rowOff>81915</xdr:rowOff>
    </xdr:to>
    <xdr:cxnSp macro="">
      <xdr:nvCxnSpPr>
        <xdr:cNvPr id="250" name="直線コネクタ 249"/>
        <xdr:cNvCxnSpPr/>
      </xdr:nvCxnSpPr>
      <xdr:spPr>
        <a:xfrm flipV="1">
          <a:off x="6972300" y="1052385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49530</xdr:rowOff>
    </xdr:from>
    <xdr:ext cx="598170" cy="259080"/>
    <xdr:sp macro="" textlink="">
      <xdr:nvSpPr>
        <xdr:cNvPr id="251" name="n_1aveValue【橋りょう・トンネル】&#10;一人当たり有形固定資産（償却資産）額"/>
        <xdr:cNvSpPr txBox="1"/>
      </xdr:nvSpPr>
      <xdr:spPr>
        <a:xfrm>
          <a:off x="9326880" y="10679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59055</xdr:rowOff>
    </xdr:from>
    <xdr:ext cx="598170" cy="259080"/>
    <xdr:sp macro="" textlink="">
      <xdr:nvSpPr>
        <xdr:cNvPr id="252" name="n_2aveValue【橋りょう・トンネル】&#10;一人当たり有形固定資産（償却資産）額"/>
        <xdr:cNvSpPr txBox="1"/>
      </xdr:nvSpPr>
      <xdr:spPr>
        <a:xfrm>
          <a:off x="8450580" y="10688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68580</xdr:rowOff>
    </xdr:from>
    <xdr:ext cx="598170" cy="259080"/>
    <xdr:sp macro="" textlink="">
      <xdr:nvSpPr>
        <xdr:cNvPr id="253" name="n_3aveValue【橋りょう・トンネル】&#10;一人当たり有形固定資産（償却資産）額"/>
        <xdr:cNvSpPr txBox="1"/>
      </xdr:nvSpPr>
      <xdr:spPr>
        <a:xfrm>
          <a:off x="7561580" y="10698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138430</xdr:rowOff>
    </xdr:from>
    <xdr:ext cx="598170" cy="259080"/>
    <xdr:sp macro="" textlink="">
      <xdr:nvSpPr>
        <xdr:cNvPr id="254" name="n_4aveValue【橋りょう・トンネル】&#10;一人当たり有形固定資産（償却資産）額"/>
        <xdr:cNvSpPr txBox="1"/>
      </xdr:nvSpPr>
      <xdr:spPr>
        <a:xfrm>
          <a:off x="6672580" y="10768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113030</xdr:rowOff>
    </xdr:from>
    <xdr:ext cx="598170" cy="259080"/>
    <xdr:sp macro="" textlink="">
      <xdr:nvSpPr>
        <xdr:cNvPr id="255" name="n_1mainValue【橋りょう・トンネル】&#10;一人当たり有形固定資産（償却資産）額"/>
        <xdr:cNvSpPr txBox="1"/>
      </xdr:nvSpPr>
      <xdr:spPr>
        <a:xfrm>
          <a:off x="9326880" y="10228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124460</xdr:rowOff>
    </xdr:from>
    <xdr:ext cx="598170" cy="259080"/>
    <xdr:sp macro="" textlink="">
      <xdr:nvSpPr>
        <xdr:cNvPr id="256" name="n_2mainValue【橋りょう・トンネル】&#10;一人当たり有形固定資産（償却資産）額"/>
        <xdr:cNvSpPr txBox="1"/>
      </xdr:nvSpPr>
      <xdr:spPr>
        <a:xfrm>
          <a:off x="8450580" y="10240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499,958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132715</xdr:rowOff>
    </xdr:from>
    <xdr:ext cx="598170" cy="258445"/>
    <xdr:sp macro="" textlink="">
      <xdr:nvSpPr>
        <xdr:cNvPr id="257" name="n_3mainValue【橋りょう・トンネル】&#10;一人当たり有形固定資産（償却資産）額"/>
        <xdr:cNvSpPr txBox="1"/>
      </xdr:nvSpPr>
      <xdr:spPr>
        <a:xfrm>
          <a:off x="7561580" y="102482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149225</xdr:rowOff>
    </xdr:from>
    <xdr:ext cx="598170" cy="259080"/>
    <xdr:sp macro="" textlink="">
      <xdr:nvSpPr>
        <xdr:cNvPr id="258" name="n_4mainValue【橋りょう・トンネル】&#10;一人当たり有形固定資産（償却資産）額"/>
        <xdr:cNvSpPr txBox="1"/>
      </xdr:nvSpPr>
      <xdr:spPr>
        <a:xfrm>
          <a:off x="6672580" y="10436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67" name="テキスト ボックス 266"/>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69" name="テキスト ボックス 268"/>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0" name="直線コネクタ 269"/>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1" name="テキスト ボックス 270"/>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2" name="直線コネクタ 271"/>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3" name="テキスト ボックス 272"/>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4" name="直線コネクタ 273"/>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5" name="テキスト ボックス 274"/>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6" name="直線コネクタ 275"/>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77" name="テキスト ボックス 276"/>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78" name="直線コネクタ 277"/>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79" name="テキスト ボックス 278"/>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0" name="直線コネクタ 27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1" name="テキスト ボックス 280"/>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169545</xdr:rowOff>
    </xdr:from>
    <xdr:to xmlns:xdr="http://schemas.openxmlformats.org/drawingml/2006/spreadsheetDrawing">
      <xdr:col>24</xdr:col>
      <xdr:colOff>62865</xdr:colOff>
      <xdr:row>86</xdr:row>
      <xdr:rowOff>114300</xdr:rowOff>
    </xdr:to>
    <xdr:cxnSp macro="">
      <xdr:nvCxnSpPr>
        <xdr:cNvPr id="283" name="直線コネクタ 282"/>
        <xdr:cNvCxnSpPr/>
      </xdr:nvCxnSpPr>
      <xdr:spPr>
        <a:xfrm flipV="1">
          <a:off x="4634865" y="13542645"/>
          <a:ext cx="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4"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5" name="直線コネクタ 284"/>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116205</xdr:rowOff>
    </xdr:from>
    <xdr:ext cx="405130" cy="259080"/>
    <xdr:sp macro="" textlink="">
      <xdr:nvSpPr>
        <xdr:cNvPr id="286" name="【公営住宅】&#10;有形固定資産減価償却率最大値テキスト"/>
        <xdr:cNvSpPr txBox="1"/>
      </xdr:nvSpPr>
      <xdr:spPr>
        <a:xfrm>
          <a:off x="4673600" y="13317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169545</xdr:rowOff>
    </xdr:from>
    <xdr:to xmlns:xdr="http://schemas.openxmlformats.org/drawingml/2006/spreadsheetDrawing">
      <xdr:col>24</xdr:col>
      <xdr:colOff>152400</xdr:colOff>
      <xdr:row>78</xdr:row>
      <xdr:rowOff>169545</xdr:rowOff>
    </xdr:to>
    <xdr:cxnSp macro="">
      <xdr:nvCxnSpPr>
        <xdr:cNvPr id="287" name="直線コネクタ 286"/>
        <xdr:cNvCxnSpPr/>
      </xdr:nvCxnSpPr>
      <xdr:spPr>
        <a:xfrm>
          <a:off x="4546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153035</xdr:rowOff>
    </xdr:from>
    <xdr:ext cx="405130" cy="259080"/>
    <xdr:sp macro="" textlink="">
      <xdr:nvSpPr>
        <xdr:cNvPr id="288" name="【公営住宅】&#10;有形固定資産減価償却率平均値テキスト"/>
        <xdr:cNvSpPr txBox="1"/>
      </xdr:nvSpPr>
      <xdr:spPr>
        <a:xfrm>
          <a:off x="4673600" y="140404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130175</xdr:rowOff>
    </xdr:from>
    <xdr:to xmlns:xdr="http://schemas.openxmlformats.org/drawingml/2006/spreadsheetDrawing">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107315</xdr:rowOff>
    </xdr:from>
    <xdr:to xmlns:xdr="http://schemas.openxmlformats.org/drawingml/2006/spreadsheetDrawing">
      <xdr:col>20</xdr:col>
      <xdr:colOff>38100</xdr:colOff>
      <xdr:row>83</xdr:row>
      <xdr:rowOff>37465</xdr:rowOff>
    </xdr:to>
    <xdr:sp macro="" textlink="">
      <xdr:nvSpPr>
        <xdr:cNvPr id="290" name="フローチャート: 判断 289"/>
        <xdr:cNvSpPr/>
      </xdr:nvSpPr>
      <xdr:spPr>
        <a:xfrm>
          <a:off x="37465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84455</xdr:rowOff>
    </xdr:from>
    <xdr:to xmlns:xdr="http://schemas.openxmlformats.org/drawingml/2006/spreadsheetDrawing">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55880</xdr:rowOff>
    </xdr:from>
    <xdr:to xmlns:xdr="http://schemas.openxmlformats.org/drawingml/2006/spreadsheetDrawing">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29210</xdr:rowOff>
    </xdr:from>
    <xdr:to xmlns:xdr="http://schemas.openxmlformats.org/drawingml/2006/spreadsheetDrawing">
      <xdr:col>6</xdr:col>
      <xdr:colOff>38100</xdr:colOff>
      <xdr:row>82</xdr:row>
      <xdr:rowOff>130810</xdr:rowOff>
    </xdr:to>
    <xdr:sp macro="" textlink="">
      <xdr:nvSpPr>
        <xdr:cNvPr id="293" name="フローチャート: 判断 292"/>
        <xdr:cNvSpPr/>
      </xdr:nvSpPr>
      <xdr:spPr>
        <a:xfrm>
          <a:off x="10795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4" name="テキスト ボックス 29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5" name="テキスト ボックス 29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6" name="テキスト ボックス 29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7" name="テキスト ボックス 29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8" name="テキスト ボックス 29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42545</xdr:rowOff>
    </xdr:from>
    <xdr:to xmlns:xdr="http://schemas.openxmlformats.org/drawingml/2006/spreadsheetDrawing">
      <xdr:col>24</xdr:col>
      <xdr:colOff>114300</xdr:colOff>
      <xdr:row>84</xdr:row>
      <xdr:rowOff>144145</xdr:rowOff>
    </xdr:to>
    <xdr:sp macro="" textlink="">
      <xdr:nvSpPr>
        <xdr:cNvPr id="299" name="楕円 298"/>
        <xdr:cNvSpPr/>
      </xdr:nvSpPr>
      <xdr:spPr>
        <a:xfrm>
          <a:off x="4584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20955</xdr:rowOff>
    </xdr:from>
    <xdr:ext cx="405130" cy="258445"/>
    <xdr:sp macro="" textlink="">
      <xdr:nvSpPr>
        <xdr:cNvPr id="300" name="【公営住宅】&#10;有形固定資産減価償却率該当値テキスト"/>
        <xdr:cNvSpPr txBox="1"/>
      </xdr:nvSpPr>
      <xdr:spPr>
        <a:xfrm>
          <a:off x="4673600" y="14422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73025</xdr:rowOff>
    </xdr:from>
    <xdr:to xmlns:xdr="http://schemas.openxmlformats.org/drawingml/2006/spreadsheetDrawing">
      <xdr:col>20</xdr:col>
      <xdr:colOff>38100</xdr:colOff>
      <xdr:row>85</xdr:row>
      <xdr:rowOff>3175</xdr:rowOff>
    </xdr:to>
    <xdr:sp macro="" textlink="">
      <xdr:nvSpPr>
        <xdr:cNvPr id="301" name="楕円 300"/>
        <xdr:cNvSpPr/>
      </xdr:nvSpPr>
      <xdr:spPr>
        <a:xfrm>
          <a:off x="3746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93345</xdr:rowOff>
    </xdr:from>
    <xdr:to xmlns:xdr="http://schemas.openxmlformats.org/drawingml/2006/spreadsheetDrawing">
      <xdr:col>24</xdr:col>
      <xdr:colOff>63500</xdr:colOff>
      <xdr:row>84</xdr:row>
      <xdr:rowOff>123825</xdr:rowOff>
    </xdr:to>
    <xdr:cxnSp macro="">
      <xdr:nvCxnSpPr>
        <xdr:cNvPr id="302" name="直線コネクタ 301"/>
        <xdr:cNvCxnSpPr/>
      </xdr:nvCxnSpPr>
      <xdr:spPr>
        <a:xfrm flipV="1">
          <a:off x="3797300" y="1449514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151130</xdr:rowOff>
    </xdr:from>
    <xdr:to xmlns:xdr="http://schemas.openxmlformats.org/drawingml/2006/spreadsheetDrawing">
      <xdr:col>15</xdr:col>
      <xdr:colOff>101600</xdr:colOff>
      <xdr:row>84</xdr:row>
      <xdr:rowOff>81280</xdr:rowOff>
    </xdr:to>
    <xdr:sp macro="" textlink="">
      <xdr:nvSpPr>
        <xdr:cNvPr id="303" name="楕円 302"/>
        <xdr:cNvSpPr/>
      </xdr:nvSpPr>
      <xdr:spPr>
        <a:xfrm>
          <a:off x="2857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30480</xdr:rowOff>
    </xdr:from>
    <xdr:to xmlns:xdr="http://schemas.openxmlformats.org/drawingml/2006/spreadsheetDrawing">
      <xdr:col>19</xdr:col>
      <xdr:colOff>177800</xdr:colOff>
      <xdr:row>84</xdr:row>
      <xdr:rowOff>123825</xdr:rowOff>
    </xdr:to>
    <xdr:cxnSp macro="">
      <xdr:nvCxnSpPr>
        <xdr:cNvPr id="304" name="直線コネクタ 303"/>
        <xdr:cNvCxnSpPr/>
      </xdr:nvCxnSpPr>
      <xdr:spPr>
        <a:xfrm>
          <a:off x="2908300" y="1443228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107315</xdr:rowOff>
    </xdr:from>
    <xdr:to xmlns:xdr="http://schemas.openxmlformats.org/drawingml/2006/spreadsheetDrawing">
      <xdr:col>10</xdr:col>
      <xdr:colOff>165100</xdr:colOff>
      <xdr:row>84</xdr:row>
      <xdr:rowOff>37465</xdr:rowOff>
    </xdr:to>
    <xdr:sp macro="" textlink="">
      <xdr:nvSpPr>
        <xdr:cNvPr id="305" name="楕円 304"/>
        <xdr:cNvSpPr/>
      </xdr:nvSpPr>
      <xdr:spPr>
        <a:xfrm>
          <a:off x="1968500" y="1433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158115</xdr:rowOff>
    </xdr:from>
    <xdr:to xmlns:xdr="http://schemas.openxmlformats.org/drawingml/2006/spreadsheetDrawing">
      <xdr:col>15</xdr:col>
      <xdr:colOff>50800</xdr:colOff>
      <xdr:row>84</xdr:row>
      <xdr:rowOff>30480</xdr:rowOff>
    </xdr:to>
    <xdr:cxnSp macro="">
      <xdr:nvCxnSpPr>
        <xdr:cNvPr id="306" name="直線コネクタ 305"/>
        <xdr:cNvCxnSpPr/>
      </xdr:nvCxnSpPr>
      <xdr:spPr>
        <a:xfrm>
          <a:off x="2019300" y="143884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8255</xdr:rowOff>
    </xdr:from>
    <xdr:to xmlns:xdr="http://schemas.openxmlformats.org/drawingml/2006/spreadsheetDrawing">
      <xdr:col>6</xdr:col>
      <xdr:colOff>38100</xdr:colOff>
      <xdr:row>83</xdr:row>
      <xdr:rowOff>109855</xdr:rowOff>
    </xdr:to>
    <xdr:sp macro="" textlink="">
      <xdr:nvSpPr>
        <xdr:cNvPr id="307" name="楕円 306"/>
        <xdr:cNvSpPr/>
      </xdr:nvSpPr>
      <xdr:spPr>
        <a:xfrm>
          <a:off x="1079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59055</xdr:rowOff>
    </xdr:from>
    <xdr:to xmlns:xdr="http://schemas.openxmlformats.org/drawingml/2006/spreadsheetDrawing">
      <xdr:col>10</xdr:col>
      <xdr:colOff>114300</xdr:colOff>
      <xdr:row>83</xdr:row>
      <xdr:rowOff>158115</xdr:rowOff>
    </xdr:to>
    <xdr:cxnSp macro="">
      <xdr:nvCxnSpPr>
        <xdr:cNvPr id="308" name="直線コネクタ 307"/>
        <xdr:cNvCxnSpPr/>
      </xdr:nvCxnSpPr>
      <xdr:spPr>
        <a:xfrm>
          <a:off x="1130300" y="1428940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53975</xdr:rowOff>
    </xdr:from>
    <xdr:ext cx="405130" cy="258445"/>
    <xdr:sp macro="" textlink="">
      <xdr:nvSpPr>
        <xdr:cNvPr id="309" name="n_1aveValue【公営住宅】&#10;有形固定資産減価償却率"/>
        <xdr:cNvSpPr txBox="1"/>
      </xdr:nvSpPr>
      <xdr:spPr>
        <a:xfrm>
          <a:off x="3582035" y="13941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31115</xdr:rowOff>
    </xdr:from>
    <xdr:ext cx="404495" cy="258445"/>
    <xdr:sp macro="" textlink="">
      <xdr:nvSpPr>
        <xdr:cNvPr id="310" name="n_2aveValue【公営住宅】&#10;有形固定資産減価償却率"/>
        <xdr:cNvSpPr txBox="1"/>
      </xdr:nvSpPr>
      <xdr:spPr>
        <a:xfrm>
          <a:off x="2705735" y="139185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2540</xdr:rowOff>
    </xdr:from>
    <xdr:ext cx="404495" cy="259080"/>
    <xdr:sp macro="" textlink="">
      <xdr:nvSpPr>
        <xdr:cNvPr id="311" name="n_3aveValue【公営住宅】&#10;有形固定資産減価償却率"/>
        <xdr:cNvSpPr txBox="1"/>
      </xdr:nvSpPr>
      <xdr:spPr>
        <a:xfrm>
          <a:off x="1816735" y="13889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147320</xdr:rowOff>
    </xdr:from>
    <xdr:ext cx="404495" cy="259080"/>
    <xdr:sp macro="" textlink="">
      <xdr:nvSpPr>
        <xdr:cNvPr id="312" name="n_4aveValue【公営住宅】&#10;有形固定資産減価償却率"/>
        <xdr:cNvSpPr txBox="1"/>
      </xdr:nvSpPr>
      <xdr:spPr>
        <a:xfrm>
          <a:off x="927735" y="13863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166370</xdr:rowOff>
    </xdr:from>
    <xdr:ext cx="405130" cy="258445"/>
    <xdr:sp macro="" textlink="">
      <xdr:nvSpPr>
        <xdr:cNvPr id="313" name="n_1mainValue【公営住宅】&#10;有形固定資産減価償却率"/>
        <xdr:cNvSpPr txBox="1"/>
      </xdr:nvSpPr>
      <xdr:spPr>
        <a:xfrm>
          <a:off x="3582035" y="14568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72390</xdr:rowOff>
    </xdr:from>
    <xdr:ext cx="404495" cy="259080"/>
    <xdr:sp macro="" textlink="">
      <xdr:nvSpPr>
        <xdr:cNvPr id="314" name="n_2mainValue【公営住宅】&#10;有形固定資産減価償却率"/>
        <xdr:cNvSpPr txBox="1"/>
      </xdr:nvSpPr>
      <xdr:spPr>
        <a:xfrm>
          <a:off x="2705735" y="14474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29210</xdr:rowOff>
    </xdr:from>
    <xdr:ext cx="404495" cy="258445"/>
    <xdr:sp macro="" textlink="">
      <xdr:nvSpPr>
        <xdr:cNvPr id="315" name="n_3mainValue【公営住宅】&#10;有形固定資産減価償却率"/>
        <xdr:cNvSpPr txBox="1"/>
      </xdr:nvSpPr>
      <xdr:spPr>
        <a:xfrm>
          <a:off x="1816735" y="14431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100965</xdr:rowOff>
    </xdr:from>
    <xdr:ext cx="404495" cy="258445"/>
    <xdr:sp macro="" textlink="">
      <xdr:nvSpPr>
        <xdr:cNvPr id="316" name="n_4mainValue【公営住宅】&#10;有形固定資産減価償却率"/>
        <xdr:cNvSpPr txBox="1"/>
      </xdr:nvSpPr>
      <xdr:spPr>
        <a:xfrm>
          <a:off x="927735" y="14331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5" name="テキスト ボックス 324"/>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6" name="直線コネクタ 32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27" name="直線コネクタ 326"/>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28" name="テキスト ボックス 327"/>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29" name="直線コネクタ 328"/>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0" name="テキスト ボックス 329"/>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1" name="直線コネクタ 330"/>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2" name="テキスト ボックス 331"/>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3" name="直線コネクタ 332"/>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4" name="テキスト ボックス 333"/>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5" name="直線コネクタ 33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6" name="テキスト ボックス 335"/>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135255</xdr:rowOff>
    </xdr:from>
    <xdr:to xmlns:xdr="http://schemas.openxmlformats.org/drawingml/2006/spreadsheetDrawing">
      <xdr:col>54</xdr:col>
      <xdr:colOff>189865</xdr:colOff>
      <xdr:row>86</xdr:row>
      <xdr:rowOff>33020</xdr:rowOff>
    </xdr:to>
    <xdr:cxnSp macro="">
      <xdr:nvCxnSpPr>
        <xdr:cNvPr id="338" name="直線コネクタ 337"/>
        <xdr:cNvCxnSpPr/>
      </xdr:nvCxnSpPr>
      <xdr:spPr>
        <a:xfrm flipV="1">
          <a:off x="10476865" y="13679805"/>
          <a:ext cx="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36830</xdr:rowOff>
    </xdr:from>
    <xdr:ext cx="469900" cy="259080"/>
    <xdr:sp macro="" textlink="">
      <xdr:nvSpPr>
        <xdr:cNvPr id="339" name="【公営住宅】&#10;一人当たり面積最小値テキスト"/>
        <xdr:cNvSpPr txBox="1"/>
      </xdr:nvSpPr>
      <xdr:spPr>
        <a:xfrm>
          <a:off x="10515600" y="1478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33020</xdr:rowOff>
    </xdr:from>
    <xdr:to xmlns:xdr="http://schemas.openxmlformats.org/drawingml/2006/spreadsheetDrawing">
      <xdr:col>55</xdr:col>
      <xdr:colOff>88900</xdr:colOff>
      <xdr:row>86</xdr:row>
      <xdr:rowOff>33020</xdr:rowOff>
    </xdr:to>
    <xdr:cxnSp macro="">
      <xdr:nvCxnSpPr>
        <xdr:cNvPr id="340" name="直線コネクタ 339"/>
        <xdr:cNvCxnSpPr/>
      </xdr:nvCxnSpPr>
      <xdr:spPr>
        <a:xfrm>
          <a:off x="10388600" y="1477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81915</xdr:rowOff>
    </xdr:from>
    <xdr:ext cx="534670" cy="259080"/>
    <xdr:sp macro="" textlink="">
      <xdr:nvSpPr>
        <xdr:cNvPr id="341" name="【公営住宅】&#10;一人当たり面積最大値テキスト"/>
        <xdr:cNvSpPr txBox="1"/>
      </xdr:nvSpPr>
      <xdr:spPr>
        <a:xfrm>
          <a:off x="10515600" y="13455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135255</xdr:rowOff>
    </xdr:from>
    <xdr:to xmlns:xdr="http://schemas.openxmlformats.org/drawingml/2006/spreadsheetDrawing">
      <xdr:col>55</xdr:col>
      <xdr:colOff>88900</xdr:colOff>
      <xdr:row>79</xdr:row>
      <xdr:rowOff>135255</xdr:rowOff>
    </xdr:to>
    <xdr:cxnSp macro="">
      <xdr:nvCxnSpPr>
        <xdr:cNvPr id="342" name="直線コネクタ 341"/>
        <xdr:cNvCxnSpPr/>
      </xdr:nvCxnSpPr>
      <xdr:spPr>
        <a:xfrm>
          <a:off x="10388600" y="1367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78740</xdr:rowOff>
    </xdr:from>
    <xdr:ext cx="469900" cy="259080"/>
    <xdr:sp macro="" textlink="">
      <xdr:nvSpPr>
        <xdr:cNvPr id="343" name="【公営住宅】&#10;一人当たり面積平均値テキスト"/>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344" name="フローチャート: 判断 343"/>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101600</xdr:rowOff>
    </xdr:from>
    <xdr:to xmlns:xdr="http://schemas.openxmlformats.org/drawingml/2006/spreadsheetDrawing">
      <xdr:col>50</xdr:col>
      <xdr:colOff>165100</xdr:colOff>
      <xdr:row>86</xdr:row>
      <xdr:rowOff>31750</xdr:rowOff>
    </xdr:to>
    <xdr:sp macro="" textlink="">
      <xdr:nvSpPr>
        <xdr:cNvPr id="345" name="フローチャート: 判断 344"/>
        <xdr:cNvSpPr/>
      </xdr:nvSpPr>
      <xdr:spPr>
        <a:xfrm>
          <a:off x="9588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104140</xdr:rowOff>
    </xdr:from>
    <xdr:to xmlns:xdr="http://schemas.openxmlformats.org/drawingml/2006/spreadsheetDrawing">
      <xdr:col>46</xdr:col>
      <xdr:colOff>38100</xdr:colOff>
      <xdr:row>86</xdr:row>
      <xdr:rowOff>34290</xdr:rowOff>
    </xdr:to>
    <xdr:sp macro="" textlink="">
      <xdr:nvSpPr>
        <xdr:cNvPr id="346" name="フローチャート: 判断 345"/>
        <xdr:cNvSpPr/>
      </xdr:nvSpPr>
      <xdr:spPr>
        <a:xfrm>
          <a:off x="8699500" y="1467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104775</xdr:rowOff>
    </xdr:from>
    <xdr:to xmlns:xdr="http://schemas.openxmlformats.org/drawingml/2006/spreadsheetDrawing">
      <xdr:col>41</xdr:col>
      <xdr:colOff>101600</xdr:colOff>
      <xdr:row>86</xdr:row>
      <xdr:rowOff>34925</xdr:rowOff>
    </xdr:to>
    <xdr:sp macro="" textlink="">
      <xdr:nvSpPr>
        <xdr:cNvPr id="347" name="フローチャート: 判断 346"/>
        <xdr:cNvSpPr/>
      </xdr:nvSpPr>
      <xdr:spPr>
        <a:xfrm>
          <a:off x="7810500" y="1467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107950</xdr:rowOff>
    </xdr:from>
    <xdr:to xmlns:xdr="http://schemas.openxmlformats.org/drawingml/2006/spreadsheetDrawing">
      <xdr:col>36</xdr:col>
      <xdr:colOff>165100</xdr:colOff>
      <xdr:row>86</xdr:row>
      <xdr:rowOff>38100</xdr:rowOff>
    </xdr:to>
    <xdr:sp macro="" textlink="">
      <xdr:nvSpPr>
        <xdr:cNvPr id="348" name="フローチャート: 判断 347"/>
        <xdr:cNvSpPr/>
      </xdr:nvSpPr>
      <xdr:spPr>
        <a:xfrm>
          <a:off x="6921500" y="146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9" name="テキスト ボックス 34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0" name="テキスト ボックス 34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1" name="テキスト ボックス 35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2" name="テキスト ボックス 35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3" name="テキスト ボックス 35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83820</xdr:rowOff>
    </xdr:from>
    <xdr:to xmlns:xdr="http://schemas.openxmlformats.org/drawingml/2006/spreadsheetDrawing">
      <xdr:col>55</xdr:col>
      <xdr:colOff>50800</xdr:colOff>
      <xdr:row>86</xdr:row>
      <xdr:rowOff>13970</xdr:rowOff>
    </xdr:to>
    <xdr:sp macro="" textlink="">
      <xdr:nvSpPr>
        <xdr:cNvPr id="354" name="楕円 353"/>
        <xdr:cNvSpPr/>
      </xdr:nvSpPr>
      <xdr:spPr>
        <a:xfrm>
          <a:off x="104267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43180</xdr:rowOff>
    </xdr:from>
    <xdr:ext cx="469900" cy="258445"/>
    <xdr:sp macro="" textlink="">
      <xdr:nvSpPr>
        <xdr:cNvPr id="355" name="【公営住宅】&#10;一人当たり面積該当値テキスト"/>
        <xdr:cNvSpPr txBox="1"/>
      </xdr:nvSpPr>
      <xdr:spPr>
        <a:xfrm>
          <a:off x="10515600" y="14444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86360</xdr:rowOff>
    </xdr:from>
    <xdr:to xmlns:xdr="http://schemas.openxmlformats.org/drawingml/2006/spreadsheetDrawing">
      <xdr:col>50</xdr:col>
      <xdr:colOff>165100</xdr:colOff>
      <xdr:row>86</xdr:row>
      <xdr:rowOff>15875</xdr:rowOff>
    </xdr:to>
    <xdr:sp macro="" textlink="">
      <xdr:nvSpPr>
        <xdr:cNvPr id="356" name="楕円 355"/>
        <xdr:cNvSpPr/>
      </xdr:nvSpPr>
      <xdr:spPr>
        <a:xfrm>
          <a:off x="9588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134620</xdr:rowOff>
    </xdr:from>
    <xdr:to xmlns:xdr="http://schemas.openxmlformats.org/drawingml/2006/spreadsheetDrawing">
      <xdr:col>55</xdr:col>
      <xdr:colOff>0</xdr:colOff>
      <xdr:row>85</xdr:row>
      <xdr:rowOff>136525</xdr:rowOff>
    </xdr:to>
    <xdr:cxnSp macro="">
      <xdr:nvCxnSpPr>
        <xdr:cNvPr id="357" name="直線コネクタ 356"/>
        <xdr:cNvCxnSpPr/>
      </xdr:nvCxnSpPr>
      <xdr:spPr>
        <a:xfrm flipV="1">
          <a:off x="9639300" y="147078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87630</xdr:rowOff>
    </xdr:from>
    <xdr:to xmlns:xdr="http://schemas.openxmlformats.org/drawingml/2006/spreadsheetDrawing">
      <xdr:col>46</xdr:col>
      <xdr:colOff>38100</xdr:colOff>
      <xdr:row>86</xdr:row>
      <xdr:rowOff>17780</xdr:rowOff>
    </xdr:to>
    <xdr:sp macro="" textlink="">
      <xdr:nvSpPr>
        <xdr:cNvPr id="358" name="楕円 357"/>
        <xdr:cNvSpPr/>
      </xdr:nvSpPr>
      <xdr:spPr>
        <a:xfrm>
          <a:off x="8699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136525</xdr:rowOff>
    </xdr:from>
    <xdr:to xmlns:xdr="http://schemas.openxmlformats.org/drawingml/2006/spreadsheetDrawing">
      <xdr:col>50</xdr:col>
      <xdr:colOff>114300</xdr:colOff>
      <xdr:row>85</xdr:row>
      <xdr:rowOff>138430</xdr:rowOff>
    </xdr:to>
    <xdr:cxnSp macro="">
      <xdr:nvCxnSpPr>
        <xdr:cNvPr id="359" name="直線コネクタ 358"/>
        <xdr:cNvCxnSpPr/>
      </xdr:nvCxnSpPr>
      <xdr:spPr>
        <a:xfrm flipV="1">
          <a:off x="8750300" y="147097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89535</xdr:rowOff>
    </xdr:from>
    <xdr:to xmlns:xdr="http://schemas.openxmlformats.org/drawingml/2006/spreadsheetDrawing">
      <xdr:col>41</xdr:col>
      <xdr:colOff>101600</xdr:colOff>
      <xdr:row>86</xdr:row>
      <xdr:rowOff>19685</xdr:rowOff>
    </xdr:to>
    <xdr:sp macro="" textlink="">
      <xdr:nvSpPr>
        <xdr:cNvPr id="360" name="楕円 359"/>
        <xdr:cNvSpPr/>
      </xdr:nvSpPr>
      <xdr:spPr>
        <a:xfrm>
          <a:off x="7810500" y="146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138430</xdr:rowOff>
    </xdr:from>
    <xdr:to xmlns:xdr="http://schemas.openxmlformats.org/drawingml/2006/spreadsheetDrawing">
      <xdr:col>45</xdr:col>
      <xdr:colOff>177800</xdr:colOff>
      <xdr:row>85</xdr:row>
      <xdr:rowOff>140335</xdr:rowOff>
    </xdr:to>
    <xdr:cxnSp macro="">
      <xdr:nvCxnSpPr>
        <xdr:cNvPr id="361" name="直線コネクタ 360"/>
        <xdr:cNvCxnSpPr/>
      </xdr:nvCxnSpPr>
      <xdr:spPr>
        <a:xfrm flipV="1">
          <a:off x="7861300" y="147116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91440</xdr:rowOff>
    </xdr:from>
    <xdr:to xmlns:xdr="http://schemas.openxmlformats.org/drawingml/2006/spreadsheetDrawing">
      <xdr:col>36</xdr:col>
      <xdr:colOff>165100</xdr:colOff>
      <xdr:row>86</xdr:row>
      <xdr:rowOff>21590</xdr:rowOff>
    </xdr:to>
    <xdr:sp macro="" textlink="">
      <xdr:nvSpPr>
        <xdr:cNvPr id="362" name="楕円 361"/>
        <xdr:cNvSpPr/>
      </xdr:nvSpPr>
      <xdr:spPr>
        <a:xfrm>
          <a:off x="6921500" y="146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140335</xdr:rowOff>
    </xdr:from>
    <xdr:to xmlns:xdr="http://schemas.openxmlformats.org/drawingml/2006/spreadsheetDrawing">
      <xdr:col>41</xdr:col>
      <xdr:colOff>50800</xdr:colOff>
      <xdr:row>85</xdr:row>
      <xdr:rowOff>142240</xdr:rowOff>
    </xdr:to>
    <xdr:cxnSp macro="">
      <xdr:nvCxnSpPr>
        <xdr:cNvPr id="363" name="直線コネクタ 362"/>
        <xdr:cNvCxnSpPr/>
      </xdr:nvCxnSpPr>
      <xdr:spPr>
        <a:xfrm flipV="1">
          <a:off x="6972300" y="147135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22860</xdr:rowOff>
    </xdr:from>
    <xdr:ext cx="469900" cy="259080"/>
    <xdr:sp macro="" textlink="">
      <xdr:nvSpPr>
        <xdr:cNvPr id="364" name="n_1aveValue【公営住宅】&#10;一人当たり面積"/>
        <xdr:cNvSpPr txBox="1"/>
      </xdr:nvSpPr>
      <xdr:spPr>
        <a:xfrm>
          <a:off x="9391650" y="1476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25400</xdr:rowOff>
    </xdr:from>
    <xdr:ext cx="469265" cy="259080"/>
    <xdr:sp macro="" textlink="">
      <xdr:nvSpPr>
        <xdr:cNvPr id="365" name="n_2aveValue【公営住宅】&#10;一人当たり面積"/>
        <xdr:cNvSpPr txBox="1"/>
      </xdr:nvSpPr>
      <xdr:spPr>
        <a:xfrm>
          <a:off x="8515350" y="14770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26035</xdr:rowOff>
    </xdr:from>
    <xdr:ext cx="469265" cy="259080"/>
    <xdr:sp macro="" textlink="">
      <xdr:nvSpPr>
        <xdr:cNvPr id="366" name="n_3aveValue【公営住宅】&#10;一人当たり面積"/>
        <xdr:cNvSpPr txBox="1"/>
      </xdr:nvSpPr>
      <xdr:spPr>
        <a:xfrm>
          <a:off x="7626350" y="14770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29210</xdr:rowOff>
    </xdr:from>
    <xdr:ext cx="469265" cy="258445"/>
    <xdr:sp macro="" textlink="">
      <xdr:nvSpPr>
        <xdr:cNvPr id="367" name="n_4aveValue【公営住宅】&#10;一人当たり面積"/>
        <xdr:cNvSpPr txBox="1"/>
      </xdr:nvSpPr>
      <xdr:spPr>
        <a:xfrm>
          <a:off x="6737350" y="14773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32385</xdr:rowOff>
    </xdr:from>
    <xdr:ext cx="469900" cy="258445"/>
    <xdr:sp macro="" textlink="">
      <xdr:nvSpPr>
        <xdr:cNvPr id="368" name="n_1mainValue【公営住宅】&#10;一人当たり面積"/>
        <xdr:cNvSpPr txBox="1"/>
      </xdr:nvSpPr>
      <xdr:spPr>
        <a:xfrm>
          <a:off x="9391650" y="14434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34290</xdr:rowOff>
    </xdr:from>
    <xdr:ext cx="469265" cy="259080"/>
    <xdr:sp macro="" textlink="">
      <xdr:nvSpPr>
        <xdr:cNvPr id="369" name="n_2mainValue【公営住宅】&#10;一人当たり面積"/>
        <xdr:cNvSpPr txBox="1"/>
      </xdr:nvSpPr>
      <xdr:spPr>
        <a:xfrm>
          <a:off x="8515350" y="14436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36195</xdr:rowOff>
    </xdr:from>
    <xdr:ext cx="469265" cy="259080"/>
    <xdr:sp macro="" textlink="">
      <xdr:nvSpPr>
        <xdr:cNvPr id="370" name="n_3mainValue【公営住宅】&#10;一人当たり面積"/>
        <xdr:cNvSpPr txBox="1"/>
      </xdr:nvSpPr>
      <xdr:spPr>
        <a:xfrm>
          <a:off x="7626350" y="14437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38100</xdr:rowOff>
    </xdr:from>
    <xdr:ext cx="469265" cy="259080"/>
    <xdr:sp macro="" textlink="">
      <xdr:nvSpPr>
        <xdr:cNvPr id="371" name="n_4mainValue【公営住宅】&#10;一人当たり面積"/>
        <xdr:cNvSpPr txBox="1"/>
      </xdr:nvSpPr>
      <xdr:spPr>
        <a:xfrm>
          <a:off x="6737350" y="14439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0" name="テキスト ボックス 379"/>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1" name="直線コネクタ 38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2" name="テキスト ボックス 381"/>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3" name="直線コネクタ 382"/>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84" name="テキスト ボックス 383"/>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5" name="直線コネクタ 384"/>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6" name="テキスト ボックス 385"/>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87" name="直線コネクタ 386"/>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88" name="テキスト ボックス 387"/>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89" name="直線コネクタ 388"/>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0" name="テキスト ボックス 389"/>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1" name="直線コネクタ 390"/>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2" name="テキスト ボックス 391"/>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3" name="直線コネクタ 392"/>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94" name="テキスト ボックス 393"/>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5" name="直線コネクタ 394"/>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6"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19050</xdr:rowOff>
    </xdr:from>
    <xdr:to xmlns:xdr="http://schemas.openxmlformats.org/drawingml/2006/spreadsheetDrawing">
      <xdr:col>24</xdr:col>
      <xdr:colOff>62865</xdr:colOff>
      <xdr:row>109</xdr:row>
      <xdr:rowOff>35560</xdr:rowOff>
    </xdr:to>
    <xdr:cxnSp macro="">
      <xdr:nvCxnSpPr>
        <xdr:cNvPr id="397" name="直線コネクタ 396"/>
        <xdr:cNvCxnSpPr/>
      </xdr:nvCxnSpPr>
      <xdr:spPr>
        <a:xfrm flipV="1">
          <a:off x="4634865" y="1716405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98"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99" name="直線コネクタ 398"/>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137160</xdr:rowOff>
    </xdr:from>
    <xdr:ext cx="340360" cy="259080"/>
    <xdr:sp macro="" textlink="">
      <xdr:nvSpPr>
        <xdr:cNvPr id="400" name="【港湾・漁港】&#10;有形固定資産減価償却率最大値テキスト"/>
        <xdr:cNvSpPr txBox="1"/>
      </xdr:nvSpPr>
      <xdr:spPr>
        <a:xfrm>
          <a:off x="467360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19050</xdr:rowOff>
    </xdr:from>
    <xdr:to xmlns:xdr="http://schemas.openxmlformats.org/drawingml/2006/spreadsheetDrawing">
      <xdr:col>24</xdr:col>
      <xdr:colOff>152400</xdr:colOff>
      <xdr:row>100</xdr:row>
      <xdr:rowOff>19050</xdr:rowOff>
    </xdr:to>
    <xdr:cxnSp macro="">
      <xdr:nvCxnSpPr>
        <xdr:cNvPr id="401" name="直線コネクタ 400"/>
        <xdr:cNvCxnSpPr/>
      </xdr:nvCxnSpPr>
      <xdr:spPr>
        <a:xfrm>
          <a:off x="4546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116840</xdr:rowOff>
    </xdr:from>
    <xdr:ext cx="405130" cy="259080"/>
    <xdr:sp macro="" textlink="">
      <xdr:nvSpPr>
        <xdr:cNvPr id="402" name="【港湾・漁港】&#10;有形固定資産減価償却率平均値テキスト"/>
        <xdr:cNvSpPr txBox="1"/>
      </xdr:nvSpPr>
      <xdr:spPr>
        <a:xfrm>
          <a:off x="4673600" y="17776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93980</xdr:rowOff>
    </xdr:from>
    <xdr:to xmlns:xdr="http://schemas.openxmlformats.org/drawingml/2006/spreadsheetDrawing">
      <xdr:col>24</xdr:col>
      <xdr:colOff>114300</xdr:colOff>
      <xdr:row>105</xdr:row>
      <xdr:rowOff>24130</xdr:rowOff>
    </xdr:to>
    <xdr:sp macro="" textlink="">
      <xdr:nvSpPr>
        <xdr:cNvPr id="403" name="フローチャート: 判断 402"/>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95885</xdr:rowOff>
    </xdr:from>
    <xdr:to xmlns:xdr="http://schemas.openxmlformats.org/drawingml/2006/spreadsheetDrawing">
      <xdr:col>20</xdr:col>
      <xdr:colOff>38100</xdr:colOff>
      <xdr:row>105</xdr:row>
      <xdr:rowOff>26035</xdr:rowOff>
    </xdr:to>
    <xdr:sp macro="" textlink="">
      <xdr:nvSpPr>
        <xdr:cNvPr id="404" name="フローチャート: 判断 403"/>
        <xdr:cNvSpPr/>
      </xdr:nvSpPr>
      <xdr:spPr>
        <a:xfrm>
          <a:off x="3746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99060</xdr:rowOff>
    </xdr:from>
    <xdr:to xmlns:xdr="http://schemas.openxmlformats.org/drawingml/2006/spreadsheetDrawing">
      <xdr:col>15</xdr:col>
      <xdr:colOff>101600</xdr:colOff>
      <xdr:row>105</xdr:row>
      <xdr:rowOff>29210</xdr:rowOff>
    </xdr:to>
    <xdr:sp macro="" textlink="">
      <xdr:nvSpPr>
        <xdr:cNvPr id="405" name="フローチャート: 判断 404"/>
        <xdr:cNvSpPr/>
      </xdr:nvSpPr>
      <xdr:spPr>
        <a:xfrm>
          <a:off x="2857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76200</xdr:rowOff>
    </xdr:from>
    <xdr:to xmlns:xdr="http://schemas.openxmlformats.org/drawingml/2006/spreadsheetDrawing">
      <xdr:col>10</xdr:col>
      <xdr:colOff>165100</xdr:colOff>
      <xdr:row>105</xdr:row>
      <xdr:rowOff>6350</xdr:rowOff>
    </xdr:to>
    <xdr:sp macro="" textlink="">
      <xdr:nvSpPr>
        <xdr:cNvPr id="406" name="フローチャート: 判断 405"/>
        <xdr:cNvSpPr/>
      </xdr:nvSpPr>
      <xdr:spPr>
        <a:xfrm>
          <a:off x="1968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63500</xdr:rowOff>
    </xdr:from>
    <xdr:to xmlns:xdr="http://schemas.openxmlformats.org/drawingml/2006/spreadsheetDrawing">
      <xdr:col>6</xdr:col>
      <xdr:colOff>38100</xdr:colOff>
      <xdr:row>104</xdr:row>
      <xdr:rowOff>164465</xdr:rowOff>
    </xdr:to>
    <xdr:sp macro="" textlink="">
      <xdr:nvSpPr>
        <xdr:cNvPr id="407" name="フローチャート: 判断 406"/>
        <xdr:cNvSpPr/>
      </xdr:nvSpPr>
      <xdr:spPr>
        <a:xfrm>
          <a:off x="1079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08" name="テキスト ボックス 40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09" name="テキスト ボックス 40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0" name="テキスト ボックス 40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1" name="テキスト ボックス 41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2" name="テキスト ボックス 41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6350</xdr:rowOff>
    </xdr:from>
    <xdr:to xmlns:xdr="http://schemas.openxmlformats.org/drawingml/2006/spreadsheetDrawing">
      <xdr:col>24</xdr:col>
      <xdr:colOff>114300</xdr:colOff>
      <xdr:row>107</xdr:row>
      <xdr:rowOff>107315</xdr:rowOff>
    </xdr:to>
    <xdr:sp macro="" textlink="">
      <xdr:nvSpPr>
        <xdr:cNvPr id="413" name="楕円 412"/>
        <xdr:cNvSpPr/>
      </xdr:nvSpPr>
      <xdr:spPr>
        <a:xfrm>
          <a:off x="4584700" y="1835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155575</xdr:rowOff>
    </xdr:from>
    <xdr:ext cx="405130" cy="258445"/>
    <xdr:sp macro="" textlink="">
      <xdr:nvSpPr>
        <xdr:cNvPr id="414" name="【港湾・漁港】&#10;有形固定資産減価償却率該当値テキスト"/>
        <xdr:cNvSpPr txBox="1"/>
      </xdr:nvSpPr>
      <xdr:spPr>
        <a:xfrm>
          <a:off x="4673600" y="183292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133350</xdr:rowOff>
    </xdr:from>
    <xdr:to xmlns:xdr="http://schemas.openxmlformats.org/drawingml/2006/spreadsheetDrawing">
      <xdr:col>20</xdr:col>
      <xdr:colOff>38100</xdr:colOff>
      <xdr:row>107</xdr:row>
      <xdr:rowOff>63500</xdr:rowOff>
    </xdr:to>
    <xdr:sp macro="" textlink="">
      <xdr:nvSpPr>
        <xdr:cNvPr id="415" name="楕円 414"/>
        <xdr:cNvSpPr/>
      </xdr:nvSpPr>
      <xdr:spPr>
        <a:xfrm>
          <a:off x="3746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12700</xdr:rowOff>
    </xdr:from>
    <xdr:to xmlns:xdr="http://schemas.openxmlformats.org/drawingml/2006/spreadsheetDrawing">
      <xdr:col>24</xdr:col>
      <xdr:colOff>63500</xdr:colOff>
      <xdr:row>107</xdr:row>
      <xdr:rowOff>56515</xdr:rowOff>
    </xdr:to>
    <xdr:cxnSp macro="">
      <xdr:nvCxnSpPr>
        <xdr:cNvPr id="416" name="直線コネクタ 415"/>
        <xdr:cNvCxnSpPr/>
      </xdr:nvCxnSpPr>
      <xdr:spPr>
        <a:xfrm>
          <a:off x="3797300" y="1835785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87630</xdr:rowOff>
    </xdr:from>
    <xdr:to xmlns:xdr="http://schemas.openxmlformats.org/drawingml/2006/spreadsheetDrawing">
      <xdr:col>15</xdr:col>
      <xdr:colOff>101600</xdr:colOff>
      <xdr:row>107</xdr:row>
      <xdr:rowOff>17780</xdr:rowOff>
    </xdr:to>
    <xdr:sp macro="" textlink="">
      <xdr:nvSpPr>
        <xdr:cNvPr id="417" name="楕円 416"/>
        <xdr:cNvSpPr/>
      </xdr:nvSpPr>
      <xdr:spPr>
        <a:xfrm>
          <a:off x="2857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138430</xdr:rowOff>
    </xdr:from>
    <xdr:to xmlns:xdr="http://schemas.openxmlformats.org/drawingml/2006/spreadsheetDrawing">
      <xdr:col>19</xdr:col>
      <xdr:colOff>177800</xdr:colOff>
      <xdr:row>107</xdr:row>
      <xdr:rowOff>12700</xdr:rowOff>
    </xdr:to>
    <xdr:cxnSp macro="">
      <xdr:nvCxnSpPr>
        <xdr:cNvPr id="418" name="直線コネクタ 417"/>
        <xdr:cNvCxnSpPr/>
      </xdr:nvCxnSpPr>
      <xdr:spPr>
        <a:xfrm>
          <a:off x="2908300" y="183121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38735</xdr:rowOff>
    </xdr:from>
    <xdr:to xmlns:xdr="http://schemas.openxmlformats.org/drawingml/2006/spreadsheetDrawing">
      <xdr:col>10</xdr:col>
      <xdr:colOff>165100</xdr:colOff>
      <xdr:row>106</xdr:row>
      <xdr:rowOff>140335</xdr:rowOff>
    </xdr:to>
    <xdr:sp macro="" textlink="">
      <xdr:nvSpPr>
        <xdr:cNvPr id="419" name="楕円 418"/>
        <xdr:cNvSpPr/>
      </xdr:nvSpPr>
      <xdr:spPr>
        <a:xfrm>
          <a:off x="1968500" y="182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89535</xdr:rowOff>
    </xdr:from>
    <xdr:to xmlns:xdr="http://schemas.openxmlformats.org/drawingml/2006/spreadsheetDrawing">
      <xdr:col>15</xdr:col>
      <xdr:colOff>50800</xdr:colOff>
      <xdr:row>106</xdr:row>
      <xdr:rowOff>138430</xdr:rowOff>
    </xdr:to>
    <xdr:cxnSp macro="">
      <xdr:nvCxnSpPr>
        <xdr:cNvPr id="420" name="直線コネクタ 419"/>
        <xdr:cNvCxnSpPr/>
      </xdr:nvCxnSpPr>
      <xdr:spPr>
        <a:xfrm>
          <a:off x="2019300" y="182632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54610</xdr:rowOff>
    </xdr:from>
    <xdr:to xmlns:xdr="http://schemas.openxmlformats.org/drawingml/2006/spreadsheetDrawing">
      <xdr:col>6</xdr:col>
      <xdr:colOff>38100</xdr:colOff>
      <xdr:row>105</xdr:row>
      <xdr:rowOff>156210</xdr:rowOff>
    </xdr:to>
    <xdr:sp macro="" textlink="">
      <xdr:nvSpPr>
        <xdr:cNvPr id="421" name="楕円 420"/>
        <xdr:cNvSpPr/>
      </xdr:nvSpPr>
      <xdr:spPr>
        <a:xfrm>
          <a:off x="1079500" y="180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105410</xdr:rowOff>
    </xdr:from>
    <xdr:to xmlns:xdr="http://schemas.openxmlformats.org/drawingml/2006/spreadsheetDrawing">
      <xdr:col>10</xdr:col>
      <xdr:colOff>114300</xdr:colOff>
      <xdr:row>106</xdr:row>
      <xdr:rowOff>89535</xdr:rowOff>
    </xdr:to>
    <xdr:cxnSp macro="">
      <xdr:nvCxnSpPr>
        <xdr:cNvPr id="422" name="直線コネクタ 421"/>
        <xdr:cNvCxnSpPr/>
      </xdr:nvCxnSpPr>
      <xdr:spPr>
        <a:xfrm>
          <a:off x="1130300" y="1810766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42545</xdr:rowOff>
    </xdr:from>
    <xdr:ext cx="405130" cy="258445"/>
    <xdr:sp macro="" textlink="">
      <xdr:nvSpPr>
        <xdr:cNvPr id="423" name="n_1aveValue【港湾・漁港】&#10;有形固定資産減価償却率"/>
        <xdr:cNvSpPr txBox="1"/>
      </xdr:nvSpPr>
      <xdr:spPr>
        <a:xfrm>
          <a:off x="3582035" y="177018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45720</xdr:rowOff>
    </xdr:from>
    <xdr:ext cx="404495" cy="259080"/>
    <xdr:sp macro="" textlink="">
      <xdr:nvSpPr>
        <xdr:cNvPr id="424" name="n_2aveValue【港湾・漁港】&#10;有形固定資産減価償却率"/>
        <xdr:cNvSpPr txBox="1"/>
      </xdr:nvSpPr>
      <xdr:spPr>
        <a:xfrm>
          <a:off x="2705735" y="17705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22860</xdr:rowOff>
    </xdr:from>
    <xdr:ext cx="404495" cy="259080"/>
    <xdr:sp macro="" textlink="">
      <xdr:nvSpPr>
        <xdr:cNvPr id="425" name="n_3aveValue【港湾・漁港】&#10;有形固定資産減価償却率"/>
        <xdr:cNvSpPr txBox="1"/>
      </xdr:nvSpPr>
      <xdr:spPr>
        <a:xfrm>
          <a:off x="1816735" y="17682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9525</xdr:rowOff>
    </xdr:from>
    <xdr:ext cx="404495" cy="258445"/>
    <xdr:sp macro="" textlink="">
      <xdr:nvSpPr>
        <xdr:cNvPr id="426" name="n_4aveValue【港湾・漁港】&#10;有形固定資産減価償却率"/>
        <xdr:cNvSpPr txBox="1"/>
      </xdr:nvSpPr>
      <xdr:spPr>
        <a:xfrm>
          <a:off x="927735" y="17668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54610</xdr:rowOff>
    </xdr:from>
    <xdr:ext cx="405130" cy="258445"/>
    <xdr:sp macro="" textlink="">
      <xdr:nvSpPr>
        <xdr:cNvPr id="427" name="n_1mainValue【港湾・漁港】&#10;有形固定資産減価償却率"/>
        <xdr:cNvSpPr txBox="1"/>
      </xdr:nvSpPr>
      <xdr:spPr>
        <a:xfrm>
          <a:off x="3582035" y="183997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8890</xdr:rowOff>
    </xdr:from>
    <xdr:ext cx="404495" cy="258445"/>
    <xdr:sp macro="" textlink="">
      <xdr:nvSpPr>
        <xdr:cNvPr id="428" name="n_2mainValue【港湾・漁港】&#10;有形固定資産減価償却率"/>
        <xdr:cNvSpPr txBox="1"/>
      </xdr:nvSpPr>
      <xdr:spPr>
        <a:xfrm>
          <a:off x="2705735" y="183540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132080</xdr:rowOff>
    </xdr:from>
    <xdr:ext cx="404495" cy="258445"/>
    <xdr:sp macro="" textlink="">
      <xdr:nvSpPr>
        <xdr:cNvPr id="429" name="n_3mainValue【港湾・漁港】&#10;有形固定資産減価償却率"/>
        <xdr:cNvSpPr txBox="1"/>
      </xdr:nvSpPr>
      <xdr:spPr>
        <a:xfrm>
          <a:off x="1816735" y="18305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147320</xdr:rowOff>
    </xdr:from>
    <xdr:ext cx="404495" cy="259080"/>
    <xdr:sp macro="" textlink="">
      <xdr:nvSpPr>
        <xdr:cNvPr id="430" name="n_4mainValue【港湾・漁港】&#10;有形固定資産減価償却率"/>
        <xdr:cNvSpPr txBox="1"/>
      </xdr:nvSpPr>
      <xdr:spPr>
        <a:xfrm>
          <a:off x="927735" y="18149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39" name="テキスト ボックス 438"/>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0" name="直線コネクタ 43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1" name="直線コネクタ 440"/>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285" cy="259080"/>
    <xdr:sp macro="" textlink="">
      <xdr:nvSpPr>
        <xdr:cNvPr id="442" name="テキスト ボックス 441"/>
        <xdr:cNvSpPr txBox="1"/>
      </xdr:nvSpPr>
      <xdr:spPr>
        <a:xfrm>
          <a:off x="6355080" y="1845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3" name="直線コネクタ 442"/>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5165" cy="259080"/>
    <xdr:sp macro="" textlink="">
      <xdr:nvSpPr>
        <xdr:cNvPr id="444" name="テキスト ボックス 443"/>
        <xdr:cNvSpPr txBox="1"/>
      </xdr:nvSpPr>
      <xdr:spPr>
        <a:xfrm>
          <a:off x="5918200" y="179933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5" name="直線コネクタ 444"/>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5165" cy="259080"/>
    <xdr:sp macro="" textlink="">
      <xdr:nvSpPr>
        <xdr:cNvPr id="446" name="テキスト ボックス 445"/>
        <xdr:cNvSpPr txBox="1"/>
      </xdr:nvSpPr>
      <xdr:spPr>
        <a:xfrm>
          <a:off x="5918200" y="1753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47" name="直線コネクタ 446"/>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5165" cy="259080"/>
    <xdr:sp macro="" textlink="">
      <xdr:nvSpPr>
        <xdr:cNvPr id="448" name="テキスト ボックス 447"/>
        <xdr:cNvSpPr txBox="1"/>
      </xdr:nvSpPr>
      <xdr:spPr>
        <a:xfrm>
          <a:off x="5918200" y="1707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49" name="直線コネクタ 44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5165" cy="259080"/>
    <xdr:sp macro="" textlink="">
      <xdr:nvSpPr>
        <xdr:cNvPr id="450" name="テキスト ボックス 449"/>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132715</xdr:rowOff>
    </xdr:from>
    <xdr:to xmlns:xdr="http://schemas.openxmlformats.org/drawingml/2006/spreadsheetDrawing">
      <xdr:col>54</xdr:col>
      <xdr:colOff>189865</xdr:colOff>
      <xdr:row>108</xdr:row>
      <xdr:rowOff>76200</xdr:rowOff>
    </xdr:to>
    <xdr:cxnSp macro="">
      <xdr:nvCxnSpPr>
        <xdr:cNvPr id="452" name="直線コネクタ 451"/>
        <xdr:cNvCxnSpPr/>
      </xdr:nvCxnSpPr>
      <xdr:spPr>
        <a:xfrm flipV="1">
          <a:off x="10476865" y="17277715"/>
          <a:ext cx="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3"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4" name="直線コネクタ 453"/>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79375</xdr:rowOff>
    </xdr:from>
    <xdr:ext cx="690245" cy="258445"/>
    <xdr:sp macro="" textlink="">
      <xdr:nvSpPr>
        <xdr:cNvPr id="455" name="【港湾・漁港】&#10;一人当たり有形固定資産（償却資産）額最大値テキスト"/>
        <xdr:cNvSpPr txBox="1"/>
      </xdr:nvSpPr>
      <xdr:spPr>
        <a:xfrm>
          <a:off x="10515600" y="170529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2,876,876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132715</xdr:rowOff>
    </xdr:from>
    <xdr:to xmlns:xdr="http://schemas.openxmlformats.org/drawingml/2006/spreadsheetDrawing">
      <xdr:col>55</xdr:col>
      <xdr:colOff>88900</xdr:colOff>
      <xdr:row>100</xdr:row>
      <xdr:rowOff>132715</xdr:rowOff>
    </xdr:to>
    <xdr:cxnSp macro="">
      <xdr:nvCxnSpPr>
        <xdr:cNvPr id="456" name="直線コネクタ 455"/>
        <xdr:cNvCxnSpPr/>
      </xdr:nvCxnSpPr>
      <xdr:spPr>
        <a:xfrm>
          <a:off x="10388600" y="1727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18415</xdr:rowOff>
    </xdr:from>
    <xdr:ext cx="598805" cy="258445"/>
    <xdr:sp macro="" textlink="">
      <xdr:nvSpPr>
        <xdr:cNvPr id="457" name="【港湾・漁港】&#10;一人当たり有形固定資産（償却資産）額平均値テキスト"/>
        <xdr:cNvSpPr txBox="1"/>
      </xdr:nvSpPr>
      <xdr:spPr>
        <a:xfrm>
          <a:off x="10515600" y="183635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40640</xdr:rowOff>
    </xdr:from>
    <xdr:to xmlns:xdr="http://schemas.openxmlformats.org/drawingml/2006/spreadsheetDrawing">
      <xdr:col>55</xdr:col>
      <xdr:colOff>50800</xdr:colOff>
      <xdr:row>107</xdr:row>
      <xdr:rowOff>141605</xdr:rowOff>
    </xdr:to>
    <xdr:sp macro="" textlink="">
      <xdr:nvSpPr>
        <xdr:cNvPr id="458" name="フローチャート: 判断 457"/>
        <xdr:cNvSpPr/>
      </xdr:nvSpPr>
      <xdr:spPr>
        <a:xfrm>
          <a:off x="10426700" y="1838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33655</xdr:rowOff>
    </xdr:from>
    <xdr:to xmlns:xdr="http://schemas.openxmlformats.org/drawingml/2006/spreadsheetDrawing">
      <xdr:col>50</xdr:col>
      <xdr:colOff>165100</xdr:colOff>
      <xdr:row>107</xdr:row>
      <xdr:rowOff>135255</xdr:rowOff>
    </xdr:to>
    <xdr:sp macro="" textlink="">
      <xdr:nvSpPr>
        <xdr:cNvPr id="459" name="フローチャート: 判断 458"/>
        <xdr:cNvSpPr/>
      </xdr:nvSpPr>
      <xdr:spPr>
        <a:xfrm>
          <a:off x="9588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52070</xdr:rowOff>
    </xdr:from>
    <xdr:to xmlns:xdr="http://schemas.openxmlformats.org/drawingml/2006/spreadsheetDrawing">
      <xdr:col>46</xdr:col>
      <xdr:colOff>38100</xdr:colOff>
      <xdr:row>107</xdr:row>
      <xdr:rowOff>153035</xdr:rowOff>
    </xdr:to>
    <xdr:sp macro="" textlink="">
      <xdr:nvSpPr>
        <xdr:cNvPr id="460" name="フローチャート: 判断 459"/>
        <xdr:cNvSpPr/>
      </xdr:nvSpPr>
      <xdr:spPr>
        <a:xfrm>
          <a:off x="8699500" y="1839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52070</xdr:rowOff>
    </xdr:from>
    <xdr:to xmlns:xdr="http://schemas.openxmlformats.org/drawingml/2006/spreadsheetDrawing">
      <xdr:col>41</xdr:col>
      <xdr:colOff>101600</xdr:colOff>
      <xdr:row>107</xdr:row>
      <xdr:rowOff>153670</xdr:rowOff>
    </xdr:to>
    <xdr:sp macro="" textlink="">
      <xdr:nvSpPr>
        <xdr:cNvPr id="461" name="フローチャート: 判断 460"/>
        <xdr:cNvSpPr/>
      </xdr:nvSpPr>
      <xdr:spPr>
        <a:xfrm>
          <a:off x="7810500" y="183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90170</xdr:rowOff>
    </xdr:from>
    <xdr:to xmlns:xdr="http://schemas.openxmlformats.org/drawingml/2006/spreadsheetDrawing">
      <xdr:col>36</xdr:col>
      <xdr:colOff>165100</xdr:colOff>
      <xdr:row>108</xdr:row>
      <xdr:rowOff>20320</xdr:rowOff>
    </xdr:to>
    <xdr:sp macro="" textlink="">
      <xdr:nvSpPr>
        <xdr:cNvPr id="462" name="フローチャート: 判断 461"/>
        <xdr:cNvSpPr/>
      </xdr:nvSpPr>
      <xdr:spPr>
        <a:xfrm>
          <a:off x="6921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3" name="テキスト ボックス 46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4" name="テキスト ボックス 46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5" name="テキスト ボックス 46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6" name="テキスト ボックス 46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7" name="テキスト ボックス 46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55245</xdr:rowOff>
    </xdr:from>
    <xdr:to xmlns:xdr="http://schemas.openxmlformats.org/drawingml/2006/spreadsheetDrawing">
      <xdr:col>55</xdr:col>
      <xdr:colOff>50800</xdr:colOff>
      <xdr:row>106</xdr:row>
      <xdr:rowOff>156845</xdr:rowOff>
    </xdr:to>
    <xdr:sp macro="" textlink="">
      <xdr:nvSpPr>
        <xdr:cNvPr id="468" name="楕円 467"/>
        <xdr:cNvSpPr/>
      </xdr:nvSpPr>
      <xdr:spPr>
        <a:xfrm>
          <a:off x="10426700" y="182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78105</xdr:rowOff>
    </xdr:from>
    <xdr:ext cx="598805" cy="258445"/>
    <xdr:sp macro="" textlink="">
      <xdr:nvSpPr>
        <xdr:cNvPr id="469" name="【港湾・漁港】&#10;一人当たり有形固定資産（償却資産）額該当値テキスト"/>
        <xdr:cNvSpPr txBox="1"/>
      </xdr:nvSpPr>
      <xdr:spPr>
        <a:xfrm>
          <a:off x="10515600" y="18080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63500</xdr:rowOff>
    </xdr:from>
    <xdr:to xmlns:xdr="http://schemas.openxmlformats.org/drawingml/2006/spreadsheetDrawing">
      <xdr:col>50</xdr:col>
      <xdr:colOff>165100</xdr:colOff>
      <xdr:row>106</xdr:row>
      <xdr:rowOff>165100</xdr:rowOff>
    </xdr:to>
    <xdr:sp macro="" textlink="">
      <xdr:nvSpPr>
        <xdr:cNvPr id="470" name="楕円 469"/>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106045</xdr:rowOff>
    </xdr:from>
    <xdr:to xmlns:xdr="http://schemas.openxmlformats.org/drawingml/2006/spreadsheetDrawing">
      <xdr:col>55</xdr:col>
      <xdr:colOff>0</xdr:colOff>
      <xdr:row>106</xdr:row>
      <xdr:rowOff>114300</xdr:rowOff>
    </xdr:to>
    <xdr:cxnSp macro="">
      <xdr:nvCxnSpPr>
        <xdr:cNvPr id="471" name="直線コネクタ 470"/>
        <xdr:cNvCxnSpPr/>
      </xdr:nvCxnSpPr>
      <xdr:spPr>
        <a:xfrm flipV="1">
          <a:off x="9639300" y="1827974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71120</xdr:rowOff>
    </xdr:from>
    <xdr:to xmlns:xdr="http://schemas.openxmlformats.org/drawingml/2006/spreadsheetDrawing">
      <xdr:col>46</xdr:col>
      <xdr:colOff>38100</xdr:colOff>
      <xdr:row>107</xdr:row>
      <xdr:rowOff>1270</xdr:rowOff>
    </xdr:to>
    <xdr:sp macro="" textlink="">
      <xdr:nvSpPr>
        <xdr:cNvPr id="472" name="楕円 471"/>
        <xdr:cNvSpPr/>
      </xdr:nvSpPr>
      <xdr:spPr>
        <a:xfrm>
          <a:off x="8699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114300</xdr:rowOff>
    </xdr:from>
    <xdr:to xmlns:xdr="http://schemas.openxmlformats.org/drawingml/2006/spreadsheetDrawing">
      <xdr:col>50</xdr:col>
      <xdr:colOff>114300</xdr:colOff>
      <xdr:row>106</xdr:row>
      <xdr:rowOff>121920</xdr:rowOff>
    </xdr:to>
    <xdr:cxnSp macro="">
      <xdr:nvCxnSpPr>
        <xdr:cNvPr id="473" name="直線コネクタ 472"/>
        <xdr:cNvCxnSpPr/>
      </xdr:nvCxnSpPr>
      <xdr:spPr>
        <a:xfrm flipV="1">
          <a:off x="8750300" y="182880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76200</xdr:rowOff>
    </xdr:from>
    <xdr:to xmlns:xdr="http://schemas.openxmlformats.org/drawingml/2006/spreadsheetDrawing">
      <xdr:col>41</xdr:col>
      <xdr:colOff>101600</xdr:colOff>
      <xdr:row>107</xdr:row>
      <xdr:rowOff>6350</xdr:rowOff>
    </xdr:to>
    <xdr:sp macro="" textlink="">
      <xdr:nvSpPr>
        <xdr:cNvPr id="474" name="楕円 473"/>
        <xdr:cNvSpPr/>
      </xdr:nvSpPr>
      <xdr:spPr>
        <a:xfrm>
          <a:off x="78105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121920</xdr:rowOff>
    </xdr:from>
    <xdr:to xmlns:xdr="http://schemas.openxmlformats.org/drawingml/2006/spreadsheetDrawing">
      <xdr:col>45</xdr:col>
      <xdr:colOff>177800</xdr:colOff>
      <xdr:row>106</xdr:row>
      <xdr:rowOff>127000</xdr:rowOff>
    </xdr:to>
    <xdr:cxnSp macro="">
      <xdr:nvCxnSpPr>
        <xdr:cNvPr id="475" name="直線コネクタ 474"/>
        <xdr:cNvCxnSpPr/>
      </xdr:nvCxnSpPr>
      <xdr:spPr>
        <a:xfrm flipV="1">
          <a:off x="7861300" y="182956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138430</xdr:rowOff>
    </xdr:from>
    <xdr:to xmlns:xdr="http://schemas.openxmlformats.org/drawingml/2006/spreadsheetDrawing">
      <xdr:col>36</xdr:col>
      <xdr:colOff>165100</xdr:colOff>
      <xdr:row>108</xdr:row>
      <xdr:rowOff>68580</xdr:rowOff>
    </xdr:to>
    <xdr:sp macro="" textlink="">
      <xdr:nvSpPr>
        <xdr:cNvPr id="476" name="楕円 475"/>
        <xdr:cNvSpPr/>
      </xdr:nvSpPr>
      <xdr:spPr>
        <a:xfrm>
          <a:off x="6921500" y="184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127000</xdr:rowOff>
    </xdr:from>
    <xdr:to xmlns:xdr="http://schemas.openxmlformats.org/drawingml/2006/spreadsheetDrawing">
      <xdr:col>41</xdr:col>
      <xdr:colOff>50800</xdr:colOff>
      <xdr:row>108</xdr:row>
      <xdr:rowOff>17780</xdr:rowOff>
    </xdr:to>
    <xdr:cxnSp macro="">
      <xdr:nvCxnSpPr>
        <xdr:cNvPr id="477" name="直線コネクタ 476"/>
        <xdr:cNvCxnSpPr/>
      </xdr:nvCxnSpPr>
      <xdr:spPr>
        <a:xfrm flipV="1">
          <a:off x="6972300" y="18300700"/>
          <a:ext cx="8890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107</xdr:row>
      <xdr:rowOff>126365</xdr:rowOff>
    </xdr:from>
    <xdr:ext cx="598170" cy="259080"/>
    <xdr:sp macro="" textlink="">
      <xdr:nvSpPr>
        <xdr:cNvPr id="478" name="n_1aveValue【港湾・漁港】&#10;一人当たり有形固定資産（償却資産）額"/>
        <xdr:cNvSpPr txBox="1"/>
      </xdr:nvSpPr>
      <xdr:spPr>
        <a:xfrm>
          <a:off x="9326880" y="18471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144145</xdr:rowOff>
    </xdr:from>
    <xdr:ext cx="598170" cy="258445"/>
    <xdr:sp macro="" textlink="">
      <xdr:nvSpPr>
        <xdr:cNvPr id="479" name="n_2aveValue【港湾・漁港】&#10;一人当たり有形固定資産（償却資産）額"/>
        <xdr:cNvSpPr txBox="1"/>
      </xdr:nvSpPr>
      <xdr:spPr>
        <a:xfrm>
          <a:off x="8450580" y="18489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144780</xdr:rowOff>
    </xdr:from>
    <xdr:ext cx="598170" cy="258445"/>
    <xdr:sp macro="" textlink="">
      <xdr:nvSpPr>
        <xdr:cNvPr id="480" name="n_3aveValue【港湾・漁港】&#10;一人当たり有形固定資産（償却資産）額"/>
        <xdr:cNvSpPr txBox="1"/>
      </xdr:nvSpPr>
      <xdr:spPr>
        <a:xfrm>
          <a:off x="7561580" y="184899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106</xdr:row>
      <xdr:rowOff>36830</xdr:rowOff>
    </xdr:from>
    <xdr:ext cx="598170" cy="259080"/>
    <xdr:sp macro="" textlink="">
      <xdr:nvSpPr>
        <xdr:cNvPr id="481" name="n_4aveValue【港湾・漁港】&#10;一人当たり有形固定資産（償却資産）額"/>
        <xdr:cNvSpPr txBox="1"/>
      </xdr:nvSpPr>
      <xdr:spPr>
        <a:xfrm>
          <a:off x="6672580" y="18210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105</xdr:row>
      <xdr:rowOff>10160</xdr:rowOff>
    </xdr:from>
    <xdr:ext cx="598170" cy="259080"/>
    <xdr:sp macro="" textlink="">
      <xdr:nvSpPr>
        <xdr:cNvPr id="482" name="n_1mainValue【港湾・漁港】&#10;一人当たり有形固定資産（償却資産）額"/>
        <xdr:cNvSpPr txBox="1"/>
      </xdr:nvSpPr>
      <xdr:spPr>
        <a:xfrm>
          <a:off x="9326880" y="18012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17780</xdr:rowOff>
    </xdr:from>
    <xdr:ext cx="598170" cy="258445"/>
    <xdr:sp macro="" textlink="">
      <xdr:nvSpPr>
        <xdr:cNvPr id="483" name="n_2mainValue【港湾・漁港】&#10;一人当たり有形固定資産（償却資産）額"/>
        <xdr:cNvSpPr txBox="1"/>
      </xdr:nvSpPr>
      <xdr:spPr>
        <a:xfrm>
          <a:off x="8450580" y="18020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22860</xdr:rowOff>
    </xdr:from>
    <xdr:ext cx="598170" cy="259080"/>
    <xdr:sp macro="" textlink="">
      <xdr:nvSpPr>
        <xdr:cNvPr id="484" name="n_3mainValue【港湾・漁港】&#10;一人当たり有形固定資産（償却資産）額"/>
        <xdr:cNvSpPr txBox="1"/>
      </xdr:nvSpPr>
      <xdr:spPr>
        <a:xfrm>
          <a:off x="7561580" y="18025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108</xdr:row>
      <xdr:rowOff>59690</xdr:rowOff>
    </xdr:from>
    <xdr:ext cx="598170" cy="259080"/>
    <xdr:sp macro="" textlink="">
      <xdr:nvSpPr>
        <xdr:cNvPr id="485" name="n_4mainValue【港湾・漁港】&#10;一人当たり有形固定資産（償却資産）額"/>
        <xdr:cNvSpPr txBox="1"/>
      </xdr:nvSpPr>
      <xdr:spPr>
        <a:xfrm>
          <a:off x="6672580" y="18576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4" name="テキスト ボックス 493"/>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5" name="直線コネクタ 49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96" name="テキスト ボックス 495"/>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97" name="直線コネクタ 496"/>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98" name="テキスト ボックス 497"/>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99" name="直線コネクタ 498"/>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0" name="テキスト ボックス 499"/>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1" name="直線コネクタ 500"/>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2" name="テキスト ボックス 501"/>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3" name="直線コネクタ 502"/>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4" name="テキスト ボックス 503"/>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5" name="直線コネクタ 504"/>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506" name="テキスト ボックス 505"/>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07" name="直線コネクタ 50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508" name="テキスト ボックス 507"/>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6350</xdr:rowOff>
    </xdr:from>
    <xdr:to xmlns:xdr="http://schemas.openxmlformats.org/drawingml/2006/spreadsheetDrawing">
      <xdr:col>85</xdr:col>
      <xdr:colOff>126365</xdr:colOff>
      <xdr:row>42</xdr:row>
      <xdr:rowOff>38100</xdr:rowOff>
    </xdr:to>
    <xdr:cxnSp macro="">
      <xdr:nvCxnSpPr>
        <xdr:cNvPr id="510" name="直線コネクタ 509"/>
        <xdr:cNvCxnSpPr/>
      </xdr:nvCxnSpPr>
      <xdr:spPr>
        <a:xfrm flipV="1">
          <a:off x="16318865" y="56642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8445"/>
    <xdr:sp macro="" textlink="">
      <xdr:nvSpPr>
        <xdr:cNvPr id="511" name="【認定こども園・幼稚園・保育所】&#10;有形固定資産減価償却率最小値テキスト"/>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12" name="直線コネクタ 511"/>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123825</xdr:rowOff>
    </xdr:from>
    <xdr:ext cx="405130" cy="258445"/>
    <xdr:sp macro="" textlink="">
      <xdr:nvSpPr>
        <xdr:cNvPr id="513" name="【認定こども園・幼稚園・保育所】&#10;有形固定資産減価償却率最大値テキスト"/>
        <xdr:cNvSpPr txBox="1"/>
      </xdr:nvSpPr>
      <xdr:spPr>
        <a:xfrm>
          <a:off x="16357600" y="5438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6350</xdr:rowOff>
    </xdr:from>
    <xdr:to xmlns:xdr="http://schemas.openxmlformats.org/drawingml/2006/spreadsheetDrawing">
      <xdr:col>86</xdr:col>
      <xdr:colOff>25400</xdr:colOff>
      <xdr:row>33</xdr:row>
      <xdr:rowOff>6350</xdr:rowOff>
    </xdr:to>
    <xdr:cxnSp macro="">
      <xdr:nvCxnSpPr>
        <xdr:cNvPr id="514" name="直線コネクタ 513"/>
        <xdr:cNvCxnSpPr/>
      </xdr:nvCxnSpPr>
      <xdr:spPr>
        <a:xfrm>
          <a:off x="162306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29210</xdr:rowOff>
    </xdr:from>
    <xdr:ext cx="405130" cy="258445"/>
    <xdr:sp macro="" textlink="">
      <xdr:nvSpPr>
        <xdr:cNvPr id="515" name="【認定こども園・幼稚園・保育所】&#10;有形固定資産減価償却率平均値テキスト"/>
        <xdr:cNvSpPr txBox="1"/>
      </xdr:nvSpPr>
      <xdr:spPr>
        <a:xfrm>
          <a:off x="16357600" y="63728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50165</xdr:rowOff>
    </xdr:from>
    <xdr:to xmlns:xdr="http://schemas.openxmlformats.org/drawingml/2006/spreadsheetDrawing">
      <xdr:col>85</xdr:col>
      <xdr:colOff>177800</xdr:colOff>
      <xdr:row>37</xdr:row>
      <xdr:rowOff>151765</xdr:rowOff>
    </xdr:to>
    <xdr:sp macro="" textlink="">
      <xdr:nvSpPr>
        <xdr:cNvPr id="516" name="フローチャート: 判断 515"/>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10160</xdr:rowOff>
    </xdr:from>
    <xdr:to xmlns:xdr="http://schemas.openxmlformats.org/drawingml/2006/spreadsheetDrawing">
      <xdr:col>81</xdr:col>
      <xdr:colOff>101600</xdr:colOff>
      <xdr:row>37</xdr:row>
      <xdr:rowOff>111760</xdr:rowOff>
    </xdr:to>
    <xdr:sp macro="" textlink="">
      <xdr:nvSpPr>
        <xdr:cNvPr id="517" name="フローチャート: 判断 516"/>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38735</xdr:rowOff>
    </xdr:from>
    <xdr:to xmlns:xdr="http://schemas.openxmlformats.org/drawingml/2006/spreadsheetDrawing">
      <xdr:col>76</xdr:col>
      <xdr:colOff>165100</xdr:colOff>
      <xdr:row>37</xdr:row>
      <xdr:rowOff>140335</xdr:rowOff>
    </xdr:to>
    <xdr:sp macro="" textlink="">
      <xdr:nvSpPr>
        <xdr:cNvPr id="518" name="フローチャート: 判断 517"/>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80645</xdr:rowOff>
    </xdr:from>
    <xdr:to xmlns:xdr="http://schemas.openxmlformats.org/drawingml/2006/spreadsheetDrawing">
      <xdr:col>72</xdr:col>
      <xdr:colOff>38100</xdr:colOff>
      <xdr:row>38</xdr:row>
      <xdr:rowOff>10795</xdr:rowOff>
    </xdr:to>
    <xdr:sp macro="" textlink="">
      <xdr:nvSpPr>
        <xdr:cNvPr id="519" name="フローチャート: 判断 518"/>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101600</xdr:rowOff>
    </xdr:from>
    <xdr:to xmlns:xdr="http://schemas.openxmlformats.org/drawingml/2006/spreadsheetDrawing">
      <xdr:col>67</xdr:col>
      <xdr:colOff>101600</xdr:colOff>
      <xdr:row>38</xdr:row>
      <xdr:rowOff>31750</xdr:rowOff>
    </xdr:to>
    <xdr:sp macro="" textlink="">
      <xdr:nvSpPr>
        <xdr:cNvPr id="520" name="フローチャート: 判断 519"/>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1" name="テキスト ボックス 52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2" name="テキスト ボックス 52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3" name="テキスト ボックス 52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4" name="テキスト ボックス 52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5" name="テキスト ボックス 52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103505</xdr:rowOff>
    </xdr:from>
    <xdr:to xmlns:xdr="http://schemas.openxmlformats.org/drawingml/2006/spreadsheetDrawing">
      <xdr:col>85</xdr:col>
      <xdr:colOff>177800</xdr:colOff>
      <xdr:row>36</xdr:row>
      <xdr:rowOff>33655</xdr:rowOff>
    </xdr:to>
    <xdr:sp macro="" textlink="">
      <xdr:nvSpPr>
        <xdr:cNvPr id="526" name="楕円 525"/>
        <xdr:cNvSpPr/>
      </xdr:nvSpPr>
      <xdr:spPr>
        <a:xfrm>
          <a:off x="16268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126365</xdr:rowOff>
    </xdr:from>
    <xdr:ext cx="405130" cy="259080"/>
    <xdr:sp macro="" textlink="">
      <xdr:nvSpPr>
        <xdr:cNvPr id="527" name="【認定こども園・幼稚園・保育所】&#10;有形固定資産減価償却率該当値テキスト"/>
        <xdr:cNvSpPr txBox="1"/>
      </xdr:nvSpPr>
      <xdr:spPr>
        <a:xfrm>
          <a:off x="16357600" y="595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50165</xdr:rowOff>
    </xdr:from>
    <xdr:to xmlns:xdr="http://schemas.openxmlformats.org/drawingml/2006/spreadsheetDrawing">
      <xdr:col>81</xdr:col>
      <xdr:colOff>101600</xdr:colOff>
      <xdr:row>35</xdr:row>
      <xdr:rowOff>151765</xdr:rowOff>
    </xdr:to>
    <xdr:sp macro="" textlink="">
      <xdr:nvSpPr>
        <xdr:cNvPr id="528" name="楕円 527"/>
        <xdr:cNvSpPr/>
      </xdr:nvSpPr>
      <xdr:spPr>
        <a:xfrm>
          <a:off x="15430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100965</xdr:rowOff>
    </xdr:from>
    <xdr:to xmlns:xdr="http://schemas.openxmlformats.org/drawingml/2006/spreadsheetDrawing">
      <xdr:col>85</xdr:col>
      <xdr:colOff>127000</xdr:colOff>
      <xdr:row>35</xdr:row>
      <xdr:rowOff>154940</xdr:rowOff>
    </xdr:to>
    <xdr:cxnSp macro="">
      <xdr:nvCxnSpPr>
        <xdr:cNvPr id="529" name="直線コネクタ 528"/>
        <xdr:cNvCxnSpPr/>
      </xdr:nvCxnSpPr>
      <xdr:spPr>
        <a:xfrm>
          <a:off x="15481300" y="610171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53975</xdr:rowOff>
    </xdr:from>
    <xdr:to xmlns:xdr="http://schemas.openxmlformats.org/drawingml/2006/spreadsheetDrawing">
      <xdr:col>76</xdr:col>
      <xdr:colOff>165100</xdr:colOff>
      <xdr:row>36</xdr:row>
      <xdr:rowOff>155575</xdr:rowOff>
    </xdr:to>
    <xdr:sp macro="" textlink="">
      <xdr:nvSpPr>
        <xdr:cNvPr id="530" name="楕円 529"/>
        <xdr:cNvSpPr/>
      </xdr:nvSpPr>
      <xdr:spPr>
        <a:xfrm>
          <a:off x="1454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100965</xdr:rowOff>
    </xdr:from>
    <xdr:to xmlns:xdr="http://schemas.openxmlformats.org/drawingml/2006/spreadsheetDrawing">
      <xdr:col>81</xdr:col>
      <xdr:colOff>50800</xdr:colOff>
      <xdr:row>36</xdr:row>
      <xdr:rowOff>104775</xdr:rowOff>
    </xdr:to>
    <xdr:cxnSp macro="">
      <xdr:nvCxnSpPr>
        <xdr:cNvPr id="531" name="直線コネクタ 530"/>
        <xdr:cNvCxnSpPr/>
      </xdr:nvCxnSpPr>
      <xdr:spPr>
        <a:xfrm flipV="1">
          <a:off x="14592300" y="6101715"/>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162560</xdr:rowOff>
    </xdr:from>
    <xdr:to xmlns:xdr="http://schemas.openxmlformats.org/drawingml/2006/spreadsheetDrawing">
      <xdr:col>72</xdr:col>
      <xdr:colOff>38100</xdr:colOff>
      <xdr:row>37</xdr:row>
      <xdr:rowOff>92710</xdr:rowOff>
    </xdr:to>
    <xdr:sp macro="" textlink="">
      <xdr:nvSpPr>
        <xdr:cNvPr id="532" name="楕円 531"/>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104775</xdr:rowOff>
    </xdr:from>
    <xdr:to xmlns:xdr="http://schemas.openxmlformats.org/drawingml/2006/spreadsheetDrawing">
      <xdr:col>76</xdr:col>
      <xdr:colOff>114300</xdr:colOff>
      <xdr:row>37</xdr:row>
      <xdr:rowOff>41910</xdr:rowOff>
    </xdr:to>
    <xdr:cxnSp macro="">
      <xdr:nvCxnSpPr>
        <xdr:cNvPr id="533" name="直線コネクタ 532"/>
        <xdr:cNvCxnSpPr/>
      </xdr:nvCxnSpPr>
      <xdr:spPr>
        <a:xfrm flipV="1">
          <a:off x="13703300" y="627697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132080</xdr:rowOff>
    </xdr:from>
    <xdr:to xmlns:xdr="http://schemas.openxmlformats.org/drawingml/2006/spreadsheetDrawing">
      <xdr:col>67</xdr:col>
      <xdr:colOff>101600</xdr:colOff>
      <xdr:row>37</xdr:row>
      <xdr:rowOff>62230</xdr:rowOff>
    </xdr:to>
    <xdr:sp macro="" textlink="">
      <xdr:nvSpPr>
        <xdr:cNvPr id="534" name="楕円 533"/>
        <xdr:cNvSpPr/>
      </xdr:nvSpPr>
      <xdr:spPr>
        <a:xfrm>
          <a:off x="1276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11430</xdr:rowOff>
    </xdr:from>
    <xdr:to xmlns:xdr="http://schemas.openxmlformats.org/drawingml/2006/spreadsheetDrawing">
      <xdr:col>71</xdr:col>
      <xdr:colOff>177800</xdr:colOff>
      <xdr:row>37</xdr:row>
      <xdr:rowOff>41910</xdr:rowOff>
    </xdr:to>
    <xdr:cxnSp macro="">
      <xdr:nvCxnSpPr>
        <xdr:cNvPr id="535" name="直線コネクタ 534"/>
        <xdr:cNvCxnSpPr/>
      </xdr:nvCxnSpPr>
      <xdr:spPr>
        <a:xfrm>
          <a:off x="12814300" y="6355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102870</xdr:rowOff>
    </xdr:from>
    <xdr:ext cx="405130" cy="259080"/>
    <xdr:sp macro="" textlink="">
      <xdr:nvSpPr>
        <xdr:cNvPr id="536" name="n_1aveValue【認定こども園・幼稚園・保育所】&#10;有形固定資産減価償却率"/>
        <xdr:cNvSpPr txBox="1"/>
      </xdr:nvSpPr>
      <xdr:spPr>
        <a:xfrm>
          <a:off x="15266035" y="6446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132080</xdr:rowOff>
    </xdr:from>
    <xdr:ext cx="404495" cy="258445"/>
    <xdr:sp macro="" textlink="">
      <xdr:nvSpPr>
        <xdr:cNvPr id="537" name="n_2aveValue【認定こども園・幼稚園・保育所】&#10;有形固定資産減価償却率"/>
        <xdr:cNvSpPr txBox="1"/>
      </xdr:nvSpPr>
      <xdr:spPr>
        <a:xfrm>
          <a:off x="14389735" y="6475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1905</xdr:rowOff>
    </xdr:from>
    <xdr:ext cx="404495" cy="259080"/>
    <xdr:sp macro="" textlink="">
      <xdr:nvSpPr>
        <xdr:cNvPr id="538" name="n_3aveValue【認定こども園・幼稚園・保育所】&#10;有形固定資産減価償却率"/>
        <xdr:cNvSpPr txBox="1"/>
      </xdr:nvSpPr>
      <xdr:spPr>
        <a:xfrm>
          <a:off x="13500735" y="6517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22860</xdr:rowOff>
    </xdr:from>
    <xdr:ext cx="404495" cy="259080"/>
    <xdr:sp macro="" textlink="">
      <xdr:nvSpPr>
        <xdr:cNvPr id="539" name="n_4aveValue【認定こども園・幼稚園・保育所】&#10;有形固定資産減価償却率"/>
        <xdr:cNvSpPr txBox="1"/>
      </xdr:nvSpPr>
      <xdr:spPr>
        <a:xfrm>
          <a:off x="12611735" y="6537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168275</xdr:rowOff>
    </xdr:from>
    <xdr:ext cx="405130" cy="258445"/>
    <xdr:sp macro="" textlink="">
      <xdr:nvSpPr>
        <xdr:cNvPr id="540" name="n_1mainValue【認定こども園・幼稚園・保育所】&#10;有形固定資産減価償却率"/>
        <xdr:cNvSpPr txBox="1"/>
      </xdr:nvSpPr>
      <xdr:spPr>
        <a:xfrm>
          <a:off x="15266035" y="5826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635</xdr:rowOff>
    </xdr:from>
    <xdr:ext cx="404495" cy="259080"/>
    <xdr:sp macro="" textlink="">
      <xdr:nvSpPr>
        <xdr:cNvPr id="541" name="n_2mainValue【認定こども園・幼稚園・保育所】&#10;有形固定資産減価償却率"/>
        <xdr:cNvSpPr txBox="1"/>
      </xdr:nvSpPr>
      <xdr:spPr>
        <a:xfrm>
          <a:off x="14389735" y="60013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109220</xdr:rowOff>
    </xdr:from>
    <xdr:ext cx="404495" cy="258445"/>
    <xdr:sp macro="" textlink="">
      <xdr:nvSpPr>
        <xdr:cNvPr id="542" name="n_3mainValue【認定こども園・幼稚園・保育所】&#10;有形固定資産減価償却率"/>
        <xdr:cNvSpPr txBox="1"/>
      </xdr:nvSpPr>
      <xdr:spPr>
        <a:xfrm>
          <a:off x="13500735" y="61099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78740</xdr:rowOff>
    </xdr:from>
    <xdr:ext cx="404495" cy="259080"/>
    <xdr:sp macro="" textlink="">
      <xdr:nvSpPr>
        <xdr:cNvPr id="543" name="n_4mainValue【認定こども園・幼稚園・保育所】&#10;有形固定資産減価償却率"/>
        <xdr:cNvSpPr txBox="1"/>
      </xdr:nvSpPr>
      <xdr:spPr>
        <a:xfrm>
          <a:off x="12611735" y="6079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2" name="テキスト ボックス 551"/>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3" name="直線コネクタ 55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4" name="直線コネクタ 55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555" name="テキスト ボックス 554"/>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56" name="直線コネクタ 55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557" name="テキスト ボックス 556"/>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58" name="直線コネクタ 55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559" name="テキスト ボックス 558"/>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0" name="直線コネクタ 55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561" name="テキスト ボックス 560"/>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2" name="直線コネクタ 56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63" name="テキスト ボックス 562"/>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44450</xdr:rowOff>
    </xdr:from>
    <xdr:to xmlns:xdr="http://schemas.openxmlformats.org/drawingml/2006/spreadsheetDrawing">
      <xdr:col>116</xdr:col>
      <xdr:colOff>62865</xdr:colOff>
      <xdr:row>41</xdr:row>
      <xdr:rowOff>119380</xdr:rowOff>
    </xdr:to>
    <xdr:cxnSp macro="">
      <xdr:nvCxnSpPr>
        <xdr:cNvPr id="565" name="直線コネクタ 564"/>
        <xdr:cNvCxnSpPr/>
      </xdr:nvCxnSpPr>
      <xdr:spPr>
        <a:xfrm flipV="1">
          <a:off x="22160865" y="5873750"/>
          <a:ext cx="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123190</xdr:rowOff>
    </xdr:from>
    <xdr:ext cx="469900" cy="258445"/>
    <xdr:sp macro="" textlink="">
      <xdr:nvSpPr>
        <xdr:cNvPr id="566" name="【認定こども園・幼稚園・保育所】&#10;一人当たり面積最小値テキスト"/>
        <xdr:cNvSpPr txBox="1"/>
      </xdr:nvSpPr>
      <xdr:spPr>
        <a:xfrm>
          <a:off x="22199600" y="7152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119380</xdr:rowOff>
    </xdr:from>
    <xdr:to xmlns:xdr="http://schemas.openxmlformats.org/drawingml/2006/spreadsheetDrawing">
      <xdr:col>116</xdr:col>
      <xdr:colOff>152400</xdr:colOff>
      <xdr:row>41</xdr:row>
      <xdr:rowOff>119380</xdr:rowOff>
    </xdr:to>
    <xdr:cxnSp macro="">
      <xdr:nvCxnSpPr>
        <xdr:cNvPr id="567" name="直線コネクタ 566"/>
        <xdr:cNvCxnSpPr/>
      </xdr:nvCxnSpPr>
      <xdr:spPr>
        <a:xfrm>
          <a:off x="22072600" y="714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162560</xdr:rowOff>
    </xdr:from>
    <xdr:ext cx="469900" cy="259080"/>
    <xdr:sp macro="" textlink="">
      <xdr:nvSpPr>
        <xdr:cNvPr id="568" name="【認定こども園・幼稚園・保育所】&#10;一人当たり面積最大値テキスト"/>
        <xdr:cNvSpPr txBox="1"/>
      </xdr:nvSpPr>
      <xdr:spPr>
        <a:xfrm>
          <a:off x="22199600" y="564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44450</xdr:rowOff>
    </xdr:from>
    <xdr:to xmlns:xdr="http://schemas.openxmlformats.org/drawingml/2006/spreadsheetDrawing">
      <xdr:col>116</xdr:col>
      <xdr:colOff>152400</xdr:colOff>
      <xdr:row>34</xdr:row>
      <xdr:rowOff>44450</xdr:rowOff>
    </xdr:to>
    <xdr:cxnSp macro="">
      <xdr:nvCxnSpPr>
        <xdr:cNvPr id="569" name="直線コネクタ 568"/>
        <xdr:cNvCxnSpPr/>
      </xdr:nvCxnSpPr>
      <xdr:spPr>
        <a:xfrm>
          <a:off x="220726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166370</xdr:rowOff>
    </xdr:from>
    <xdr:ext cx="469900" cy="258445"/>
    <xdr:sp macro="" textlink="">
      <xdr:nvSpPr>
        <xdr:cNvPr id="570" name="【認定こども園・幼稚園・保育所】&#10;一人当たり面積平均値テキスト"/>
        <xdr:cNvSpPr txBox="1"/>
      </xdr:nvSpPr>
      <xdr:spPr>
        <a:xfrm>
          <a:off x="22199600" y="66814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16510</xdr:rowOff>
    </xdr:from>
    <xdr:to xmlns:xdr="http://schemas.openxmlformats.org/drawingml/2006/spreadsheetDrawing">
      <xdr:col>116</xdr:col>
      <xdr:colOff>114300</xdr:colOff>
      <xdr:row>39</xdr:row>
      <xdr:rowOff>118110</xdr:rowOff>
    </xdr:to>
    <xdr:sp macro="" textlink="">
      <xdr:nvSpPr>
        <xdr:cNvPr id="571" name="フローチャート: 判断 570"/>
        <xdr:cNvSpPr/>
      </xdr:nvSpPr>
      <xdr:spPr>
        <a:xfrm>
          <a:off x="22110700" y="670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5080</xdr:rowOff>
    </xdr:from>
    <xdr:to xmlns:xdr="http://schemas.openxmlformats.org/drawingml/2006/spreadsheetDrawing">
      <xdr:col>112</xdr:col>
      <xdr:colOff>38100</xdr:colOff>
      <xdr:row>39</xdr:row>
      <xdr:rowOff>106680</xdr:rowOff>
    </xdr:to>
    <xdr:sp macro="" textlink="">
      <xdr:nvSpPr>
        <xdr:cNvPr id="572" name="フローチャート: 判断 571"/>
        <xdr:cNvSpPr/>
      </xdr:nvSpPr>
      <xdr:spPr>
        <a:xfrm>
          <a:off x="21272500" y="669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2540</xdr:rowOff>
    </xdr:from>
    <xdr:to xmlns:xdr="http://schemas.openxmlformats.org/drawingml/2006/spreadsheetDrawing">
      <xdr:col>107</xdr:col>
      <xdr:colOff>101600</xdr:colOff>
      <xdr:row>39</xdr:row>
      <xdr:rowOff>104140</xdr:rowOff>
    </xdr:to>
    <xdr:sp macro="" textlink="">
      <xdr:nvSpPr>
        <xdr:cNvPr id="573" name="フローチャート: 判断 572"/>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22860</xdr:rowOff>
    </xdr:from>
    <xdr:to xmlns:xdr="http://schemas.openxmlformats.org/drawingml/2006/spreadsheetDrawing">
      <xdr:col>102</xdr:col>
      <xdr:colOff>165100</xdr:colOff>
      <xdr:row>39</xdr:row>
      <xdr:rowOff>124460</xdr:rowOff>
    </xdr:to>
    <xdr:sp macro="" textlink="">
      <xdr:nvSpPr>
        <xdr:cNvPr id="574" name="フローチャート: 判断 573"/>
        <xdr:cNvSpPr/>
      </xdr:nvSpPr>
      <xdr:spPr>
        <a:xfrm>
          <a:off x="19494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13970</xdr:rowOff>
    </xdr:from>
    <xdr:to xmlns:xdr="http://schemas.openxmlformats.org/drawingml/2006/spreadsheetDrawing">
      <xdr:col>98</xdr:col>
      <xdr:colOff>38100</xdr:colOff>
      <xdr:row>39</xdr:row>
      <xdr:rowOff>115570</xdr:rowOff>
    </xdr:to>
    <xdr:sp macro="" textlink="">
      <xdr:nvSpPr>
        <xdr:cNvPr id="575" name="フローチャート: 判断 574"/>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76" name="テキスト ボックス 57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77" name="テキスト ボックス 57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78" name="テキスト ボックス 57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79" name="テキスト ボックス 57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0" name="テキスト ボックス 57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11430</xdr:rowOff>
    </xdr:from>
    <xdr:to xmlns:xdr="http://schemas.openxmlformats.org/drawingml/2006/spreadsheetDrawing">
      <xdr:col>116</xdr:col>
      <xdr:colOff>114300</xdr:colOff>
      <xdr:row>37</xdr:row>
      <xdr:rowOff>113030</xdr:rowOff>
    </xdr:to>
    <xdr:sp macro="" textlink="">
      <xdr:nvSpPr>
        <xdr:cNvPr id="581" name="楕円 580"/>
        <xdr:cNvSpPr/>
      </xdr:nvSpPr>
      <xdr:spPr>
        <a:xfrm>
          <a:off x="221107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34290</xdr:rowOff>
    </xdr:from>
    <xdr:ext cx="469900" cy="259080"/>
    <xdr:sp macro="" textlink="">
      <xdr:nvSpPr>
        <xdr:cNvPr id="582" name="【認定こども園・幼稚園・保育所】&#10;一人当たり面積該当値テキスト"/>
        <xdr:cNvSpPr txBox="1"/>
      </xdr:nvSpPr>
      <xdr:spPr>
        <a:xfrm>
          <a:off x="22199600" y="6206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112395</xdr:rowOff>
    </xdr:from>
    <xdr:to xmlns:xdr="http://schemas.openxmlformats.org/drawingml/2006/spreadsheetDrawing">
      <xdr:col>112</xdr:col>
      <xdr:colOff>38100</xdr:colOff>
      <xdr:row>37</xdr:row>
      <xdr:rowOff>42545</xdr:rowOff>
    </xdr:to>
    <xdr:sp macro="" textlink="">
      <xdr:nvSpPr>
        <xdr:cNvPr id="583" name="楕円 582"/>
        <xdr:cNvSpPr/>
      </xdr:nvSpPr>
      <xdr:spPr>
        <a:xfrm>
          <a:off x="21272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163195</xdr:rowOff>
    </xdr:from>
    <xdr:to xmlns:xdr="http://schemas.openxmlformats.org/drawingml/2006/spreadsheetDrawing">
      <xdr:col>116</xdr:col>
      <xdr:colOff>63500</xdr:colOff>
      <xdr:row>37</xdr:row>
      <xdr:rowOff>62230</xdr:rowOff>
    </xdr:to>
    <xdr:cxnSp macro="">
      <xdr:nvCxnSpPr>
        <xdr:cNvPr id="584" name="直線コネクタ 583"/>
        <xdr:cNvCxnSpPr/>
      </xdr:nvCxnSpPr>
      <xdr:spPr>
        <a:xfrm>
          <a:off x="21323300" y="633539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13970</xdr:rowOff>
    </xdr:from>
    <xdr:to xmlns:xdr="http://schemas.openxmlformats.org/drawingml/2006/spreadsheetDrawing">
      <xdr:col>107</xdr:col>
      <xdr:colOff>101600</xdr:colOff>
      <xdr:row>38</xdr:row>
      <xdr:rowOff>115570</xdr:rowOff>
    </xdr:to>
    <xdr:sp macro="" textlink="">
      <xdr:nvSpPr>
        <xdr:cNvPr id="585" name="楕円 584"/>
        <xdr:cNvSpPr/>
      </xdr:nvSpPr>
      <xdr:spPr>
        <a:xfrm>
          <a:off x="2038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163195</xdr:rowOff>
    </xdr:from>
    <xdr:to xmlns:xdr="http://schemas.openxmlformats.org/drawingml/2006/spreadsheetDrawing">
      <xdr:col>111</xdr:col>
      <xdr:colOff>177800</xdr:colOff>
      <xdr:row>38</xdr:row>
      <xdr:rowOff>64770</xdr:rowOff>
    </xdr:to>
    <xdr:cxnSp macro="">
      <xdr:nvCxnSpPr>
        <xdr:cNvPr id="586" name="直線コネクタ 585"/>
        <xdr:cNvCxnSpPr/>
      </xdr:nvCxnSpPr>
      <xdr:spPr>
        <a:xfrm flipV="1">
          <a:off x="20434300" y="6335395"/>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57150</xdr:rowOff>
    </xdr:from>
    <xdr:to xmlns:xdr="http://schemas.openxmlformats.org/drawingml/2006/spreadsheetDrawing">
      <xdr:col>102</xdr:col>
      <xdr:colOff>165100</xdr:colOff>
      <xdr:row>38</xdr:row>
      <xdr:rowOff>158750</xdr:rowOff>
    </xdr:to>
    <xdr:sp macro="" textlink="">
      <xdr:nvSpPr>
        <xdr:cNvPr id="587" name="楕円 586"/>
        <xdr:cNvSpPr/>
      </xdr:nvSpPr>
      <xdr:spPr>
        <a:xfrm>
          <a:off x="19494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64770</xdr:rowOff>
    </xdr:from>
    <xdr:to xmlns:xdr="http://schemas.openxmlformats.org/drawingml/2006/spreadsheetDrawing">
      <xdr:col>107</xdr:col>
      <xdr:colOff>50800</xdr:colOff>
      <xdr:row>38</xdr:row>
      <xdr:rowOff>107950</xdr:rowOff>
    </xdr:to>
    <xdr:cxnSp macro="">
      <xdr:nvCxnSpPr>
        <xdr:cNvPr id="588" name="直線コネクタ 587"/>
        <xdr:cNvCxnSpPr/>
      </xdr:nvCxnSpPr>
      <xdr:spPr>
        <a:xfrm flipV="1">
          <a:off x="19545300" y="65798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71120</xdr:rowOff>
    </xdr:from>
    <xdr:to xmlns:xdr="http://schemas.openxmlformats.org/drawingml/2006/spreadsheetDrawing">
      <xdr:col>98</xdr:col>
      <xdr:colOff>38100</xdr:colOff>
      <xdr:row>39</xdr:row>
      <xdr:rowOff>1270</xdr:rowOff>
    </xdr:to>
    <xdr:sp macro="" textlink="">
      <xdr:nvSpPr>
        <xdr:cNvPr id="589" name="楕円 588"/>
        <xdr:cNvSpPr/>
      </xdr:nvSpPr>
      <xdr:spPr>
        <a:xfrm>
          <a:off x="18605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107950</xdr:rowOff>
    </xdr:from>
    <xdr:to xmlns:xdr="http://schemas.openxmlformats.org/drawingml/2006/spreadsheetDrawing">
      <xdr:col>102</xdr:col>
      <xdr:colOff>114300</xdr:colOff>
      <xdr:row>38</xdr:row>
      <xdr:rowOff>121920</xdr:rowOff>
    </xdr:to>
    <xdr:cxnSp macro="">
      <xdr:nvCxnSpPr>
        <xdr:cNvPr id="590" name="直線コネクタ 589"/>
        <xdr:cNvCxnSpPr/>
      </xdr:nvCxnSpPr>
      <xdr:spPr>
        <a:xfrm flipV="1">
          <a:off x="18656300" y="66230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97790</xdr:rowOff>
    </xdr:from>
    <xdr:ext cx="469900" cy="258445"/>
    <xdr:sp macro="" textlink="">
      <xdr:nvSpPr>
        <xdr:cNvPr id="591" name="n_1aveValue【認定こども園・幼稚園・保育所】&#10;一人当たり面積"/>
        <xdr:cNvSpPr txBox="1"/>
      </xdr:nvSpPr>
      <xdr:spPr>
        <a:xfrm>
          <a:off x="21075650" y="6784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95250</xdr:rowOff>
    </xdr:from>
    <xdr:ext cx="469265" cy="259080"/>
    <xdr:sp macro="" textlink="">
      <xdr:nvSpPr>
        <xdr:cNvPr id="592" name="n_2aveValue【認定こども園・幼稚園・保育所】&#10;一人当たり面積"/>
        <xdr:cNvSpPr txBox="1"/>
      </xdr:nvSpPr>
      <xdr:spPr>
        <a:xfrm>
          <a:off x="20199350" y="6781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115570</xdr:rowOff>
    </xdr:from>
    <xdr:ext cx="469265" cy="259080"/>
    <xdr:sp macro="" textlink="">
      <xdr:nvSpPr>
        <xdr:cNvPr id="593" name="n_3aveValue【認定こども園・幼稚園・保育所】&#10;一人当たり面積"/>
        <xdr:cNvSpPr txBox="1"/>
      </xdr:nvSpPr>
      <xdr:spPr>
        <a:xfrm>
          <a:off x="19310350" y="6802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106680</xdr:rowOff>
    </xdr:from>
    <xdr:ext cx="469265" cy="259080"/>
    <xdr:sp macro="" textlink="">
      <xdr:nvSpPr>
        <xdr:cNvPr id="594" name="n_4aveValue【認定こども園・幼稚園・保育所】&#10;一人当たり面積"/>
        <xdr:cNvSpPr txBox="1"/>
      </xdr:nvSpPr>
      <xdr:spPr>
        <a:xfrm>
          <a:off x="18421350" y="6793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59055</xdr:rowOff>
    </xdr:from>
    <xdr:ext cx="469900" cy="259080"/>
    <xdr:sp macro="" textlink="">
      <xdr:nvSpPr>
        <xdr:cNvPr id="595" name="n_1mainValue【認定こども園・幼稚園・保育所】&#10;一人当たり面積"/>
        <xdr:cNvSpPr txBox="1"/>
      </xdr:nvSpPr>
      <xdr:spPr>
        <a:xfrm>
          <a:off x="21075650" y="6059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132080</xdr:rowOff>
    </xdr:from>
    <xdr:ext cx="469265" cy="258445"/>
    <xdr:sp macro="" textlink="">
      <xdr:nvSpPr>
        <xdr:cNvPr id="596" name="n_2mainValue【認定こども園・幼稚園・保育所】&#10;一人当たり面積"/>
        <xdr:cNvSpPr txBox="1"/>
      </xdr:nvSpPr>
      <xdr:spPr>
        <a:xfrm>
          <a:off x="20199350" y="630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3810</xdr:rowOff>
    </xdr:from>
    <xdr:ext cx="469265" cy="259080"/>
    <xdr:sp macro="" textlink="">
      <xdr:nvSpPr>
        <xdr:cNvPr id="597" name="n_3mainValue【認定こども園・幼稚園・保育所】&#10;一人当たり面積"/>
        <xdr:cNvSpPr txBox="1"/>
      </xdr:nvSpPr>
      <xdr:spPr>
        <a:xfrm>
          <a:off x="19310350" y="6347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17780</xdr:rowOff>
    </xdr:from>
    <xdr:ext cx="469265" cy="258445"/>
    <xdr:sp macro="" textlink="">
      <xdr:nvSpPr>
        <xdr:cNvPr id="598" name="n_4mainValue【認定こども園・幼稚園・保育所】&#10;一人当たり面積"/>
        <xdr:cNvSpPr txBox="1"/>
      </xdr:nvSpPr>
      <xdr:spPr>
        <a:xfrm>
          <a:off x="18421350" y="6361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07" name="テキスト ボックス 606"/>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08" name="直線コネクタ 60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09" name="テキスト ボックス 608"/>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0" name="直線コネクタ 60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611" name="テキスト ボックス 610"/>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2" name="直線コネクタ 61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13" name="テキスト ボックス 61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14" name="直線コネクタ 61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615" name="テキスト ボックス 614"/>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16" name="直線コネクタ 61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17" name="テキスト ボックス 61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18" name="直線コネクタ 61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19" name="テキスト ボックス 61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0" name="直線コネクタ 61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621" name="テキスト ボックス 620"/>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139065</xdr:rowOff>
    </xdr:from>
    <xdr:to xmlns:xdr="http://schemas.openxmlformats.org/drawingml/2006/spreadsheetDrawing">
      <xdr:col>85</xdr:col>
      <xdr:colOff>126365</xdr:colOff>
      <xdr:row>63</xdr:row>
      <xdr:rowOff>26670</xdr:rowOff>
    </xdr:to>
    <xdr:cxnSp macro="">
      <xdr:nvCxnSpPr>
        <xdr:cNvPr id="623" name="直線コネクタ 622"/>
        <xdr:cNvCxnSpPr/>
      </xdr:nvCxnSpPr>
      <xdr:spPr>
        <a:xfrm flipV="1">
          <a:off x="16318865" y="9740265"/>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30480</xdr:rowOff>
    </xdr:from>
    <xdr:ext cx="405130" cy="258445"/>
    <xdr:sp macro="" textlink="">
      <xdr:nvSpPr>
        <xdr:cNvPr id="624" name="【学校施設】&#10;有形固定資産減価償却率最小値テキスト"/>
        <xdr:cNvSpPr txBox="1"/>
      </xdr:nvSpPr>
      <xdr:spPr>
        <a:xfrm>
          <a:off x="16357600" y="10831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26670</xdr:rowOff>
    </xdr:from>
    <xdr:to xmlns:xdr="http://schemas.openxmlformats.org/drawingml/2006/spreadsheetDrawing">
      <xdr:col>86</xdr:col>
      <xdr:colOff>25400</xdr:colOff>
      <xdr:row>63</xdr:row>
      <xdr:rowOff>26670</xdr:rowOff>
    </xdr:to>
    <xdr:cxnSp macro="">
      <xdr:nvCxnSpPr>
        <xdr:cNvPr id="625" name="直線コネクタ 624"/>
        <xdr:cNvCxnSpPr/>
      </xdr:nvCxnSpPr>
      <xdr:spPr>
        <a:xfrm>
          <a:off x="16230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86360</xdr:rowOff>
    </xdr:from>
    <xdr:ext cx="405130" cy="258445"/>
    <xdr:sp macro="" textlink="">
      <xdr:nvSpPr>
        <xdr:cNvPr id="626" name="【学校施設】&#10;有形固定資産減価償却率最大値テキスト"/>
        <xdr:cNvSpPr txBox="1"/>
      </xdr:nvSpPr>
      <xdr:spPr>
        <a:xfrm>
          <a:off x="16357600" y="95161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139065</xdr:rowOff>
    </xdr:from>
    <xdr:to xmlns:xdr="http://schemas.openxmlformats.org/drawingml/2006/spreadsheetDrawing">
      <xdr:col>86</xdr:col>
      <xdr:colOff>25400</xdr:colOff>
      <xdr:row>56</xdr:row>
      <xdr:rowOff>139065</xdr:rowOff>
    </xdr:to>
    <xdr:cxnSp macro="">
      <xdr:nvCxnSpPr>
        <xdr:cNvPr id="627" name="直線コネクタ 626"/>
        <xdr:cNvCxnSpPr/>
      </xdr:nvCxnSpPr>
      <xdr:spPr>
        <a:xfrm>
          <a:off x="16230600" y="974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121920</xdr:rowOff>
    </xdr:from>
    <xdr:ext cx="405130" cy="258445"/>
    <xdr:sp macro="" textlink="">
      <xdr:nvSpPr>
        <xdr:cNvPr id="628" name="【学校施設】&#10;有形固定資産減価償却率平均値テキスト"/>
        <xdr:cNvSpPr txBox="1"/>
      </xdr:nvSpPr>
      <xdr:spPr>
        <a:xfrm>
          <a:off x="16357600" y="102374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143510</xdr:rowOff>
    </xdr:from>
    <xdr:to xmlns:xdr="http://schemas.openxmlformats.org/drawingml/2006/spreadsheetDrawing">
      <xdr:col>85</xdr:col>
      <xdr:colOff>177800</xdr:colOff>
      <xdr:row>60</xdr:row>
      <xdr:rowOff>73660</xdr:rowOff>
    </xdr:to>
    <xdr:sp macro="" textlink="">
      <xdr:nvSpPr>
        <xdr:cNvPr id="629" name="フローチャート: 判断 628"/>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128270</xdr:rowOff>
    </xdr:from>
    <xdr:to xmlns:xdr="http://schemas.openxmlformats.org/drawingml/2006/spreadsheetDrawing">
      <xdr:col>81</xdr:col>
      <xdr:colOff>101600</xdr:colOff>
      <xdr:row>60</xdr:row>
      <xdr:rowOff>58420</xdr:rowOff>
    </xdr:to>
    <xdr:sp macro="" textlink="">
      <xdr:nvSpPr>
        <xdr:cNvPr id="630" name="フローチャート: 判断 62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122555</xdr:rowOff>
    </xdr:from>
    <xdr:to xmlns:xdr="http://schemas.openxmlformats.org/drawingml/2006/spreadsheetDrawing">
      <xdr:col>76</xdr:col>
      <xdr:colOff>165100</xdr:colOff>
      <xdr:row>60</xdr:row>
      <xdr:rowOff>52705</xdr:rowOff>
    </xdr:to>
    <xdr:sp macro="" textlink="">
      <xdr:nvSpPr>
        <xdr:cNvPr id="631" name="フローチャート: 判断 630"/>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111125</xdr:rowOff>
    </xdr:from>
    <xdr:to xmlns:xdr="http://schemas.openxmlformats.org/drawingml/2006/spreadsheetDrawing">
      <xdr:col>72</xdr:col>
      <xdr:colOff>38100</xdr:colOff>
      <xdr:row>60</xdr:row>
      <xdr:rowOff>41275</xdr:rowOff>
    </xdr:to>
    <xdr:sp macro="" textlink="">
      <xdr:nvSpPr>
        <xdr:cNvPr id="632" name="フローチャート: 判断 631"/>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88265</xdr:rowOff>
    </xdr:from>
    <xdr:to xmlns:xdr="http://schemas.openxmlformats.org/drawingml/2006/spreadsheetDrawing">
      <xdr:col>67</xdr:col>
      <xdr:colOff>101600</xdr:colOff>
      <xdr:row>60</xdr:row>
      <xdr:rowOff>18415</xdr:rowOff>
    </xdr:to>
    <xdr:sp macro="" textlink="">
      <xdr:nvSpPr>
        <xdr:cNvPr id="633" name="フローチャート: 判断 632"/>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34" name="テキスト ボックス 633"/>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35" name="テキスト ボックス 634"/>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36" name="テキスト ボックス 635"/>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37" name="テキスト ボックス 636"/>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38" name="テキスト ボックス 637"/>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33020</xdr:rowOff>
    </xdr:from>
    <xdr:to xmlns:xdr="http://schemas.openxmlformats.org/drawingml/2006/spreadsheetDrawing">
      <xdr:col>85</xdr:col>
      <xdr:colOff>177800</xdr:colOff>
      <xdr:row>58</xdr:row>
      <xdr:rowOff>134620</xdr:rowOff>
    </xdr:to>
    <xdr:sp macro="" textlink="">
      <xdr:nvSpPr>
        <xdr:cNvPr id="639" name="楕円 638"/>
        <xdr:cNvSpPr/>
      </xdr:nvSpPr>
      <xdr:spPr>
        <a:xfrm>
          <a:off x="16268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55880</xdr:rowOff>
    </xdr:from>
    <xdr:ext cx="405130" cy="259080"/>
    <xdr:sp macro="" textlink="">
      <xdr:nvSpPr>
        <xdr:cNvPr id="640" name="【学校施設】&#10;有形固定資産減価償却率該当値テキスト"/>
        <xdr:cNvSpPr txBox="1"/>
      </xdr:nvSpPr>
      <xdr:spPr>
        <a:xfrm>
          <a:off x="16357600" y="982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158750</xdr:rowOff>
    </xdr:from>
    <xdr:to xmlns:xdr="http://schemas.openxmlformats.org/drawingml/2006/spreadsheetDrawing">
      <xdr:col>81</xdr:col>
      <xdr:colOff>101600</xdr:colOff>
      <xdr:row>58</xdr:row>
      <xdr:rowOff>88900</xdr:rowOff>
    </xdr:to>
    <xdr:sp macro="" textlink="">
      <xdr:nvSpPr>
        <xdr:cNvPr id="641" name="楕円 640"/>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38100</xdr:rowOff>
    </xdr:from>
    <xdr:to xmlns:xdr="http://schemas.openxmlformats.org/drawingml/2006/spreadsheetDrawing">
      <xdr:col>85</xdr:col>
      <xdr:colOff>127000</xdr:colOff>
      <xdr:row>58</xdr:row>
      <xdr:rowOff>83820</xdr:rowOff>
    </xdr:to>
    <xdr:cxnSp macro="">
      <xdr:nvCxnSpPr>
        <xdr:cNvPr id="642" name="直線コネクタ 641"/>
        <xdr:cNvCxnSpPr/>
      </xdr:nvCxnSpPr>
      <xdr:spPr>
        <a:xfrm>
          <a:off x="15481300" y="99822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114935</xdr:rowOff>
    </xdr:from>
    <xdr:to xmlns:xdr="http://schemas.openxmlformats.org/drawingml/2006/spreadsheetDrawing">
      <xdr:col>76</xdr:col>
      <xdr:colOff>165100</xdr:colOff>
      <xdr:row>58</xdr:row>
      <xdr:rowOff>45085</xdr:rowOff>
    </xdr:to>
    <xdr:sp macro="" textlink="">
      <xdr:nvSpPr>
        <xdr:cNvPr id="643" name="楕円 642"/>
        <xdr:cNvSpPr/>
      </xdr:nvSpPr>
      <xdr:spPr>
        <a:xfrm>
          <a:off x="14541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166370</xdr:rowOff>
    </xdr:from>
    <xdr:to xmlns:xdr="http://schemas.openxmlformats.org/drawingml/2006/spreadsheetDrawing">
      <xdr:col>81</xdr:col>
      <xdr:colOff>50800</xdr:colOff>
      <xdr:row>58</xdr:row>
      <xdr:rowOff>38100</xdr:rowOff>
    </xdr:to>
    <xdr:cxnSp macro="">
      <xdr:nvCxnSpPr>
        <xdr:cNvPr id="644" name="直線コネクタ 643"/>
        <xdr:cNvCxnSpPr/>
      </xdr:nvCxnSpPr>
      <xdr:spPr>
        <a:xfrm>
          <a:off x="14592300" y="993902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80645</xdr:rowOff>
    </xdr:from>
    <xdr:to xmlns:xdr="http://schemas.openxmlformats.org/drawingml/2006/spreadsheetDrawing">
      <xdr:col>72</xdr:col>
      <xdr:colOff>38100</xdr:colOff>
      <xdr:row>59</xdr:row>
      <xdr:rowOff>10795</xdr:rowOff>
    </xdr:to>
    <xdr:sp macro="" textlink="">
      <xdr:nvSpPr>
        <xdr:cNvPr id="645" name="楕円 644"/>
        <xdr:cNvSpPr/>
      </xdr:nvSpPr>
      <xdr:spPr>
        <a:xfrm>
          <a:off x="13652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166370</xdr:rowOff>
    </xdr:from>
    <xdr:to xmlns:xdr="http://schemas.openxmlformats.org/drawingml/2006/spreadsheetDrawing">
      <xdr:col>76</xdr:col>
      <xdr:colOff>114300</xdr:colOff>
      <xdr:row>58</xdr:row>
      <xdr:rowOff>132080</xdr:rowOff>
    </xdr:to>
    <xdr:cxnSp macro="">
      <xdr:nvCxnSpPr>
        <xdr:cNvPr id="646" name="直線コネクタ 645"/>
        <xdr:cNvCxnSpPr/>
      </xdr:nvCxnSpPr>
      <xdr:spPr>
        <a:xfrm flipV="1">
          <a:off x="13703300" y="99390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34925</xdr:rowOff>
    </xdr:from>
    <xdr:to xmlns:xdr="http://schemas.openxmlformats.org/drawingml/2006/spreadsheetDrawing">
      <xdr:col>67</xdr:col>
      <xdr:colOff>101600</xdr:colOff>
      <xdr:row>59</xdr:row>
      <xdr:rowOff>136525</xdr:rowOff>
    </xdr:to>
    <xdr:sp macro="" textlink="">
      <xdr:nvSpPr>
        <xdr:cNvPr id="647" name="楕円 646"/>
        <xdr:cNvSpPr/>
      </xdr:nvSpPr>
      <xdr:spPr>
        <a:xfrm>
          <a:off x="1276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132080</xdr:rowOff>
    </xdr:from>
    <xdr:to xmlns:xdr="http://schemas.openxmlformats.org/drawingml/2006/spreadsheetDrawing">
      <xdr:col>71</xdr:col>
      <xdr:colOff>177800</xdr:colOff>
      <xdr:row>59</xdr:row>
      <xdr:rowOff>86360</xdr:rowOff>
    </xdr:to>
    <xdr:cxnSp macro="">
      <xdr:nvCxnSpPr>
        <xdr:cNvPr id="648" name="直線コネクタ 647"/>
        <xdr:cNvCxnSpPr/>
      </xdr:nvCxnSpPr>
      <xdr:spPr>
        <a:xfrm flipV="1">
          <a:off x="12814300" y="1007618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49530</xdr:rowOff>
    </xdr:from>
    <xdr:ext cx="405130" cy="259080"/>
    <xdr:sp macro="" textlink="">
      <xdr:nvSpPr>
        <xdr:cNvPr id="649" name="n_1aveValue【学校施設】&#10;有形固定資産減価償却率"/>
        <xdr:cNvSpPr txBox="1"/>
      </xdr:nvSpPr>
      <xdr:spPr>
        <a:xfrm>
          <a:off x="15266035" y="10336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43815</xdr:rowOff>
    </xdr:from>
    <xdr:ext cx="404495" cy="258445"/>
    <xdr:sp macro="" textlink="">
      <xdr:nvSpPr>
        <xdr:cNvPr id="650" name="n_2aveValue【学校施設】&#10;有形固定資産減価償却率"/>
        <xdr:cNvSpPr txBox="1"/>
      </xdr:nvSpPr>
      <xdr:spPr>
        <a:xfrm>
          <a:off x="14389735" y="10330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32385</xdr:rowOff>
    </xdr:from>
    <xdr:ext cx="404495" cy="258445"/>
    <xdr:sp macro="" textlink="">
      <xdr:nvSpPr>
        <xdr:cNvPr id="651" name="n_3aveValue【学校施設】&#10;有形固定資産減価償却率"/>
        <xdr:cNvSpPr txBox="1"/>
      </xdr:nvSpPr>
      <xdr:spPr>
        <a:xfrm>
          <a:off x="13500735" y="10319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9525</xdr:rowOff>
    </xdr:from>
    <xdr:ext cx="404495" cy="258445"/>
    <xdr:sp macro="" textlink="">
      <xdr:nvSpPr>
        <xdr:cNvPr id="652" name="n_4aveValue【学校施設】&#10;有形固定資産減価償却率"/>
        <xdr:cNvSpPr txBox="1"/>
      </xdr:nvSpPr>
      <xdr:spPr>
        <a:xfrm>
          <a:off x="12611735" y="10296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105410</xdr:rowOff>
    </xdr:from>
    <xdr:ext cx="405130" cy="259080"/>
    <xdr:sp macro="" textlink="">
      <xdr:nvSpPr>
        <xdr:cNvPr id="653" name="n_1mainValue【学校施設】&#10;有形固定資産減価償却率"/>
        <xdr:cNvSpPr txBox="1"/>
      </xdr:nvSpPr>
      <xdr:spPr>
        <a:xfrm>
          <a:off x="15266035" y="970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61595</xdr:rowOff>
    </xdr:from>
    <xdr:ext cx="404495" cy="259080"/>
    <xdr:sp macro="" textlink="">
      <xdr:nvSpPr>
        <xdr:cNvPr id="654" name="n_2mainValue【学校施設】&#10;有形固定資産減価償却率"/>
        <xdr:cNvSpPr txBox="1"/>
      </xdr:nvSpPr>
      <xdr:spPr>
        <a:xfrm>
          <a:off x="14389735" y="96627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27305</xdr:rowOff>
    </xdr:from>
    <xdr:ext cx="404495" cy="259080"/>
    <xdr:sp macro="" textlink="">
      <xdr:nvSpPr>
        <xdr:cNvPr id="655" name="n_3mainValue【学校施設】&#10;有形固定資産減価償却率"/>
        <xdr:cNvSpPr txBox="1"/>
      </xdr:nvSpPr>
      <xdr:spPr>
        <a:xfrm>
          <a:off x="13500735" y="97999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153035</xdr:rowOff>
    </xdr:from>
    <xdr:ext cx="404495" cy="259080"/>
    <xdr:sp macro="" textlink="">
      <xdr:nvSpPr>
        <xdr:cNvPr id="656" name="n_4mainValue【学校施設】&#10;有形固定資産減価償却率"/>
        <xdr:cNvSpPr txBox="1"/>
      </xdr:nvSpPr>
      <xdr:spPr>
        <a:xfrm>
          <a:off x="12611735" y="9925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65" name="テキスト ボックス 664"/>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6" name="直線コネクタ 66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7" name="直線コネクタ 66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668" name="テキスト ボックス 667"/>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69" name="直線コネクタ 66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670" name="テキスト ボックス 669"/>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1" name="直線コネクタ 67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672" name="テキスト ボックス 671"/>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3" name="直線コネクタ 67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674" name="テキスト ボックス 673"/>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5" name="直線コネクタ 67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676" name="テキスト ボックス 675"/>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7" name="直線コネクタ 67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678" name="テキスト ボックス 677"/>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78740</xdr:rowOff>
    </xdr:from>
    <xdr:to xmlns:xdr="http://schemas.openxmlformats.org/drawingml/2006/spreadsheetDrawing">
      <xdr:col>116</xdr:col>
      <xdr:colOff>62865</xdr:colOff>
      <xdr:row>62</xdr:row>
      <xdr:rowOff>169545</xdr:rowOff>
    </xdr:to>
    <xdr:cxnSp macro="">
      <xdr:nvCxnSpPr>
        <xdr:cNvPr id="680" name="直線コネクタ 679"/>
        <xdr:cNvCxnSpPr/>
      </xdr:nvCxnSpPr>
      <xdr:spPr>
        <a:xfrm flipV="1">
          <a:off x="22160865" y="9679940"/>
          <a:ext cx="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1905</xdr:rowOff>
    </xdr:from>
    <xdr:ext cx="469900" cy="259080"/>
    <xdr:sp macro="" textlink="">
      <xdr:nvSpPr>
        <xdr:cNvPr id="681" name="【学校施設】&#10;一人当たり面積最小値テキスト"/>
        <xdr:cNvSpPr txBox="1"/>
      </xdr:nvSpPr>
      <xdr:spPr>
        <a:xfrm>
          <a:off x="22199600" y="10803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169545</xdr:rowOff>
    </xdr:from>
    <xdr:to xmlns:xdr="http://schemas.openxmlformats.org/drawingml/2006/spreadsheetDrawing">
      <xdr:col>116</xdr:col>
      <xdr:colOff>152400</xdr:colOff>
      <xdr:row>62</xdr:row>
      <xdr:rowOff>169545</xdr:rowOff>
    </xdr:to>
    <xdr:cxnSp macro="">
      <xdr:nvCxnSpPr>
        <xdr:cNvPr id="682" name="直線コネクタ 681"/>
        <xdr:cNvCxnSpPr/>
      </xdr:nvCxnSpPr>
      <xdr:spPr>
        <a:xfrm>
          <a:off x="22072600" y="1079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25400</xdr:rowOff>
    </xdr:from>
    <xdr:ext cx="469900" cy="259080"/>
    <xdr:sp macro="" textlink="">
      <xdr:nvSpPr>
        <xdr:cNvPr id="683" name="【学校施設】&#10;一人当たり面積最大値テキスト"/>
        <xdr:cNvSpPr txBox="1"/>
      </xdr:nvSpPr>
      <xdr:spPr>
        <a:xfrm>
          <a:off x="22199600" y="945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78740</xdr:rowOff>
    </xdr:from>
    <xdr:to xmlns:xdr="http://schemas.openxmlformats.org/drawingml/2006/spreadsheetDrawing">
      <xdr:col>116</xdr:col>
      <xdr:colOff>152400</xdr:colOff>
      <xdr:row>56</xdr:row>
      <xdr:rowOff>78740</xdr:rowOff>
    </xdr:to>
    <xdr:cxnSp macro="">
      <xdr:nvCxnSpPr>
        <xdr:cNvPr id="684" name="直線コネクタ 683"/>
        <xdr:cNvCxnSpPr/>
      </xdr:nvCxnSpPr>
      <xdr:spPr>
        <a:xfrm>
          <a:off x="22072600" y="967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82550</xdr:rowOff>
    </xdr:from>
    <xdr:ext cx="469900" cy="259080"/>
    <xdr:sp macro="" textlink="">
      <xdr:nvSpPr>
        <xdr:cNvPr id="685" name="【学校施設】&#10;一人当たり面積平均値テキスト"/>
        <xdr:cNvSpPr txBox="1"/>
      </xdr:nvSpPr>
      <xdr:spPr>
        <a:xfrm>
          <a:off x="22199600" y="10541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104140</xdr:rowOff>
    </xdr:from>
    <xdr:to xmlns:xdr="http://schemas.openxmlformats.org/drawingml/2006/spreadsheetDrawing">
      <xdr:col>116</xdr:col>
      <xdr:colOff>114300</xdr:colOff>
      <xdr:row>62</xdr:row>
      <xdr:rowOff>34290</xdr:rowOff>
    </xdr:to>
    <xdr:sp macro="" textlink="">
      <xdr:nvSpPr>
        <xdr:cNvPr id="686" name="フローチャート: 判断 685"/>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106045</xdr:rowOff>
    </xdr:from>
    <xdr:to xmlns:xdr="http://schemas.openxmlformats.org/drawingml/2006/spreadsheetDrawing">
      <xdr:col>112</xdr:col>
      <xdr:colOff>38100</xdr:colOff>
      <xdr:row>62</xdr:row>
      <xdr:rowOff>36195</xdr:rowOff>
    </xdr:to>
    <xdr:sp macro="" textlink="">
      <xdr:nvSpPr>
        <xdr:cNvPr id="687" name="フローチャート: 判断 686"/>
        <xdr:cNvSpPr/>
      </xdr:nvSpPr>
      <xdr:spPr>
        <a:xfrm>
          <a:off x="21272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86360</xdr:rowOff>
    </xdr:from>
    <xdr:to xmlns:xdr="http://schemas.openxmlformats.org/drawingml/2006/spreadsheetDrawing">
      <xdr:col>107</xdr:col>
      <xdr:colOff>101600</xdr:colOff>
      <xdr:row>62</xdr:row>
      <xdr:rowOff>15875</xdr:rowOff>
    </xdr:to>
    <xdr:sp macro="" textlink="">
      <xdr:nvSpPr>
        <xdr:cNvPr id="688" name="フローチャート: 判断 687"/>
        <xdr:cNvSpPr/>
      </xdr:nvSpPr>
      <xdr:spPr>
        <a:xfrm>
          <a:off x="203835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107315</xdr:rowOff>
    </xdr:from>
    <xdr:to xmlns:xdr="http://schemas.openxmlformats.org/drawingml/2006/spreadsheetDrawing">
      <xdr:col>102</xdr:col>
      <xdr:colOff>165100</xdr:colOff>
      <xdr:row>62</xdr:row>
      <xdr:rowOff>37465</xdr:rowOff>
    </xdr:to>
    <xdr:sp macro="" textlink="">
      <xdr:nvSpPr>
        <xdr:cNvPr id="689" name="フローチャート: 判断 688"/>
        <xdr:cNvSpPr/>
      </xdr:nvSpPr>
      <xdr:spPr>
        <a:xfrm>
          <a:off x="19494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95885</xdr:rowOff>
    </xdr:from>
    <xdr:to xmlns:xdr="http://schemas.openxmlformats.org/drawingml/2006/spreadsheetDrawing">
      <xdr:col>98</xdr:col>
      <xdr:colOff>38100</xdr:colOff>
      <xdr:row>62</xdr:row>
      <xdr:rowOff>26035</xdr:rowOff>
    </xdr:to>
    <xdr:sp macro="" textlink="">
      <xdr:nvSpPr>
        <xdr:cNvPr id="690" name="フローチャート: 判断 689"/>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91" name="テキスト ボックス 69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92" name="テキスト ボックス 69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93" name="テキスト ボックス 69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94" name="テキスト ボックス 69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95" name="テキスト ボックス 69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97790</xdr:rowOff>
    </xdr:from>
    <xdr:to xmlns:xdr="http://schemas.openxmlformats.org/drawingml/2006/spreadsheetDrawing">
      <xdr:col>116</xdr:col>
      <xdr:colOff>114300</xdr:colOff>
      <xdr:row>60</xdr:row>
      <xdr:rowOff>27305</xdr:rowOff>
    </xdr:to>
    <xdr:sp macro="" textlink="">
      <xdr:nvSpPr>
        <xdr:cNvPr id="696" name="楕円 695"/>
        <xdr:cNvSpPr/>
      </xdr:nvSpPr>
      <xdr:spPr>
        <a:xfrm>
          <a:off x="22110700" y="10213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120650</xdr:rowOff>
    </xdr:from>
    <xdr:ext cx="469900" cy="258445"/>
    <xdr:sp macro="" textlink="">
      <xdr:nvSpPr>
        <xdr:cNvPr id="697" name="【学校施設】&#10;一人当たり面積該当値テキスト"/>
        <xdr:cNvSpPr txBox="1"/>
      </xdr:nvSpPr>
      <xdr:spPr>
        <a:xfrm>
          <a:off x="22199600" y="10064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8255</xdr:rowOff>
    </xdr:from>
    <xdr:to xmlns:xdr="http://schemas.openxmlformats.org/drawingml/2006/spreadsheetDrawing">
      <xdr:col>112</xdr:col>
      <xdr:colOff>38100</xdr:colOff>
      <xdr:row>59</xdr:row>
      <xdr:rowOff>109855</xdr:rowOff>
    </xdr:to>
    <xdr:sp macro="" textlink="">
      <xdr:nvSpPr>
        <xdr:cNvPr id="698" name="楕円 697"/>
        <xdr:cNvSpPr/>
      </xdr:nvSpPr>
      <xdr:spPr>
        <a:xfrm>
          <a:off x="21272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59055</xdr:rowOff>
    </xdr:from>
    <xdr:to xmlns:xdr="http://schemas.openxmlformats.org/drawingml/2006/spreadsheetDrawing">
      <xdr:col>116</xdr:col>
      <xdr:colOff>63500</xdr:colOff>
      <xdr:row>59</xdr:row>
      <xdr:rowOff>147955</xdr:rowOff>
    </xdr:to>
    <xdr:cxnSp macro="">
      <xdr:nvCxnSpPr>
        <xdr:cNvPr id="699" name="直線コネクタ 698"/>
        <xdr:cNvCxnSpPr/>
      </xdr:nvCxnSpPr>
      <xdr:spPr>
        <a:xfrm>
          <a:off x="21323300" y="10174605"/>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99695</xdr:rowOff>
    </xdr:from>
    <xdr:to xmlns:xdr="http://schemas.openxmlformats.org/drawingml/2006/spreadsheetDrawing">
      <xdr:col>107</xdr:col>
      <xdr:colOff>101600</xdr:colOff>
      <xdr:row>60</xdr:row>
      <xdr:rowOff>29845</xdr:rowOff>
    </xdr:to>
    <xdr:sp macro="" textlink="">
      <xdr:nvSpPr>
        <xdr:cNvPr id="700" name="楕円 699"/>
        <xdr:cNvSpPr/>
      </xdr:nvSpPr>
      <xdr:spPr>
        <a:xfrm>
          <a:off x="20383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59055</xdr:rowOff>
    </xdr:from>
    <xdr:to xmlns:xdr="http://schemas.openxmlformats.org/drawingml/2006/spreadsheetDrawing">
      <xdr:col>111</xdr:col>
      <xdr:colOff>177800</xdr:colOff>
      <xdr:row>59</xdr:row>
      <xdr:rowOff>150495</xdr:rowOff>
    </xdr:to>
    <xdr:cxnSp macro="">
      <xdr:nvCxnSpPr>
        <xdr:cNvPr id="701" name="直線コネクタ 700"/>
        <xdr:cNvCxnSpPr/>
      </xdr:nvCxnSpPr>
      <xdr:spPr>
        <a:xfrm flipV="1">
          <a:off x="20434300" y="1017460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156845</xdr:rowOff>
    </xdr:from>
    <xdr:to xmlns:xdr="http://schemas.openxmlformats.org/drawingml/2006/spreadsheetDrawing">
      <xdr:col>102</xdr:col>
      <xdr:colOff>165100</xdr:colOff>
      <xdr:row>60</xdr:row>
      <xdr:rowOff>86995</xdr:rowOff>
    </xdr:to>
    <xdr:sp macro="" textlink="">
      <xdr:nvSpPr>
        <xdr:cNvPr id="702" name="楕円 701"/>
        <xdr:cNvSpPr/>
      </xdr:nvSpPr>
      <xdr:spPr>
        <a:xfrm>
          <a:off x="19494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150495</xdr:rowOff>
    </xdr:from>
    <xdr:to xmlns:xdr="http://schemas.openxmlformats.org/drawingml/2006/spreadsheetDrawing">
      <xdr:col>107</xdr:col>
      <xdr:colOff>50800</xdr:colOff>
      <xdr:row>60</xdr:row>
      <xdr:rowOff>36195</xdr:rowOff>
    </xdr:to>
    <xdr:cxnSp macro="">
      <xdr:nvCxnSpPr>
        <xdr:cNvPr id="703" name="直線コネクタ 702"/>
        <xdr:cNvCxnSpPr/>
      </xdr:nvCxnSpPr>
      <xdr:spPr>
        <a:xfrm flipV="1">
          <a:off x="19545300" y="102660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55245</xdr:rowOff>
    </xdr:from>
    <xdr:to xmlns:xdr="http://schemas.openxmlformats.org/drawingml/2006/spreadsheetDrawing">
      <xdr:col>98</xdr:col>
      <xdr:colOff>38100</xdr:colOff>
      <xdr:row>60</xdr:row>
      <xdr:rowOff>156845</xdr:rowOff>
    </xdr:to>
    <xdr:sp macro="" textlink="">
      <xdr:nvSpPr>
        <xdr:cNvPr id="704" name="楕円 703"/>
        <xdr:cNvSpPr/>
      </xdr:nvSpPr>
      <xdr:spPr>
        <a:xfrm>
          <a:off x="186055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36195</xdr:rowOff>
    </xdr:from>
    <xdr:to xmlns:xdr="http://schemas.openxmlformats.org/drawingml/2006/spreadsheetDrawing">
      <xdr:col>102</xdr:col>
      <xdr:colOff>114300</xdr:colOff>
      <xdr:row>60</xdr:row>
      <xdr:rowOff>106045</xdr:rowOff>
    </xdr:to>
    <xdr:cxnSp macro="">
      <xdr:nvCxnSpPr>
        <xdr:cNvPr id="705" name="直線コネクタ 704"/>
        <xdr:cNvCxnSpPr/>
      </xdr:nvCxnSpPr>
      <xdr:spPr>
        <a:xfrm flipV="1">
          <a:off x="18656300" y="1032319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27305</xdr:rowOff>
    </xdr:from>
    <xdr:ext cx="469900" cy="259080"/>
    <xdr:sp macro="" textlink="">
      <xdr:nvSpPr>
        <xdr:cNvPr id="706" name="n_1aveValue【学校施設】&#10;一人当たり面積"/>
        <xdr:cNvSpPr txBox="1"/>
      </xdr:nvSpPr>
      <xdr:spPr>
        <a:xfrm>
          <a:off x="21075650" y="10657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6985</xdr:rowOff>
    </xdr:from>
    <xdr:ext cx="469265" cy="258445"/>
    <xdr:sp macro="" textlink="">
      <xdr:nvSpPr>
        <xdr:cNvPr id="707" name="n_2aveValue【学校施設】&#10;一人当たり面積"/>
        <xdr:cNvSpPr txBox="1"/>
      </xdr:nvSpPr>
      <xdr:spPr>
        <a:xfrm>
          <a:off x="20199350" y="10636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29210</xdr:rowOff>
    </xdr:from>
    <xdr:ext cx="469265" cy="258445"/>
    <xdr:sp macro="" textlink="">
      <xdr:nvSpPr>
        <xdr:cNvPr id="708" name="n_3aveValue【学校施設】&#10;一人当たり面積"/>
        <xdr:cNvSpPr txBox="1"/>
      </xdr:nvSpPr>
      <xdr:spPr>
        <a:xfrm>
          <a:off x="19310350" y="10659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17780</xdr:rowOff>
    </xdr:from>
    <xdr:ext cx="469265" cy="258445"/>
    <xdr:sp macro="" textlink="">
      <xdr:nvSpPr>
        <xdr:cNvPr id="709" name="n_4aveValue【学校施設】&#10;一人当たり面積"/>
        <xdr:cNvSpPr txBox="1"/>
      </xdr:nvSpPr>
      <xdr:spPr>
        <a:xfrm>
          <a:off x="18421350" y="10647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126365</xdr:rowOff>
    </xdr:from>
    <xdr:ext cx="469900" cy="259080"/>
    <xdr:sp macro="" textlink="">
      <xdr:nvSpPr>
        <xdr:cNvPr id="710" name="n_1mainValue【学校施設】&#10;一人当たり面積"/>
        <xdr:cNvSpPr txBox="1"/>
      </xdr:nvSpPr>
      <xdr:spPr>
        <a:xfrm>
          <a:off x="21075650" y="9899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46355</xdr:rowOff>
    </xdr:from>
    <xdr:ext cx="469265" cy="259080"/>
    <xdr:sp macro="" textlink="">
      <xdr:nvSpPr>
        <xdr:cNvPr id="711" name="n_2mainValue【学校施設】&#10;一人当たり面積"/>
        <xdr:cNvSpPr txBox="1"/>
      </xdr:nvSpPr>
      <xdr:spPr>
        <a:xfrm>
          <a:off x="20199350" y="9990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103505</xdr:rowOff>
    </xdr:from>
    <xdr:ext cx="469265" cy="259080"/>
    <xdr:sp macro="" textlink="">
      <xdr:nvSpPr>
        <xdr:cNvPr id="712" name="n_3mainValue【学校施設】&#10;一人当たり面積"/>
        <xdr:cNvSpPr txBox="1"/>
      </xdr:nvSpPr>
      <xdr:spPr>
        <a:xfrm>
          <a:off x="19310350" y="10047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1905</xdr:rowOff>
    </xdr:from>
    <xdr:ext cx="469265" cy="259080"/>
    <xdr:sp macro="" textlink="">
      <xdr:nvSpPr>
        <xdr:cNvPr id="713" name="n_4mainValue【学校施設】&#10;一人当たり面積"/>
        <xdr:cNvSpPr txBox="1"/>
      </xdr:nvSpPr>
      <xdr:spPr>
        <a:xfrm>
          <a:off x="18421350" y="10117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22" name="正方形/長方形 7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23" name="正方形/長方形 72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24" name="正方形/長方形 72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25" name="正方形/長方形 72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26" name="正方形/長方形 72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27" name="正方形/長方形 72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28" name="正方形/長方形 72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29" name="正方形/長方形 72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38" name="テキスト ボックス 73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39" name="直線コネクタ 73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0" name="テキスト ボックス 73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1" name="直線コネクタ 74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742" name="テキスト ボックス 741"/>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3" name="直線コネクタ 74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744" name="テキスト ボックス 743"/>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45" name="直線コネクタ 74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46" name="テキスト ボックス 74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47" name="直線コネクタ 74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48" name="テキスト ボックス 74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49" name="直線コネクタ 74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750" name="テキスト ボックス 749"/>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1" name="直線コネクタ 75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158750</xdr:rowOff>
    </xdr:from>
    <xdr:to xmlns:xdr="http://schemas.openxmlformats.org/drawingml/2006/spreadsheetDrawing">
      <xdr:col>85</xdr:col>
      <xdr:colOff>126365</xdr:colOff>
      <xdr:row>107</xdr:row>
      <xdr:rowOff>69850</xdr:rowOff>
    </xdr:to>
    <xdr:cxnSp macro="">
      <xdr:nvCxnSpPr>
        <xdr:cNvPr id="753" name="直線コネクタ 752"/>
        <xdr:cNvCxnSpPr/>
      </xdr:nvCxnSpPr>
      <xdr:spPr>
        <a:xfrm flipV="1">
          <a:off x="16318865" y="1730375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54"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55" name="直線コネクタ 754"/>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105410</xdr:rowOff>
    </xdr:from>
    <xdr:ext cx="405130" cy="259080"/>
    <xdr:sp macro="" textlink="">
      <xdr:nvSpPr>
        <xdr:cNvPr id="756" name="【公民館】&#10;有形固定資産減価償却率最大値テキスト"/>
        <xdr:cNvSpPr txBox="1"/>
      </xdr:nvSpPr>
      <xdr:spPr>
        <a:xfrm>
          <a:off x="16357600" y="1707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158750</xdr:rowOff>
    </xdr:from>
    <xdr:to xmlns:xdr="http://schemas.openxmlformats.org/drawingml/2006/spreadsheetDrawing">
      <xdr:col>86</xdr:col>
      <xdr:colOff>25400</xdr:colOff>
      <xdr:row>100</xdr:row>
      <xdr:rowOff>158750</xdr:rowOff>
    </xdr:to>
    <xdr:cxnSp macro="">
      <xdr:nvCxnSpPr>
        <xdr:cNvPr id="757" name="直線コネクタ 756"/>
        <xdr:cNvCxnSpPr/>
      </xdr:nvCxnSpPr>
      <xdr:spPr>
        <a:xfrm>
          <a:off x="16230600" y="1730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63500</xdr:rowOff>
    </xdr:from>
    <xdr:ext cx="405130" cy="258445"/>
    <xdr:sp macro="" textlink="">
      <xdr:nvSpPr>
        <xdr:cNvPr id="758" name="【公民館】&#10;有形固定資産減価償却率平均値テキスト"/>
        <xdr:cNvSpPr txBox="1"/>
      </xdr:nvSpPr>
      <xdr:spPr>
        <a:xfrm>
          <a:off x="16357600" y="178943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85090</xdr:rowOff>
    </xdr:from>
    <xdr:to xmlns:xdr="http://schemas.openxmlformats.org/drawingml/2006/spreadsheetDrawing">
      <xdr:col>85</xdr:col>
      <xdr:colOff>177800</xdr:colOff>
      <xdr:row>105</xdr:row>
      <xdr:rowOff>15240</xdr:rowOff>
    </xdr:to>
    <xdr:sp macro="" textlink="">
      <xdr:nvSpPr>
        <xdr:cNvPr id="759" name="フローチャート: 判断 758"/>
        <xdr:cNvSpPr/>
      </xdr:nvSpPr>
      <xdr:spPr>
        <a:xfrm>
          <a:off x="16268700" y="1791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78740</xdr:rowOff>
    </xdr:from>
    <xdr:to xmlns:xdr="http://schemas.openxmlformats.org/drawingml/2006/spreadsheetDrawing">
      <xdr:col>81</xdr:col>
      <xdr:colOff>101600</xdr:colOff>
      <xdr:row>105</xdr:row>
      <xdr:rowOff>8890</xdr:rowOff>
    </xdr:to>
    <xdr:sp macro="" textlink="">
      <xdr:nvSpPr>
        <xdr:cNvPr id="760" name="フローチャート: 判断 759"/>
        <xdr:cNvSpPr/>
      </xdr:nvSpPr>
      <xdr:spPr>
        <a:xfrm>
          <a:off x="15430500" y="179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86360</xdr:rowOff>
    </xdr:from>
    <xdr:to xmlns:xdr="http://schemas.openxmlformats.org/drawingml/2006/spreadsheetDrawing">
      <xdr:col>76</xdr:col>
      <xdr:colOff>165100</xdr:colOff>
      <xdr:row>105</xdr:row>
      <xdr:rowOff>16510</xdr:rowOff>
    </xdr:to>
    <xdr:sp macro="" textlink="">
      <xdr:nvSpPr>
        <xdr:cNvPr id="761" name="フローチャート: 判断 760"/>
        <xdr:cNvSpPr/>
      </xdr:nvSpPr>
      <xdr:spPr>
        <a:xfrm>
          <a:off x="14541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68580</xdr:rowOff>
    </xdr:from>
    <xdr:to xmlns:xdr="http://schemas.openxmlformats.org/drawingml/2006/spreadsheetDrawing">
      <xdr:col>72</xdr:col>
      <xdr:colOff>38100</xdr:colOff>
      <xdr:row>104</xdr:row>
      <xdr:rowOff>170180</xdr:rowOff>
    </xdr:to>
    <xdr:sp macro="" textlink="">
      <xdr:nvSpPr>
        <xdr:cNvPr id="762" name="フローチャート: 判断 761"/>
        <xdr:cNvSpPr/>
      </xdr:nvSpPr>
      <xdr:spPr>
        <a:xfrm>
          <a:off x="13652500" y="178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69850</xdr:rowOff>
    </xdr:from>
    <xdr:to xmlns:xdr="http://schemas.openxmlformats.org/drawingml/2006/spreadsheetDrawing">
      <xdr:col>67</xdr:col>
      <xdr:colOff>101600</xdr:colOff>
      <xdr:row>105</xdr:row>
      <xdr:rowOff>0</xdr:rowOff>
    </xdr:to>
    <xdr:sp macro="" textlink="">
      <xdr:nvSpPr>
        <xdr:cNvPr id="763" name="フローチャート: 判断 762"/>
        <xdr:cNvSpPr/>
      </xdr:nvSpPr>
      <xdr:spPr>
        <a:xfrm>
          <a:off x="127635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4" name="テキスト ボックス 76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65" name="テキスト ボックス 76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66" name="テキスト ボックス 76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67" name="テキスト ボックス 76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68" name="テキスト ボックス 76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107950</xdr:rowOff>
    </xdr:from>
    <xdr:to xmlns:xdr="http://schemas.openxmlformats.org/drawingml/2006/spreadsheetDrawing">
      <xdr:col>85</xdr:col>
      <xdr:colOff>177800</xdr:colOff>
      <xdr:row>101</xdr:row>
      <xdr:rowOff>38100</xdr:rowOff>
    </xdr:to>
    <xdr:sp macro="" textlink="">
      <xdr:nvSpPr>
        <xdr:cNvPr id="769" name="楕円 768"/>
        <xdr:cNvSpPr/>
      </xdr:nvSpPr>
      <xdr:spPr>
        <a:xfrm>
          <a:off x="16268700" y="1725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60960</xdr:rowOff>
    </xdr:from>
    <xdr:ext cx="405130" cy="259080"/>
    <xdr:sp macro="" textlink="">
      <xdr:nvSpPr>
        <xdr:cNvPr id="770" name="【公民館】&#10;有形固定資産減価償却率該当値テキスト"/>
        <xdr:cNvSpPr txBox="1"/>
      </xdr:nvSpPr>
      <xdr:spPr>
        <a:xfrm>
          <a:off x="16357600" y="17205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100</xdr:row>
      <xdr:rowOff>63500</xdr:rowOff>
    </xdr:from>
    <xdr:to xmlns:xdr="http://schemas.openxmlformats.org/drawingml/2006/spreadsheetDrawing">
      <xdr:col>81</xdr:col>
      <xdr:colOff>101600</xdr:colOff>
      <xdr:row>100</xdr:row>
      <xdr:rowOff>165100</xdr:rowOff>
    </xdr:to>
    <xdr:sp macro="" textlink="">
      <xdr:nvSpPr>
        <xdr:cNvPr id="771" name="楕円 770"/>
        <xdr:cNvSpPr/>
      </xdr:nvSpPr>
      <xdr:spPr>
        <a:xfrm>
          <a:off x="15430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114300</xdr:rowOff>
    </xdr:from>
    <xdr:to xmlns:xdr="http://schemas.openxmlformats.org/drawingml/2006/spreadsheetDrawing">
      <xdr:col>85</xdr:col>
      <xdr:colOff>127000</xdr:colOff>
      <xdr:row>100</xdr:row>
      <xdr:rowOff>158750</xdr:rowOff>
    </xdr:to>
    <xdr:cxnSp macro="">
      <xdr:nvCxnSpPr>
        <xdr:cNvPr id="772" name="直線コネクタ 771"/>
        <xdr:cNvCxnSpPr/>
      </xdr:nvCxnSpPr>
      <xdr:spPr>
        <a:xfrm>
          <a:off x="15481300" y="1725930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19050</xdr:rowOff>
    </xdr:from>
    <xdr:to xmlns:xdr="http://schemas.openxmlformats.org/drawingml/2006/spreadsheetDrawing">
      <xdr:col>76</xdr:col>
      <xdr:colOff>165100</xdr:colOff>
      <xdr:row>100</xdr:row>
      <xdr:rowOff>120650</xdr:rowOff>
    </xdr:to>
    <xdr:sp macro="" textlink="">
      <xdr:nvSpPr>
        <xdr:cNvPr id="773" name="楕円 772"/>
        <xdr:cNvSpPr/>
      </xdr:nvSpPr>
      <xdr:spPr>
        <a:xfrm>
          <a:off x="14541500" y="1716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69850</xdr:rowOff>
    </xdr:from>
    <xdr:to xmlns:xdr="http://schemas.openxmlformats.org/drawingml/2006/spreadsheetDrawing">
      <xdr:col>81</xdr:col>
      <xdr:colOff>50800</xdr:colOff>
      <xdr:row>100</xdr:row>
      <xdr:rowOff>114300</xdr:rowOff>
    </xdr:to>
    <xdr:cxnSp macro="">
      <xdr:nvCxnSpPr>
        <xdr:cNvPr id="774" name="直線コネクタ 773"/>
        <xdr:cNvCxnSpPr/>
      </xdr:nvCxnSpPr>
      <xdr:spPr>
        <a:xfrm>
          <a:off x="14592300" y="1721485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99</xdr:row>
      <xdr:rowOff>120650</xdr:rowOff>
    </xdr:from>
    <xdr:to xmlns:xdr="http://schemas.openxmlformats.org/drawingml/2006/spreadsheetDrawing">
      <xdr:col>72</xdr:col>
      <xdr:colOff>38100</xdr:colOff>
      <xdr:row>100</xdr:row>
      <xdr:rowOff>50800</xdr:rowOff>
    </xdr:to>
    <xdr:sp macro="" textlink="">
      <xdr:nvSpPr>
        <xdr:cNvPr id="775" name="楕円 774"/>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0</xdr:rowOff>
    </xdr:from>
    <xdr:to xmlns:xdr="http://schemas.openxmlformats.org/drawingml/2006/spreadsheetDrawing">
      <xdr:col>76</xdr:col>
      <xdr:colOff>114300</xdr:colOff>
      <xdr:row>100</xdr:row>
      <xdr:rowOff>69850</xdr:rowOff>
    </xdr:to>
    <xdr:cxnSp macro="">
      <xdr:nvCxnSpPr>
        <xdr:cNvPr id="776" name="直線コネクタ 775"/>
        <xdr:cNvCxnSpPr/>
      </xdr:nvCxnSpPr>
      <xdr:spPr>
        <a:xfrm>
          <a:off x="13703300" y="1714500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99</xdr:row>
      <xdr:rowOff>120650</xdr:rowOff>
    </xdr:from>
    <xdr:to xmlns:xdr="http://schemas.openxmlformats.org/drawingml/2006/spreadsheetDrawing">
      <xdr:col>67</xdr:col>
      <xdr:colOff>101600</xdr:colOff>
      <xdr:row>100</xdr:row>
      <xdr:rowOff>50800</xdr:rowOff>
    </xdr:to>
    <xdr:sp macro="" textlink="">
      <xdr:nvSpPr>
        <xdr:cNvPr id="777" name="楕円 776"/>
        <xdr:cNvSpPr/>
      </xdr:nvSpPr>
      <xdr:spPr>
        <a:xfrm>
          <a:off x="1276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0</xdr:rowOff>
    </xdr:from>
    <xdr:to xmlns:xdr="http://schemas.openxmlformats.org/drawingml/2006/spreadsheetDrawing">
      <xdr:col>71</xdr:col>
      <xdr:colOff>177800</xdr:colOff>
      <xdr:row>100</xdr:row>
      <xdr:rowOff>0</xdr:rowOff>
    </xdr:to>
    <xdr:cxnSp macro="">
      <xdr:nvCxnSpPr>
        <xdr:cNvPr id="778" name="直線コネクタ 777"/>
        <xdr:cNvCxnSpPr/>
      </xdr:nvCxnSpPr>
      <xdr:spPr>
        <a:xfrm>
          <a:off x="12814300" y="1714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0</xdr:rowOff>
    </xdr:from>
    <xdr:ext cx="405130" cy="259080"/>
    <xdr:sp macro="" textlink="">
      <xdr:nvSpPr>
        <xdr:cNvPr id="779" name="n_1aveValue【公民館】&#10;有形固定資産減価償却率"/>
        <xdr:cNvSpPr txBox="1"/>
      </xdr:nvSpPr>
      <xdr:spPr>
        <a:xfrm>
          <a:off x="15266035" y="18002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7620</xdr:rowOff>
    </xdr:from>
    <xdr:ext cx="404495" cy="258445"/>
    <xdr:sp macro="" textlink="">
      <xdr:nvSpPr>
        <xdr:cNvPr id="780" name="n_2aveValue【公民館】&#10;有形固定資産減価償却率"/>
        <xdr:cNvSpPr txBox="1"/>
      </xdr:nvSpPr>
      <xdr:spPr>
        <a:xfrm>
          <a:off x="14389735" y="18009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161290</xdr:rowOff>
    </xdr:from>
    <xdr:ext cx="404495" cy="259080"/>
    <xdr:sp macro="" textlink="">
      <xdr:nvSpPr>
        <xdr:cNvPr id="781" name="n_3aveValue【公民館】&#10;有形固定資産減価償却率"/>
        <xdr:cNvSpPr txBox="1"/>
      </xdr:nvSpPr>
      <xdr:spPr>
        <a:xfrm>
          <a:off x="13500735" y="17992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162560</xdr:rowOff>
    </xdr:from>
    <xdr:ext cx="404495" cy="259080"/>
    <xdr:sp macro="" textlink="">
      <xdr:nvSpPr>
        <xdr:cNvPr id="782" name="n_4aveValue【公民館】&#10;有形固定資産減価償却率"/>
        <xdr:cNvSpPr txBox="1"/>
      </xdr:nvSpPr>
      <xdr:spPr>
        <a:xfrm>
          <a:off x="12611735" y="17993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99</xdr:row>
      <xdr:rowOff>10160</xdr:rowOff>
    </xdr:from>
    <xdr:ext cx="340360" cy="259080"/>
    <xdr:sp macro="" textlink="">
      <xdr:nvSpPr>
        <xdr:cNvPr id="783" name="n_1mainValue【公民館】&#10;有形固定資産減価償却率"/>
        <xdr:cNvSpPr txBox="1"/>
      </xdr:nvSpPr>
      <xdr:spPr>
        <a:xfrm>
          <a:off x="15298420" y="169837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98</xdr:row>
      <xdr:rowOff>137160</xdr:rowOff>
    </xdr:from>
    <xdr:ext cx="340360" cy="259080"/>
    <xdr:sp macro="" textlink="">
      <xdr:nvSpPr>
        <xdr:cNvPr id="784" name="n_2mainValue【公民館】&#10;有形固定資産減価償却率"/>
        <xdr:cNvSpPr txBox="1"/>
      </xdr:nvSpPr>
      <xdr:spPr>
        <a:xfrm>
          <a:off x="1442212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98</xdr:row>
      <xdr:rowOff>67310</xdr:rowOff>
    </xdr:from>
    <xdr:ext cx="340360" cy="259080"/>
    <xdr:sp macro="" textlink="">
      <xdr:nvSpPr>
        <xdr:cNvPr id="785" name="n_3mainValue【公民館】&#10;有形固定資産減価償却率"/>
        <xdr:cNvSpPr txBox="1"/>
      </xdr:nvSpPr>
      <xdr:spPr>
        <a:xfrm>
          <a:off x="13533120" y="1686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98</xdr:row>
      <xdr:rowOff>67310</xdr:rowOff>
    </xdr:from>
    <xdr:ext cx="340360" cy="259080"/>
    <xdr:sp macro="" textlink="">
      <xdr:nvSpPr>
        <xdr:cNvPr id="786" name="n_4mainValue【公民館】&#10;有形固定資産減価償却率"/>
        <xdr:cNvSpPr txBox="1"/>
      </xdr:nvSpPr>
      <xdr:spPr>
        <a:xfrm>
          <a:off x="12644120" y="1686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95" name="テキスト ボックス 794"/>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6" name="直線コネクタ 79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97" name="直線コネクタ 796"/>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798" name="テキスト ボックス 797"/>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99" name="直線コネクタ 798"/>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800" name="テキスト ボックス 799"/>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1" name="直線コネクタ 800"/>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802" name="テキスト ボックス 801"/>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3" name="直線コネクタ 802"/>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804" name="テキスト ボックス 803"/>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05" name="直線コネクタ 804"/>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806" name="テキスト ボックス 805"/>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07" name="直線コネクタ 806"/>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808" name="テキスト ボックス 807"/>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09" name="直線コネクタ 80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0" name="テキスト ボックス 809"/>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71120</xdr:rowOff>
    </xdr:from>
    <xdr:to xmlns:xdr="http://schemas.openxmlformats.org/drawingml/2006/spreadsheetDrawing">
      <xdr:col>116</xdr:col>
      <xdr:colOff>62865</xdr:colOff>
      <xdr:row>109</xdr:row>
      <xdr:rowOff>20955</xdr:rowOff>
    </xdr:to>
    <xdr:cxnSp macro="">
      <xdr:nvCxnSpPr>
        <xdr:cNvPr id="812" name="直線コネクタ 811"/>
        <xdr:cNvCxnSpPr/>
      </xdr:nvCxnSpPr>
      <xdr:spPr>
        <a:xfrm flipV="1">
          <a:off x="22160865" y="17216120"/>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813"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14" name="直線コネクタ 813"/>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17780</xdr:rowOff>
    </xdr:from>
    <xdr:ext cx="469900" cy="258445"/>
    <xdr:sp macro="" textlink="">
      <xdr:nvSpPr>
        <xdr:cNvPr id="815" name="【公民館】&#10;一人当たり面積最大値テキスト"/>
        <xdr:cNvSpPr txBox="1"/>
      </xdr:nvSpPr>
      <xdr:spPr>
        <a:xfrm>
          <a:off x="22199600" y="16991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71120</xdr:rowOff>
    </xdr:from>
    <xdr:to xmlns:xdr="http://schemas.openxmlformats.org/drawingml/2006/spreadsheetDrawing">
      <xdr:col>116</xdr:col>
      <xdr:colOff>152400</xdr:colOff>
      <xdr:row>100</xdr:row>
      <xdr:rowOff>71120</xdr:rowOff>
    </xdr:to>
    <xdr:cxnSp macro="">
      <xdr:nvCxnSpPr>
        <xdr:cNvPr id="816" name="直線コネクタ 815"/>
        <xdr:cNvCxnSpPr/>
      </xdr:nvCxnSpPr>
      <xdr:spPr>
        <a:xfrm>
          <a:off x="22072600" y="1721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118110</xdr:rowOff>
    </xdr:from>
    <xdr:ext cx="469900" cy="259080"/>
    <xdr:sp macro="" textlink="">
      <xdr:nvSpPr>
        <xdr:cNvPr id="817" name="【公民館】&#10;一人当たり面積平均値テキスト"/>
        <xdr:cNvSpPr txBox="1"/>
      </xdr:nvSpPr>
      <xdr:spPr>
        <a:xfrm>
          <a:off x="22199600" y="18291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139700</xdr:rowOff>
    </xdr:from>
    <xdr:to xmlns:xdr="http://schemas.openxmlformats.org/drawingml/2006/spreadsheetDrawing">
      <xdr:col>116</xdr:col>
      <xdr:colOff>114300</xdr:colOff>
      <xdr:row>107</xdr:row>
      <xdr:rowOff>69850</xdr:rowOff>
    </xdr:to>
    <xdr:sp macro="" textlink="">
      <xdr:nvSpPr>
        <xdr:cNvPr id="818" name="フローチャート: 判断 817"/>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147955</xdr:rowOff>
    </xdr:from>
    <xdr:to xmlns:xdr="http://schemas.openxmlformats.org/drawingml/2006/spreadsheetDrawing">
      <xdr:col>112</xdr:col>
      <xdr:colOff>38100</xdr:colOff>
      <xdr:row>107</xdr:row>
      <xdr:rowOff>78105</xdr:rowOff>
    </xdr:to>
    <xdr:sp macro="" textlink="">
      <xdr:nvSpPr>
        <xdr:cNvPr id="819" name="フローチャート: 判断 818"/>
        <xdr:cNvSpPr/>
      </xdr:nvSpPr>
      <xdr:spPr>
        <a:xfrm>
          <a:off x="21272500" y="183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151130</xdr:rowOff>
    </xdr:from>
    <xdr:to xmlns:xdr="http://schemas.openxmlformats.org/drawingml/2006/spreadsheetDrawing">
      <xdr:col>107</xdr:col>
      <xdr:colOff>101600</xdr:colOff>
      <xdr:row>107</xdr:row>
      <xdr:rowOff>81280</xdr:rowOff>
    </xdr:to>
    <xdr:sp macro="" textlink="">
      <xdr:nvSpPr>
        <xdr:cNvPr id="820" name="フローチャート: 判断 819"/>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162560</xdr:rowOff>
    </xdr:from>
    <xdr:to xmlns:xdr="http://schemas.openxmlformats.org/drawingml/2006/spreadsheetDrawing">
      <xdr:col>102</xdr:col>
      <xdr:colOff>165100</xdr:colOff>
      <xdr:row>107</xdr:row>
      <xdr:rowOff>92710</xdr:rowOff>
    </xdr:to>
    <xdr:sp macro="" textlink="">
      <xdr:nvSpPr>
        <xdr:cNvPr id="821" name="フローチャート: 判断 820"/>
        <xdr:cNvSpPr/>
      </xdr:nvSpPr>
      <xdr:spPr>
        <a:xfrm>
          <a:off x="19494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10795</xdr:rowOff>
    </xdr:from>
    <xdr:to xmlns:xdr="http://schemas.openxmlformats.org/drawingml/2006/spreadsheetDrawing">
      <xdr:col>98</xdr:col>
      <xdr:colOff>38100</xdr:colOff>
      <xdr:row>107</xdr:row>
      <xdr:rowOff>112395</xdr:rowOff>
    </xdr:to>
    <xdr:sp macro="" textlink="">
      <xdr:nvSpPr>
        <xdr:cNvPr id="822" name="フローチャート: 判断 821"/>
        <xdr:cNvSpPr/>
      </xdr:nvSpPr>
      <xdr:spPr>
        <a:xfrm>
          <a:off x="18605500" y="1835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3" name="テキスト ボックス 82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4" name="テキスト ボックス 82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5" name="テキスト ボックス 82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6" name="テキスト ボックス 82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27" name="テキスト ボックス 82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52070</xdr:rowOff>
    </xdr:from>
    <xdr:to xmlns:xdr="http://schemas.openxmlformats.org/drawingml/2006/spreadsheetDrawing">
      <xdr:col>116</xdr:col>
      <xdr:colOff>114300</xdr:colOff>
      <xdr:row>105</xdr:row>
      <xdr:rowOff>153035</xdr:rowOff>
    </xdr:to>
    <xdr:sp macro="" textlink="">
      <xdr:nvSpPr>
        <xdr:cNvPr id="828" name="楕円 827"/>
        <xdr:cNvSpPr/>
      </xdr:nvSpPr>
      <xdr:spPr>
        <a:xfrm>
          <a:off x="22110700" y="1805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74930</xdr:rowOff>
    </xdr:from>
    <xdr:ext cx="469900" cy="258445"/>
    <xdr:sp macro="" textlink="">
      <xdr:nvSpPr>
        <xdr:cNvPr id="829" name="【公民館】&#10;一人当たり面積該当値テキスト"/>
        <xdr:cNvSpPr txBox="1"/>
      </xdr:nvSpPr>
      <xdr:spPr>
        <a:xfrm>
          <a:off x="22199600" y="17905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27305</xdr:rowOff>
    </xdr:from>
    <xdr:to xmlns:xdr="http://schemas.openxmlformats.org/drawingml/2006/spreadsheetDrawing">
      <xdr:col>112</xdr:col>
      <xdr:colOff>38100</xdr:colOff>
      <xdr:row>104</xdr:row>
      <xdr:rowOff>128905</xdr:rowOff>
    </xdr:to>
    <xdr:sp macro="" textlink="">
      <xdr:nvSpPr>
        <xdr:cNvPr id="830" name="楕円 829"/>
        <xdr:cNvSpPr/>
      </xdr:nvSpPr>
      <xdr:spPr>
        <a:xfrm>
          <a:off x="21272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78105</xdr:rowOff>
    </xdr:from>
    <xdr:to xmlns:xdr="http://schemas.openxmlformats.org/drawingml/2006/spreadsheetDrawing">
      <xdr:col>116</xdr:col>
      <xdr:colOff>63500</xdr:colOff>
      <xdr:row>105</xdr:row>
      <xdr:rowOff>102235</xdr:rowOff>
    </xdr:to>
    <xdr:cxnSp macro="">
      <xdr:nvCxnSpPr>
        <xdr:cNvPr id="831" name="直線コネクタ 830"/>
        <xdr:cNvCxnSpPr/>
      </xdr:nvCxnSpPr>
      <xdr:spPr>
        <a:xfrm>
          <a:off x="21323300" y="17908905"/>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45085</xdr:rowOff>
    </xdr:from>
    <xdr:to xmlns:xdr="http://schemas.openxmlformats.org/drawingml/2006/spreadsheetDrawing">
      <xdr:col>107</xdr:col>
      <xdr:colOff>101600</xdr:colOff>
      <xdr:row>104</xdr:row>
      <xdr:rowOff>146685</xdr:rowOff>
    </xdr:to>
    <xdr:sp macro="" textlink="">
      <xdr:nvSpPr>
        <xdr:cNvPr id="832" name="楕円 831"/>
        <xdr:cNvSpPr/>
      </xdr:nvSpPr>
      <xdr:spPr>
        <a:xfrm>
          <a:off x="20383500" y="178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78105</xdr:rowOff>
    </xdr:from>
    <xdr:to xmlns:xdr="http://schemas.openxmlformats.org/drawingml/2006/spreadsheetDrawing">
      <xdr:col>111</xdr:col>
      <xdr:colOff>177800</xdr:colOff>
      <xdr:row>104</xdr:row>
      <xdr:rowOff>95885</xdr:rowOff>
    </xdr:to>
    <xdr:cxnSp macro="">
      <xdr:nvCxnSpPr>
        <xdr:cNvPr id="833" name="直線コネクタ 832"/>
        <xdr:cNvCxnSpPr/>
      </xdr:nvCxnSpPr>
      <xdr:spPr>
        <a:xfrm flipV="1">
          <a:off x="20434300" y="179089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82550</xdr:rowOff>
    </xdr:from>
    <xdr:to xmlns:xdr="http://schemas.openxmlformats.org/drawingml/2006/spreadsheetDrawing">
      <xdr:col>102</xdr:col>
      <xdr:colOff>165100</xdr:colOff>
      <xdr:row>105</xdr:row>
      <xdr:rowOff>12700</xdr:rowOff>
    </xdr:to>
    <xdr:sp macro="" textlink="">
      <xdr:nvSpPr>
        <xdr:cNvPr id="834" name="楕円 833"/>
        <xdr:cNvSpPr/>
      </xdr:nvSpPr>
      <xdr:spPr>
        <a:xfrm>
          <a:off x="19494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95885</xdr:rowOff>
    </xdr:from>
    <xdr:to xmlns:xdr="http://schemas.openxmlformats.org/drawingml/2006/spreadsheetDrawing">
      <xdr:col>107</xdr:col>
      <xdr:colOff>50800</xdr:colOff>
      <xdr:row>104</xdr:row>
      <xdr:rowOff>133350</xdr:rowOff>
    </xdr:to>
    <xdr:cxnSp macro="">
      <xdr:nvCxnSpPr>
        <xdr:cNvPr id="835" name="直線コネクタ 834"/>
        <xdr:cNvCxnSpPr/>
      </xdr:nvCxnSpPr>
      <xdr:spPr>
        <a:xfrm flipV="1">
          <a:off x="19545300" y="179266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160655</xdr:rowOff>
    </xdr:from>
    <xdr:to xmlns:xdr="http://schemas.openxmlformats.org/drawingml/2006/spreadsheetDrawing">
      <xdr:col>98</xdr:col>
      <xdr:colOff>38100</xdr:colOff>
      <xdr:row>108</xdr:row>
      <xdr:rowOff>90805</xdr:rowOff>
    </xdr:to>
    <xdr:sp macro="" textlink="">
      <xdr:nvSpPr>
        <xdr:cNvPr id="836" name="楕円 835"/>
        <xdr:cNvSpPr/>
      </xdr:nvSpPr>
      <xdr:spPr>
        <a:xfrm>
          <a:off x="18605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133350</xdr:rowOff>
    </xdr:from>
    <xdr:to xmlns:xdr="http://schemas.openxmlformats.org/drawingml/2006/spreadsheetDrawing">
      <xdr:col>102</xdr:col>
      <xdr:colOff>114300</xdr:colOff>
      <xdr:row>108</xdr:row>
      <xdr:rowOff>40640</xdr:rowOff>
    </xdr:to>
    <xdr:cxnSp macro="">
      <xdr:nvCxnSpPr>
        <xdr:cNvPr id="837" name="直線コネクタ 836"/>
        <xdr:cNvCxnSpPr/>
      </xdr:nvCxnSpPr>
      <xdr:spPr>
        <a:xfrm flipV="1">
          <a:off x="18656300" y="17964150"/>
          <a:ext cx="889000" cy="593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69215</xdr:rowOff>
    </xdr:from>
    <xdr:ext cx="469900" cy="259080"/>
    <xdr:sp macro="" textlink="">
      <xdr:nvSpPr>
        <xdr:cNvPr id="838" name="n_1aveValue【公民館】&#10;一人当たり面積"/>
        <xdr:cNvSpPr txBox="1"/>
      </xdr:nvSpPr>
      <xdr:spPr>
        <a:xfrm>
          <a:off x="21075650" y="18414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72390</xdr:rowOff>
    </xdr:from>
    <xdr:ext cx="469265" cy="259080"/>
    <xdr:sp macro="" textlink="">
      <xdr:nvSpPr>
        <xdr:cNvPr id="839" name="n_2aveValue【公民館】&#10;一人当たり面積"/>
        <xdr:cNvSpPr txBox="1"/>
      </xdr:nvSpPr>
      <xdr:spPr>
        <a:xfrm>
          <a:off x="20199350" y="18417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83820</xdr:rowOff>
    </xdr:from>
    <xdr:ext cx="469265" cy="259080"/>
    <xdr:sp macro="" textlink="">
      <xdr:nvSpPr>
        <xdr:cNvPr id="840" name="n_3aveValue【公民館】&#10;一人当たり面積"/>
        <xdr:cNvSpPr txBox="1"/>
      </xdr:nvSpPr>
      <xdr:spPr>
        <a:xfrm>
          <a:off x="19310350" y="18428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128905</xdr:rowOff>
    </xdr:from>
    <xdr:ext cx="469265" cy="259080"/>
    <xdr:sp macro="" textlink="">
      <xdr:nvSpPr>
        <xdr:cNvPr id="841" name="n_4aveValue【公民館】&#10;一人当たり面積"/>
        <xdr:cNvSpPr txBox="1"/>
      </xdr:nvSpPr>
      <xdr:spPr>
        <a:xfrm>
          <a:off x="18421350" y="18131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145415</xdr:rowOff>
    </xdr:from>
    <xdr:ext cx="469900" cy="258445"/>
    <xdr:sp macro="" textlink="">
      <xdr:nvSpPr>
        <xdr:cNvPr id="842" name="n_1mainValue【公民館】&#10;一人当たり面積"/>
        <xdr:cNvSpPr txBox="1"/>
      </xdr:nvSpPr>
      <xdr:spPr>
        <a:xfrm>
          <a:off x="21075650" y="17633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163195</xdr:rowOff>
    </xdr:from>
    <xdr:ext cx="469265" cy="259080"/>
    <xdr:sp macro="" textlink="">
      <xdr:nvSpPr>
        <xdr:cNvPr id="843" name="n_2mainValue【公民館】&#10;一人当たり面積"/>
        <xdr:cNvSpPr txBox="1"/>
      </xdr:nvSpPr>
      <xdr:spPr>
        <a:xfrm>
          <a:off x="20199350" y="17651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29210</xdr:rowOff>
    </xdr:from>
    <xdr:ext cx="469265" cy="258445"/>
    <xdr:sp macro="" textlink="">
      <xdr:nvSpPr>
        <xdr:cNvPr id="844" name="n_3mainValue【公民館】&#10;一人当たり面積"/>
        <xdr:cNvSpPr txBox="1"/>
      </xdr:nvSpPr>
      <xdr:spPr>
        <a:xfrm>
          <a:off x="19310350" y="1768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81915</xdr:rowOff>
    </xdr:from>
    <xdr:ext cx="469265" cy="259080"/>
    <xdr:sp macro="" textlink="">
      <xdr:nvSpPr>
        <xdr:cNvPr id="845" name="n_4mainValue【公民館】&#10;一人当たり面積"/>
        <xdr:cNvSpPr txBox="1"/>
      </xdr:nvSpPr>
      <xdr:spPr>
        <a:xfrm>
          <a:off x="18421350" y="18598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橋梁・トンネル、公営住宅、港湾・漁港については老朽化が進んでおり、類似団体と同傾向で推移しているが、比率は大きく上回っている。公営住宅の令和元年度の比率が若干改善しているのは、グリーンハイツ団地の貯水槽改良によるもので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一方、保育園、学校施設、公民館については、高台移転等により新たに建設されたため類似団体より低い数値で推移している。保育園については、平成</a:t>
          </a:r>
          <a:r>
            <a:rPr kumimoji="1" lang="en-US" altLang="ja-JP" sz="1300">
              <a:solidFill>
                <a:sysClr val="windowText" lastClr="000000"/>
              </a:solidFill>
              <a:latin typeface="ＭＳ Ｐゴシック"/>
              <a:ea typeface="ＭＳ Ｐゴシック"/>
            </a:rPr>
            <a:t>27</a:t>
          </a:r>
          <a:r>
            <a:rPr kumimoji="1" lang="ja-JP" altLang="en-US" sz="1300">
              <a:solidFill>
                <a:sysClr val="windowText" lastClr="000000"/>
              </a:solidFill>
              <a:latin typeface="ＭＳ Ｐゴシック"/>
              <a:ea typeface="ＭＳ Ｐゴシック"/>
            </a:rPr>
            <a:t>年度、平成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年度、平成</a:t>
          </a:r>
          <a:r>
            <a:rPr kumimoji="1" lang="en-US" altLang="ja-JP" sz="1300">
              <a:solidFill>
                <a:sysClr val="windowText" lastClr="000000"/>
              </a:solidFill>
              <a:latin typeface="ＭＳ Ｐゴシック"/>
              <a:ea typeface="ＭＳ Ｐゴシック"/>
            </a:rPr>
            <a:t>30</a:t>
          </a:r>
          <a:r>
            <a:rPr kumimoji="1" lang="ja-JP" altLang="en-US" sz="1300">
              <a:solidFill>
                <a:sysClr val="windowText" lastClr="000000"/>
              </a:solidFill>
              <a:latin typeface="ＭＳ Ｐゴシック"/>
              <a:ea typeface="ＭＳ Ｐゴシック"/>
            </a:rPr>
            <a:t>年度に</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園を建設および改築、学校施設については平成</a:t>
          </a:r>
          <a:r>
            <a:rPr kumimoji="1" lang="en-US" altLang="ja-JP" sz="1300">
              <a:solidFill>
                <a:sysClr val="windowText" lastClr="000000"/>
              </a:solidFill>
              <a:latin typeface="ＭＳ Ｐゴシック"/>
              <a:ea typeface="ＭＳ Ｐゴシック"/>
            </a:rPr>
            <a:t>24</a:t>
          </a:r>
          <a:r>
            <a:rPr kumimoji="1" lang="ja-JP" altLang="en-US" sz="1300">
              <a:solidFill>
                <a:sysClr val="windowText" lastClr="000000"/>
              </a:solidFill>
              <a:latin typeface="ＭＳ Ｐゴシック"/>
              <a:ea typeface="ＭＳ Ｐゴシック"/>
            </a:rPr>
            <a:t>年度に中学校、平成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年度に小学校を建設、公民館については平成</a:t>
          </a:r>
          <a:r>
            <a:rPr kumimoji="1" lang="en-US" altLang="ja-JP" sz="1300">
              <a:solidFill>
                <a:sysClr val="windowText" lastClr="000000"/>
              </a:solidFill>
              <a:latin typeface="ＭＳ Ｐゴシック"/>
              <a:ea typeface="ＭＳ Ｐゴシック"/>
            </a:rPr>
            <a:t>27</a:t>
          </a:r>
          <a:r>
            <a:rPr kumimoji="1" lang="ja-JP" altLang="en-US" sz="1300">
              <a:solidFill>
                <a:sysClr val="windowText" lastClr="000000"/>
              </a:solidFill>
              <a:latin typeface="ＭＳ Ｐゴシック"/>
              <a:ea typeface="ＭＳ Ｐゴシック"/>
            </a:rPr>
            <a:t>年度に建設しており、今後減価償却は進んでいくものの、類似団体を下回る推移については変わらず続いていくと想定される。道路に関しては、類似団体や全国平均、県平均と同様の傾向にあり、計画的に舗装や改良工事を実施しているが、比率は徐々に上昇し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各施設の住民一人当たりの面積が類似団体と比較して大きい要因は、海岸線延長が長く山間部にも小さな集落が点在するという地理的条件によるものである。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13,344
13,275
266.34
9,672,133
9,546,154
112,383
5,115,890
15,368,887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18.8
115.1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8455" cy="258445"/>
    <xdr:sp macro="" textlink="">
      <xdr:nvSpPr>
        <xdr:cNvPr id="53" name="テキスト ボックス 52"/>
        <xdr:cNvSpPr txBox="1"/>
      </xdr:nvSpPr>
      <xdr:spPr>
        <a:xfrm>
          <a:off x="422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46990</xdr:rowOff>
    </xdr:from>
    <xdr:ext cx="405130" cy="259080"/>
    <xdr:sp macro="" textlink="">
      <xdr:nvSpPr>
        <xdr:cNvPr id="61" name="【図書館】&#10;有形固定資産減価償却率平均値テキスト"/>
        <xdr:cNvSpPr txBox="1"/>
      </xdr:nvSpPr>
      <xdr:spPr>
        <a:xfrm>
          <a:off x="4673600" y="6047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24130</xdr:rowOff>
    </xdr:from>
    <xdr:to xmlns:xdr="http://schemas.openxmlformats.org/drawingml/2006/spreadsheetDrawing">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17780</xdr:rowOff>
    </xdr:from>
    <xdr:to xmlns:xdr="http://schemas.openxmlformats.org/drawingml/2006/spreadsheetDrawing">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19050</xdr:rowOff>
    </xdr:from>
    <xdr:to xmlns:xdr="http://schemas.openxmlformats.org/drawingml/2006/spreadsheetDrawing">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8890</xdr:rowOff>
    </xdr:from>
    <xdr:to xmlns:xdr="http://schemas.openxmlformats.org/drawingml/2006/spreadsheetDrawing">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22860</xdr:rowOff>
    </xdr:from>
    <xdr:to xmlns:xdr="http://schemas.openxmlformats.org/drawingml/2006/spreadsheetDrawing">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114300</xdr:rowOff>
    </xdr:from>
    <xdr:to xmlns:xdr="http://schemas.openxmlformats.org/drawingml/2006/spreadsheetDrawing">
      <xdr:col>24</xdr:col>
      <xdr:colOff>114300</xdr:colOff>
      <xdr:row>39</xdr:row>
      <xdr:rowOff>44450</xdr:rowOff>
    </xdr:to>
    <xdr:sp macro="" textlink="">
      <xdr:nvSpPr>
        <xdr:cNvPr id="72" name="楕円 71"/>
        <xdr:cNvSpPr/>
      </xdr:nvSpPr>
      <xdr:spPr>
        <a:xfrm>
          <a:off x="4584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92710</xdr:rowOff>
    </xdr:from>
    <xdr:ext cx="405130" cy="259080"/>
    <xdr:sp macro="" textlink="">
      <xdr:nvSpPr>
        <xdr:cNvPr id="73" name="【図書館】&#10;有形固定資産減価償却率該当値テキスト"/>
        <xdr:cNvSpPr txBox="1"/>
      </xdr:nvSpPr>
      <xdr:spPr>
        <a:xfrm>
          <a:off x="4673600" y="6607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88900</xdr:rowOff>
    </xdr:from>
    <xdr:to xmlns:xdr="http://schemas.openxmlformats.org/drawingml/2006/spreadsheetDrawing">
      <xdr:col>20</xdr:col>
      <xdr:colOff>38100</xdr:colOff>
      <xdr:row>39</xdr:row>
      <xdr:rowOff>19050</xdr:rowOff>
    </xdr:to>
    <xdr:sp macro="" textlink="">
      <xdr:nvSpPr>
        <xdr:cNvPr id="74" name="楕円 73"/>
        <xdr:cNvSpPr/>
      </xdr:nvSpPr>
      <xdr:spPr>
        <a:xfrm>
          <a:off x="3746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139700</xdr:rowOff>
    </xdr:from>
    <xdr:to xmlns:xdr="http://schemas.openxmlformats.org/drawingml/2006/spreadsheetDrawing">
      <xdr:col>24</xdr:col>
      <xdr:colOff>63500</xdr:colOff>
      <xdr:row>38</xdr:row>
      <xdr:rowOff>165100</xdr:rowOff>
    </xdr:to>
    <xdr:cxnSp macro="">
      <xdr:nvCxnSpPr>
        <xdr:cNvPr id="75" name="直線コネクタ 74"/>
        <xdr:cNvCxnSpPr/>
      </xdr:nvCxnSpPr>
      <xdr:spPr>
        <a:xfrm>
          <a:off x="3797300" y="66548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63500</xdr:rowOff>
    </xdr:from>
    <xdr:to xmlns:xdr="http://schemas.openxmlformats.org/drawingml/2006/spreadsheetDrawing">
      <xdr:col>15</xdr:col>
      <xdr:colOff>101600</xdr:colOff>
      <xdr:row>38</xdr:row>
      <xdr:rowOff>165100</xdr:rowOff>
    </xdr:to>
    <xdr:sp macro="" textlink="">
      <xdr:nvSpPr>
        <xdr:cNvPr id="76" name="楕円 75"/>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114300</xdr:rowOff>
    </xdr:from>
    <xdr:to xmlns:xdr="http://schemas.openxmlformats.org/drawingml/2006/spreadsheetDrawing">
      <xdr:col>19</xdr:col>
      <xdr:colOff>177800</xdr:colOff>
      <xdr:row>38</xdr:row>
      <xdr:rowOff>139700</xdr:rowOff>
    </xdr:to>
    <xdr:cxnSp macro="">
      <xdr:nvCxnSpPr>
        <xdr:cNvPr id="77" name="直線コネクタ 76"/>
        <xdr:cNvCxnSpPr/>
      </xdr:nvCxnSpPr>
      <xdr:spPr>
        <a:xfrm>
          <a:off x="2908300" y="6629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38100</xdr:rowOff>
    </xdr:from>
    <xdr:to xmlns:xdr="http://schemas.openxmlformats.org/drawingml/2006/spreadsheetDrawing">
      <xdr:col>10</xdr:col>
      <xdr:colOff>165100</xdr:colOff>
      <xdr:row>38</xdr:row>
      <xdr:rowOff>139700</xdr:rowOff>
    </xdr:to>
    <xdr:sp macro="" textlink="">
      <xdr:nvSpPr>
        <xdr:cNvPr id="78" name="楕円 77"/>
        <xdr:cNvSpPr/>
      </xdr:nvSpPr>
      <xdr:spPr>
        <a:xfrm>
          <a:off x="1968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88900</xdr:rowOff>
    </xdr:from>
    <xdr:to xmlns:xdr="http://schemas.openxmlformats.org/drawingml/2006/spreadsheetDrawing">
      <xdr:col>15</xdr:col>
      <xdr:colOff>50800</xdr:colOff>
      <xdr:row>38</xdr:row>
      <xdr:rowOff>114300</xdr:rowOff>
    </xdr:to>
    <xdr:cxnSp macro="">
      <xdr:nvCxnSpPr>
        <xdr:cNvPr id="79" name="直線コネクタ 78"/>
        <xdr:cNvCxnSpPr/>
      </xdr:nvCxnSpPr>
      <xdr:spPr>
        <a:xfrm>
          <a:off x="2019300" y="66040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12700</xdr:rowOff>
    </xdr:from>
    <xdr:to xmlns:xdr="http://schemas.openxmlformats.org/drawingml/2006/spreadsheetDrawing">
      <xdr:col>6</xdr:col>
      <xdr:colOff>38100</xdr:colOff>
      <xdr:row>38</xdr:row>
      <xdr:rowOff>114300</xdr:rowOff>
    </xdr:to>
    <xdr:sp macro="" textlink="">
      <xdr:nvSpPr>
        <xdr:cNvPr id="80" name="楕円 79"/>
        <xdr:cNvSpPr/>
      </xdr:nvSpPr>
      <xdr:spPr>
        <a:xfrm>
          <a:off x="107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63500</xdr:rowOff>
    </xdr:from>
    <xdr:to xmlns:xdr="http://schemas.openxmlformats.org/drawingml/2006/spreadsheetDrawing">
      <xdr:col>10</xdr:col>
      <xdr:colOff>114300</xdr:colOff>
      <xdr:row>38</xdr:row>
      <xdr:rowOff>88900</xdr:rowOff>
    </xdr:to>
    <xdr:cxnSp macro="">
      <xdr:nvCxnSpPr>
        <xdr:cNvPr id="81" name="直線コネクタ 80"/>
        <xdr:cNvCxnSpPr/>
      </xdr:nvCxnSpPr>
      <xdr:spPr>
        <a:xfrm>
          <a:off x="1130300" y="6578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34</xdr:row>
      <xdr:rowOff>135890</xdr:rowOff>
    </xdr:from>
    <xdr:ext cx="405130" cy="259080"/>
    <xdr:sp macro="" textlink="">
      <xdr:nvSpPr>
        <xdr:cNvPr id="82" name="n_1aveValue【図書館】&#10;有形固定資産減価償却率"/>
        <xdr:cNvSpPr txBox="1"/>
      </xdr:nvSpPr>
      <xdr:spPr>
        <a:xfrm>
          <a:off x="3582035" y="59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137160</xdr:rowOff>
    </xdr:from>
    <xdr:ext cx="404495" cy="259080"/>
    <xdr:sp macro="" textlink="">
      <xdr:nvSpPr>
        <xdr:cNvPr id="83" name="n_2aveValue【図書館】&#10;有形固定資産減価償却率"/>
        <xdr:cNvSpPr txBox="1"/>
      </xdr:nvSpPr>
      <xdr:spPr>
        <a:xfrm>
          <a:off x="2705735" y="5966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127000</xdr:rowOff>
    </xdr:from>
    <xdr:ext cx="404495" cy="259080"/>
    <xdr:sp macro="" textlink="">
      <xdr:nvSpPr>
        <xdr:cNvPr id="84" name="n_3aveValue【図書館】&#10;有形固定資産減価償却率"/>
        <xdr:cNvSpPr txBox="1"/>
      </xdr:nvSpPr>
      <xdr:spPr>
        <a:xfrm>
          <a:off x="1816735" y="5956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140970</xdr:rowOff>
    </xdr:from>
    <xdr:ext cx="404495" cy="259080"/>
    <xdr:sp macro="" textlink="">
      <xdr:nvSpPr>
        <xdr:cNvPr id="85" name="n_4aveValue【図書館】&#10;有形固定資産減価償却率"/>
        <xdr:cNvSpPr txBox="1"/>
      </xdr:nvSpPr>
      <xdr:spPr>
        <a:xfrm>
          <a:off x="927735" y="5970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10160</xdr:rowOff>
    </xdr:from>
    <xdr:ext cx="405130" cy="259080"/>
    <xdr:sp macro="" textlink="">
      <xdr:nvSpPr>
        <xdr:cNvPr id="86" name="n_1mainValue【図書館】&#10;有形固定資産減価償却率"/>
        <xdr:cNvSpPr txBox="1"/>
      </xdr:nvSpPr>
      <xdr:spPr>
        <a:xfrm>
          <a:off x="3582035" y="669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156210</xdr:rowOff>
    </xdr:from>
    <xdr:ext cx="404495" cy="258445"/>
    <xdr:sp macro="" textlink="">
      <xdr:nvSpPr>
        <xdr:cNvPr id="87" name="n_2mainValue【図書館】&#10;有形固定資産減価償却率"/>
        <xdr:cNvSpPr txBox="1"/>
      </xdr:nvSpPr>
      <xdr:spPr>
        <a:xfrm>
          <a:off x="2705735" y="6671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130810</xdr:rowOff>
    </xdr:from>
    <xdr:ext cx="404495" cy="259080"/>
    <xdr:sp macro="" textlink="">
      <xdr:nvSpPr>
        <xdr:cNvPr id="88" name="n_3mainValue【図書館】&#10;有形固定資産減価償却率"/>
        <xdr:cNvSpPr txBox="1"/>
      </xdr:nvSpPr>
      <xdr:spPr>
        <a:xfrm>
          <a:off x="1816735" y="6645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105410</xdr:rowOff>
    </xdr:from>
    <xdr:ext cx="404495" cy="259080"/>
    <xdr:sp macro="" textlink="">
      <xdr:nvSpPr>
        <xdr:cNvPr id="89" name="n_4mainValue【図書館】&#10;有形固定資産減価償却率"/>
        <xdr:cNvSpPr txBox="1"/>
      </xdr:nvSpPr>
      <xdr:spPr>
        <a:xfrm>
          <a:off x="927735" y="6620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98" name="テキスト ボックス 97"/>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1" name="テキスト ボックス 100"/>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3" name="テキスト ボックス 102"/>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5" name="テキスト ボックス 104"/>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7" name="テキスト ボックス 106"/>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09" name="テキスト ボックス 108"/>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76200</xdr:rowOff>
    </xdr:from>
    <xdr:to xmlns:xdr="http://schemas.openxmlformats.org/drawingml/2006/spreadsheetDrawing">
      <xdr:col>54</xdr:col>
      <xdr:colOff>189865</xdr:colOff>
      <xdr:row>42</xdr:row>
      <xdr:rowOff>0</xdr:rowOff>
    </xdr:to>
    <xdr:cxnSp macro="">
      <xdr:nvCxnSpPr>
        <xdr:cNvPr id="113" name="直線コネクタ 112"/>
        <xdr:cNvCxnSpPr/>
      </xdr:nvCxnSpPr>
      <xdr:spPr>
        <a:xfrm flipV="1">
          <a:off x="10476865" y="59055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3810</xdr:rowOff>
    </xdr:from>
    <xdr:ext cx="469900" cy="259080"/>
    <xdr:sp macro="" textlink="">
      <xdr:nvSpPr>
        <xdr:cNvPr id="114" name="【図書館】&#10;一人当たり面積最小値テキスト"/>
        <xdr:cNvSpPr txBox="1"/>
      </xdr:nvSpPr>
      <xdr:spPr>
        <a:xfrm>
          <a:off x="10515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0</xdr:rowOff>
    </xdr:from>
    <xdr:to xmlns:xdr="http://schemas.openxmlformats.org/drawingml/2006/spreadsheetDrawing">
      <xdr:col>55</xdr:col>
      <xdr:colOff>88900</xdr:colOff>
      <xdr:row>42</xdr:row>
      <xdr:rowOff>0</xdr:rowOff>
    </xdr:to>
    <xdr:cxnSp macro="">
      <xdr:nvCxnSpPr>
        <xdr:cNvPr id="115" name="直線コネクタ 114"/>
        <xdr:cNvCxnSpPr/>
      </xdr:nvCxnSpPr>
      <xdr:spPr>
        <a:xfrm>
          <a:off x="10388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22860</xdr:rowOff>
    </xdr:from>
    <xdr:ext cx="469900" cy="259080"/>
    <xdr:sp macro="" textlink="">
      <xdr:nvSpPr>
        <xdr:cNvPr id="116" name="【図書館】&#10;一人当たり面積最大値テキスト"/>
        <xdr:cNvSpPr txBox="1"/>
      </xdr:nvSpPr>
      <xdr:spPr>
        <a:xfrm>
          <a:off x="10515600" y="568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76200</xdr:rowOff>
    </xdr:from>
    <xdr:to xmlns:xdr="http://schemas.openxmlformats.org/drawingml/2006/spreadsheetDrawing">
      <xdr:col>55</xdr:col>
      <xdr:colOff>88900</xdr:colOff>
      <xdr:row>34</xdr:row>
      <xdr:rowOff>76200</xdr:rowOff>
    </xdr:to>
    <xdr:cxnSp macro="">
      <xdr:nvCxnSpPr>
        <xdr:cNvPr id="117" name="直線コネクタ 116"/>
        <xdr:cNvCxnSpPr/>
      </xdr:nvCxnSpPr>
      <xdr:spPr>
        <a:xfrm>
          <a:off x="10388600" y="590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57150</xdr:rowOff>
    </xdr:from>
    <xdr:ext cx="469900" cy="259080"/>
    <xdr:sp macro="" textlink="">
      <xdr:nvSpPr>
        <xdr:cNvPr id="118" name="【図書館】&#10;一人当たり面積平均値テキスト"/>
        <xdr:cNvSpPr txBox="1"/>
      </xdr:nvSpPr>
      <xdr:spPr>
        <a:xfrm>
          <a:off x="10515600" y="6915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78740</xdr:rowOff>
    </xdr:from>
    <xdr:to xmlns:xdr="http://schemas.openxmlformats.org/drawingml/2006/spreadsheetDrawing">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86360</xdr:rowOff>
    </xdr:from>
    <xdr:to xmlns:xdr="http://schemas.openxmlformats.org/drawingml/2006/spreadsheetDrawing">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101600</xdr:rowOff>
    </xdr:from>
    <xdr:to xmlns:xdr="http://schemas.openxmlformats.org/drawingml/2006/spreadsheetDrawing">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105410</xdr:rowOff>
    </xdr:from>
    <xdr:to xmlns:xdr="http://schemas.openxmlformats.org/drawingml/2006/spreadsheetDrawing">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109220</xdr:rowOff>
    </xdr:from>
    <xdr:to xmlns:xdr="http://schemas.openxmlformats.org/drawingml/2006/spreadsheetDrawing">
      <xdr:col>36</xdr:col>
      <xdr:colOff>165100</xdr:colOff>
      <xdr:row>41</xdr:row>
      <xdr:rowOff>39370</xdr:rowOff>
    </xdr:to>
    <xdr:sp macro="" textlink="">
      <xdr:nvSpPr>
        <xdr:cNvPr id="123" name="フローチャート: 判断 122"/>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71120</xdr:rowOff>
    </xdr:from>
    <xdr:to xmlns:xdr="http://schemas.openxmlformats.org/drawingml/2006/spreadsheetDrawing">
      <xdr:col>55</xdr:col>
      <xdr:colOff>50800</xdr:colOff>
      <xdr:row>41</xdr:row>
      <xdr:rowOff>1270</xdr:rowOff>
    </xdr:to>
    <xdr:sp macro="" textlink="">
      <xdr:nvSpPr>
        <xdr:cNvPr id="129" name="楕円 128"/>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93980</xdr:rowOff>
    </xdr:from>
    <xdr:ext cx="469900" cy="259080"/>
    <xdr:sp macro="" textlink="">
      <xdr:nvSpPr>
        <xdr:cNvPr id="130" name="【図書館】&#10;一人当たり面積該当値テキスト"/>
        <xdr:cNvSpPr txBox="1"/>
      </xdr:nvSpPr>
      <xdr:spPr>
        <a:xfrm>
          <a:off x="10515600" y="678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78740</xdr:rowOff>
    </xdr:from>
    <xdr:to xmlns:xdr="http://schemas.openxmlformats.org/drawingml/2006/spreadsheetDrawing">
      <xdr:col>50</xdr:col>
      <xdr:colOff>165100</xdr:colOff>
      <xdr:row>41</xdr:row>
      <xdr:rowOff>8890</xdr:rowOff>
    </xdr:to>
    <xdr:sp macro="" textlink="">
      <xdr:nvSpPr>
        <xdr:cNvPr id="131" name="楕円 130"/>
        <xdr:cNvSpPr/>
      </xdr:nvSpPr>
      <xdr:spPr>
        <a:xfrm>
          <a:off x="9588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121920</xdr:rowOff>
    </xdr:from>
    <xdr:to xmlns:xdr="http://schemas.openxmlformats.org/drawingml/2006/spreadsheetDrawing">
      <xdr:col>55</xdr:col>
      <xdr:colOff>0</xdr:colOff>
      <xdr:row>40</xdr:row>
      <xdr:rowOff>129540</xdr:rowOff>
    </xdr:to>
    <xdr:cxnSp macro="">
      <xdr:nvCxnSpPr>
        <xdr:cNvPr id="132" name="直線コネクタ 131"/>
        <xdr:cNvCxnSpPr/>
      </xdr:nvCxnSpPr>
      <xdr:spPr>
        <a:xfrm flipV="1">
          <a:off x="9639300" y="69799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82550</xdr:rowOff>
    </xdr:from>
    <xdr:to xmlns:xdr="http://schemas.openxmlformats.org/drawingml/2006/spreadsheetDrawing">
      <xdr:col>46</xdr:col>
      <xdr:colOff>38100</xdr:colOff>
      <xdr:row>41</xdr:row>
      <xdr:rowOff>12700</xdr:rowOff>
    </xdr:to>
    <xdr:sp macro="" textlink="">
      <xdr:nvSpPr>
        <xdr:cNvPr id="133" name="楕円 132"/>
        <xdr:cNvSpPr/>
      </xdr:nvSpPr>
      <xdr:spPr>
        <a:xfrm>
          <a:off x="869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129540</xdr:rowOff>
    </xdr:from>
    <xdr:to xmlns:xdr="http://schemas.openxmlformats.org/drawingml/2006/spreadsheetDrawing">
      <xdr:col>50</xdr:col>
      <xdr:colOff>114300</xdr:colOff>
      <xdr:row>40</xdr:row>
      <xdr:rowOff>133350</xdr:rowOff>
    </xdr:to>
    <xdr:cxnSp macro="">
      <xdr:nvCxnSpPr>
        <xdr:cNvPr id="134" name="直線コネクタ 133"/>
        <xdr:cNvCxnSpPr/>
      </xdr:nvCxnSpPr>
      <xdr:spPr>
        <a:xfrm flipV="1">
          <a:off x="8750300" y="69875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86360</xdr:rowOff>
    </xdr:from>
    <xdr:to xmlns:xdr="http://schemas.openxmlformats.org/drawingml/2006/spreadsheetDrawing">
      <xdr:col>41</xdr:col>
      <xdr:colOff>101600</xdr:colOff>
      <xdr:row>41</xdr:row>
      <xdr:rowOff>16510</xdr:rowOff>
    </xdr:to>
    <xdr:sp macro="" textlink="">
      <xdr:nvSpPr>
        <xdr:cNvPr id="135" name="楕円 134"/>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133350</xdr:rowOff>
    </xdr:from>
    <xdr:to xmlns:xdr="http://schemas.openxmlformats.org/drawingml/2006/spreadsheetDrawing">
      <xdr:col>45</xdr:col>
      <xdr:colOff>177800</xdr:colOff>
      <xdr:row>40</xdr:row>
      <xdr:rowOff>137160</xdr:rowOff>
    </xdr:to>
    <xdr:cxnSp macro="">
      <xdr:nvCxnSpPr>
        <xdr:cNvPr id="136" name="直線コネクタ 135"/>
        <xdr:cNvCxnSpPr/>
      </xdr:nvCxnSpPr>
      <xdr:spPr>
        <a:xfrm flipV="1">
          <a:off x="7861300" y="69913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93980</xdr:rowOff>
    </xdr:from>
    <xdr:to xmlns:xdr="http://schemas.openxmlformats.org/drawingml/2006/spreadsheetDrawing">
      <xdr:col>36</xdr:col>
      <xdr:colOff>165100</xdr:colOff>
      <xdr:row>41</xdr:row>
      <xdr:rowOff>24130</xdr:rowOff>
    </xdr:to>
    <xdr:sp macro="" textlink="">
      <xdr:nvSpPr>
        <xdr:cNvPr id="137" name="楕円 136"/>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137160</xdr:rowOff>
    </xdr:from>
    <xdr:to xmlns:xdr="http://schemas.openxmlformats.org/drawingml/2006/spreadsheetDrawing">
      <xdr:col>41</xdr:col>
      <xdr:colOff>50800</xdr:colOff>
      <xdr:row>40</xdr:row>
      <xdr:rowOff>144780</xdr:rowOff>
    </xdr:to>
    <xdr:cxnSp macro="">
      <xdr:nvCxnSpPr>
        <xdr:cNvPr id="138" name="直線コネクタ 137"/>
        <xdr:cNvCxnSpPr/>
      </xdr:nvCxnSpPr>
      <xdr:spPr>
        <a:xfrm flipV="1">
          <a:off x="6972300" y="69951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41</xdr:row>
      <xdr:rowOff>7620</xdr:rowOff>
    </xdr:from>
    <xdr:ext cx="469900" cy="258445"/>
    <xdr:sp macro="" textlink="">
      <xdr:nvSpPr>
        <xdr:cNvPr id="139" name="n_1aveValue【図書館】&#10;一人当たり面積"/>
        <xdr:cNvSpPr txBox="1"/>
      </xdr:nvSpPr>
      <xdr:spPr>
        <a:xfrm>
          <a:off x="9391650" y="70370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22860</xdr:rowOff>
    </xdr:from>
    <xdr:ext cx="469265" cy="259080"/>
    <xdr:sp macro="" textlink="">
      <xdr:nvSpPr>
        <xdr:cNvPr id="140" name="n_2aveValue【図書館】&#10;一人当たり面積"/>
        <xdr:cNvSpPr txBox="1"/>
      </xdr:nvSpPr>
      <xdr:spPr>
        <a:xfrm>
          <a:off x="8515350" y="7052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26670</xdr:rowOff>
    </xdr:from>
    <xdr:ext cx="469265" cy="259080"/>
    <xdr:sp macro="" textlink="">
      <xdr:nvSpPr>
        <xdr:cNvPr id="141" name="n_3aveValue【図書館】&#10;一人当たり面積"/>
        <xdr:cNvSpPr txBox="1"/>
      </xdr:nvSpPr>
      <xdr:spPr>
        <a:xfrm>
          <a:off x="7626350" y="7056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30480</xdr:rowOff>
    </xdr:from>
    <xdr:ext cx="469265" cy="258445"/>
    <xdr:sp macro="" textlink="">
      <xdr:nvSpPr>
        <xdr:cNvPr id="142" name="n_4aveValue【図書館】&#10;一人当たり面積"/>
        <xdr:cNvSpPr txBox="1"/>
      </xdr:nvSpPr>
      <xdr:spPr>
        <a:xfrm>
          <a:off x="6737350" y="70599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25400</xdr:rowOff>
    </xdr:from>
    <xdr:ext cx="469900" cy="259080"/>
    <xdr:sp macro="" textlink="">
      <xdr:nvSpPr>
        <xdr:cNvPr id="143" name="n_1mainValue【図書館】&#10;一人当たり面積"/>
        <xdr:cNvSpPr txBox="1"/>
      </xdr:nvSpPr>
      <xdr:spPr>
        <a:xfrm>
          <a:off x="9391650" y="671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29210</xdr:rowOff>
    </xdr:from>
    <xdr:ext cx="469265" cy="258445"/>
    <xdr:sp macro="" textlink="">
      <xdr:nvSpPr>
        <xdr:cNvPr id="144" name="n_2mainValue【図書館】&#10;一人当たり面積"/>
        <xdr:cNvSpPr txBox="1"/>
      </xdr:nvSpPr>
      <xdr:spPr>
        <a:xfrm>
          <a:off x="8515350" y="6715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33020</xdr:rowOff>
    </xdr:from>
    <xdr:ext cx="469265" cy="259080"/>
    <xdr:sp macro="" textlink="">
      <xdr:nvSpPr>
        <xdr:cNvPr id="145" name="n_3mainValue【図書館】&#10;一人当たり面積"/>
        <xdr:cNvSpPr txBox="1"/>
      </xdr:nvSpPr>
      <xdr:spPr>
        <a:xfrm>
          <a:off x="7626350" y="6719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40640</xdr:rowOff>
    </xdr:from>
    <xdr:ext cx="469265" cy="258445"/>
    <xdr:sp macro="" textlink="">
      <xdr:nvSpPr>
        <xdr:cNvPr id="146" name="n_4mainValue【図書館】&#10;一人当たり面積"/>
        <xdr:cNvSpPr txBox="1"/>
      </xdr:nvSpPr>
      <xdr:spPr>
        <a:xfrm>
          <a:off x="6737350" y="6727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9" name="テキスト ボックス 158"/>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9" name="テキスト ボックス 168"/>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106680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364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53340</xdr:rowOff>
    </xdr:from>
    <xdr:ext cx="405130" cy="258445"/>
    <xdr:sp macro="" textlink="">
      <xdr:nvSpPr>
        <xdr:cNvPr id="174" name="【体育館・プール】&#10;有形固定資産減価償却率最大値テキスト"/>
        <xdr:cNvSpPr txBox="1"/>
      </xdr:nvSpPr>
      <xdr:spPr>
        <a:xfrm>
          <a:off x="4673600" y="9311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106680</xdr:rowOff>
    </xdr:from>
    <xdr:to xmlns:xdr="http://schemas.openxmlformats.org/drawingml/2006/spreadsheetDrawing">
      <xdr:col>24</xdr:col>
      <xdr:colOff>152400</xdr:colOff>
      <xdr:row>55</xdr:row>
      <xdr:rowOff>106680</xdr:rowOff>
    </xdr:to>
    <xdr:cxnSp macro="">
      <xdr:nvCxnSpPr>
        <xdr:cNvPr id="175" name="直線コネクタ 174"/>
        <xdr:cNvCxnSpPr/>
      </xdr:nvCxnSpPr>
      <xdr:spPr>
        <a:xfrm>
          <a:off x="4546600" y="953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148590</xdr:rowOff>
    </xdr:from>
    <xdr:ext cx="405130" cy="259080"/>
    <xdr:sp macro="" textlink="">
      <xdr:nvSpPr>
        <xdr:cNvPr id="176" name="【体育館・プール】&#10;有形固定資産減価償却率平均値テキスト"/>
        <xdr:cNvSpPr txBox="1"/>
      </xdr:nvSpPr>
      <xdr:spPr>
        <a:xfrm>
          <a:off x="4673600" y="10264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170180</xdr:rowOff>
    </xdr:from>
    <xdr:to xmlns:xdr="http://schemas.openxmlformats.org/drawingml/2006/spreadsheetDrawing">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154940</xdr:rowOff>
    </xdr:from>
    <xdr:to xmlns:xdr="http://schemas.openxmlformats.org/drawingml/2006/spreadsheetDrawing">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135890</xdr:rowOff>
    </xdr:from>
    <xdr:to xmlns:xdr="http://schemas.openxmlformats.org/drawingml/2006/spreadsheetDrawing">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118745</xdr:rowOff>
    </xdr:from>
    <xdr:to xmlns:xdr="http://schemas.openxmlformats.org/drawingml/2006/spreadsheetDrawing">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48260</xdr:rowOff>
    </xdr:from>
    <xdr:to xmlns:xdr="http://schemas.openxmlformats.org/drawingml/2006/spreadsheetDrawing">
      <xdr:col>6</xdr:col>
      <xdr:colOff>38100</xdr:colOff>
      <xdr:row>59</xdr:row>
      <xdr:rowOff>149860</xdr:rowOff>
    </xdr:to>
    <xdr:sp macro="" textlink="">
      <xdr:nvSpPr>
        <xdr:cNvPr id="181" name="フローチャート: 判断 180"/>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31115</xdr:rowOff>
    </xdr:from>
    <xdr:to xmlns:xdr="http://schemas.openxmlformats.org/drawingml/2006/spreadsheetDrawing">
      <xdr:col>24</xdr:col>
      <xdr:colOff>114300</xdr:colOff>
      <xdr:row>58</xdr:row>
      <xdr:rowOff>132715</xdr:rowOff>
    </xdr:to>
    <xdr:sp macro="" textlink="">
      <xdr:nvSpPr>
        <xdr:cNvPr id="187" name="楕円 186"/>
        <xdr:cNvSpPr/>
      </xdr:nvSpPr>
      <xdr:spPr>
        <a:xfrm>
          <a:off x="4584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53975</xdr:rowOff>
    </xdr:from>
    <xdr:ext cx="405130" cy="258445"/>
    <xdr:sp macro="" textlink="">
      <xdr:nvSpPr>
        <xdr:cNvPr id="188" name="【体育館・プール】&#10;有形固定資産減価償却率該当値テキスト"/>
        <xdr:cNvSpPr txBox="1"/>
      </xdr:nvSpPr>
      <xdr:spPr>
        <a:xfrm>
          <a:off x="4673600" y="98266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160655</xdr:rowOff>
    </xdr:from>
    <xdr:to xmlns:xdr="http://schemas.openxmlformats.org/drawingml/2006/spreadsheetDrawing">
      <xdr:col>20</xdr:col>
      <xdr:colOff>38100</xdr:colOff>
      <xdr:row>58</xdr:row>
      <xdr:rowOff>90805</xdr:rowOff>
    </xdr:to>
    <xdr:sp macro="" textlink="">
      <xdr:nvSpPr>
        <xdr:cNvPr id="189" name="楕円 188"/>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40640</xdr:rowOff>
    </xdr:from>
    <xdr:to xmlns:xdr="http://schemas.openxmlformats.org/drawingml/2006/spreadsheetDrawing">
      <xdr:col>24</xdr:col>
      <xdr:colOff>63500</xdr:colOff>
      <xdr:row>58</xdr:row>
      <xdr:rowOff>81915</xdr:rowOff>
    </xdr:to>
    <xdr:cxnSp macro="">
      <xdr:nvCxnSpPr>
        <xdr:cNvPr id="190" name="直線コネクタ 189"/>
        <xdr:cNvCxnSpPr/>
      </xdr:nvCxnSpPr>
      <xdr:spPr>
        <a:xfrm>
          <a:off x="3797300" y="998474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126365</xdr:rowOff>
    </xdr:from>
    <xdr:to xmlns:xdr="http://schemas.openxmlformats.org/drawingml/2006/spreadsheetDrawing">
      <xdr:col>15</xdr:col>
      <xdr:colOff>101600</xdr:colOff>
      <xdr:row>58</xdr:row>
      <xdr:rowOff>56515</xdr:rowOff>
    </xdr:to>
    <xdr:sp macro="" textlink="">
      <xdr:nvSpPr>
        <xdr:cNvPr id="191" name="楕円 190"/>
        <xdr:cNvSpPr/>
      </xdr:nvSpPr>
      <xdr:spPr>
        <a:xfrm>
          <a:off x="2857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6350</xdr:rowOff>
    </xdr:from>
    <xdr:to xmlns:xdr="http://schemas.openxmlformats.org/drawingml/2006/spreadsheetDrawing">
      <xdr:col>19</xdr:col>
      <xdr:colOff>177800</xdr:colOff>
      <xdr:row>58</xdr:row>
      <xdr:rowOff>40640</xdr:rowOff>
    </xdr:to>
    <xdr:cxnSp macro="">
      <xdr:nvCxnSpPr>
        <xdr:cNvPr id="192" name="直線コネクタ 191"/>
        <xdr:cNvCxnSpPr/>
      </xdr:nvCxnSpPr>
      <xdr:spPr>
        <a:xfrm>
          <a:off x="2908300" y="99504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33020</xdr:rowOff>
    </xdr:from>
    <xdr:to xmlns:xdr="http://schemas.openxmlformats.org/drawingml/2006/spreadsheetDrawing">
      <xdr:col>10</xdr:col>
      <xdr:colOff>165100</xdr:colOff>
      <xdr:row>57</xdr:row>
      <xdr:rowOff>134620</xdr:rowOff>
    </xdr:to>
    <xdr:sp macro="" textlink="">
      <xdr:nvSpPr>
        <xdr:cNvPr id="193" name="楕円 192"/>
        <xdr:cNvSpPr/>
      </xdr:nvSpPr>
      <xdr:spPr>
        <a:xfrm>
          <a:off x="1968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57</xdr:row>
      <xdr:rowOff>83820</xdr:rowOff>
    </xdr:from>
    <xdr:to xmlns:xdr="http://schemas.openxmlformats.org/drawingml/2006/spreadsheetDrawing">
      <xdr:col>15</xdr:col>
      <xdr:colOff>50800</xdr:colOff>
      <xdr:row>58</xdr:row>
      <xdr:rowOff>6350</xdr:rowOff>
    </xdr:to>
    <xdr:cxnSp macro="">
      <xdr:nvCxnSpPr>
        <xdr:cNvPr id="194" name="直線コネクタ 193"/>
        <xdr:cNvCxnSpPr/>
      </xdr:nvCxnSpPr>
      <xdr:spPr>
        <a:xfrm>
          <a:off x="2019300" y="985647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56</xdr:row>
      <xdr:rowOff>162560</xdr:rowOff>
    </xdr:from>
    <xdr:to xmlns:xdr="http://schemas.openxmlformats.org/drawingml/2006/spreadsheetDrawing">
      <xdr:col>6</xdr:col>
      <xdr:colOff>38100</xdr:colOff>
      <xdr:row>57</xdr:row>
      <xdr:rowOff>92710</xdr:rowOff>
    </xdr:to>
    <xdr:sp macro="" textlink="">
      <xdr:nvSpPr>
        <xdr:cNvPr id="195" name="楕円 194"/>
        <xdr:cNvSpPr/>
      </xdr:nvSpPr>
      <xdr:spPr>
        <a:xfrm>
          <a:off x="1079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57</xdr:row>
      <xdr:rowOff>41910</xdr:rowOff>
    </xdr:from>
    <xdr:to xmlns:xdr="http://schemas.openxmlformats.org/drawingml/2006/spreadsheetDrawing">
      <xdr:col>10</xdr:col>
      <xdr:colOff>114300</xdr:colOff>
      <xdr:row>57</xdr:row>
      <xdr:rowOff>83820</xdr:rowOff>
    </xdr:to>
    <xdr:cxnSp macro="">
      <xdr:nvCxnSpPr>
        <xdr:cNvPr id="196" name="直線コネクタ 195"/>
        <xdr:cNvCxnSpPr/>
      </xdr:nvCxnSpPr>
      <xdr:spPr>
        <a:xfrm>
          <a:off x="1130300" y="98145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76200</xdr:rowOff>
    </xdr:from>
    <xdr:ext cx="405130" cy="258445"/>
    <xdr:sp macro="" textlink="">
      <xdr:nvSpPr>
        <xdr:cNvPr id="197" name="n_1aveValue【体育館・プール】&#10;有形固定資産減価償却率"/>
        <xdr:cNvSpPr txBox="1"/>
      </xdr:nvSpPr>
      <xdr:spPr>
        <a:xfrm>
          <a:off x="3582035" y="103632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57150</xdr:rowOff>
    </xdr:from>
    <xdr:ext cx="404495" cy="259080"/>
    <xdr:sp macro="" textlink="">
      <xdr:nvSpPr>
        <xdr:cNvPr id="198" name="n_2aveValue【体育館・プール】&#10;有形固定資産減価償却率"/>
        <xdr:cNvSpPr txBox="1"/>
      </xdr:nvSpPr>
      <xdr:spPr>
        <a:xfrm>
          <a:off x="2705735" y="10344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40640</xdr:rowOff>
    </xdr:from>
    <xdr:ext cx="404495" cy="258445"/>
    <xdr:sp macro="" textlink="">
      <xdr:nvSpPr>
        <xdr:cNvPr id="199" name="n_3aveValue【体育館・プール】&#10;有形固定資産減価償却率"/>
        <xdr:cNvSpPr txBox="1"/>
      </xdr:nvSpPr>
      <xdr:spPr>
        <a:xfrm>
          <a:off x="1816735" y="10327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140970</xdr:rowOff>
    </xdr:from>
    <xdr:ext cx="404495" cy="259080"/>
    <xdr:sp macro="" textlink="">
      <xdr:nvSpPr>
        <xdr:cNvPr id="200" name="n_4aveValue【体育館・プール】&#10;有形固定資産減価償却率"/>
        <xdr:cNvSpPr txBox="1"/>
      </xdr:nvSpPr>
      <xdr:spPr>
        <a:xfrm>
          <a:off x="927735" y="10256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107315</xdr:rowOff>
    </xdr:from>
    <xdr:ext cx="405130" cy="259080"/>
    <xdr:sp macro="" textlink="">
      <xdr:nvSpPr>
        <xdr:cNvPr id="201" name="n_1mainValue【体育館・プール】&#10;有形固定資産減価償却率"/>
        <xdr:cNvSpPr txBox="1"/>
      </xdr:nvSpPr>
      <xdr:spPr>
        <a:xfrm>
          <a:off x="3582035" y="9708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73025</xdr:rowOff>
    </xdr:from>
    <xdr:ext cx="404495" cy="259080"/>
    <xdr:sp macro="" textlink="">
      <xdr:nvSpPr>
        <xdr:cNvPr id="202" name="n_2mainValue【体育館・プール】&#10;有形固定資産減価償却率"/>
        <xdr:cNvSpPr txBox="1"/>
      </xdr:nvSpPr>
      <xdr:spPr>
        <a:xfrm>
          <a:off x="2705735" y="9674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151130</xdr:rowOff>
    </xdr:from>
    <xdr:ext cx="404495" cy="259080"/>
    <xdr:sp macro="" textlink="">
      <xdr:nvSpPr>
        <xdr:cNvPr id="203" name="n_3mainValue【体育館・プール】&#10;有形固定資産減価償却率"/>
        <xdr:cNvSpPr txBox="1"/>
      </xdr:nvSpPr>
      <xdr:spPr>
        <a:xfrm>
          <a:off x="1816735" y="9580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55</xdr:row>
      <xdr:rowOff>109220</xdr:rowOff>
    </xdr:from>
    <xdr:ext cx="404495" cy="258445"/>
    <xdr:sp macro="" textlink="">
      <xdr:nvSpPr>
        <xdr:cNvPr id="204" name="n_4mainValue【体育館・プール】&#10;有形固定資産減価償却率"/>
        <xdr:cNvSpPr txBox="1"/>
      </xdr:nvSpPr>
      <xdr:spPr>
        <a:xfrm>
          <a:off x="927735" y="95389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5" name="直線コネクタ 214"/>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6725" cy="258445"/>
    <xdr:sp macro="" textlink="">
      <xdr:nvSpPr>
        <xdr:cNvPr id="216" name="テキスト ボックス 215"/>
        <xdr:cNvSpPr txBox="1"/>
      </xdr:nvSpPr>
      <xdr:spPr>
        <a:xfrm>
          <a:off x="6136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7" name="直線コネクタ 216"/>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6725" cy="258445"/>
    <xdr:sp macro="" textlink="">
      <xdr:nvSpPr>
        <xdr:cNvPr id="218" name="テキスト ボックス 217"/>
        <xdr:cNvSpPr txBox="1"/>
      </xdr:nvSpPr>
      <xdr:spPr>
        <a:xfrm>
          <a:off x="6136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9" name="直線コネクタ 218"/>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6725" cy="258445"/>
    <xdr:sp macro="" textlink="">
      <xdr:nvSpPr>
        <xdr:cNvPr id="220" name="テキスト ボックス 219"/>
        <xdr:cNvSpPr txBox="1"/>
      </xdr:nvSpPr>
      <xdr:spPr>
        <a:xfrm>
          <a:off x="6136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1" name="直線コネクタ 220"/>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6725" cy="258445"/>
    <xdr:sp macro="" textlink="">
      <xdr:nvSpPr>
        <xdr:cNvPr id="222" name="テキスト ボックス 221"/>
        <xdr:cNvSpPr txBox="1"/>
      </xdr:nvSpPr>
      <xdr:spPr>
        <a:xfrm>
          <a:off x="6136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3" name="直線コネクタ 22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4" name="テキスト ボックス 223"/>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103505</xdr:rowOff>
    </xdr:from>
    <xdr:to xmlns:xdr="http://schemas.openxmlformats.org/drawingml/2006/spreadsheetDrawing">
      <xdr:col>54</xdr:col>
      <xdr:colOff>189865</xdr:colOff>
      <xdr:row>63</xdr:row>
      <xdr:rowOff>162560</xdr:rowOff>
    </xdr:to>
    <xdr:cxnSp macro="">
      <xdr:nvCxnSpPr>
        <xdr:cNvPr id="226" name="直線コネクタ 225"/>
        <xdr:cNvCxnSpPr/>
      </xdr:nvCxnSpPr>
      <xdr:spPr>
        <a:xfrm flipV="1">
          <a:off x="10476865" y="9876155"/>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166370</xdr:rowOff>
    </xdr:from>
    <xdr:ext cx="469900" cy="258445"/>
    <xdr:sp macro="" textlink="">
      <xdr:nvSpPr>
        <xdr:cNvPr id="227" name="【体育館・プール】&#10;一人当たり面積最小値テキスト"/>
        <xdr:cNvSpPr txBox="1"/>
      </xdr:nvSpPr>
      <xdr:spPr>
        <a:xfrm>
          <a:off x="10515600" y="10967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162560</xdr:rowOff>
    </xdr:from>
    <xdr:to xmlns:xdr="http://schemas.openxmlformats.org/drawingml/2006/spreadsheetDrawing">
      <xdr:col>55</xdr:col>
      <xdr:colOff>88900</xdr:colOff>
      <xdr:row>63</xdr:row>
      <xdr:rowOff>162560</xdr:rowOff>
    </xdr:to>
    <xdr:cxnSp macro="">
      <xdr:nvCxnSpPr>
        <xdr:cNvPr id="228" name="直線コネクタ 227"/>
        <xdr:cNvCxnSpPr/>
      </xdr:nvCxnSpPr>
      <xdr:spPr>
        <a:xfrm>
          <a:off x="10388600" y="1096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56</xdr:row>
      <xdr:rowOff>50165</xdr:rowOff>
    </xdr:from>
    <xdr:ext cx="469900" cy="259080"/>
    <xdr:sp macro="" textlink="">
      <xdr:nvSpPr>
        <xdr:cNvPr id="229" name="【体育館・プール】&#10;一人当たり面積最大値テキスト"/>
        <xdr:cNvSpPr txBox="1"/>
      </xdr:nvSpPr>
      <xdr:spPr>
        <a:xfrm>
          <a:off x="10515600" y="9651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103505</xdr:rowOff>
    </xdr:from>
    <xdr:to xmlns:xdr="http://schemas.openxmlformats.org/drawingml/2006/spreadsheetDrawing">
      <xdr:col>55</xdr:col>
      <xdr:colOff>88900</xdr:colOff>
      <xdr:row>57</xdr:row>
      <xdr:rowOff>103505</xdr:rowOff>
    </xdr:to>
    <xdr:cxnSp macro="">
      <xdr:nvCxnSpPr>
        <xdr:cNvPr id="230" name="直線コネクタ 229"/>
        <xdr:cNvCxnSpPr/>
      </xdr:nvCxnSpPr>
      <xdr:spPr>
        <a:xfrm>
          <a:off x="10388600" y="987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111125</xdr:rowOff>
    </xdr:from>
    <xdr:ext cx="469900" cy="258445"/>
    <xdr:sp macro="" textlink="">
      <xdr:nvSpPr>
        <xdr:cNvPr id="231" name="【体育館・プール】&#10;一人当たり面積平均値テキスト"/>
        <xdr:cNvSpPr txBox="1"/>
      </xdr:nvSpPr>
      <xdr:spPr>
        <a:xfrm>
          <a:off x="10515600" y="107410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132715</xdr:rowOff>
    </xdr:from>
    <xdr:to xmlns:xdr="http://schemas.openxmlformats.org/drawingml/2006/spreadsheetDrawing">
      <xdr:col>55</xdr:col>
      <xdr:colOff>50800</xdr:colOff>
      <xdr:row>63</xdr:row>
      <xdr:rowOff>63500</xdr:rowOff>
    </xdr:to>
    <xdr:sp macro="" textlink="">
      <xdr:nvSpPr>
        <xdr:cNvPr id="232" name="フローチャート: 判断 231"/>
        <xdr:cNvSpPr/>
      </xdr:nvSpPr>
      <xdr:spPr>
        <a:xfrm>
          <a:off x="10426700" y="10762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137795</xdr:rowOff>
    </xdr:from>
    <xdr:to xmlns:xdr="http://schemas.openxmlformats.org/drawingml/2006/spreadsheetDrawing">
      <xdr:col>50</xdr:col>
      <xdr:colOff>165100</xdr:colOff>
      <xdr:row>63</xdr:row>
      <xdr:rowOff>67945</xdr:rowOff>
    </xdr:to>
    <xdr:sp macro="" textlink="">
      <xdr:nvSpPr>
        <xdr:cNvPr id="233" name="フローチャート: 判断 232"/>
        <xdr:cNvSpPr/>
      </xdr:nvSpPr>
      <xdr:spPr>
        <a:xfrm>
          <a:off x="9588500" y="107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143510</xdr:rowOff>
    </xdr:from>
    <xdr:to xmlns:xdr="http://schemas.openxmlformats.org/drawingml/2006/spreadsheetDrawing">
      <xdr:col>46</xdr:col>
      <xdr:colOff>38100</xdr:colOff>
      <xdr:row>63</xdr:row>
      <xdr:rowOff>73025</xdr:rowOff>
    </xdr:to>
    <xdr:sp macro="" textlink="">
      <xdr:nvSpPr>
        <xdr:cNvPr id="234" name="フローチャート: 判断 233"/>
        <xdr:cNvSpPr/>
      </xdr:nvSpPr>
      <xdr:spPr>
        <a:xfrm>
          <a:off x="8699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143510</xdr:rowOff>
    </xdr:from>
    <xdr:to xmlns:xdr="http://schemas.openxmlformats.org/drawingml/2006/spreadsheetDrawing">
      <xdr:col>41</xdr:col>
      <xdr:colOff>101600</xdr:colOff>
      <xdr:row>63</xdr:row>
      <xdr:rowOff>73025</xdr:rowOff>
    </xdr:to>
    <xdr:sp macro="" textlink="">
      <xdr:nvSpPr>
        <xdr:cNvPr id="235" name="フローチャート: 判断 234"/>
        <xdr:cNvSpPr/>
      </xdr:nvSpPr>
      <xdr:spPr>
        <a:xfrm>
          <a:off x="7810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635</xdr:rowOff>
    </xdr:from>
    <xdr:to xmlns:xdr="http://schemas.openxmlformats.org/drawingml/2006/spreadsheetDrawing">
      <xdr:col>36</xdr:col>
      <xdr:colOff>165100</xdr:colOff>
      <xdr:row>63</xdr:row>
      <xdr:rowOff>102235</xdr:rowOff>
    </xdr:to>
    <xdr:sp macro="" textlink="">
      <xdr:nvSpPr>
        <xdr:cNvPr id="236" name="フローチャート: 判断 235"/>
        <xdr:cNvSpPr/>
      </xdr:nvSpPr>
      <xdr:spPr>
        <a:xfrm>
          <a:off x="6921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7" name="テキスト ボックス 236"/>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38" name="テキスト ボックス 237"/>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39" name="テキスト ボックス 238"/>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0" name="テキスト ボックス 239"/>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1" name="テキスト ボックス 240"/>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126365</xdr:rowOff>
    </xdr:from>
    <xdr:to xmlns:xdr="http://schemas.openxmlformats.org/drawingml/2006/spreadsheetDrawing">
      <xdr:col>55</xdr:col>
      <xdr:colOff>50800</xdr:colOff>
      <xdr:row>63</xdr:row>
      <xdr:rowOff>56515</xdr:rowOff>
    </xdr:to>
    <xdr:sp macro="" textlink="">
      <xdr:nvSpPr>
        <xdr:cNvPr id="242" name="楕円 241"/>
        <xdr:cNvSpPr/>
      </xdr:nvSpPr>
      <xdr:spPr>
        <a:xfrm>
          <a:off x="10426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149225</xdr:rowOff>
    </xdr:from>
    <xdr:ext cx="469900" cy="259080"/>
    <xdr:sp macro="" textlink="">
      <xdr:nvSpPr>
        <xdr:cNvPr id="243" name="【体育館・プール】&#10;一人当たり面積該当値テキスト"/>
        <xdr:cNvSpPr txBox="1"/>
      </xdr:nvSpPr>
      <xdr:spPr>
        <a:xfrm>
          <a:off x="10515600" y="10607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130175</xdr:rowOff>
    </xdr:from>
    <xdr:to xmlns:xdr="http://schemas.openxmlformats.org/drawingml/2006/spreadsheetDrawing">
      <xdr:col>50</xdr:col>
      <xdr:colOff>165100</xdr:colOff>
      <xdr:row>63</xdr:row>
      <xdr:rowOff>60325</xdr:rowOff>
    </xdr:to>
    <xdr:sp macro="" textlink="">
      <xdr:nvSpPr>
        <xdr:cNvPr id="244" name="楕円 243"/>
        <xdr:cNvSpPr/>
      </xdr:nvSpPr>
      <xdr:spPr>
        <a:xfrm>
          <a:off x="9588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6350</xdr:rowOff>
    </xdr:from>
    <xdr:to xmlns:xdr="http://schemas.openxmlformats.org/drawingml/2006/spreadsheetDrawing">
      <xdr:col>55</xdr:col>
      <xdr:colOff>0</xdr:colOff>
      <xdr:row>63</xdr:row>
      <xdr:rowOff>9525</xdr:rowOff>
    </xdr:to>
    <xdr:cxnSp macro="">
      <xdr:nvCxnSpPr>
        <xdr:cNvPr id="245" name="直線コネクタ 244"/>
        <xdr:cNvCxnSpPr/>
      </xdr:nvCxnSpPr>
      <xdr:spPr>
        <a:xfrm flipV="1">
          <a:off x="9639300" y="108077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132080</xdr:rowOff>
    </xdr:from>
    <xdr:to xmlns:xdr="http://schemas.openxmlformats.org/drawingml/2006/spreadsheetDrawing">
      <xdr:col>46</xdr:col>
      <xdr:colOff>38100</xdr:colOff>
      <xdr:row>63</xdr:row>
      <xdr:rowOff>61595</xdr:rowOff>
    </xdr:to>
    <xdr:sp macro="" textlink="">
      <xdr:nvSpPr>
        <xdr:cNvPr id="246" name="楕円 245"/>
        <xdr:cNvSpPr/>
      </xdr:nvSpPr>
      <xdr:spPr>
        <a:xfrm>
          <a:off x="8699500" y="10761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9525</xdr:rowOff>
    </xdr:from>
    <xdr:to xmlns:xdr="http://schemas.openxmlformats.org/drawingml/2006/spreadsheetDrawing">
      <xdr:col>50</xdr:col>
      <xdr:colOff>114300</xdr:colOff>
      <xdr:row>63</xdr:row>
      <xdr:rowOff>10795</xdr:rowOff>
    </xdr:to>
    <xdr:cxnSp macro="">
      <xdr:nvCxnSpPr>
        <xdr:cNvPr id="247" name="直線コネクタ 246"/>
        <xdr:cNvCxnSpPr/>
      </xdr:nvCxnSpPr>
      <xdr:spPr>
        <a:xfrm flipV="1">
          <a:off x="8750300" y="108108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153035</xdr:rowOff>
    </xdr:from>
    <xdr:to xmlns:xdr="http://schemas.openxmlformats.org/drawingml/2006/spreadsheetDrawing">
      <xdr:col>41</xdr:col>
      <xdr:colOff>101600</xdr:colOff>
      <xdr:row>63</xdr:row>
      <xdr:rowOff>83185</xdr:rowOff>
    </xdr:to>
    <xdr:sp macro="" textlink="">
      <xdr:nvSpPr>
        <xdr:cNvPr id="248" name="楕円 247"/>
        <xdr:cNvSpPr/>
      </xdr:nvSpPr>
      <xdr:spPr>
        <a:xfrm>
          <a:off x="7810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10795</xdr:rowOff>
    </xdr:from>
    <xdr:to xmlns:xdr="http://schemas.openxmlformats.org/drawingml/2006/spreadsheetDrawing">
      <xdr:col>45</xdr:col>
      <xdr:colOff>177800</xdr:colOff>
      <xdr:row>63</xdr:row>
      <xdr:rowOff>32385</xdr:rowOff>
    </xdr:to>
    <xdr:cxnSp macro="">
      <xdr:nvCxnSpPr>
        <xdr:cNvPr id="249" name="直線コネクタ 248"/>
        <xdr:cNvCxnSpPr/>
      </xdr:nvCxnSpPr>
      <xdr:spPr>
        <a:xfrm flipV="1">
          <a:off x="7861300" y="1081214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157480</xdr:rowOff>
    </xdr:from>
    <xdr:to xmlns:xdr="http://schemas.openxmlformats.org/drawingml/2006/spreadsheetDrawing">
      <xdr:col>36</xdr:col>
      <xdr:colOff>165100</xdr:colOff>
      <xdr:row>63</xdr:row>
      <xdr:rowOff>87630</xdr:rowOff>
    </xdr:to>
    <xdr:sp macro="" textlink="">
      <xdr:nvSpPr>
        <xdr:cNvPr id="250" name="楕円 249"/>
        <xdr:cNvSpPr/>
      </xdr:nvSpPr>
      <xdr:spPr>
        <a:xfrm>
          <a:off x="69215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32385</xdr:rowOff>
    </xdr:from>
    <xdr:to xmlns:xdr="http://schemas.openxmlformats.org/drawingml/2006/spreadsheetDrawing">
      <xdr:col>41</xdr:col>
      <xdr:colOff>50800</xdr:colOff>
      <xdr:row>63</xdr:row>
      <xdr:rowOff>36830</xdr:rowOff>
    </xdr:to>
    <xdr:cxnSp macro="">
      <xdr:nvCxnSpPr>
        <xdr:cNvPr id="251" name="直線コネクタ 250"/>
        <xdr:cNvCxnSpPr/>
      </xdr:nvCxnSpPr>
      <xdr:spPr>
        <a:xfrm flipV="1">
          <a:off x="6972300" y="108337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59055</xdr:rowOff>
    </xdr:from>
    <xdr:ext cx="469900" cy="259080"/>
    <xdr:sp macro="" textlink="">
      <xdr:nvSpPr>
        <xdr:cNvPr id="252" name="n_1aveValue【体育館・プール】&#10;一人当たり面積"/>
        <xdr:cNvSpPr txBox="1"/>
      </xdr:nvSpPr>
      <xdr:spPr>
        <a:xfrm>
          <a:off x="9391650" y="10860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64135</xdr:rowOff>
    </xdr:from>
    <xdr:ext cx="469265" cy="258445"/>
    <xdr:sp macro="" textlink="">
      <xdr:nvSpPr>
        <xdr:cNvPr id="253" name="n_2aveValue【体育館・プール】&#10;一人当たり面積"/>
        <xdr:cNvSpPr txBox="1"/>
      </xdr:nvSpPr>
      <xdr:spPr>
        <a:xfrm>
          <a:off x="8515350" y="10865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89535</xdr:rowOff>
    </xdr:from>
    <xdr:ext cx="469265" cy="258445"/>
    <xdr:sp macro="" textlink="">
      <xdr:nvSpPr>
        <xdr:cNvPr id="254" name="n_3aveValue【体育館・プール】&#10;一人当たり面積"/>
        <xdr:cNvSpPr txBox="1"/>
      </xdr:nvSpPr>
      <xdr:spPr>
        <a:xfrm>
          <a:off x="7626350" y="105479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93345</xdr:rowOff>
    </xdr:from>
    <xdr:ext cx="469265" cy="259080"/>
    <xdr:sp macro="" textlink="">
      <xdr:nvSpPr>
        <xdr:cNvPr id="255" name="n_4aveValue【体育館・プール】&#10;一人当たり面積"/>
        <xdr:cNvSpPr txBox="1"/>
      </xdr:nvSpPr>
      <xdr:spPr>
        <a:xfrm>
          <a:off x="6737350" y="10894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76835</xdr:rowOff>
    </xdr:from>
    <xdr:ext cx="469900" cy="258445"/>
    <xdr:sp macro="" textlink="">
      <xdr:nvSpPr>
        <xdr:cNvPr id="256" name="n_1mainValue【体育館・プール】&#10;一人当たり面積"/>
        <xdr:cNvSpPr txBox="1"/>
      </xdr:nvSpPr>
      <xdr:spPr>
        <a:xfrm>
          <a:off x="9391650" y="10535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78105</xdr:rowOff>
    </xdr:from>
    <xdr:ext cx="469265" cy="258445"/>
    <xdr:sp macro="" textlink="">
      <xdr:nvSpPr>
        <xdr:cNvPr id="257" name="n_2mainValue【体育館・プール】&#10;一人当たり面積"/>
        <xdr:cNvSpPr txBox="1"/>
      </xdr:nvSpPr>
      <xdr:spPr>
        <a:xfrm>
          <a:off x="8515350" y="10536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74930</xdr:rowOff>
    </xdr:from>
    <xdr:ext cx="469265" cy="258445"/>
    <xdr:sp macro="" textlink="">
      <xdr:nvSpPr>
        <xdr:cNvPr id="258" name="n_3mainValue【体育館・プール】&#10;一人当たり面積"/>
        <xdr:cNvSpPr txBox="1"/>
      </xdr:nvSpPr>
      <xdr:spPr>
        <a:xfrm>
          <a:off x="7626350" y="10876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104140</xdr:rowOff>
    </xdr:from>
    <xdr:ext cx="469265" cy="259080"/>
    <xdr:sp macro="" textlink="">
      <xdr:nvSpPr>
        <xdr:cNvPr id="259" name="n_4mainValue【体育館・プール】&#10;一人当たり面積"/>
        <xdr:cNvSpPr txBox="1"/>
      </xdr:nvSpPr>
      <xdr:spPr>
        <a:xfrm>
          <a:off x="6737350" y="10562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68" name="テキスト ボックス 267"/>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9" name="直線コネクタ 26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0" name="テキスト ボックス 269"/>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1" name="直線コネクタ 270"/>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2" name="テキスト ボックス 271"/>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3" name="直線コネクタ 272"/>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4" name="テキスト ボックス 273"/>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5" name="直線コネクタ 274"/>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6" name="テキスト ボックス 275"/>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7" name="直線コネクタ 276"/>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78" name="テキスト ボックス 277"/>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79" name="直線コネクタ 278"/>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0" name="テキスト ボックス 279"/>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2" name="テキスト ボックス 281"/>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6350</xdr:rowOff>
    </xdr:from>
    <xdr:to xmlns:xdr="http://schemas.openxmlformats.org/drawingml/2006/spreadsheetDrawing">
      <xdr:col>24</xdr:col>
      <xdr:colOff>62865</xdr:colOff>
      <xdr:row>86</xdr:row>
      <xdr:rowOff>114300</xdr:rowOff>
    </xdr:to>
    <xdr:cxnSp macro="">
      <xdr:nvCxnSpPr>
        <xdr:cNvPr id="284" name="直線コネクタ 283"/>
        <xdr:cNvCxnSpPr/>
      </xdr:nvCxnSpPr>
      <xdr:spPr>
        <a:xfrm flipV="1">
          <a:off x="4634865" y="1337945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5"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6" name="直線コネクタ 285"/>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123825</xdr:rowOff>
    </xdr:from>
    <xdr:ext cx="405130" cy="258445"/>
    <xdr:sp macro="" textlink="">
      <xdr:nvSpPr>
        <xdr:cNvPr id="287" name="【福祉施設】&#10;有形固定資産減価償却率最大値テキスト"/>
        <xdr:cNvSpPr txBox="1"/>
      </xdr:nvSpPr>
      <xdr:spPr>
        <a:xfrm>
          <a:off x="4673600" y="13154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6350</xdr:rowOff>
    </xdr:from>
    <xdr:to xmlns:xdr="http://schemas.openxmlformats.org/drawingml/2006/spreadsheetDrawing">
      <xdr:col>24</xdr:col>
      <xdr:colOff>152400</xdr:colOff>
      <xdr:row>78</xdr:row>
      <xdr:rowOff>6350</xdr:rowOff>
    </xdr:to>
    <xdr:cxnSp macro="">
      <xdr:nvCxnSpPr>
        <xdr:cNvPr id="288" name="直線コネクタ 287"/>
        <xdr:cNvCxnSpPr/>
      </xdr:nvCxnSpPr>
      <xdr:spPr>
        <a:xfrm>
          <a:off x="4546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139700</xdr:rowOff>
    </xdr:from>
    <xdr:ext cx="405130" cy="259080"/>
    <xdr:sp macro="" textlink="">
      <xdr:nvSpPr>
        <xdr:cNvPr id="289" name="【福祉施設】&#10;有形固定資産減価償却率平均値テキスト"/>
        <xdr:cNvSpPr txBox="1"/>
      </xdr:nvSpPr>
      <xdr:spPr>
        <a:xfrm>
          <a:off x="4673600" y="138557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116840</xdr:rowOff>
    </xdr:from>
    <xdr:to xmlns:xdr="http://schemas.openxmlformats.org/drawingml/2006/spreadsheetDrawing">
      <xdr:col>24</xdr:col>
      <xdr:colOff>114300</xdr:colOff>
      <xdr:row>82</xdr:row>
      <xdr:rowOff>46990</xdr:rowOff>
    </xdr:to>
    <xdr:sp macro="" textlink="">
      <xdr:nvSpPr>
        <xdr:cNvPr id="290" name="フローチャート: 判断 289"/>
        <xdr:cNvSpPr/>
      </xdr:nvSpPr>
      <xdr:spPr>
        <a:xfrm>
          <a:off x="45847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76835</xdr:rowOff>
    </xdr:from>
    <xdr:to xmlns:xdr="http://schemas.openxmlformats.org/drawingml/2006/spreadsheetDrawing">
      <xdr:col>20</xdr:col>
      <xdr:colOff>38100</xdr:colOff>
      <xdr:row>82</xdr:row>
      <xdr:rowOff>6985</xdr:rowOff>
    </xdr:to>
    <xdr:sp macro="" textlink="">
      <xdr:nvSpPr>
        <xdr:cNvPr id="291" name="フローチャート: 判断 290"/>
        <xdr:cNvSpPr/>
      </xdr:nvSpPr>
      <xdr:spPr>
        <a:xfrm>
          <a:off x="3746500" y="1396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55880</xdr:rowOff>
    </xdr:from>
    <xdr:to xmlns:xdr="http://schemas.openxmlformats.org/drawingml/2006/spreadsheetDrawing">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52070</xdr:rowOff>
    </xdr:from>
    <xdr:to xmlns:xdr="http://schemas.openxmlformats.org/drawingml/2006/spreadsheetDrawing">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52070</xdr:rowOff>
    </xdr:from>
    <xdr:to xmlns:xdr="http://schemas.openxmlformats.org/drawingml/2006/spreadsheetDrawing">
      <xdr:col>6</xdr:col>
      <xdr:colOff>38100</xdr:colOff>
      <xdr:row>81</xdr:row>
      <xdr:rowOff>153670</xdr:rowOff>
    </xdr:to>
    <xdr:sp macro="" textlink="">
      <xdr:nvSpPr>
        <xdr:cNvPr id="294" name="フローチャート: 判断 293"/>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15875</xdr:rowOff>
    </xdr:from>
    <xdr:to xmlns:xdr="http://schemas.openxmlformats.org/drawingml/2006/spreadsheetDrawing">
      <xdr:col>24</xdr:col>
      <xdr:colOff>114300</xdr:colOff>
      <xdr:row>83</xdr:row>
      <xdr:rowOff>117475</xdr:rowOff>
    </xdr:to>
    <xdr:sp macro="" textlink="">
      <xdr:nvSpPr>
        <xdr:cNvPr id="300" name="楕円 299"/>
        <xdr:cNvSpPr/>
      </xdr:nvSpPr>
      <xdr:spPr>
        <a:xfrm>
          <a:off x="4584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166370</xdr:rowOff>
    </xdr:from>
    <xdr:ext cx="405130" cy="258445"/>
    <xdr:sp macro="" textlink="">
      <xdr:nvSpPr>
        <xdr:cNvPr id="301" name="【福祉施設】&#10;有形固定資産減価償却率該当値テキスト"/>
        <xdr:cNvSpPr txBox="1"/>
      </xdr:nvSpPr>
      <xdr:spPr>
        <a:xfrm>
          <a:off x="4673600" y="14225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635</xdr:rowOff>
    </xdr:from>
    <xdr:to xmlns:xdr="http://schemas.openxmlformats.org/drawingml/2006/spreadsheetDrawing">
      <xdr:col>20</xdr:col>
      <xdr:colOff>38100</xdr:colOff>
      <xdr:row>83</xdr:row>
      <xdr:rowOff>102235</xdr:rowOff>
    </xdr:to>
    <xdr:sp macro="" textlink="">
      <xdr:nvSpPr>
        <xdr:cNvPr id="302" name="楕円 301"/>
        <xdr:cNvSpPr/>
      </xdr:nvSpPr>
      <xdr:spPr>
        <a:xfrm>
          <a:off x="3746500" y="142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52070</xdr:rowOff>
    </xdr:from>
    <xdr:to xmlns:xdr="http://schemas.openxmlformats.org/drawingml/2006/spreadsheetDrawing">
      <xdr:col>24</xdr:col>
      <xdr:colOff>63500</xdr:colOff>
      <xdr:row>83</xdr:row>
      <xdr:rowOff>66675</xdr:rowOff>
    </xdr:to>
    <xdr:cxnSp macro="">
      <xdr:nvCxnSpPr>
        <xdr:cNvPr id="303" name="直線コネクタ 302"/>
        <xdr:cNvCxnSpPr/>
      </xdr:nvCxnSpPr>
      <xdr:spPr>
        <a:xfrm>
          <a:off x="3797300" y="142824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34925</xdr:rowOff>
    </xdr:from>
    <xdr:to xmlns:xdr="http://schemas.openxmlformats.org/drawingml/2006/spreadsheetDrawing">
      <xdr:col>15</xdr:col>
      <xdr:colOff>101600</xdr:colOff>
      <xdr:row>81</xdr:row>
      <xdr:rowOff>136525</xdr:rowOff>
    </xdr:to>
    <xdr:sp macro="" textlink="">
      <xdr:nvSpPr>
        <xdr:cNvPr id="304" name="楕円 303"/>
        <xdr:cNvSpPr/>
      </xdr:nvSpPr>
      <xdr:spPr>
        <a:xfrm>
          <a:off x="2857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86360</xdr:rowOff>
    </xdr:from>
    <xdr:to xmlns:xdr="http://schemas.openxmlformats.org/drawingml/2006/spreadsheetDrawing">
      <xdr:col>19</xdr:col>
      <xdr:colOff>177800</xdr:colOff>
      <xdr:row>83</xdr:row>
      <xdr:rowOff>52070</xdr:rowOff>
    </xdr:to>
    <xdr:cxnSp macro="">
      <xdr:nvCxnSpPr>
        <xdr:cNvPr id="305" name="直線コネクタ 304"/>
        <xdr:cNvCxnSpPr/>
      </xdr:nvCxnSpPr>
      <xdr:spPr>
        <a:xfrm>
          <a:off x="2908300" y="13973810"/>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90170</xdr:rowOff>
    </xdr:from>
    <xdr:to xmlns:xdr="http://schemas.openxmlformats.org/drawingml/2006/spreadsheetDrawing">
      <xdr:col>10</xdr:col>
      <xdr:colOff>165100</xdr:colOff>
      <xdr:row>82</xdr:row>
      <xdr:rowOff>20320</xdr:rowOff>
    </xdr:to>
    <xdr:sp macro="" textlink="">
      <xdr:nvSpPr>
        <xdr:cNvPr id="306" name="楕円 305"/>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86360</xdr:rowOff>
    </xdr:from>
    <xdr:to xmlns:xdr="http://schemas.openxmlformats.org/drawingml/2006/spreadsheetDrawing">
      <xdr:col>15</xdr:col>
      <xdr:colOff>50800</xdr:colOff>
      <xdr:row>81</xdr:row>
      <xdr:rowOff>140970</xdr:rowOff>
    </xdr:to>
    <xdr:cxnSp macro="">
      <xdr:nvCxnSpPr>
        <xdr:cNvPr id="307" name="直線コネクタ 306"/>
        <xdr:cNvCxnSpPr/>
      </xdr:nvCxnSpPr>
      <xdr:spPr>
        <a:xfrm flipV="1">
          <a:off x="2019300" y="139738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154940</xdr:rowOff>
    </xdr:from>
    <xdr:to xmlns:xdr="http://schemas.openxmlformats.org/drawingml/2006/spreadsheetDrawing">
      <xdr:col>6</xdr:col>
      <xdr:colOff>38100</xdr:colOff>
      <xdr:row>81</xdr:row>
      <xdr:rowOff>85090</xdr:rowOff>
    </xdr:to>
    <xdr:sp macro="" textlink="">
      <xdr:nvSpPr>
        <xdr:cNvPr id="308" name="楕円 307"/>
        <xdr:cNvSpPr/>
      </xdr:nvSpPr>
      <xdr:spPr>
        <a:xfrm>
          <a:off x="1079500" y="138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34290</xdr:rowOff>
    </xdr:from>
    <xdr:to xmlns:xdr="http://schemas.openxmlformats.org/drawingml/2006/spreadsheetDrawing">
      <xdr:col>10</xdr:col>
      <xdr:colOff>114300</xdr:colOff>
      <xdr:row>81</xdr:row>
      <xdr:rowOff>140970</xdr:rowOff>
    </xdr:to>
    <xdr:cxnSp macro="">
      <xdr:nvCxnSpPr>
        <xdr:cNvPr id="309" name="直線コネクタ 308"/>
        <xdr:cNvCxnSpPr/>
      </xdr:nvCxnSpPr>
      <xdr:spPr>
        <a:xfrm>
          <a:off x="1130300" y="139217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23495</xdr:rowOff>
    </xdr:from>
    <xdr:ext cx="405130" cy="259080"/>
    <xdr:sp macro="" textlink="">
      <xdr:nvSpPr>
        <xdr:cNvPr id="310" name="n_1aveValue【福祉施設】&#10;有形固定資産減価償却率"/>
        <xdr:cNvSpPr txBox="1"/>
      </xdr:nvSpPr>
      <xdr:spPr>
        <a:xfrm>
          <a:off x="3582035" y="13739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148590</xdr:rowOff>
    </xdr:from>
    <xdr:ext cx="404495" cy="259080"/>
    <xdr:sp macro="" textlink="">
      <xdr:nvSpPr>
        <xdr:cNvPr id="311" name="n_2aveValue【福祉施設】&#10;有形固定資産減価償却率"/>
        <xdr:cNvSpPr txBox="1"/>
      </xdr:nvSpPr>
      <xdr:spPr>
        <a:xfrm>
          <a:off x="2705735" y="14036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170180</xdr:rowOff>
    </xdr:from>
    <xdr:ext cx="404495" cy="259080"/>
    <xdr:sp macro="" textlink="">
      <xdr:nvSpPr>
        <xdr:cNvPr id="312" name="n_3aveValue【福祉施設】&#10;有形固定資産減価償却率"/>
        <xdr:cNvSpPr txBox="1"/>
      </xdr:nvSpPr>
      <xdr:spPr>
        <a:xfrm>
          <a:off x="1816735" y="13714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144780</xdr:rowOff>
    </xdr:from>
    <xdr:ext cx="404495" cy="258445"/>
    <xdr:sp macro="" textlink="">
      <xdr:nvSpPr>
        <xdr:cNvPr id="313" name="n_4aveValue【福祉施設】&#10;有形固定資産減価償却率"/>
        <xdr:cNvSpPr txBox="1"/>
      </xdr:nvSpPr>
      <xdr:spPr>
        <a:xfrm>
          <a:off x="927735" y="14032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93345</xdr:rowOff>
    </xdr:from>
    <xdr:ext cx="405130" cy="259080"/>
    <xdr:sp macro="" textlink="">
      <xdr:nvSpPr>
        <xdr:cNvPr id="314" name="n_1mainValue【福祉施設】&#10;有形固定資産減価償却率"/>
        <xdr:cNvSpPr txBox="1"/>
      </xdr:nvSpPr>
      <xdr:spPr>
        <a:xfrm>
          <a:off x="3582035" y="14323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153035</xdr:rowOff>
    </xdr:from>
    <xdr:ext cx="404495" cy="259080"/>
    <xdr:sp macro="" textlink="">
      <xdr:nvSpPr>
        <xdr:cNvPr id="315" name="n_2mainValue【福祉施設】&#10;有形固定資産減価償却率"/>
        <xdr:cNvSpPr txBox="1"/>
      </xdr:nvSpPr>
      <xdr:spPr>
        <a:xfrm>
          <a:off x="2705735" y="13697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11430</xdr:rowOff>
    </xdr:from>
    <xdr:ext cx="404495" cy="259080"/>
    <xdr:sp macro="" textlink="">
      <xdr:nvSpPr>
        <xdr:cNvPr id="316" name="n_3mainValue【福祉施設】&#10;有形固定資産減価償却率"/>
        <xdr:cNvSpPr txBox="1"/>
      </xdr:nvSpPr>
      <xdr:spPr>
        <a:xfrm>
          <a:off x="1816735" y="14070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101600</xdr:rowOff>
    </xdr:from>
    <xdr:ext cx="404495" cy="259080"/>
    <xdr:sp macro="" textlink="">
      <xdr:nvSpPr>
        <xdr:cNvPr id="317" name="n_4mainValue【福祉施設】&#10;有形固定資産減価償却率"/>
        <xdr:cNvSpPr txBox="1"/>
      </xdr:nvSpPr>
      <xdr:spPr>
        <a:xfrm>
          <a:off x="927735" y="13646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6" name="テキスト ボックス 325"/>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29" name="テキスト ボックス 328"/>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1" name="テキスト ボックス 330"/>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3" name="テキスト ボックス 332"/>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35" name="テキスト ボックス 334"/>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37" name="テキスト ボックス 336"/>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9" name="テキスト ボックス 338"/>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154940</xdr:rowOff>
    </xdr:from>
    <xdr:to xmlns:xdr="http://schemas.openxmlformats.org/drawingml/2006/spreadsheetDrawing">
      <xdr:col>54</xdr:col>
      <xdr:colOff>189865</xdr:colOff>
      <xdr:row>86</xdr:row>
      <xdr:rowOff>107950</xdr:rowOff>
    </xdr:to>
    <xdr:cxnSp macro="">
      <xdr:nvCxnSpPr>
        <xdr:cNvPr id="341" name="直線コネクタ 340"/>
        <xdr:cNvCxnSpPr/>
      </xdr:nvCxnSpPr>
      <xdr:spPr>
        <a:xfrm flipV="1">
          <a:off x="10476865" y="13528040"/>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111760</xdr:rowOff>
    </xdr:from>
    <xdr:ext cx="469900" cy="258445"/>
    <xdr:sp macro="" textlink="">
      <xdr:nvSpPr>
        <xdr:cNvPr id="342" name="【福祉施設】&#10;一人当たり面積最小値テキスト"/>
        <xdr:cNvSpPr txBox="1"/>
      </xdr:nvSpPr>
      <xdr:spPr>
        <a:xfrm>
          <a:off x="10515600" y="14856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107950</xdr:rowOff>
    </xdr:from>
    <xdr:to xmlns:xdr="http://schemas.openxmlformats.org/drawingml/2006/spreadsheetDrawing">
      <xdr:col>55</xdr:col>
      <xdr:colOff>88900</xdr:colOff>
      <xdr:row>86</xdr:row>
      <xdr:rowOff>107950</xdr:rowOff>
    </xdr:to>
    <xdr:cxnSp macro="">
      <xdr:nvCxnSpPr>
        <xdr:cNvPr id="343" name="直線コネクタ 342"/>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101600</xdr:rowOff>
    </xdr:from>
    <xdr:ext cx="469900" cy="259080"/>
    <xdr:sp macro="" textlink="">
      <xdr:nvSpPr>
        <xdr:cNvPr id="344" name="【福祉施設】&#10;一人当たり面積最大値テキスト"/>
        <xdr:cNvSpPr txBox="1"/>
      </xdr:nvSpPr>
      <xdr:spPr>
        <a:xfrm>
          <a:off x="10515600" y="1330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154940</xdr:rowOff>
    </xdr:from>
    <xdr:to xmlns:xdr="http://schemas.openxmlformats.org/drawingml/2006/spreadsheetDrawing">
      <xdr:col>55</xdr:col>
      <xdr:colOff>88900</xdr:colOff>
      <xdr:row>78</xdr:row>
      <xdr:rowOff>154940</xdr:rowOff>
    </xdr:to>
    <xdr:cxnSp macro="">
      <xdr:nvCxnSpPr>
        <xdr:cNvPr id="345" name="直線コネクタ 344"/>
        <xdr:cNvCxnSpPr/>
      </xdr:nvCxnSpPr>
      <xdr:spPr>
        <a:xfrm>
          <a:off x="10388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25400</xdr:rowOff>
    </xdr:from>
    <xdr:ext cx="469900" cy="259080"/>
    <xdr:sp macro="" textlink="">
      <xdr:nvSpPr>
        <xdr:cNvPr id="346" name="【福祉施設】&#10;一人当たり面積平均値テキスト"/>
        <xdr:cNvSpPr txBox="1"/>
      </xdr:nvSpPr>
      <xdr:spPr>
        <a:xfrm>
          <a:off x="10515600" y="14598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46990</xdr:rowOff>
    </xdr:from>
    <xdr:to xmlns:xdr="http://schemas.openxmlformats.org/drawingml/2006/spreadsheetDrawing">
      <xdr:col>55</xdr:col>
      <xdr:colOff>50800</xdr:colOff>
      <xdr:row>85</xdr:row>
      <xdr:rowOff>148590</xdr:rowOff>
    </xdr:to>
    <xdr:sp macro="" textlink="">
      <xdr:nvSpPr>
        <xdr:cNvPr id="347" name="フローチャート: 判断 346"/>
        <xdr:cNvSpPr/>
      </xdr:nvSpPr>
      <xdr:spPr>
        <a:xfrm>
          <a:off x="104267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46990</xdr:rowOff>
    </xdr:from>
    <xdr:to xmlns:xdr="http://schemas.openxmlformats.org/drawingml/2006/spreadsheetDrawing">
      <xdr:col>50</xdr:col>
      <xdr:colOff>165100</xdr:colOff>
      <xdr:row>85</xdr:row>
      <xdr:rowOff>148590</xdr:rowOff>
    </xdr:to>
    <xdr:sp macro="" textlink="">
      <xdr:nvSpPr>
        <xdr:cNvPr id="348" name="フローチャート: 判断 347"/>
        <xdr:cNvSpPr/>
      </xdr:nvSpPr>
      <xdr:spPr>
        <a:xfrm>
          <a:off x="9588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49530</xdr:rowOff>
    </xdr:from>
    <xdr:to xmlns:xdr="http://schemas.openxmlformats.org/drawingml/2006/spreadsheetDrawing">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39370</xdr:rowOff>
    </xdr:from>
    <xdr:to xmlns:xdr="http://schemas.openxmlformats.org/drawingml/2006/spreadsheetDrawing">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81280</xdr:rowOff>
    </xdr:from>
    <xdr:to xmlns:xdr="http://schemas.openxmlformats.org/drawingml/2006/spreadsheetDrawing">
      <xdr:col>36</xdr:col>
      <xdr:colOff>165100</xdr:colOff>
      <xdr:row>86</xdr:row>
      <xdr:rowOff>11430</xdr:rowOff>
    </xdr:to>
    <xdr:sp macro="" textlink="">
      <xdr:nvSpPr>
        <xdr:cNvPr id="351" name="フローチャート: 判断 350"/>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165100</xdr:rowOff>
    </xdr:from>
    <xdr:to xmlns:xdr="http://schemas.openxmlformats.org/drawingml/2006/spreadsheetDrawing">
      <xdr:col>55</xdr:col>
      <xdr:colOff>50800</xdr:colOff>
      <xdr:row>85</xdr:row>
      <xdr:rowOff>95250</xdr:rowOff>
    </xdr:to>
    <xdr:sp macro="" textlink="">
      <xdr:nvSpPr>
        <xdr:cNvPr id="357" name="楕円 356"/>
        <xdr:cNvSpPr/>
      </xdr:nvSpPr>
      <xdr:spPr>
        <a:xfrm>
          <a:off x="104267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16510</xdr:rowOff>
    </xdr:from>
    <xdr:ext cx="469900" cy="259080"/>
    <xdr:sp macro="" textlink="">
      <xdr:nvSpPr>
        <xdr:cNvPr id="358" name="【福祉施設】&#10;一人当たり面積該当値テキスト"/>
        <xdr:cNvSpPr txBox="1"/>
      </xdr:nvSpPr>
      <xdr:spPr>
        <a:xfrm>
          <a:off x="10515600" y="1441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12700</xdr:rowOff>
    </xdr:from>
    <xdr:to xmlns:xdr="http://schemas.openxmlformats.org/drawingml/2006/spreadsheetDrawing">
      <xdr:col>50</xdr:col>
      <xdr:colOff>165100</xdr:colOff>
      <xdr:row>84</xdr:row>
      <xdr:rowOff>114300</xdr:rowOff>
    </xdr:to>
    <xdr:sp macro="" textlink="">
      <xdr:nvSpPr>
        <xdr:cNvPr id="359" name="楕円 358"/>
        <xdr:cNvSpPr/>
      </xdr:nvSpPr>
      <xdr:spPr>
        <a:xfrm>
          <a:off x="9588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63500</xdr:rowOff>
    </xdr:from>
    <xdr:to xmlns:xdr="http://schemas.openxmlformats.org/drawingml/2006/spreadsheetDrawing">
      <xdr:col>55</xdr:col>
      <xdr:colOff>0</xdr:colOff>
      <xdr:row>85</xdr:row>
      <xdr:rowOff>44450</xdr:rowOff>
    </xdr:to>
    <xdr:cxnSp macro="">
      <xdr:nvCxnSpPr>
        <xdr:cNvPr id="360" name="直線コネクタ 359"/>
        <xdr:cNvCxnSpPr/>
      </xdr:nvCxnSpPr>
      <xdr:spPr>
        <a:xfrm>
          <a:off x="9639300" y="1446530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163830</xdr:rowOff>
    </xdr:from>
    <xdr:to xmlns:xdr="http://schemas.openxmlformats.org/drawingml/2006/spreadsheetDrawing">
      <xdr:col>46</xdr:col>
      <xdr:colOff>38100</xdr:colOff>
      <xdr:row>82</xdr:row>
      <xdr:rowOff>93980</xdr:rowOff>
    </xdr:to>
    <xdr:sp macro="" textlink="">
      <xdr:nvSpPr>
        <xdr:cNvPr id="361" name="楕円 360"/>
        <xdr:cNvSpPr/>
      </xdr:nvSpPr>
      <xdr:spPr>
        <a:xfrm>
          <a:off x="86995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43180</xdr:rowOff>
    </xdr:from>
    <xdr:to xmlns:xdr="http://schemas.openxmlformats.org/drawingml/2006/spreadsheetDrawing">
      <xdr:col>50</xdr:col>
      <xdr:colOff>114300</xdr:colOff>
      <xdr:row>84</xdr:row>
      <xdr:rowOff>63500</xdr:rowOff>
    </xdr:to>
    <xdr:cxnSp macro="">
      <xdr:nvCxnSpPr>
        <xdr:cNvPr id="362" name="直線コネクタ 361"/>
        <xdr:cNvCxnSpPr/>
      </xdr:nvCxnSpPr>
      <xdr:spPr>
        <a:xfrm>
          <a:off x="8750300" y="14102080"/>
          <a:ext cx="889000" cy="363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168910</xdr:rowOff>
    </xdr:from>
    <xdr:to xmlns:xdr="http://schemas.openxmlformats.org/drawingml/2006/spreadsheetDrawing">
      <xdr:col>41</xdr:col>
      <xdr:colOff>101600</xdr:colOff>
      <xdr:row>85</xdr:row>
      <xdr:rowOff>99060</xdr:rowOff>
    </xdr:to>
    <xdr:sp macro="" textlink="">
      <xdr:nvSpPr>
        <xdr:cNvPr id="363" name="楕円 362"/>
        <xdr:cNvSpPr/>
      </xdr:nvSpPr>
      <xdr:spPr>
        <a:xfrm>
          <a:off x="7810500" y="145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43180</xdr:rowOff>
    </xdr:from>
    <xdr:to xmlns:xdr="http://schemas.openxmlformats.org/drawingml/2006/spreadsheetDrawing">
      <xdr:col>45</xdr:col>
      <xdr:colOff>177800</xdr:colOff>
      <xdr:row>85</xdr:row>
      <xdr:rowOff>48260</xdr:rowOff>
    </xdr:to>
    <xdr:cxnSp macro="">
      <xdr:nvCxnSpPr>
        <xdr:cNvPr id="364" name="直線コネクタ 363"/>
        <xdr:cNvCxnSpPr/>
      </xdr:nvCxnSpPr>
      <xdr:spPr>
        <a:xfrm flipV="1">
          <a:off x="7861300" y="14102080"/>
          <a:ext cx="889000" cy="519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5080</xdr:rowOff>
    </xdr:from>
    <xdr:to xmlns:xdr="http://schemas.openxmlformats.org/drawingml/2006/spreadsheetDrawing">
      <xdr:col>36</xdr:col>
      <xdr:colOff>165100</xdr:colOff>
      <xdr:row>85</xdr:row>
      <xdr:rowOff>106680</xdr:rowOff>
    </xdr:to>
    <xdr:sp macro="" textlink="">
      <xdr:nvSpPr>
        <xdr:cNvPr id="365" name="楕円 364"/>
        <xdr:cNvSpPr/>
      </xdr:nvSpPr>
      <xdr:spPr>
        <a:xfrm>
          <a:off x="6921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48260</xdr:rowOff>
    </xdr:from>
    <xdr:to xmlns:xdr="http://schemas.openxmlformats.org/drawingml/2006/spreadsheetDrawing">
      <xdr:col>41</xdr:col>
      <xdr:colOff>50800</xdr:colOff>
      <xdr:row>85</xdr:row>
      <xdr:rowOff>55880</xdr:rowOff>
    </xdr:to>
    <xdr:cxnSp macro="">
      <xdr:nvCxnSpPr>
        <xdr:cNvPr id="366" name="直線コネクタ 365"/>
        <xdr:cNvCxnSpPr/>
      </xdr:nvCxnSpPr>
      <xdr:spPr>
        <a:xfrm flipV="1">
          <a:off x="6972300" y="146215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139700</xdr:rowOff>
    </xdr:from>
    <xdr:ext cx="469900" cy="259080"/>
    <xdr:sp macro="" textlink="">
      <xdr:nvSpPr>
        <xdr:cNvPr id="367" name="n_1aveValue【福祉施設】&#10;一人当たり面積"/>
        <xdr:cNvSpPr txBox="1"/>
      </xdr:nvSpPr>
      <xdr:spPr>
        <a:xfrm>
          <a:off x="9391650" y="14712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142240</xdr:rowOff>
    </xdr:from>
    <xdr:ext cx="469265" cy="259080"/>
    <xdr:sp macro="" textlink="">
      <xdr:nvSpPr>
        <xdr:cNvPr id="368" name="n_2aveValue【福祉施設】&#10;一人当たり面積"/>
        <xdr:cNvSpPr txBox="1"/>
      </xdr:nvSpPr>
      <xdr:spPr>
        <a:xfrm>
          <a:off x="8515350" y="14715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132080</xdr:rowOff>
    </xdr:from>
    <xdr:ext cx="469265" cy="258445"/>
    <xdr:sp macro="" textlink="">
      <xdr:nvSpPr>
        <xdr:cNvPr id="369" name="n_3aveValue【福祉施設】&#10;一人当たり面積"/>
        <xdr:cNvSpPr txBox="1"/>
      </xdr:nvSpPr>
      <xdr:spPr>
        <a:xfrm>
          <a:off x="7626350" y="14705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2540</xdr:rowOff>
    </xdr:from>
    <xdr:ext cx="469265" cy="259080"/>
    <xdr:sp macro="" textlink="">
      <xdr:nvSpPr>
        <xdr:cNvPr id="370" name="n_4aveValue【福祉施設】&#10;一人当たり面積"/>
        <xdr:cNvSpPr txBox="1"/>
      </xdr:nvSpPr>
      <xdr:spPr>
        <a:xfrm>
          <a:off x="6737350" y="14747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130810</xdr:rowOff>
    </xdr:from>
    <xdr:ext cx="469900" cy="259080"/>
    <xdr:sp macro="" textlink="">
      <xdr:nvSpPr>
        <xdr:cNvPr id="371" name="n_1mainValue【福祉施設】&#10;一人当たり面積"/>
        <xdr:cNvSpPr txBox="1"/>
      </xdr:nvSpPr>
      <xdr:spPr>
        <a:xfrm>
          <a:off x="9391650" y="14189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110490</xdr:rowOff>
    </xdr:from>
    <xdr:ext cx="469265" cy="258445"/>
    <xdr:sp macro="" textlink="">
      <xdr:nvSpPr>
        <xdr:cNvPr id="372" name="n_2mainValue【福祉施設】&#10;一人当たり面積"/>
        <xdr:cNvSpPr txBox="1"/>
      </xdr:nvSpPr>
      <xdr:spPr>
        <a:xfrm>
          <a:off x="8515350" y="138264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115570</xdr:rowOff>
    </xdr:from>
    <xdr:ext cx="469265" cy="259080"/>
    <xdr:sp macro="" textlink="">
      <xdr:nvSpPr>
        <xdr:cNvPr id="373" name="n_3mainValue【福祉施設】&#10;一人当たり面積"/>
        <xdr:cNvSpPr txBox="1"/>
      </xdr:nvSpPr>
      <xdr:spPr>
        <a:xfrm>
          <a:off x="7626350" y="1434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123190</xdr:rowOff>
    </xdr:from>
    <xdr:ext cx="469265" cy="258445"/>
    <xdr:sp macro="" textlink="">
      <xdr:nvSpPr>
        <xdr:cNvPr id="374" name="n_4mainValue【福祉施設】&#10;一人当たり面積"/>
        <xdr:cNvSpPr txBox="1"/>
      </xdr:nvSpPr>
      <xdr:spPr>
        <a:xfrm>
          <a:off x="6737350" y="14353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3" name="テキスト ボックス 382"/>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5" name="テキスト ボックス 384"/>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6" name="直線コネクタ 385"/>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6725" cy="259080"/>
    <xdr:sp macro="" textlink="">
      <xdr:nvSpPr>
        <xdr:cNvPr id="387" name="テキスト ボックス 386"/>
        <xdr:cNvSpPr txBox="1"/>
      </xdr:nvSpPr>
      <xdr:spPr>
        <a:xfrm>
          <a:off x="294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8" name="直線コネクタ 387"/>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8445"/>
    <xdr:sp macro="" textlink="">
      <xdr:nvSpPr>
        <xdr:cNvPr id="389" name="テキスト ボックス 388"/>
        <xdr:cNvSpPr txBox="1"/>
      </xdr:nvSpPr>
      <xdr:spPr>
        <a:xfrm>
          <a:off x="358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0" name="直線コネクタ 389"/>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1" name="テキスト ボックス 390"/>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2" name="直線コネクタ 391"/>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3" name="テキスト ボックス 392"/>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4" name="直線コネクタ 393"/>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99</xdr:row>
      <xdr:rowOff>29210</xdr:rowOff>
    </xdr:from>
    <xdr:ext cx="338455" cy="258445"/>
    <xdr:sp macro="" textlink="">
      <xdr:nvSpPr>
        <xdr:cNvPr id="395" name="テキスト ボックス 394"/>
        <xdr:cNvSpPr txBox="1"/>
      </xdr:nvSpPr>
      <xdr:spPr>
        <a:xfrm>
          <a:off x="422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0</xdr:rowOff>
    </xdr:from>
    <xdr:to xmlns:xdr="http://schemas.openxmlformats.org/drawingml/2006/spreadsheetDrawing">
      <xdr:col>24</xdr:col>
      <xdr:colOff>62865</xdr:colOff>
      <xdr:row>107</xdr:row>
      <xdr:rowOff>69850</xdr:rowOff>
    </xdr:to>
    <xdr:cxnSp macro="">
      <xdr:nvCxnSpPr>
        <xdr:cNvPr id="398" name="直線コネクタ 397"/>
        <xdr:cNvCxnSpPr/>
      </xdr:nvCxnSpPr>
      <xdr:spPr>
        <a:xfrm flipV="1">
          <a:off x="4634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73660</xdr:rowOff>
    </xdr:from>
    <xdr:ext cx="469900" cy="259080"/>
    <xdr:sp macro="" textlink="">
      <xdr:nvSpPr>
        <xdr:cNvPr id="399" name="【市民会館】&#10;有形固定資産減価償却率最小値テキスト"/>
        <xdr:cNvSpPr txBox="1"/>
      </xdr:nvSpPr>
      <xdr:spPr>
        <a:xfrm>
          <a:off x="4673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69850</xdr:rowOff>
    </xdr:from>
    <xdr:to xmlns:xdr="http://schemas.openxmlformats.org/drawingml/2006/spreadsheetDrawing">
      <xdr:col>24</xdr:col>
      <xdr:colOff>152400</xdr:colOff>
      <xdr:row>107</xdr:row>
      <xdr:rowOff>69850</xdr:rowOff>
    </xdr:to>
    <xdr:cxnSp macro="">
      <xdr:nvCxnSpPr>
        <xdr:cNvPr id="400" name="直線コネクタ 399"/>
        <xdr:cNvCxnSpPr/>
      </xdr:nvCxnSpPr>
      <xdr:spPr>
        <a:xfrm>
          <a:off x="4546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118110</xdr:rowOff>
    </xdr:from>
    <xdr:ext cx="340360" cy="259080"/>
    <xdr:sp macro="" textlink="">
      <xdr:nvSpPr>
        <xdr:cNvPr id="401" name="【市民会館】&#10;有形固定資産減価償却率最大値テキスト"/>
        <xdr:cNvSpPr txBox="1"/>
      </xdr:nvSpPr>
      <xdr:spPr>
        <a:xfrm>
          <a:off x="4673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0</xdr:rowOff>
    </xdr:from>
    <xdr:to xmlns:xdr="http://schemas.openxmlformats.org/drawingml/2006/spreadsheetDrawing">
      <xdr:col>24</xdr:col>
      <xdr:colOff>152400</xdr:colOff>
      <xdr:row>100</xdr:row>
      <xdr:rowOff>0</xdr:rowOff>
    </xdr:to>
    <xdr:cxnSp macro="">
      <xdr:nvCxnSpPr>
        <xdr:cNvPr id="402" name="直線コネクタ 401"/>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104140</xdr:rowOff>
    </xdr:from>
    <xdr:ext cx="405130" cy="259080"/>
    <xdr:sp macro="" textlink="">
      <xdr:nvSpPr>
        <xdr:cNvPr id="403" name="【市民会館】&#10;有形固定資産減価償却率平均値テキスト"/>
        <xdr:cNvSpPr txBox="1"/>
      </xdr:nvSpPr>
      <xdr:spPr>
        <a:xfrm>
          <a:off x="4673600" y="17592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81280</xdr:rowOff>
    </xdr:from>
    <xdr:to xmlns:xdr="http://schemas.openxmlformats.org/drawingml/2006/spreadsheetDrawing">
      <xdr:col>24</xdr:col>
      <xdr:colOff>114300</xdr:colOff>
      <xdr:row>104</xdr:row>
      <xdr:rowOff>11430</xdr:rowOff>
    </xdr:to>
    <xdr:sp macro="" textlink="">
      <xdr:nvSpPr>
        <xdr:cNvPr id="404" name="フローチャート: 判断 40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58420</xdr:rowOff>
    </xdr:from>
    <xdr:to xmlns:xdr="http://schemas.openxmlformats.org/drawingml/2006/spreadsheetDrawing">
      <xdr:col>20</xdr:col>
      <xdr:colOff>38100</xdr:colOff>
      <xdr:row>103</xdr:row>
      <xdr:rowOff>160020</xdr:rowOff>
    </xdr:to>
    <xdr:sp macro="" textlink="">
      <xdr:nvSpPr>
        <xdr:cNvPr id="405" name="フローチャート: 判断 40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54610</xdr:rowOff>
    </xdr:from>
    <xdr:to xmlns:xdr="http://schemas.openxmlformats.org/drawingml/2006/spreadsheetDrawing">
      <xdr:col>15</xdr:col>
      <xdr:colOff>101600</xdr:colOff>
      <xdr:row>103</xdr:row>
      <xdr:rowOff>156210</xdr:rowOff>
    </xdr:to>
    <xdr:sp macro="" textlink="">
      <xdr:nvSpPr>
        <xdr:cNvPr id="406" name="フローチャート: 判断 405"/>
        <xdr:cNvSpPr/>
      </xdr:nvSpPr>
      <xdr:spPr>
        <a:xfrm>
          <a:off x="2857500" y="1771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52070</xdr:rowOff>
    </xdr:from>
    <xdr:to xmlns:xdr="http://schemas.openxmlformats.org/drawingml/2006/spreadsheetDrawing">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57150</xdr:rowOff>
    </xdr:from>
    <xdr:to xmlns:xdr="http://schemas.openxmlformats.org/drawingml/2006/spreadsheetDrawing">
      <xdr:col>6</xdr:col>
      <xdr:colOff>38100</xdr:colOff>
      <xdr:row>103</xdr:row>
      <xdr:rowOff>158750</xdr:rowOff>
    </xdr:to>
    <xdr:sp macro="" textlink="">
      <xdr:nvSpPr>
        <xdr:cNvPr id="408" name="フローチャート: 判断 407"/>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09" name="テキスト ボックス 408"/>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0" name="テキスト ボックス 409"/>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1" name="テキスト ボックス 410"/>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2" name="テキスト ボックス 411"/>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3" name="テキスト ボックス 412"/>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85090</xdr:rowOff>
    </xdr:from>
    <xdr:to xmlns:xdr="http://schemas.openxmlformats.org/drawingml/2006/spreadsheetDrawing">
      <xdr:col>24</xdr:col>
      <xdr:colOff>114300</xdr:colOff>
      <xdr:row>106</xdr:row>
      <xdr:rowOff>15240</xdr:rowOff>
    </xdr:to>
    <xdr:sp macro="" textlink="">
      <xdr:nvSpPr>
        <xdr:cNvPr id="414" name="楕円 413"/>
        <xdr:cNvSpPr/>
      </xdr:nvSpPr>
      <xdr:spPr>
        <a:xfrm>
          <a:off x="4584700" y="180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63500</xdr:rowOff>
    </xdr:from>
    <xdr:ext cx="405130" cy="258445"/>
    <xdr:sp macro="" textlink="">
      <xdr:nvSpPr>
        <xdr:cNvPr id="415" name="【市民会館】&#10;有形固定資産減価償却率該当値テキスト"/>
        <xdr:cNvSpPr txBox="1"/>
      </xdr:nvSpPr>
      <xdr:spPr>
        <a:xfrm>
          <a:off x="4673600" y="18065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55880</xdr:rowOff>
    </xdr:from>
    <xdr:to xmlns:xdr="http://schemas.openxmlformats.org/drawingml/2006/spreadsheetDrawing">
      <xdr:col>20</xdr:col>
      <xdr:colOff>38100</xdr:colOff>
      <xdr:row>105</xdr:row>
      <xdr:rowOff>157480</xdr:rowOff>
    </xdr:to>
    <xdr:sp macro="" textlink="">
      <xdr:nvSpPr>
        <xdr:cNvPr id="416" name="楕円 415"/>
        <xdr:cNvSpPr/>
      </xdr:nvSpPr>
      <xdr:spPr>
        <a:xfrm>
          <a:off x="3746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106680</xdr:rowOff>
    </xdr:from>
    <xdr:to xmlns:xdr="http://schemas.openxmlformats.org/drawingml/2006/spreadsheetDrawing">
      <xdr:col>24</xdr:col>
      <xdr:colOff>63500</xdr:colOff>
      <xdr:row>105</xdr:row>
      <xdr:rowOff>135890</xdr:rowOff>
    </xdr:to>
    <xdr:cxnSp macro="">
      <xdr:nvCxnSpPr>
        <xdr:cNvPr id="417" name="直線コネクタ 416"/>
        <xdr:cNvCxnSpPr/>
      </xdr:nvCxnSpPr>
      <xdr:spPr>
        <a:xfrm>
          <a:off x="3797300" y="1810893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26670</xdr:rowOff>
    </xdr:from>
    <xdr:to xmlns:xdr="http://schemas.openxmlformats.org/drawingml/2006/spreadsheetDrawing">
      <xdr:col>15</xdr:col>
      <xdr:colOff>101600</xdr:colOff>
      <xdr:row>105</xdr:row>
      <xdr:rowOff>128270</xdr:rowOff>
    </xdr:to>
    <xdr:sp macro="" textlink="">
      <xdr:nvSpPr>
        <xdr:cNvPr id="418" name="楕円 417"/>
        <xdr:cNvSpPr/>
      </xdr:nvSpPr>
      <xdr:spPr>
        <a:xfrm>
          <a:off x="28575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77470</xdr:rowOff>
    </xdr:from>
    <xdr:to xmlns:xdr="http://schemas.openxmlformats.org/drawingml/2006/spreadsheetDrawing">
      <xdr:col>19</xdr:col>
      <xdr:colOff>177800</xdr:colOff>
      <xdr:row>105</xdr:row>
      <xdr:rowOff>106680</xdr:rowOff>
    </xdr:to>
    <xdr:cxnSp macro="">
      <xdr:nvCxnSpPr>
        <xdr:cNvPr id="419" name="直線コネクタ 418"/>
        <xdr:cNvCxnSpPr/>
      </xdr:nvCxnSpPr>
      <xdr:spPr>
        <a:xfrm>
          <a:off x="2908300" y="180797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12700</xdr:rowOff>
    </xdr:from>
    <xdr:to xmlns:xdr="http://schemas.openxmlformats.org/drawingml/2006/spreadsheetDrawing">
      <xdr:col>10</xdr:col>
      <xdr:colOff>165100</xdr:colOff>
      <xdr:row>105</xdr:row>
      <xdr:rowOff>114300</xdr:rowOff>
    </xdr:to>
    <xdr:sp macro="" textlink="">
      <xdr:nvSpPr>
        <xdr:cNvPr id="420" name="楕円 419"/>
        <xdr:cNvSpPr/>
      </xdr:nvSpPr>
      <xdr:spPr>
        <a:xfrm>
          <a:off x="1968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63500</xdr:rowOff>
    </xdr:from>
    <xdr:to xmlns:xdr="http://schemas.openxmlformats.org/drawingml/2006/spreadsheetDrawing">
      <xdr:col>15</xdr:col>
      <xdr:colOff>50800</xdr:colOff>
      <xdr:row>105</xdr:row>
      <xdr:rowOff>77470</xdr:rowOff>
    </xdr:to>
    <xdr:cxnSp macro="">
      <xdr:nvCxnSpPr>
        <xdr:cNvPr id="421" name="直線コネクタ 420"/>
        <xdr:cNvCxnSpPr/>
      </xdr:nvCxnSpPr>
      <xdr:spPr>
        <a:xfrm>
          <a:off x="2019300" y="180657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157480</xdr:rowOff>
    </xdr:from>
    <xdr:to xmlns:xdr="http://schemas.openxmlformats.org/drawingml/2006/spreadsheetDrawing">
      <xdr:col>6</xdr:col>
      <xdr:colOff>38100</xdr:colOff>
      <xdr:row>105</xdr:row>
      <xdr:rowOff>87630</xdr:rowOff>
    </xdr:to>
    <xdr:sp macro="" textlink="">
      <xdr:nvSpPr>
        <xdr:cNvPr id="422" name="楕円 421"/>
        <xdr:cNvSpPr/>
      </xdr:nvSpPr>
      <xdr:spPr>
        <a:xfrm>
          <a:off x="1079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36830</xdr:rowOff>
    </xdr:from>
    <xdr:to xmlns:xdr="http://schemas.openxmlformats.org/drawingml/2006/spreadsheetDrawing">
      <xdr:col>10</xdr:col>
      <xdr:colOff>114300</xdr:colOff>
      <xdr:row>105</xdr:row>
      <xdr:rowOff>63500</xdr:rowOff>
    </xdr:to>
    <xdr:cxnSp macro="">
      <xdr:nvCxnSpPr>
        <xdr:cNvPr id="423" name="直線コネクタ 422"/>
        <xdr:cNvCxnSpPr/>
      </xdr:nvCxnSpPr>
      <xdr:spPr>
        <a:xfrm>
          <a:off x="1130300" y="180390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5080</xdr:rowOff>
    </xdr:from>
    <xdr:ext cx="405130" cy="259080"/>
    <xdr:sp macro="" textlink="">
      <xdr:nvSpPr>
        <xdr:cNvPr id="424" name="n_1aveValue【市民会館】&#10;有形固定資産減価償却率"/>
        <xdr:cNvSpPr txBox="1"/>
      </xdr:nvSpPr>
      <xdr:spPr>
        <a:xfrm>
          <a:off x="3582035" y="17492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1270</xdr:rowOff>
    </xdr:from>
    <xdr:ext cx="404495" cy="259080"/>
    <xdr:sp macro="" textlink="">
      <xdr:nvSpPr>
        <xdr:cNvPr id="425" name="n_2aveValue【市民会館】&#10;有形固定資産減価償却率"/>
        <xdr:cNvSpPr txBox="1"/>
      </xdr:nvSpPr>
      <xdr:spPr>
        <a:xfrm>
          <a:off x="2705735" y="17489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170180</xdr:rowOff>
    </xdr:from>
    <xdr:ext cx="404495" cy="259080"/>
    <xdr:sp macro="" textlink="">
      <xdr:nvSpPr>
        <xdr:cNvPr id="426" name="n_3aveValue【市民会館】&#10;有形固定資産減価償却率"/>
        <xdr:cNvSpPr txBox="1"/>
      </xdr:nvSpPr>
      <xdr:spPr>
        <a:xfrm>
          <a:off x="1816735" y="17486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3810</xdr:rowOff>
    </xdr:from>
    <xdr:ext cx="404495" cy="259080"/>
    <xdr:sp macro="" textlink="">
      <xdr:nvSpPr>
        <xdr:cNvPr id="427" name="n_4aveValue【市民会館】&#10;有形固定資産減価償却率"/>
        <xdr:cNvSpPr txBox="1"/>
      </xdr:nvSpPr>
      <xdr:spPr>
        <a:xfrm>
          <a:off x="927735" y="17491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148590</xdr:rowOff>
    </xdr:from>
    <xdr:ext cx="405130" cy="259080"/>
    <xdr:sp macro="" textlink="">
      <xdr:nvSpPr>
        <xdr:cNvPr id="428" name="n_1mainValue【市民会館】&#10;有形固定資産減価償却率"/>
        <xdr:cNvSpPr txBox="1"/>
      </xdr:nvSpPr>
      <xdr:spPr>
        <a:xfrm>
          <a:off x="3582035" y="18150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119380</xdr:rowOff>
    </xdr:from>
    <xdr:ext cx="404495" cy="259080"/>
    <xdr:sp macro="" textlink="">
      <xdr:nvSpPr>
        <xdr:cNvPr id="429" name="n_2mainValue【市民会館】&#10;有形固定資産減価償却率"/>
        <xdr:cNvSpPr txBox="1"/>
      </xdr:nvSpPr>
      <xdr:spPr>
        <a:xfrm>
          <a:off x="2705735" y="18121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105410</xdr:rowOff>
    </xdr:from>
    <xdr:ext cx="404495" cy="259080"/>
    <xdr:sp macro="" textlink="">
      <xdr:nvSpPr>
        <xdr:cNvPr id="430" name="n_3mainValue【市民会館】&#10;有形固定資産減価償却率"/>
        <xdr:cNvSpPr txBox="1"/>
      </xdr:nvSpPr>
      <xdr:spPr>
        <a:xfrm>
          <a:off x="1816735" y="18107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78740</xdr:rowOff>
    </xdr:from>
    <xdr:ext cx="404495" cy="259080"/>
    <xdr:sp macro="" textlink="">
      <xdr:nvSpPr>
        <xdr:cNvPr id="431" name="n_4mainValue【市民会館】&#10;有形固定資産減価償却率"/>
        <xdr:cNvSpPr txBox="1"/>
      </xdr:nvSpPr>
      <xdr:spPr>
        <a:xfrm>
          <a:off x="927735" y="18080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0" name="テキスト ボックス 439"/>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1" name="直線コネクタ 440"/>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2" name="直線コネクタ 441"/>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443" name="テキスト ボックス 442"/>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4" name="直線コネクタ 443"/>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445" name="テキスト ボックス 444"/>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6" name="直線コネクタ 445"/>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47" name="テキスト ボックス 446"/>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8" name="直線コネクタ 447"/>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449" name="テキスト ボックス 448"/>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0" name="直線コネクタ 449"/>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451" name="テキスト ボックス 450"/>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3" name="テキスト ボックス 452"/>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0</xdr:rowOff>
    </xdr:from>
    <xdr:to xmlns:xdr="http://schemas.openxmlformats.org/drawingml/2006/spreadsheetDrawing">
      <xdr:col>54</xdr:col>
      <xdr:colOff>189865</xdr:colOff>
      <xdr:row>108</xdr:row>
      <xdr:rowOff>132080</xdr:rowOff>
    </xdr:to>
    <xdr:cxnSp macro="">
      <xdr:nvCxnSpPr>
        <xdr:cNvPr id="455" name="直線コネクタ 454"/>
        <xdr:cNvCxnSpPr/>
      </xdr:nvCxnSpPr>
      <xdr:spPr>
        <a:xfrm flipV="1">
          <a:off x="10476865" y="17145000"/>
          <a:ext cx="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135255</xdr:rowOff>
    </xdr:from>
    <xdr:ext cx="469900" cy="258445"/>
    <xdr:sp macro="" textlink="">
      <xdr:nvSpPr>
        <xdr:cNvPr id="456" name="【市民会館】&#10;一人当たり面積最小値テキスト"/>
        <xdr:cNvSpPr txBox="1"/>
      </xdr:nvSpPr>
      <xdr:spPr>
        <a:xfrm>
          <a:off x="10515600" y="186518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132080</xdr:rowOff>
    </xdr:from>
    <xdr:to xmlns:xdr="http://schemas.openxmlformats.org/drawingml/2006/spreadsheetDrawing">
      <xdr:col>55</xdr:col>
      <xdr:colOff>88900</xdr:colOff>
      <xdr:row>108</xdr:row>
      <xdr:rowOff>132080</xdr:rowOff>
    </xdr:to>
    <xdr:cxnSp macro="">
      <xdr:nvCxnSpPr>
        <xdr:cNvPr id="457" name="直線コネクタ 456"/>
        <xdr:cNvCxnSpPr/>
      </xdr:nvCxnSpPr>
      <xdr:spPr>
        <a:xfrm>
          <a:off x="10388600" y="186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118110</xdr:rowOff>
    </xdr:from>
    <xdr:ext cx="469900" cy="259080"/>
    <xdr:sp macro="" textlink="">
      <xdr:nvSpPr>
        <xdr:cNvPr id="458" name="【市民会館】&#10;一人当たり面積最大値テキスト"/>
        <xdr:cNvSpPr txBox="1"/>
      </xdr:nvSpPr>
      <xdr:spPr>
        <a:xfrm>
          <a:off x="105156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0</xdr:rowOff>
    </xdr:from>
    <xdr:to xmlns:xdr="http://schemas.openxmlformats.org/drawingml/2006/spreadsheetDrawing">
      <xdr:col>55</xdr:col>
      <xdr:colOff>88900</xdr:colOff>
      <xdr:row>100</xdr:row>
      <xdr:rowOff>0</xdr:rowOff>
    </xdr:to>
    <xdr:cxnSp macro="">
      <xdr:nvCxnSpPr>
        <xdr:cNvPr id="459" name="直線コネクタ 458"/>
        <xdr:cNvCxnSpPr/>
      </xdr:nvCxnSpPr>
      <xdr:spPr>
        <a:xfrm>
          <a:off x="10388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87630</xdr:rowOff>
    </xdr:from>
    <xdr:ext cx="469900" cy="258445"/>
    <xdr:sp macro="" textlink="">
      <xdr:nvSpPr>
        <xdr:cNvPr id="460" name="【市民会館】&#10;一人当たり面積平均値テキスト"/>
        <xdr:cNvSpPr txBox="1"/>
      </xdr:nvSpPr>
      <xdr:spPr>
        <a:xfrm>
          <a:off x="10515600" y="182613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109220</xdr:rowOff>
    </xdr:from>
    <xdr:to xmlns:xdr="http://schemas.openxmlformats.org/drawingml/2006/spreadsheetDrawing">
      <xdr:col>55</xdr:col>
      <xdr:colOff>50800</xdr:colOff>
      <xdr:row>107</xdr:row>
      <xdr:rowOff>39370</xdr:rowOff>
    </xdr:to>
    <xdr:sp macro="" textlink="">
      <xdr:nvSpPr>
        <xdr:cNvPr id="461" name="フローチャート: 判断 460"/>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111125</xdr:rowOff>
    </xdr:from>
    <xdr:to xmlns:xdr="http://schemas.openxmlformats.org/drawingml/2006/spreadsheetDrawing">
      <xdr:col>50</xdr:col>
      <xdr:colOff>165100</xdr:colOff>
      <xdr:row>107</xdr:row>
      <xdr:rowOff>41275</xdr:rowOff>
    </xdr:to>
    <xdr:sp macro="" textlink="">
      <xdr:nvSpPr>
        <xdr:cNvPr id="462" name="フローチャート: 判断 461"/>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103505</xdr:rowOff>
    </xdr:from>
    <xdr:to xmlns:xdr="http://schemas.openxmlformats.org/drawingml/2006/spreadsheetDrawing">
      <xdr:col>46</xdr:col>
      <xdr:colOff>38100</xdr:colOff>
      <xdr:row>107</xdr:row>
      <xdr:rowOff>33655</xdr:rowOff>
    </xdr:to>
    <xdr:sp macro="" textlink="">
      <xdr:nvSpPr>
        <xdr:cNvPr id="463" name="フローチャート: 判断 462"/>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99695</xdr:rowOff>
    </xdr:from>
    <xdr:to xmlns:xdr="http://schemas.openxmlformats.org/drawingml/2006/spreadsheetDrawing">
      <xdr:col>41</xdr:col>
      <xdr:colOff>101600</xdr:colOff>
      <xdr:row>107</xdr:row>
      <xdr:rowOff>29845</xdr:rowOff>
    </xdr:to>
    <xdr:sp macro="" textlink="">
      <xdr:nvSpPr>
        <xdr:cNvPr id="464" name="フローチャート: 判断 463"/>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116840</xdr:rowOff>
    </xdr:from>
    <xdr:to xmlns:xdr="http://schemas.openxmlformats.org/drawingml/2006/spreadsheetDrawing">
      <xdr:col>36</xdr:col>
      <xdr:colOff>165100</xdr:colOff>
      <xdr:row>107</xdr:row>
      <xdr:rowOff>46990</xdr:rowOff>
    </xdr:to>
    <xdr:sp macro="" textlink="">
      <xdr:nvSpPr>
        <xdr:cNvPr id="465" name="フローチャート: 判断 464"/>
        <xdr:cNvSpPr/>
      </xdr:nvSpPr>
      <xdr:spPr>
        <a:xfrm>
          <a:off x="6921500" y="1829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52070</xdr:rowOff>
    </xdr:from>
    <xdr:to xmlns:xdr="http://schemas.openxmlformats.org/drawingml/2006/spreadsheetDrawing">
      <xdr:col>55</xdr:col>
      <xdr:colOff>50800</xdr:colOff>
      <xdr:row>105</xdr:row>
      <xdr:rowOff>153670</xdr:rowOff>
    </xdr:to>
    <xdr:sp macro="" textlink="">
      <xdr:nvSpPr>
        <xdr:cNvPr id="471" name="楕円 470"/>
        <xdr:cNvSpPr/>
      </xdr:nvSpPr>
      <xdr:spPr>
        <a:xfrm>
          <a:off x="10426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74930</xdr:rowOff>
    </xdr:from>
    <xdr:ext cx="469900" cy="258445"/>
    <xdr:sp macro="" textlink="">
      <xdr:nvSpPr>
        <xdr:cNvPr id="472" name="【市民会館】&#10;一人当たり面積該当値テキスト"/>
        <xdr:cNvSpPr txBox="1"/>
      </xdr:nvSpPr>
      <xdr:spPr>
        <a:xfrm>
          <a:off x="10515600" y="17905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65405</xdr:rowOff>
    </xdr:from>
    <xdr:to xmlns:xdr="http://schemas.openxmlformats.org/drawingml/2006/spreadsheetDrawing">
      <xdr:col>50</xdr:col>
      <xdr:colOff>165100</xdr:colOff>
      <xdr:row>105</xdr:row>
      <xdr:rowOff>167005</xdr:rowOff>
    </xdr:to>
    <xdr:sp macro="" textlink="">
      <xdr:nvSpPr>
        <xdr:cNvPr id="473" name="楕円 472"/>
        <xdr:cNvSpPr/>
      </xdr:nvSpPr>
      <xdr:spPr>
        <a:xfrm>
          <a:off x="958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102870</xdr:rowOff>
    </xdr:from>
    <xdr:to xmlns:xdr="http://schemas.openxmlformats.org/drawingml/2006/spreadsheetDrawing">
      <xdr:col>55</xdr:col>
      <xdr:colOff>0</xdr:colOff>
      <xdr:row>105</xdr:row>
      <xdr:rowOff>116205</xdr:rowOff>
    </xdr:to>
    <xdr:cxnSp macro="">
      <xdr:nvCxnSpPr>
        <xdr:cNvPr id="474" name="直線コネクタ 473"/>
        <xdr:cNvCxnSpPr/>
      </xdr:nvCxnSpPr>
      <xdr:spPr>
        <a:xfrm flipV="1">
          <a:off x="9639300" y="181051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95885</xdr:rowOff>
    </xdr:from>
    <xdr:to xmlns:xdr="http://schemas.openxmlformats.org/drawingml/2006/spreadsheetDrawing">
      <xdr:col>46</xdr:col>
      <xdr:colOff>38100</xdr:colOff>
      <xdr:row>106</xdr:row>
      <xdr:rowOff>26035</xdr:rowOff>
    </xdr:to>
    <xdr:sp macro="" textlink="">
      <xdr:nvSpPr>
        <xdr:cNvPr id="475" name="楕円 474"/>
        <xdr:cNvSpPr/>
      </xdr:nvSpPr>
      <xdr:spPr>
        <a:xfrm>
          <a:off x="8699500" y="180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116205</xdr:rowOff>
    </xdr:from>
    <xdr:to xmlns:xdr="http://schemas.openxmlformats.org/drawingml/2006/spreadsheetDrawing">
      <xdr:col>50</xdr:col>
      <xdr:colOff>114300</xdr:colOff>
      <xdr:row>105</xdr:row>
      <xdr:rowOff>146685</xdr:rowOff>
    </xdr:to>
    <xdr:cxnSp macro="">
      <xdr:nvCxnSpPr>
        <xdr:cNvPr id="476" name="直線コネクタ 475"/>
        <xdr:cNvCxnSpPr/>
      </xdr:nvCxnSpPr>
      <xdr:spPr>
        <a:xfrm flipV="1">
          <a:off x="8750300" y="181184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105410</xdr:rowOff>
    </xdr:from>
    <xdr:to xmlns:xdr="http://schemas.openxmlformats.org/drawingml/2006/spreadsheetDrawing">
      <xdr:col>41</xdr:col>
      <xdr:colOff>101600</xdr:colOff>
      <xdr:row>106</xdr:row>
      <xdr:rowOff>35560</xdr:rowOff>
    </xdr:to>
    <xdr:sp macro="" textlink="">
      <xdr:nvSpPr>
        <xdr:cNvPr id="477" name="楕円 476"/>
        <xdr:cNvSpPr/>
      </xdr:nvSpPr>
      <xdr:spPr>
        <a:xfrm>
          <a:off x="7810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146685</xdr:rowOff>
    </xdr:from>
    <xdr:to xmlns:xdr="http://schemas.openxmlformats.org/drawingml/2006/spreadsheetDrawing">
      <xdr:col>45</xdr:col>
      <xdr:colOff>177800</xdr:colOff>
      <xdr:row>105</xdr:row>
      <xdr:rowOff>156210</xdr:rowOff>
    </xdr:to>
    <xdr:cxnSp macro="">
      <xdr:nvCxnSpPr>
        <xdr:cNvPr id="478" name="直線コネクタ 477"/>
        <xdr:cNvCxnSpPr/>
      </xdr:nvCxnSpPr>
      <xdr:spPr>
        <a:xfrm flipV="1">
          <a:off x="7861300" y="181489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118745</xdr:rowOff>
    </xdr:from>
    <xdr:to xmlns:xdr="http://schemas.openxmlformats.org/drawingml/2006/spreadsheetDrawing">
      <xdr:col>36</xdr:col>
      <xdr:colOff>165100</xdr:colOff>
      <xdr:row>106</xdr:row>
      <xdr:rowOff>48895</xdr:rowOff>
    </xdr:to>
    <xdr:sp macro="" textlink="">
      <xdr:nvSpPr>
        <xdr:cNvPr id="479" name="楕円 478"/>
        <xdr:cNvSpPr/>
      </xdr:nvSpPr>
      <xdr:spPr>
        <a:xfrm>
          <a:off x="6921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105</xdr:row>
      <xdr:rowOff>156210</xdr:rowOff>
    </xdr:from>
    <xdr:to xmlns:xdr="http://schemas.openxmlformats.org/drawingml/2006/spreadsheetDrawing">
      <xdr:col>41</xdr:col>
      <xdr:colOff>50800</xdr:colOff>
      <xdr:row>105</xdr:row>
      <xdr:rowOff>169545</xdr:rowOff>
    </xdr:to>
    <xdr:cxnSp macro="">
      <xdr:nvCxnSpPr>
        <xdr:cNvPr id="480" name="直線コネクタ 479"/>
        <xdr:cNvCxnSpPr/>
      </xdr:nvCxnSpPr>
      <xdr:spPr>
        <a:xfrm flipV="1">
          <a:off x="6972300" y="181584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32385</xdr:rowOff>
    </xdr:from>
    <xdr:ext cx="469900" cy="258445"/>
    <xdr:sp macro="" textlink="">
      <xdr:nvSpPr>
        <xdr:cNvPr id="481" name="n_1aveValue【市民会館】&#10;一人当たり面積"/>
        <xdr:cNvSpPr txBox="1"/>
      </xdr:nvSpPr>
      <xdr:spPr>
        <a:xfrm>
          <a:off x="9391650" y="18377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24765</xdr:rowOff>
    </xdr:from>
    <xdr:ext cx="469265" cy="259080"/>
    <xdr:sp macro="" textlink="">
      <xdr:nvSpPr>
        <xdr:cNvPr id="482" name="n_2aveValue【市民会館】&#10;一人当たり面積"/>
        <xdr:cNvSpPr txBox="1"/>
      </xdr:nvSpPr>
      <xdr:spPr>
        <a:xfrm>
          <a:off x="8515350" y="18369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20955</xdr:rowOff>
    </xdr:from>
    <xdr:ext cx="469265" cy="258445"/>
    <xdr:sp macro="" textlink="">
      <xdr:nvSpPr>
        <xdr:cNvPr id="483" name="n_3aveValue【市民会館】&#10;一人当たり面積"/>
        <xdr:cNvSpPr txBox="1"/>
      </xdr:nvSpPr>
      <xdr:spPr>
        <a:xfrm>
          <a:off x="7626350" y="18366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38100</xdr:rowOff>
    </xdr:from>
    <xdr:ext cx="469265" cy="259080"/>
    <xdr:sp macro="" textlink="">
      <xdr:nvSpPr>
        <xdr:cNvPr id="484" name="n_4aveValue【市民会館】&#10;一人当たり面積"/>
        <xdr:cNvSpPr txBox="1"/>
      </xdr:nvSpPr>
      <xdr:spPr>
        <a:xfrm>
          <a:off x="6737350" y="18383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12065</xdr:rowOff>
    </xdr:from>
    <xdr:ext cx="469900" cy="259080"/>
    <xdr:sp macro="" textlink="">
      <xdr:nvSpPr>
        <xdr:cNvPr id="485" name="n_1mainValue【市民会館】&#10;一人当たり面積"/>
        <xdr:cNvSpPr txBox="1"/>
      </xdr:nvSpPr>
      <xdr:spPr>
        <a:xfrm>
          <a:off x="9391650" y="17842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42545</xdr:rowOff>
    </xdr:from>
    <xdr:ext cx="469265" cy="258445"/>
    <xdr:sp macro="" textlink="">
      <xdr:nvSpPr>
        <xdr:cNvPr id="486" name="n_2mainValue【市民会館】&#10;一人当たり面積"/>
        <xdr:cNvSpPr txBox="1"/>
      </xdr:nvSpPr>
      <xdr:spPr>
        <a:xfrm>
          <a:off x="8515350" y="17873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52070</xdr:rowOff>
    </xdr:from>
    <xdr:ext cx="469265" cy="258445"/>
    <xdr:sp macro="" textlink="">
      <xdr:nvSpPr>
        <xdr:cNvPr id="487" name="n_3mainValue【市民会館】&#10;一人当たり面積"/>
        <xdr:cNvSpPr txBox="1"/>
      </xdr:nvSpPr>
      <xdr:spPr>
        <a:xfrm>
          <a:off x="7626350" y="17882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65405</xdr:rowOff>
    </xdr:from>
    <xdr:ext cx="469265" cy="258445"/>
    <xdr:sp macro="" textlink="">
      <xdr:nvSpPr>
        <xdr:cNvPr id="488" name="n_4mainValue【市民会館】&#10;一人当たり面積"/>
        <xdr:cNvSpPr txBox="1"/>
      </xdr:nvSpPr>
      <xdr:spPr>
        <a:xfrm>
          <a:off x="6737350" y="17896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7" name="テキスト ボックス 496"/>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99" name="テキスト ボックス 498"/>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0" name="直線コネクタ 49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501" name="テキスト ボックス 500"/>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2" name="直線コネクタ 50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3" name="テキスト ボックス 502"/>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4" name="直線コネクタ 50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5" name="テキスト ボックス 50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6" name="直線コネクタ 50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7" name="テキスト ボックス 50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8" name="直線コネクタ 50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509" name="テキスト ボックス 508"/>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0" name="直線コネクタ 5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511" name="テキスト ボックス 510"/>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144780</xdr:rowOff>
    </xdr:from>
    <xdr:to xmlns:xdr="http://schemas.openxmlformats.org/drawingml/2006/spreadsheetDrawing">
      <xdr:col>85</xdr:col>
      <xdr:colOff>126365</xdr:colOff>
      <xdr:row>41</xdr:row>
      <xdr:rowOff>104775</xdr:rowOff>
    </xdr:to>
    <xdr:cxnSp macro="">
      <xdr:nvCxnSpPr>
        <xdr:cNvPr id="513" name="直線コネクタ 512"/>
        <xdr:cNvCxnSpPr/>
      </xdr:nvCxnSpPr>
      <xdr:spPr>
        <a:xfrm flipV="1">
          <a:off x="16318865" y="5631180"/>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109220</xdr:rowOff>
    </xdr:from>
    <xdr:ext cx="405130" cy="258445"/>
    <xdr:sp macro="" textlink="">
      <xdr:nvSpPr>
        <xdr:cNvPr id="514" name="【一般廃棄物処理施設】&#10;有形固定資産減価償却率最小値テキスト"/>
        <xdr:cNvSpPr txBox="1"/>
      </xdr:nvSpPr>
      <xdr:spPr>
        <a:xfrm>
          <a:off x="16357600" y="7138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104775</xdr:rowOff>
    </xdr:from>
    <xdr:to xmlns:xdr="http://schemas.openxmlformats.org/drawingml/2006/spreadsheetDrawing">
      <xdr:col>86</xdr:col>
      <xdr:colOff>25400</xdr:colOff>
      <xdr:row>41</xdr:row>
      <xdr:rowOff>104775</xdr:rowOff>
    </xdr:to>
    <xdr:cxnSp macro="">
      <xdr:nvCxnSpPr>
        <xdr:cNvPr id="515" name="直線コネクタ 514"/>
        <xdr:cNvCxnSpPr/>
      </xdr:nvCxnSpPr>
      <xdr:spPr>
        <a:xfrm>
          <a:off x="16230600" y="713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91440</xdr:rowOff>
    </xdr:from>
    <xdr:ext cx="405130" cy="259080"/>
    <xdr:sp macro="" textlink="">
      <xdr:nvSpPr>
        <xdr:cNvPr id="516" name="【一般廃棄物処理施設】&#10;有形固定資産減価償却率最大値テキスト"/>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144780</xdr:rowOff>
    </xdr:from>
    <xdr:to xmlns:xdr="http://schemas.openxmlformats.org/drawingml/2006/spreadsheetDrawing">
      <xdr:col>86</xdr:col>
      <xdr:colOff>25400</xdr:colOff>
      <xdr:row>32</xdr:row>
      <xdr:rowOff>144780</xdr:rowOff>
    </xdr:to>
    <xdr:cxnSp macro="">
      <xdr:nvCxnSpPr>
        <xdr:cNvPr id="517" name="直線コネクタ 516"/>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15240</xdr:rowOff>
    </xdr:from>
    <xdr:ext cx="405130" cy="259080"/>
    <xdr:sp macro="" textlink="">
      <xdr:nvSpPr>
        <xdr:cNvPr id="518" name="【一般廃棄物処理施設】&#10;有形固定資産減価償却率平均値テキスト"/>
        <xdr:cNvSpPr txBox="1"/>
      </xdr:nvSpPr>
      <xdr:spPr>
        <a:xfrm>
          <a:off x="16357600" y="6358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36830</xdr:rowOff>
    </xdr:from>
    <xdr:to xmlns:xdr="http://schemas.openxmlformats.org/drawingml/2006/spreadsheetDrawing">
      <xdr:col>85</xdr:col>
      <xdr:colOff>177800</xdr:colOff>
      <xdr:row>37</xdr:row>
      <xdr:rowOff>138430</xdr:rowOff>
    </xdr:to>
    <xdr:sp macro="" textlink="">
      <xdr:nvSpPr>
        <xdr:cNvPr id="519" name="フローチャート: 判断 518"/>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34925</xdr:rowOff>
    </xdr:from>
    <xdr:to xmlns:xdr="http://schemas.openxmlformats.org/drawingml/2006/spreadsheetDrawing">
      <xdr:col>81</xdr:col>
      <xdr:colOff>101600</xdr:colOff>
      <xdr:row>37</xdr:row>
      <xdr:rowOff>136525</xdr:rowOff>
    </xdr:to>
    <xdr:sp macro="" textlink="">
      <xdr:nvSpPr>
        <xdr:cNvPr id="520" name="フローチャート: 判断 519"/>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33</xdr:row>
      <xdr:rowOff>42545</xdr:rowOff>
    </xdr:from>
    <xdr:to xmlns:xdr="http://schemas.openxmlformats.org/drawingml/2006/spreadsheetDrawing">
      <xdr:col>76</xdr:col>
      <xdr:colOff>165100</xdr:colOff>
      <xdr:row>33</xdr:row>
      <xdr:rowOff>144145</xdr:rowOff>
    </xdr:to>
    <xdr:sp macro="" textlink="">
      <xdr:nvSpPr>
        <xdr:cNvPr id="521" name="フローチャート: 判断 520"/>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27305</xdr:rowOff>
    </xdr:from>
    <xdr:to xmlns:xdr="http://schemas.openxmlformats.org/drawingml/2006/spreadsheetDrawing">
      <xdr:col>72</xdr:col>
      <xdr:colOff>38100</xdr:colOff>
      <xdr:row>37</xdr:row>
      <xdr:rowOff>128905</xdr:rowOff>
    </xdr:to>
    <xdr:sp macro="" textlink="">
      <xdr:nvSpPr>
        <xdr:cNvPr id="522" name="フローチャート: 判断 52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40640</xdr:rowOff>
    </xdr:from>
    <xdr:to xmlns:xdr="http://schemas.openxmlformats.org/drawingml/2006/spreadsheetDrawing">
      <xdr:col>67</xdr:col>
      <xdr:colOff>101600</xdr:colOff>
      <xdr:row>37</xdr:row>
      <xdr:rowOff>142240</xdr:rowOff>
    </xdr:to>
    <xdr:sp macro="" textlink="">
      <xdr:nvSpPr>
        <xdr:cNvPr id="523" name="フローチャート: 判断 522"/>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4" name="テキスト ボックス 5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5" name="テキスト ボックス 5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6" name="テキスト ボックス 5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7" name="テキスト ボックス 5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8" name="テキスト ボックス 5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114935</xdr:rowOff>
    </xdr:from>
    <xdr:to xmlns:xdr="http://schemas.openxmlformats.org/drawingml/2006/spreadsheetDrawing">
      <xdr:col>85</xdr:col>
      <xdr:colOff>177800</xdr:colOff>
      <xdr:row>37</xdr:row>
      <xdr:rowOff>45085</xdr:rowOff>
    </xdr:to>
    <xdr:sp macro="" textlink="">
      <xdr:nvSpPr>
        <xdr:cNvPr id="529" name="楕円 528"/>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137795</xdr:rowOff>
    </xdr:from>
    <xdr:ext cx="405130" cy="259080"/>
    <xdr:sp macro="" textlink="">
      <xdr:nvSpPr>
        <xdr:cNvPr id="530" name="【一般廃棄物処理施設】&#10;有形固定資産減価償却率該当値テキスト"/>
        <xdr:cNvSpPr txBox="1"/>
      </xdr:nvSpPr>
      <xdr:spPr>
        <a:xfrm>
          <a:off x="16357600" y="6138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74930</xdr:rowOff>
    </xdr:from>
    <xdr:to xmlns:xdr="http://schemas.openxmlformats.org/drawingml/2006/spreadsheetDrawing">
      <xdr:col>81</xdr:col>
      <xdr:colOff>101600</xdr:colOff>
      <xdr:row>37</xdr:row>
      <xdr:rowOff>5080</xdr:rowOff>
    </xdr:to>
    <xdr:sp macro="" textlink="">
      <xdr:nvSpPr>
        <xdr:cNvPr id="531" name="楕円 530"/>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125730</xdr:rowOff>
    </xdr:from>
    <xdr:to xmlns:xdr="http://schemas.openxmlformats.org/drawingml/2006/spreadsheetDrawing">
      <xdr:col>85</xdr:col>
      <xdr:colOff>127000</xdr:colOff>
      <xdr:row>36</xdr:row>
      <xdr:rowOff>166370</xdr:rowOff>
    </xdr:to>
    <xdr:cxnSp macro="">
      <xdr:nvCxnSpPr>
        <xdr:cNvPr id="532" name="直線コネクタ 531"/>
        <xdr:cNvCxnSpPr/>
      </xdr:nvCxnSpPr>
      <xdr:spPr>
        <a:xfrm>
          <a:off x="15481300" y="629793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31115</xdr:rowOff>
    </xdr:from>
    <xdr:to xmlns:xdr="http://schemas.openxmlformats.org/drawingml/2006/spreadsheetDrawing">
      <xdr:col>76</xdr:col>
      <xdr:colOff>165100</xdr:colOff>
      <xdr:row>36</xdr:row>
      <xdr:rowOff>132715</xdr:rowOff>
    </xdr:to>
    <xdr:sp macro="" textlink="">
      <xdr:nvSpPr>
        <xdr:cNvPr id="533" name="楕円 532"/>
        <xdr:cNvSpPr/>
      </xdr:nvSpPr>
      <xdr:spPr>
        <a:xfrm>
          <a:off x="14541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81915</xdr:rowOff>
    </xdr:from>
    <xdr:to xmlns:xdr="http://schemas.openxmlformats.org/drawingml/2006/spreadsheetDrawing">
      <xdr:col>81</xdr:col>
      <xdr:colOff>50800</xdr:colOff>
      <xdr:row>36</xdr:row>
      <xdr:rowOff>125730</xdr:rowOff>
    </xdr:to>
    <xdr:cxnSp macro="">
      <xdr:nvCxnSpPr>
        <xdr:cNvPr id="534" name="直線コネクタ 533"/>
        <xdr:cNvCxnSpPr/>
      </xdr:nvCxnSpPr>
      <xdr:spPr>
        <a:xfrm>
          <a:off x="14592300" y="62541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170180</xdr:rowOff>
    </xdr:from>
    <xdr:to xmlns:xdr="http://schemas.openxmlformats.org/drawingml/2006/spreadsheetDrawing">
      <xdr:col>72</xdr:col>
      <xdr:colOff>38100</xdr:colOff>
      <xdr:row>36</xdr:row>
      <xdr:rowOff>100330</xdr:rowOff>
    </xdr:to>
    <xdr:sp macro="" textlink="">
      <xdr:nvSpPr>
        <xdr:cNvPr id="535" name="楕円 534"/>
        <xdr:cNvSpPr/>
      </xdr:nvSpPr>
      <xdr:spPr>
        <a:xfrm>
          <a:off x="13652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49530</xdr:rowOff>
    </xdr:from>
    <xdr:to xmlns:xdr="http://schemas.openxmlformats.org/drawingml/2006/spreadsheetDrawing">
      <xdr:col>76</xdr:col>
      <xdr:colOff>114300</xdr:colOff>
      <xdr:row>36</xdr:row>
      <xdr:rowOff>81915</xdr:rowOff>
    </xdr:to>
    <xdr:cxnSp macro="">
      <xdr:nvCxnSpPr>
        <xdr:cNvPr id="536" name="直線コネクタ 535"/>
        <xdr:cNvCxnSpPr/>
      </xdr:nvCxnSpPr>
      <xdr:spPr>
        <a:xfrm>
          <a:off x="13703300" y="62217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105410</xdr:rowOff>
    </xdr:from>
    <xdr:to xmlns:xdr="http://schemas.openxmlformats.org/drawingml/2006/spreadsheetDrawing">
      <xdr:col>67</xdr:col>
      <xdr:colOff>101600</xdr:colOff>
      <xdr:row>36</xdr:row>
      <xdr:rowOff>35560</xdr:rowOff>
    </xdr:to>
    <xdr:sp macro="" textlink="">
      <xdr:nvSpPr>
        <xdr:cNvPr id="537" name="楕円 536"/>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156210</xdr:rowOff>
    </xdr:from>
    <xdr:to xmlns:xdr="http://schemas.openxmlformats.org/drawingml/2006/spreadsheetDrawing">
      <xdr:col>71</xdr:col>
      <xdr:colOff>177800</xdr:colOff>
      <xdr:row>36</xdr:row>
      <xdr:rowOff>49530</xdr:rowOff>
    </xdr:to>
    <xdr:cxnSp macro="">
      <xdr:nvCxnSpPr>
        <xdr:cNvPr id="538" name="直線コネクタ 537"/>
        <xdr:cNvCxnSpPr/>
      </xdr:nvCxnSpPr>
      <xdr:spPr>
        <a:xfrm>
          <a:off x="12814300" y="615696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127635</xdr:rowOff>
    </xdr:from>
    <xdr:ext cx="405130" cy="259080"/>
    <xdr:sp macro="" textlink="">
      <xdr:nvSpPr>
        <xdr:cNvPr id="539" name="n_1aveValue【一般廃棄物処理施設】&#10;有形固定資産減価償却率"/>
        <xdr:cNvSpPr txBox="1"/>
      </xdr:nvSpPr>
      <xdr:spPr>
        <a:xfrm>
          <a:off x="15266035" y="6471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31</xdr:row>
      <xdr:rowOff>160655</xdr:rowOff>
    </xdr:from>
    <xdr:ext cx="404495" cy="259080"/>
    <xdr:sp macro="" textlink="">
      <xdr:nvSpPr>
        <xdr:cNvPr id="540" name="n_2aveValue【一般廃棄物処理施設】&#10;有形固定資産減価償却率"/>
        <xdr:cNvSpPr txBox="1"/>
      </xdr:nvSpPr>
      <xdr:spPr>
        <a:xfrm>
          <a:off x="14389735" y="5475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120650</xdr:rowOff>
    </xdr:from>
    <xdr:ext cx="404495" cy="258445"/>
    <xdr:sp macro="" textlink="">
      <xdr:nvSpPr>
        <xdr:cNvPr id="541" name="n_3aveValue【一般廃棄物処理施設】&#10;有形固定資産減価償却率"/>
        <xdr:cNvSpPr txBox="1"/>
      </xdr:nvSpPr>
      <xdr:spPr>
        <a:xfrm>
          <a:off x="13500735" y="6464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133350</xdr:rowOff>
    </xdr:from>
    <xdr:ext cx="404495" cy="258445"/>
    <xdr:sp macro="" textlink="">
      <xdr:nvSpPr>
        <xdr:cNvPr id="542" name="n_4aveValue【一般廃棄物処理施設】&#10;有形固定資産減価償却率"/>
        <xdr:cNvSpPr txBox="1"/>
      </xdr:nvSpPr>
      <xdr:spPr>
        <a:xfrm>
          <a:off x="12611735" y="64770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21590</xdr:rowOff>
    </xdr:from>
    <xdr:ext cx="405130" cy="259080"/>
    <xdr:sp macro="" textlink="">
      <xdr:nvSpPr>
        <xdr:cNvPr id="543" name="n_1mainValue【一般廃棄物処理施設】&#10;有形固定資産減価償却率"/>
        <xdr:cNvSpPr txBox="1"/>
      </xdr:nvSpPr>
      <xdr:spPr>
        <a:xfrm>
          <a:off x="15266035" y="60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123825</xdr:rowOff>
    </xdr:from>
    <xdr:ext cx="404495" cy="258445"/>
    <xdr:sp macro="" textlink="">
      <xdr:nvSpPr>
        <xdr:cNvPr id="544" name="n_2mainValue【一般廃棄物処理施設】&#10;有形固定資産減価償却率"/>
        <xdr:cNvSpPr txBox="1"/>
      </xdr:nvSpPr>
      <xdr:spPr>
        <a:xfrm>
          <a:off x="14389735" y="6296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116840</xdr:rowOff>
    </xdr:from>
    <xdr:ext cx="404495" cy="259080"/>
    <xdr:sp macro="" textlink="">
      <xdr:nvSpPr>
        <xdr:cNvPr id="545" name="n_3mainValue【一般廃棄物処理施設】&#10;有形固定資産減価償却率"/>
        <xdr:cNvSpPr txBox="1"/>
      </xdr:nvSpPr>
      <xdr:spPr>
        <a:xfrm>
          <a:off x="13500735" y="5946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52070</xdr:rowOff>
    </xdr:from>
    <xdr:ext cx="404495" cy="258445"/>
    <xdr:sp macro="" textlink="">
      <xdr:nvSpPr>
        <xdr:cNvPr id="546" name="n_4mainValue【一般廃棄物処理施設】&#10;有形固定資産減価償却率"/>
        <xdr:cNvSpPr txBox="1"/>
      </xdr:nvSpPr>
      <xdr:spPr>
        <a:xfrm>
          <a:off x="12611735" y="58813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5" name="テキスト ボックス 554"/>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6" name="直線コネクタ 5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7" name="直線コネクタ 556"/>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285" cy="259080"/>
    <xdr:sp macro="" textlink="">
      <xdr:nvSpPr>
        <xdr:cNvPr id="558" name="テキスト ボックス 557"/>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59" name="直線コネクタ 558"/>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995" cy="259080"/>
    <xdr:sp macro="" textlink="">
      <xdr:nvSpPr>
        <xdr:cNvPr id="560" name="テキスト ボックス 559"/>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1" name="直線コネクタ 560"/>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4995" cy="259080"/>
    <xdr:sp macro="" textlink="">
      <xdr:nvSpPr>
        <xdr:cNvPr id="562" name="テキスト ボックス 561"/>
        <xdr:cNvSpPr txBox="1"/>
      </xdr:nvSpPr>
      <xdr:spPr>
        <a:xfrm>
          <a:off x="17692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3" name="直線コネクタ 562"/>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4995" cy="259080"/>
    <xdr:sp macro="" textlink="">
      <xdr:nvSpPr>
        <xdr:cNvPr id="564" name="テキスト ボックス 563"/>
        <xdr:cNvSpPr txBox="1"/>
      </xdr:nvSpPr>
      <xdr:spPr>
        <a:xfrm>
          <a:off x="17692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5" name="直線コネクタ 56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566" name="テキスト ボックス 565"/>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60960</xdr:rowOff>
    </xdr:from>
    <xdr:to xmlns:xdr="http://schemas.openxmlformats.org/drawingml/2006/spreadsheetDrawing">
      <xdr:col>116</xdr:col>
      <xdr:colOff>62865</xdr:colOff>
      <xdr:row>41</xdr:row>
      <xdr:rowOff>133350</xdr:rowOff>
    </xdr:to>
    <xdr:cxnSp macro="">
      <xdr:nvCxnSpPr>
        <xdr:cNvPr id="568" name="直線コネクタ 567"/>
        <xdr:cNvCxnSpPr/>
      </xdr:nvCxnSpPr>
      <xdr:spPr>
        <a:xfrm flipV="1">
          <a:off x="22160865" y="571881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137160</xdr:rowOff>
    </xdr:from>
    <xdr:ext cx="313690" cy="259080"/>
    <xdr:sp macro="" textlink="">
      <xdr:nvSpPr>
        <xdr:cNvPr id="569"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133350</xdr:rowOff>
    </xdr:from>
    <xdr:to xmlns:xdr="http://schemas.openxmlformats.org/drawingml/2006/spreadsheetDrawing">
      <xdr:col>116</xdr:col>
      <xdr:colOff>152400</xdr:colOff>
      <xdr:row>41</xdr:row>
      <xdr:rowOff>133350</xdr:rowOff>
    </xdr:to>
    <xdr:cxnSp macro="">
      <xdr:nvCxnSpPr>
        <xdr:cNvPr id="570" name="直線コネクタ 569"/>
        <xdr:cNvCxnSpPr/>
      </xdr:nvCxnSpPr>
      <xdr:spPr>
        <a:xfrm>
          <a:off x="22072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7620</xdr:rowOff>
    </xdr:from>
    <xdr:ext cx="598805" cy="258445"/>
    <xdr:sp macro="" textlink="">
      <xdr:nvSpPr>
        <xdr:cNvPr id="571" name="【一般廃棄物処理施設】&#10;一人当たり有形固定資産（償却資産）額最大値テキスト"/>
        <xdr:cNvSpPr txBox="1"/>
      </xdr:nvSpPr>
      <xdr:spPr>
        <a:xfrm>
          <a:off x="22199600" y="54940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631,657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60960</xdr:rowOff>
    </xdr:from>
    <xdr:to xmlns:xdr="http://schemas.openxmlformats.org/drawingml/2006/spreadsheetDrawing">
      <xdr:col>116</xdr:col>
      <xdr:colOff>152400</xdr:colOff>
      <xdr:row>33</xdr:row>
      <xdr:rowOff>60960</xdr:rowOff>
    </xdr:to>
    <xdr:cxnSp macro="">
      <xdr:nvCxnSpPr>
        <xdr:cNvPr id="572" name="直線コネクタ 571"/>
        <xdr:cNvCxnSpPr/>
      </xdr:nvCxnSpPr>
      <xdr:spPr>
        <a:xfrm>
          <a:off x="22072600" y="571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150495</xdr:rowOff>
    </xdr:from>
    <xdr:ext cx="598805" cy="259080"/>
    <xdr:sp macro="" textlink="">
      <xdr:nvSpPr>
        <xdr:cNvPr id="573" name="【一般廃棄物処理施設】&#10;一人当たり有形固定資産（償却資産）額平均値テキスト"/>
        <xdr:cNvSpPr txBox="1"/>
      </xdr:nvSpPr>
      <xdr:spPr>
        <a:xfrm>
          <a:off x="22199600" y="6837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635</xdr:rowOff>
    </xdr:from>
    <xdr:to xmlns:xdr="http://schemas.openxmlformats.org/drawingml/2006/spreadsheetDrawing">
      <xdr:col>116</xdr:col>
      <xdr:colOff>114300</xdr:colOff>
      <xdr:row>40</xdr:row>
      <xdr:rowOff>102235</xdr:rowOff>
    </xdr:to>
    <xdr:sp macro="" textlink="">
      <xdr:nvSpPr>
        <xdr:cNvPr id="574" name="フローチャート: 判断 573"/>
        <xdr:cNvSpPr/>
      </xdr:nvSpPr>
      <xdr:spPr>
        <a:xfrm>
          <a:off x="221107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6985</xdr:rowOff>
    </xdr:from>
    <xdr:to xmlns:xdr="http://schemas.openxmlformats.org/drawingml/2006/spreadsheetDrawing">
      <xdr:col>112</xdr:col>
      <xdr:colOff>38100</xdr:colOff>
      <xdr:row>40</xdr:row>
      <xdr:rowOff>109220</xdr:rowOff>
    </xdr:to>
    <xdr:sp macro="" textlink="">
      <xdr:nvSpPr>
        <xdr:cNvPr id="575" name="フローチャート: 判断 574"/>
        <xdr:cNvSpPr/>
      </xdr:nvSpPr>
      <xdr:spPr>
        <a:xfrm>
          <a:off x="21272500" y="6864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117475</xdr:rowOff>
    </xdr:from>
    <xdr:to xmlns:xdr="http://schemas.openxmlformats.org/drawingml/2006/spreadsheetDrawing">
      <xdr:col>107</xdr:col>
      <xdr:colOff>101600</xdr:colOff>
      <xdr:row>38</xdr:row>
      <xdr:rowOff>47625</xdr:rowOff>
    </xdr:to>
    <xdr:sp macro="" textlink="">
      <xdr:nvSpPr>
        <xdr:cNvPr id="576" name="フローチャート: 判断 575"/>
        <xdr:cNvSpPr/>
      </xdr:nvSpPr>
      <xdr:spPr>
        <a:xfrm>
          <a:off x="20383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35560</xdr:rowOff>
    </xdr:from>
    <xdr:to xmlns:xdr="http://schemas.openxmlformats.org/drawingml/2006/spreadsheetDrawing">
      <xdr:col>102</xdr:col>
      <xdr:colOff>165100</xdr:colOff>
      <xdr:row>40</xdr:row>
      <xdr:rowOff>137160</xdr:rowOff>
    </xdr:to>
    <xdr:sp macro="" textlink="">
      <xdr:nvSpPr>
        <xdr:cNvPr id="577" name="フローチャート: 判断 576"/>
        <xdr:cNvSpPr/>
      </xdr:nvSpPr>
      <xdr:spPr>
        <a:xfrm>
          <a:off x="19494500" y="689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86360</xdr:rowOff>
    </xdr:from>
    <xdr:to xmlns:xdr="http://schemas.openxmlformats.org/drawingml/2006/spreadsheetDrawing">
      <xdr:col>98</xdr:col>
      <xdr:colOff>38100</xdr:colOff>
      <xdr:row>41</xdr:row>
      <xdr:rowOff>16510</xdr:rowOff>
    </xdr:to>
    <xdr:sp macro="" textlink="">
      <xdr:nvSpPr>
        <xdr:cNvPr id="578" name="フローチャート: 判断 577"/>
        <xdr:cNvSpPr/>
      </xdr:nvSpPr>
      <xdr:spPr>
        <a:xfrm>
          <a:off x="18605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79" name="テキスト ボックス 57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0" name="テキスト ボックス 57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1" name="テキスト ボックス 58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2" name="テキスト ボックス 58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3" name="テキスト ボックス 58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154940</xdr:rowOff>
    </xdr:from>
    <xdr:to xmlns:xdr="http://schemas.openxmlformats.org/drawingml/2006/spreadsheetDrawing">
      <xdr:col>116</xdr:col>
      <xdr:colOff>114300</xdr:colOff>
      <xdr:row>39</xdr:row>
      <xdr:rowOff>84455</xdr:rowOff>
    </xdr:to>
    <xdr:sp macro="" textlink="">
      <xdr:nvSpPr>
        <xdr:cNvPr id="584" name="楕円 583"/>
        <xdr:cNvSpPr/>
      </xdr:nvSpPr>
      <xdr:spPr>
        <a:xfrm>
          <a:off x="221107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6350</xdr:rowOff>
    </xdr:from>
    <xdr:ext cx="598805" cy="258445"/>
    <xdr:sp macro="" textlink="">
      <xdr:nvSpPr>
        <xdr:cNvPr id="585" name="【一般廃棄物処理施設】&#10;一人当たり有形固定資産（償却資産）額該当値テキスト"/>
        <xdr:cNvSpPr txBox="1"/>
      </xdr:nvSpPr>
      <xdr:spPr>
        <a:xfrm>
          <a:off x="22199600" y="65214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586" name="楕円 58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33655</xdr:rowOff>
    </xdr:from>
    <xdr:to xmlns:xdr="http://schemas.openxmlformats.org/drawingml/2006/spreadsheetDrawing">
      <xdr:col>116</xdr:col>
      <xdr:colOff>63500</xdr:colOff>
      <xdr:row>39</xdr:row>
      <xdr:rowOff>44450</xdr:rowOff>
    </xdr:to>
    <xdr:cxnSp macro="">
      <xdr:nvCxnSpPr>
        <xdr:cNvPr id="587" name="直線コネクタ 586"/>
        <xdr:cNvCxnSpPr/>
      </xdr:nvCxnSpPr>
      <xdr:spPr>
        <a:xfrm flipV="1">
          <a:off x="21323300" y="67202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4445</xdr:rowOff>
    </xdr:from>
    <xdr:to xmlns:xdr="http://schemas.openxmlformats.org/drawingml/2006/spreadsheetDrawing">
      <xdr:col>107</xdr:col>
      <xdr:colOff>101600</xdr:colOff>
      <xdr:row>39</xdr:row>
      <xdr:rowOff>106045</xdr:rowOff>
    </xdr:to>
    <xdr:sp macro="" textlink="">
      <xdr:nvSpPr>
        <xdr:cNvPr id="588" name="楕円 587"/>
        <xdr:cNvSpPr/>
      </xdr:nvSpPr>
      <xdr:spPr>
        <a:xfrm>
          <a:off x="20383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55245</xdr:rowOff>
    </xdr:to>
    <xdr:cxnSp macro="">
      <xdr:nvCxnSpPr>
        <xdr:cNvPr id="589" name="直線コネクタ 588"/>
        <xdr:cNvCxnSpPr/>
      </xdr:nvCxnSpPr>
      <xdr:spPr>
        <a:xfrm flipV="1">
          <a:off x="20434300" y="67310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165100</xdr:rowOff>
    </xdr:from>
    <xdr:to xmlns:xdr="http://schemas.openxmlformats.org/drawingml/2006/spreadsheetDrawing">
      <xdr:col>102</xdr:col>
      <xdr:colOff>165100</xdr:colOff>
      <xdr:row>40</xdr:row>
      <xdr:rowOff>95250</xdr:rowOff>
    </xdr:to>
    <xdr:sp macro="" textlink="">
      <xdr:nvSpPr>
        <xdr:cNvPr id="590" name="楕円 589"/>
        <xdr:cNvSpPr/>
      </xdr:nvSpPr>
      <xdr:spPr>
        <a:xfrm>
          <a:off x="194945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55245</xdr:rowOff>
    </xdr:from>
    <xdr:to xmlns:xdr="http://schemas.openxmlformats.org/drawingml/2006/spreadsheetDrawing">
      <xdr:col>107</xdr:col>
      <xdr:colOff>50800</xdr:colOff>
      <xdr:row>40</xdr:row>
      <xdr:rowOff>44450</xdr:rowOff>
    </xdr:to>
    <xdr:cxnSp macro="">
      <xdr:nvCxnSpPr>
        <xdr:cNvPr id="591" name="直線コネクタ 590"/>
        <xdr:cNvCxnSpPr/>
      </xdr:nvCxnSpPr>
      <xdr:spPr>
        <a:xfrm flipV="1">
          <a:off x="19545300" y="674179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1270</xdr:rowOff>
    </xdr:from>
    <xdr:to xmlns:xdr="http://schemas.openxmlformats.org/drawingml/2006/spreadsheetDrawing">
      <xdr:col>98</xdr:col>
      <xdr:colOff>38100</xdr:colOff>
      <xdr:row>40</xdr:row>
      <xdr:rowOff>102870</xdr:rowOff>
    </xdr:to>
    <xdr:sp macro="" textlink="">
      <xdr:nvSpPr>
        <xdr:cNvPr id="592" name="楕円 591"/>
        <xdr:cNvSpPr/>
      </xdr:nvSpPr>
      <xdr:spPr>
        <a:xfrm>
          <a:off x="18605500" y="68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44450</xdr:rowOff>
    </xdr:from>
    <xdr:to xmlns:xdr="http://schemas.openxmlformats.org/drawingml/2006/spreadsheetDrawing">
      <xdr:col>102</xdr:col>
      <xdr:colOff>114300</xdr:colOff>
      <xdr:row>40</xdr:row>
      <xdr:rowOff>52070</xdr:rowOff>
    </xdr:to>
    <xdr:cxnSp macro="">
      <xdr:nvCxnSpPr>
        <xdr:cNvPr id="593" name="直線コネクタ 592"/>
        <xdr:cNvCxnSpPr/>
      </xdr:nvCxnSpPr>
      <xdr:spPr>
        <a:xfrm flipV="1">
          <a:off x="18656300" y="69024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99695</xdr:rowOff>
    </xdr:from>
    <xdr:ext cx="598170" cy="258445"/>
    <xdr:sp macro="" textlink="">
      <xdr:nvSpPr>
        <xdr:cNvPr id="594" name="n_1aveValue【一般廃棄物処理施設】&#10;一人当たり有形固定資産（償却資産）額"/>
        <xdr:cNvSpPr txBox="1"/>
      </xdr:nvSpPr>
      <xdr:spPr>
        <a:xfrm>
          <a:off x="21010880" y="69576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64135</xdr:rowOff>
    </xdr:from>
    <xdr:ext cx="598170" cy="258445"/>
    <xdr:sp macro="" textlink="">
      <xdr:nvSpPr>
        <xdr:cNvPr id="595" name="n_2aveValue【一般廃棄物処理施設】&#10;一人当たり有形固定資産（償却資産）額"/>
        <xdr:cNvSpPr txBox="1"/>
      </xdr:nvSpPr>
      <xdr:spPr>
        <a:xfrm>
          <a:off x="20134580" y="6236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128270</xdr:rowOff>
    </xdr:from>
    <xdr:ext cx="534035" cy="259080"/>
    <xdr:sp macro="" textlink="">
      <xdr:nvSpPr>
        <xdr:cNvPr id="596" name="n_3aveValue【一般廃棄物処理施設】&#10;一人当たり有形固定資産（償却資産）額"/>
        <xdr:cNvSpPr txBox="1"/>
      </xdr:nvSpPr>
      <xdr:spPr>
        <a:xfrm>
          <a:off x="19277965" y="6986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7620</xdr:rowOff>
    </xdr:from>
    <xdr:ext cx="534035" cy="258445"/>
    <xdr:sp macro="" textlink="">
      <xdr:nvSpPr>
        <xdr:cNvPr id="597" name="n_4aveValue【一般廃棄物処理施設】&#10;一人当たり有形固定資産（償却資産）額"/>
        <xdr:cNvSpPr txBox="1"/>
      </xdr:nvSpPr>
      <xdr:spPr>
        <a:xfrm>
          <a:off x="18388965" y="7037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111760</xdr:rowOff>
    </xdr:from>
    <xdr:ext cx="598170" cy="258445"/>
    <xdr:sp macro="" textlink="">
      <xdr:nvSpPr>
        <xdr:cNvPr id="598" name="n_1mainValue【一般廃棄物処理施設】&#10;一人当たり有形固定資産（償却資産）額"/>
        <xdr:cNvSpPr txBox="1"/>
      </xdr:nvSpPr>
      <xdr:spPr>
        <a:xfrm>
          <a:off x="21010880" y="6455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97790</xdr:rowOff>
    </xdr:from>
    <xdr:ext cx="598170" cy="258445"/>
    <xdr:sp macro="" textlink="">
      <xdr:nvSpPr>
        <xdr:cNvPr id="599" name="n_2mainValue【一般廃棄物処理施設】&#10;一人当たり有形固定資産（償却資産）額"/>
        <xdr:cNvSpPr txBox="1"/>
      </xdr:nvSpPr>
      <xdr:spPr>
        <a:xfrm>
          <a:off x="20134580" y="67843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111760</xdr:rowOff>
    </xdr:from>
    <xdr:ext cx="598170" cy="258445"/>
    <xdr:sp macro="" textlink="">
      <xdr:nvSpPr>
        <xdr:cNvPr id="600" name="n_3mainValue【一般廃棄物処理施設】&#10;一人当たり有形固定資産（償却資産）額"/>
        <xdr:cNvSpPr txBox="1"/>
      </xdr:nvSpPr>
      <xdr:spPr>
        <a:xfrm>
          <a:off x="19245580" y="6626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119380</xdr:rowOff>
    </xdr:from>
    <xdr:ext cx="598170" cy="259080"/>
    <xdr:sp macro="" textlink="">
      <xdr:nvSpPr>
        <xdr:cNvPr id="601" name="n_4mainValue【一般廃棄物処理施設】&#10;一人当たり有形固定資産（償却資産）額"/>
        <xdr:cNvSpPr txBox="1"/>
      </xdr:nvSpPr>
      <xdr:spPr>
        <a:xfrm>
          <a:off x="18356580" y="6634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26" name="テキスト ボックス 625"/>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27" name="直線コネクタ 62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28" name="テキスト ボックス 627"/>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29" name="直線コネクタ 62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630" name="テキスト ボックス 629"/>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1" name="直線コネクタ 63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632" name="テキスト ボックス 631"/>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3" name="直線コネクタ 63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4" name="テキスト ボックス 63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35" name="直線コネクタ 63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636" name="テキスト ボックス 635"/>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37" name="直線コネクタ 63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38" name="テキスト ボックス 63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39" name="直線コネクタ 63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640" name="テキスト ボックス 639"/>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1" name="直線コネクタ 64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20320</xdr:rowOff>
    </xdr:from>
    <xdr:to xmlns:xdr="http://schemas.openxmlformats.org/drawingml/2006/spreadsheetDrawing">
      <xdr:col>85</xdr:col>
      <xdr:colOff>126365</xdr:colOff>
      <xdr:row>86</xdr:row>
      <xdr:rowOff>168910</xdr:rowOff>
    </xdr:to>
    <xdr:cxnSp macro="">
      <xdr:nvCxnSpPr>
        <xdr:cNvPr id="643" name="直線コネクタ 642"/>
        <xdr:cNvCxnSpPr/>
      </xdr:nvCxnSpPr>
      <xdr:spPr>
        <a:xfrm flipV="1">
          <a:off x="16318865" y="1339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4"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45" name="直線コネクタ 644"/>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138430</xdr:rowOff>
    </xdr:from>
    <xdr:ext cx="340360" cy="259080"/>
    <xdr:sp macro="" textlink="">
      <xdr:nvSpPr>
        <xdr:cNvPr id="646" name="【消防施設】&#10;有形固定資産減価償却率最大値テキスト"/>
        <xdr:cNvSpPr txBox="1"/>
      </xdr:nvSpPr>
      <xdr:spPr>
        <a:xfrm>
          <a:off x="16357600" y="1316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20320</xdr:rowOff>
    </xdr:from>
    <xdr:to xmlns:xdr="http://schemas.openxmlformats.org/drawingml/2006/spreadsheetDrawing">
      <xdr:col>86</xdr:col>
      <xdr:colOff>25400</xdr:colOff>
      <xdr:row>78</xdr:row>
      <xdr:rowOff>20320</xdr:rowOff>
    </xdr:to>
    <xdr:cxnSp macro="">
      <xdr:nvCxnSpPr>
        <xdr:cNvPr id="647" name="直線コネクタ 646"/>
        <xdr:cNvCxnSpPr/>
      </xdr:nvCxnSpPr>
      <xdr:spPr>
        <a:xfrm>
          <a:off x="16230600" y="1339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46355</xdr:rowOff>
    </xdr:from>
    <xdr:ext cx="405130" cy="259080"/>
    <xdr:sp macro="" textlink="">
      <xdr:nvSpPr>
        <xdr:cNvPr id="648" name="【消防施設】&#10;有形固定資産減価償却率平均値テキスト"/>
        <xdr:cNvSpPr txBox="1"/>
      </xdr:nvSpPr>
      <xdr:spPr>
        <a:xfrm>
          <a:off x="16357600" y="141052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23495</xdr:rowOff>
    </xdr:from>
    <xdr:to xmlns:xdr="http://schemas.openxmlformats.org/drawingml/2006/spreadsheetDrawing">
      <xdr:col>85</xdr:col>
      <xdr:colOff>177800</xdr:colOff>
      <xdr:row>83</xdr:row>
      <xdr:rowOff>125095</xdr:rowOff>
    </xdr:to>
    <xdr:sp macro="" textlink="">
      <xdr:nvSpPr>
        <xdr:cNvPr id="649" name="フローチャート: 判断 648"/>
        <xdr:cNvSpPr/>
      </xdr:nvSpPr>
      <xdr:spPr>
        <a:xfrm>
          <a:off x="162687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27940</xdr:rowOff>
    </xdr:from>
    <xdr:to xmlns:xdr="http://schemas.openxmlformats.org/drawingml/2006/spreadsheetDrawing">
      <xdr:col>81</xdr:col>
      <xdr:colOff>101600</xdr:colOff>
      <xdr:row>83</xdr:row>
      <xdr:rowOff>129540</xdr:rowOff>
    </xdr:to>
    <xdr:sp macro="" textlink="">
      <xdr:nvSpPr>
        <xdr:cNvPr id="650" name="フローチャート: 判断 649"/>
        <xdr:cNvSpPr/>
      </xdr:nvSpPr>
      <xdr:spPr>
        <a:xfrm>
          <a:off x="15430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21590</xdr:rowOff>
    </xdr:from>
    <xdr:to xmlns:xdr="http://schemas.openxmlformats.org/drawingml/2006/spreadsheetDrawing">
      <xdr:col>76</xdr:col>
      <xdr:colOff>165100</xdr:colOff>
      <xdr:row>82</xdr:row>
      <xdr:rowOff>123190</xdr:rowOff>
    </xdr:to>
    <xdr:sp macro="" textlink="">
      <xdr:nvSpPr>
        <xdr:cNvPr id="651" name="フローチャート: 判断 650"/>
        <xdr:cNvSpPr/>
      </xdr:nvSpPr>
      <xdr:spPr>
        <a:xfrm>
          <a:off x="14541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135890</xdr:rowOff>
    </xdr:from>
    <xdr:to xmlns:xdr="http://schemas.openxmlformats.org/drawingml/2006/spreadsheetDrawing">
      <xdr:col>72</xdr:col>
      <xdr:colOff>38100</xdr:colOff>
      <xdr:row>83</xdr:row>
      <xdr:rowOff>66040</xdr:rowOff>
    </xdr:to>
    <xdr:sp macro="" textlink="">
      <xdr:nvSpPr>
        <xdr:cNvPr id="652" name="フローチャート: 判断 651"/>
        <xdr:cNvSpPr/>
      </xdr:nvSpPr>
      <xdr:spPr>
        <a:xfrm>
          <a:off x="13652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10160</xdr:rowOff>
    </xdr:from>
    <xdr:to xmlns:xdr="http://schemas.openxmlformats.org/drawingml/2006/spreadsheetDrawing">
      <xdr:col>67</xdr:col>
      <xdr:colOff>101600</xdr:colOff>
      <xdr:row>82</xdr:row>
      <xdr:rowOff>111760</xdr:rowOff>
    </xdr:to>
    <xdr:sp macro="" textlink="">
      <xdr:nvSpPr>
        <xdr:cNvPr id="653" name="フローチャート: 判断 652"/>
        <xdr:cNvSpPr/>
      </xdr:nvSpPr>
      <xdr:spPr>
        <a:xfrm>
          <a:off x="12763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4" name="テキスト ボックス 6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5" name="テキスト ボックス 6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6" name="テキスト ボックス 6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7" name="テキスト ボックス 6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58" name="テキスト ボックス 6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132715</xdr:rowOff>
    </xdr:from>
    <xdr:to xmlns:xdr="http://schemas.openxmlformats.org/drawingml/2006/spreadsheetDrawing">
      <xdr:col>85</xdr:col>
      <xdr:colOff>177800</xdr:colOff>
      <xdr:row>84</xdr:row>
      <xdr:rowOff>63500</xdr:rowOff>
    </xdr:to>
    <xdr:sp macro="" textlink="">
      <xdr:nvSpPr>
        <xdr:cNvPr id="659" name="楕円 658"/>
        <xdr:cNvSpPr/>
      </xdr:nvSpPr>
      <xdr:spPr>
        <a:xfrm>
          <a:off x="16268700" y="14363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111125</xdr:rowOff>
    </xdr:from>
    <xdr:ext cx="405130" cy="258445"/>
    <xdr:sp macro="" textlink="">
      <xdr:nvSpPr>
        <xdr:cNvPr id="660" name="【消防施設】&#10;有形固定資産減価償却率該当値テキスト"/>
        <xdr:cNvSpPr txBox="1"/>
      </xdr:nvSpPr>
      <xdr:spPr>
        <a:xfrm>
          <a:off x="16357600" y="143414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139065</xdr:rowOff>
    </xdr:from>
    <xdr:to xmlns:xdr="http://schemas.openxmlformats.org/drawingml/2006/spreadsheetDrawing">
      <xdr:col>81</xdr:col>
      <xdr:colOff>101600</xdr:colOff>
      <xdr:row>85</xdr:row>
      <xdr:rowOff>69215</xdr:rowOff>
    </xdr:to>
    <xdr:sp macro="" textlink="">
      <xdr:nvSpPr>
        <xdr:cNvPr id="661" name="楕円 660"/>
        <xdr:cNvSpPr/>
      </xdr:nvSpPr>
      <xdr:spPr>
        <a:xfrm>
          <a:off x="154305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12065</xdr:rowOff>
    </xdr:from>
    <xdr:to xmlns:xdr="http://schemas.openxmlformats.org/drawingml/2006/spreadsheetDrawing">
      <xdr:col>85</xdr:col>
      <xdr:colOff>127000</xdr:colOff>
      <xdr:row>85</xdr:row>
      <xdr:rowOff>18415</xdr:rowOff>
    </xdr:to>
    <xdr:cxnSp macro="">
      <xdr:nvCxnSpPr>
        <xdr:cNvPr id="662" name="直線コネクタ 661"/>
        <xdr:cNvCxnSpPr/>
      </xdr:nvCxnSpPr>
      <xdr:spPr>
        <a:xfrm flipV="1">
          <a:off x="15481300" y="14413865"/>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127635</xdr:rowOff>
    </xdr:from>
    <xdr:to xmlns:xdr="http://schemas.openxmlformats.org/drawingml/2006/spreadsheetDrawing">
      <xdr:col>76</xdr:col>
      <xdr:colOff>165100</xdr:colOff>
      <xdr:row>85</xdr:row>
      <xdr:rowOff>57785</xdr:rowOff>
    </xdr:to>
    <xdr:sp macro="" textlink="">
      <xdr:nvSpPr>
        <xdr:cNvPr id="663" name="楕円 662"/>
        <xdr:cNvSpPr/>
      </xdr:nvSpPr>
      <xdr:spPr>
        <a:xfrm>
          <a:off x="14541500" y="1452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6985</xdr:rowOff>
    </xdr:from>
    <xdr:to xmlns:xdr="http://schemas.openxmlformats.org/drawingml/2006/spreadsheetDrawing">
      <xdr:col>81</xdr:col>
      <xdr:colOff>50800</xdr:colOff>
      <xdr:row>85</xdr:row>
      <xdr:rowOff>18415</xdr:rowOff>
    </xdr:to>
    <xdr:cxnSp macro="">
      <xdr:nvCxnSpPr>
        <xdr:cNvPr id="664" name="直線コネクタ 663"/>
        <xdr:cNvCxnSpPr/>
      </xdr:nvCxnSpPr>
      <xdr:spPr>
        <a:xfrm>
          <a:off x="14592300" y="145802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10160</xdr:rowOff>
    </xdr:from>
    <xdr:to xmlns:xdr="http://schemas.openxmlformats.org/drawingml/2006/spreadsheetDrawing">
      <xdr:col>72</xdr:col>
      <xdr:colOff>38100</xdr:colOff>
      <xdr:row>85</xdr:row>
      <xdr:rowOff>111760</xdr:rowOff>
    </xdr:to>
    <xdr:sp macro="" textlink="">
      <xdr:nvSpPr>
        <xdr:cNvPr id="665" name="楕円 664"/>
        <xdr:cNvSpPr/>
      </xdr:nvSpPr>
      <xdr:spPr>
        <a:xfrm>
          <a:off x="13652500" y="1458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6985</xdr:rowOff>
    </xdr:from>
    <xdr:to xmlns:xdr="http://schemas.openxmlformats.org/drawingml/2006/spreadsheetDrawing">
      <xdr:col>76</xdr:col>
      <xdr:colOff>114300</xdr:colOff>
      <xdr:row>85</xdr:row>
      <xdr:rowOff>60960</xdr:rowOff>
    </xdr:to>
    <xdr:cxnSp macro="">
      <xdr:nvCxnSpPr>
        <xdr:cNvPr id="666" name="直線コネクタ 665"/>
        <xdr:cNvCxnSpPr/>
      </xdr:nvCxnSpPr>
      <xdr:spPr>
        <a:xfrm flipV="1">
          <a:off x="13703300" y="1458023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60960</xdr:rowOff>
    </xdr:from>
    <xdr:to xmlns:xdr="http://schemas.openxmlformats.org/drawingml/2006/spreadsheetDrawing">
      <xdr:col>67</xdr:col>
      <xdr:colOff>101600</xdr:colOff>
      <xdr:row>84</xdr:row>
      <xdr:rowOff>162560</xdr:rowOff>
    </xdr:to>
    <xdr:sp macro="" textlink="">
      <xdr:nvSpPr>
        <xdr:cNvPr id="667" name="楕円 666"/>
        <xdr:cNvSpPr/>
      </xdr:nvSpPr>
      <xdr:spPr>
        <a:xfrm>
          <a:off x="12763500" y="144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111760</xdr:rowOff>
    </xdr:from>
    <xdr:to xmlns:xdr="http://schemas.openxmlformats.org/drawingml/2006/spreadsheetDrawing">
      <xdr:col>71</xdr:col>
      <xdr:colOff>177800</xdr:colOff>
      <xdr:row>85</xdr:row>
      <xdr:rowOff>60960</xdr:rowOff>
    </xdr:to>
    <xdr:cxnSp macro="">
      <xdr:nvCxnSpPr>
        <xdr:cNvPr id="668" name="直線コネクタ 667"/>
        <xdr:cNvCxnSpPr/>
      </xdr:nvCxnSpPr>
      <xdr:spPr>
        <a:xfrm>
          <a:off x="12814300" y="1451356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146050</xdr:rowOff>
    </xdr:from>
    <xdr:ext cx="405130" cy="258445"/>
    <xdr:sp macro="" textlink="">
      <xdr:nvSpPr>
        <xdr:cNvPr id="669" name="n_1aveValue【消防施設】&#10;有形固定資産減価償却率"/>
        <xdr:cNvSpPr txBox="1"/>
      </xdr:nvSpPr>
      <xdr:spPr>
        <a:xfrm>
          <a:off x="15266035" y="14033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139700</xdr:rowOff>
    </xdr:from>
    <xdr:ext cx="404495" cy="259080"/>
    <xdr:sp macro="" textlink="">
      <xdr:nvSpPr>
        <xdr:cNvPr id="670" name="n_2aveValue【消防施設】&#10;有形固定資産減価償却率"/>
        <xdr:cNvSpPr txBox="1"/>
      </xdr:nvSpPr>
      <xdr:spPr>
        <a:xfrm>
          <a:off x="14389735" y="1385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82550</xdr:rowOff>
    </xdr:from>
    <xdr:ext cx="404495" cy="259080"/>
    <xdr:sp macro="" textlink="">
      <xdr:nvSpPr>
        <xdr:cNvPr id="671" name="n_3aveValue【消防施設】&#10;有形固定資産減価償却率"/>
        <xdr:cNvSpPr txBox="1"/>
      </xdr:nvSpPr>
      <xdr:spPr>
        <a:xfrm>
          <a:off x="13500735" y="13970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128270</xdr:rowOff>
    </xdr:from>
    <xdr:ext cx="404495" cy="259080"/>
    <xdr:sp macro="" textlink="">
      <xdr:nvSpPr>
        <xdr:cNvPr id="672" name="n_4aveValue【消防施設】&#10;有形固定資産減価償却率"/>
        <xdr:cNvSpPr txBox="1"/>
      </xdr:nvSpPr>
      <xdr:spPr>
        <a:xfrm>
          <a:off x="12611735" y="13844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60325</xdr:rowOff>
    </xdr:from>
    <xdr:ext cx="405130" cy="259080"/>
    <xdr:sp macro="" textlink="">
      <xdr:nvSpPr>
        <xdr:cNvPr id="673" name="n_1mainValue【消防施設】&#10;有形固定資産減価償却率"/>
        <xdr:cNvSpPr txBox="1"/>
      </xdr:nvSpPr>
      <xdr:spPr>
        <a:xfrm>
          <a:off x="15266035" y="14633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48895</xdr:rowOff>
    </xdr:from>
    <xdr:ext cx="404495" cy="259080"/>
    <xdr:sp macro="" textlink="">
      <xdr:nvSpPr>
        <xdr:cNvPr id="674" name="n_2mainValue【消防施設】&#10;有形固定資産減価償却率"/>
        <xdr:cNvSpPr txBox="1"/>
      </xdr:nvSpPr>
      <xdr:spPr>
        <a:xfrm>
          <a:off x="14389735" y="14622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102870</xdr:rowOff>
    </xdr:from>
    <xdr:ext cx="404495" cy="259080"/>
    <xdr:sp macro="" textlink="">
      <xdr:nvSpPr>
        <xdr:cNvPr id="675" name="n_3mainValue【消防施設】&#10;有形固定資産減価償却率"/>
        <xdr:cNvSpPr txBox="1"/>
      </xdr:nvSpPr>
      <xdr:spPr>
        <a:xfrm>
          <a:off x="13500735" y="14676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153670</xdr:rowOff>
    </xdr:from>
    <xdr:ext cx="404495" cy="259080"/>
    <xdr:sp macro="" textlink="">
      <xdr:nvSpPr>
        <xdr:cNvPr id="676" name="n_4mainValue【消防施設】&#10;有形固定資産減価償却率"/>
        <xdr:cNvSpPr txBox="1"/>
      </xdr:nvSpPr>
      <xdr:spPr>
        <a:xfrm>
          <a:off x="12611735" y="145554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85" name="テキスト ボックス 684"/>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6" name="直線コネクタ 68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87" name="直線コネクタ 68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688" name="テキスト ボックス 687"/>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89" name="直線コネクタ 68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690" name="テキスト ボックス 689"/>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1" name="直線コネクタ 69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692" name="テキスト ボックス 691"/>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3" name="直線コネクタ 69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694" name="テキスト ボックス 693"/>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5" name="直線コネクタ 69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696" name="テキスト ボックス 695"/>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86360</xdr:rowOff>
    </xdr:from>
    <xdr:to xmlns:xdr="http://schemas.openxmlformats.org/drawingml/2006/spreadsheetDrawing">
      <xdr:col>116</xdr:col>
      <xdr:colOff>62865</xdr:colOff>
      <xdr:row>86</xdr:row>
      <xdr:rowOff>37465</xdr:rowOff>
    </xdr:to>
    <xdr:cxnSp macro="">
      <xdr:nvCxnSpPr>
        <xdr:cNvPr id="698" name="直線コネクタ 697"/>
        <xdr:cNvCxnSpPr/>
      </xdr:nvCxnSpPr>
      <xdr:spPr>
        <a:xfrm flipV="1">
          <a:off x="22160865" y="1328801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41275</xdr:rowOff>
    </xdr:from>
    <xdr:ext cx="469900" cy="258445"/>
    <xdr:sp macro="" textlink="">
      <xdr:nvSpPr>
        <xdr:cNvPr id="699" name="【消防施設】&#10;一人当たり面積最小値テキスト"/>
        <xdr:cNvSpPr txBox="1"/>
      </xdr:nvSpPr>
      <xdr:spPr>
        <a:xfrm>
          <a:off x="22199600" y="14785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37465</xdr:rowOff>
    </xdr:from>
    <xdr:to xmlns:xdr="http://schemas.openxmlformats.org/drawingml/2006/spreadsheetDrawing">
      <xdr:col>116</xdr:col>
      <xdr:colOff>152400</xdr:colOff>
      <xdr:row>86</xdr:row>
      <xdr:rowOff>37465</xdr:rowOff>
    </xdr:to>
    <xdr:cxnSp macro="">
      <xdr:nvCxnSpPr>
        <xdr:cNvPr id="700" name="直線コネクタ 699"/>
        <xdr:cNvCxnSpPr/>
      </xdr:nvCxnSpPr>
      <xdr:spPr>
        <a:xfrm>
          <a:off x="22072600" y="1478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33020</xdr:rowOff>
    </xdr:from>
    <xdr:ext cx="469900" cy="259080"/>
    <xdr:sp macro="" textlink="">
      <xdr:nvSpPr>
        <xdr:cNvPr id="701" name="【消防施設】&#10;一人当たり面積最大値テキスト"/>
        <xdr:cNvSpPr txBox="1"/>
      </xdr:nvSpPr>
      <xdr:spPr>
        <a:xfrm>
          <a:off x="22199600" y="1306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86360</xdr:rowOff>
    </xdr:from>
    <xdr:to xmlns:xdr="http://schemas.openxmlformats.org/drawingml/2006/spreadsheetDrawing">
      <xdr:col>116</xdr:col>
      <xdr:colOff>152400</xdr:colOff>
      <xdr:row>77</xdr:row>
      <xdr:rowOff>86360</xdr:rowOff>
    </xdr:to>
    <xdr:cxnSp macro="">
      <xdr:nvCxnSpPr>
        <xdr:cNvPr id="702" name="直線コネクタ 701"/>
        <xdr:cNvCxnSpPr/>
      </xdr:nvCxnSpPr>
      <xdr:spPr>
        <a:xfrm>
          <a:off x="22072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10795</xdr:rowOff>
    </xdr:from>
    <xdr:ext cx="469900" cy="258445"/>
    <xdr:sp macro="" textlink="">
      <xdr:nvSpPr>
        <xdr:cNvPr id="703" name="【消防施設】&#10;一人当たり面積平均値テキスト"/>
        <xdr:cNvSpPr txBox="1"/>
      </xdr:nvSpPr>
      <xdr:spPr>
        <a:xfrm>
          <a:off x="22199600" y="14584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32385</xdr:rowOff>
    </xdr:from>
    <xdr:to xmlns:xdr="http://schemas.openxmlformats.org/drawingml/2006/spreadsheetDrawing">
      <xdr:col>116</xdr:col>
      <xdr:colOff>114300</xdr:colOff>
      <xdr:row>85</xdr:row>
      <xdr:rowOff>133985</xdr:rowOff>
    </xdr:to>
    <xdr:sp macro="" textlink="">
      <xdr:nvSpPr>
        <xdr:cNvPr id="704" name="フローチャート: 判断 703"/>
        <xdr:cNvSpPr/>
      </xdr:nvSpPr>
      <xdr:spPr>
        <a:xfrm>
          <a:off x="221107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32385</xdr:rowOff>
    </xdr:from>
    <xdr:to xmlns:xdr="http://schemas.openxmlformats.org/drawingml/2006/spreadsheetDrawing">
      <xdr:col>112</xdr:col>
      <xdr:colOff>38100</xdr:colOff>
      <xdr:row>85</xdr:row>
      <xdr:rowOff>133985</xdr:rowOff>
    </xdr:to>
    <xdr:sp macro="" textlink="">
      <xdr:nvSpPr>
        <xdr:cNvPr id="705" name="フローチャート: 判断 704"/>
        <xdr:cNvSpPr/>
      </xdr:nvSpPr>
      <xdr:spPr>
        <a:xfrm>
          <a:off x="212725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35560</xdr:rowOff>
    </xdr:from>
    <xdr:to xmlns:xdr="http://schemas.openxmlformats.org/drawingml/2006/spreadsheetDrawing">
      <xdr:col>107</xdr:col>
      <xdr:colOff>101600</xdr:colOff>
      <xdr:row>85</xdr:row>
      <xdr:rowOff>137160</xdr:rowOff>
    </xdr:to>
    <xdr:sp macro="" textlink="">
      <xdr:nvSpPr>
        <xdr:cNvPr id="706" name="フローチャート: 判断 705"/>
        <xdr:cNvSpPr/>
      </xdr:nvSpPr>
      <xdr:spPr>
        <a:xfrm>
          <a:off x="20383500" y="1460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36195</xdr:rowOff>
    </xdr:from>
    <xdr:to xmlns:xdr="http://schemas.openxmlformats.org/drawingml/2006/spreadsheetDrawing">
      <xdr:col>102</xdr:col>
      <xdr:colOff>165100</xdr:colOff>
      <xdr:row>85</xdr:row>
      <xdr:rowOff>137795</xdr:rowOff>
    </xdr:to>
    <xdr:sp macro="" textlink="">
      <xdr:nvSpPr>
        <xdr:cNvPr id="707" name="フローチャート: 判断 706"/>
        <xdr:cNvSpPr/>
      </xdr:nvSpPr>
      <xdr:spPr>
        <a:xfrm>
          <a:off x="19494500" y="1460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22225</xdr:rowOff>
    </xdr:from>
    <xdr:to xmlns:xdr="http://schemas.openxmlformats.org/drawingml/2006/spreadsheetDrawing">
      <xdr:col>98</xdr:col>
      <xdr:colOff>38100</xdr:colOff>
      <xdr:row>85</xdr:row>
      <xdr:rowOff>123825</xdr:rowOff>
    </xdr:to>
    <xdr:sp macro="" textlink="">
      <xdr:nvSpPr>
        <xdr:cNvPr id="708" name="フローチャート: 判断 707"/>
        <xdr:cNvSpPr/>
      </xdr:nvSpPr>
      <xdr:spPr>
        <a:xfrm>
          <a:off x="18605500" y="145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09" name="テキスト ボックス 70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0" name="テキスト ボックス 70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1" name="テキスト ボックス 71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2" name="テキスト ボックス 71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3" name="テキスト ボックス 71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25400</xdr:rowOff>
    </xdr:from>
    <xdr:to xmlns:xdr="http://schemas.openxmlformats.org/drawingml/2006/spreadsheetDrawing">
      <xdr:col>116</xdr:col>
      <xdr:colOff>114300</xdr:colOff>
      <xdr:row>84</xdr:row>
      <xdr:rowOff>127000</xdr:rowOff>
    </xdr:to>
    <xdr:sp macro="" textlink="">
      <xdr:nvSpPr>
        <xdr:cNvPr id="714" name="楕円 713"/>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48895</xdr:rowOff>
    </xdr:from>
    <xdr:ext cx="469900" cy="259080"/>
    <xdr:sp macro="" textlink="">
      <xdr:nvSpPr>
        <xdr:cNvPr id="715" name="【消防施設】&#10;一人当たり面積該当値テキスト"/>
        <xdr:cNvSpPr txBox="1"/>
      </xdr:nvSpPr>
      <xdr:spPr>
        <a:xfrm>
          <a:off x="22199600" y="14279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39370</xdr:rowOff>
    </xdr:from>
    <xdr:to xmlns:xdr="http://schemas.openxmlformats.org/drawingml/2006/spreadsheetDrawing">
      <xdr:col>112</xdr:col>
      <xdr:colOff>38100</xdr:colOff>
      <xdr:row>84</xdr:row>
      <xdr:rowOff>140970</xdr:rowOff>
    </xdr:to>
    <xdr:sp macro="" textlink="">
      <xdr:nvSpPr>
        <xdr:cNvPr id="716" name="楕円 715"/>
        <xdr:cNvSpPr/>
      </xdr:nvSpPr>
      <xdr:spPr>
        <a:xfrm>
          <a:off x="21272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76200</xdr:rowOff>
    </xdr:from>
    <xdr:to xmlns:xdr="http://schemas.openxmlformats.org/drawingml/2006/spreadsheetDrawing">
      <xdr:col>116</xdr:col>
      <xdr:colOff>63500</xdr:colOff>
      <xdr:row>84</xdr:row>
      <xdr:rowOff>90170</xdr:rowOff>
    </xdr:to>
    <xdr:cxnSp macro="">
      <xdr:nvCxnSpPr>
        <xdr:cNvPr id="717" name="直線コネクタ 716"/>
        <xdr:cNvCxnSpPr/>
      </xdr:nvCxnSpPr>
      <xdr:spPr>
        <a:xfrm flipV="1">
          <a:off x="21323300" y="144780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43815</xdr:rowOff>
    </xdr:from>
    <xdr:to xmlns:xdr="http://schemas.openxmlformats.org/drawingml/2006/spreadsheetDrawing">
      <xdr:col>107</xdr:col>
      <xdr:colOff>101600</xdr:colOff>
      <xdr:row>84</xdr:row>
      <xdr:rowOff>145415</xdr:rowOff>
    </xdr:to>
    <xdr:sp macro="" textlink="">
      <xdr:nvSpPr>
        <xdr:cNvPr id="718" name="楕円 717"/>
        <xdr:cNvSpPr/>
      </xdr:nvSpPr>
      <xdr:spPr>
        <a:xfrm>
          <a:off x="20383500" y="144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90170</xdr:rowOff>
    </xdr:from>
    <xdr:to xmlns:xdr="http://schemas.openxmlformats.org/drawingml/2006/spreadsheetDrawing">
      <xdr:col>111</xdr:col>
      <xdr:colOff>177800</xdr:colOff>
      <xdr:row>84</xdr:row>
      <xdr:rowOff>94615</xdr:rowOff>
    </xdr:to>
    <xdr:cxnSp macro="">
      <xdr:nvCxnSpPr>
        <xdr:cNvPr id="719" name="直線コネクタ 718"/>
        <xdr:cNvCxnSpPr/>
      </xdr:nvCxnSpPr>
      <xdr:spPr>
        <a:xfrm flipV="1">
          <a:off x="20434300" y="14491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104775</xdr:rowOff>
    </xdr:from>
    <xdr:to xmlns:xdr="http://schemas.openxmlformats.org/drawingml/2006/spreadsheetDrawing">
      <xdr:col>102</xdr:col>
      <xdr:colOff>165100</xdr:colOff>
      <xdr:row>84</xdr:row>
      <xdr:rowOff>34925</xdr:rowOff>
    </xdr:to>
    <xdr:sp macro="" textlink="">
      <xdr:nvSpPr>
        <xdr:cNvPr id="720" name="楕円 719"/>
        <xdr:cNvSpPr/>
      </xdr:nvSpPr>
      <xdr:spPr>
        <a:xfrm>
          <a:off x="19494500" y="143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155575</xdr:rowOff>
    </xdr:from>
    <xdr:to xmlns:xdr="http://schemas.openxmlformats.org/drawingml/2006/spreadsheetDrawing">
      <xdr:col>107</xdr:col>
      <xdr:colOff>50800</xdr:colOff>
      <xdr:row>84</xdr:row>
      <xdr:rowOff>94615</xdr:rowOff>
    </xdr:to>
    <xdr:cxnSp macro="">
      <xdr:nvCxnSpPr>
        <xdr:cNvPr id="721" name="直線コネクタ 720"/>
        <xdr:cNvCxnSpPr/>
      </xdr:nvCxnSpPr>
      <xdr:spPr>
        <a:xfrm>
          <a:off x="19545300" y="1438592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34290</xdr:rowOff>
    </xdr:from>
    <xdr:to xmlns:xdr="http://schemas.openxmlformats.org/drawingml/2006/spreadsheetDrawing">
      <xdr:col>98</xdr:col>
      <xdr:colOff>38100</xdr:colOff>
      <xdr:row>85</xdr:row>
      <xdr:rowOff>135890</xdr:rowOff>
    </xdr:to>
    <xdr:sp macro="" textlink="">
      <xdr:nvSpPr>
        <xdr:cNvPr id="722" name="楕円 721"/>
        <xdr:cNvSpPr/>
      </xdr:nvSpPr>
      <xdr:spPr>
        <a:xfrm>
          <a:off x="186055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155575</xdr:rowOff>
    </xdr:from>
    <xdr:to xmlns:xdr="http://schemas.openxmlformats.org/drawingml/2006/spreadsheetDrawing">
      <xdr:col>102</xdr:col>
      <xdr:colOff>114300</xdr:colOff>
      <xdr:row>85</xdr:row>
      <xdr:rowOff>85090</xdr:rowOff>
    </xdr:to>
    <xdr:cxnSp macro="">
      <xdr:nvCxnSpPr>
        <xdr:cNvPr id="723" name="直線コネクタ 722"/>
        <xdr:cNvCxnSpPr/>
      </xdr:nvCxnSpPr>
      <xdr:spPr>
        <a:xfrm flipV="1">
          <a:off x="18656300" y="14385925"/>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125095</xdr:rowOff>
    </xdr:from>
    <xdr:ext cx="469900" cy="258445"/>
    <xdr:sp macro="" textlink="">
      <xdr:nvSpPr>
        <xdr:cNvPr id="724" name="n_1aveValue【消防施設】&#10;一人当たり面積"/>
        <xdr:cNvSpPr txBox="1"/>
      </xdr:nvSpPr>
      <xdr:spPr>
        <a:xfrm>
          <a:off x="21075650" y="14698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128270</xdr:rowOff>
    </xdr:from>
    <xdr:ext cx="469265" cy="259080"/>
    <xdr:sp macro="" textlink="">
      <xdr:nvSpPr>
        <xdr:cNvPr id="725" name="n_2aveValue【消防施設】&#10;一人当たり面積"/>
        <xdr:cNvSpPr txBox="1"/>
      </xdr:nvSpPr>
      <xdr:spPr>
        <a:xfrm>
          <a:off x="20199350" y="14701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128905</xdr:rowOff>
    </xdr:from>
    <xdr:ext cx="469265" cy="259080"/>
    <xdr:sp macro="" textlink="">
      <xdr:nvSpPr>
        <xdr:cNvPr id="726" name="n_3aveValue【消防施設】&#10;一人当たり面積"/>
        <xdr:cNvSpPr txBox="1"/>
      </xdr:nvSpPr>
      <xdr:spPr>
        <a:xfrm>
          <a:off x="19310350" y="14702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140335</xdr:rowOff>
    </xdr:from>
    <xdr:ext cx="469265" cy="259080"/>
    <xdr:sp macro="" textlink="">
      <xdr:nvSpPr>
        <xdr:cNvPr id="727" name="n_4aveValue【消防施設】&#10;一人当たり面積"/>
        <xdr:cNvSpPr txBox="1"/>
      </xdr:nvSpPr>
      <xdr:spPr>
        <a:xfrm>
          <a:off x="18421350" y="14370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157480</xdr:rowOff>
    </xdr:from>
    <xdr:ext cx="469900" cy="258445"/>
    <xdr:sp macro="" textlink="">
      <xdr:nvSpPr>
        <xdr:cNvPr id="728" name="n_1mainValue【消防施設】&#10;一人当たり面積"/>
        <xdr:cNvSpPr txBox="1"/>
      </xdr:nvSpPr>
      <xdr:spPr>
        <a:xfrm>
          <a:off x="21075650" y="14216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161925</xdr:rowOff>
    </xdr:from>
    <xdr:ext cx="469265" cy="259080"/>
    <xdr:sp macro="" textlink="">
      <xdr:nvSpPr>
        <xdr:cNvPr id="729" name="n_2mainValue【消防施設】&#10;一人当たり面積"/>
        <xdr:cNvSpPr txBox="1"/>
      </xdr:nvSpPr>
      <xdr:spPr>
        <a:xfrm>
          <a:off x="20199350" y="14220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52070</xdr:rowOff>
    </xdr:from>
    <xdr:ext cx="469265" cy="258445"/>
    <xdr:sp macro="" textlink="">
      <xdr:nvSpPr>
        <xdr:cNvPr id="730" name="n_3mainValue【消防施設】&#10;一人当たり面積"/>
        <xdr:cNvSpPr txBox="1"/>
      </xdr:nvSpPr>
      <xdr:spPr>
        <a:xfrm>
          <a:off x="19310350" y="14110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127000</xdr:rowOff>
    </xdr:from>
    <xdr:ext cx="469265" cy="259080"/>
    <xdr:sp macro="" textlink="">
      <xdr:nvSpPr>
        <xdr:cNvPr id="731" name="n_4mainValue【消防施設】&#10;一人当たり面積"/>
        <xdr:cNvSpPr txBox="1"/>
      </xdr:nvSpPr>
      <xdr:spPr>
        <a:xfrm>
          <a:off x="18421350" y="14700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0" name="テキスト ボックス 739"/>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1" name="直線コネクタ 74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2" name="テキスト ボックス 741"/>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3" name="直線コネクタ 74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44" name="テキスト ボックス 743"/>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45" name="直線コネクタ 74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46" name="テキスト ボックス 74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47" name="直線コネクタ 74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48" name="テキスト ボックス 747"/>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49" name="直線コネクタ 74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0" name="テキスト ボックス 74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1" name="直線コネクタ 75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2" name="テキスト ボックス 75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3" name="直線コネクタ 75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54" name="テキスト ボックス 753"/>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5" name="直線コネクタ 7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147955</xdr:rowOff>
    </xdr:from>
    <xdr:to xmlns:xdr="http://schemas.openxmlformats.org/drawingml/2006/spreadsheetDrawing">
      <xdr:col>85</xdr:col>
      <xdr:colOff>126365</xdr:colOff>
      <xdr:row>109</xdr:row>
      <xdr:rowOff>35560</xdr:rowOff>
    </xdr:to>
    <xdr:cxnSp macro="">
      <xdr:nvCxnSpPr>
        <xdr:cNvPr id="757" name="直線コネクタ 756"/>
        <xdr:cNvCxnSpPr/>
      </xdr:nvCxnSpPr>
      <xdr:spPr>
        <a:xfrm flipV="1">
          <a:off x="16318865" y="1712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58"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59" name="直線コネクタ 75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94615</xdr:rowOff>
    </xdr:from>
    <xdr:ext cx="340360" cy="259080"/>
    <xdr:sp macro="" textlink="">
      <xdr:nvSpPr>
        <xdr:cNvPr id="760" name="【庁舎】&#10;有形固定資産減価償却率最大値テキスト"/>
        <xdr:cNvSpPr txBox="1"/>
      </xdr:nvSpPr>
      <xdr:spPr>
        <a:xfrm>
          <a:off x="16357600" y="168967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147955</xdr:rowOff>
    </xdr:from>
    <xdr:to xmlns:xdr="http://schemas.openxmlformats.org/drawingml/2006/spreadsheetDrawing">
      <xdr:col>86</xdr:col>
      <xdr:colOff>25400</xdr:colOff>
      <xdr:row>99</xdr:row>
      <xdr:rowOff>147955</xdr:rowOff>
    </xdr:to>
    <xdr:cxnSp macro="">
      <xdr:nvCxnSpPr>
        <xdr:cNvPr id="761" name="直線コネクタ 760"/>
        <xdr:cNvCxnSpPr/>
      </xdr:nvCxnSpPr>
      <xdr:spPr>
        <a:xfrm>
          <a:off x="16230600" y="1712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61595</xdr:rowOff>
    </xdr:from>
    <xdr:ext cx="405130" cy="259080"/>
    <xdr:sp macro="" textlink="">
      <xdr:nvSpPr>
        <xdr:cNvPr id="762" name="【庁舎】&#10;有形固定資産減価償却率平均値テキスト"/>
        <xdr:cNvSpPr txBox="1"/>
      </xdr:nvSpPr>
      <xdr:spPr>
        <a:xfrm>
          <a:off x="16357600" y="177209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38735</xdr:rowOff>
    </xdr:from>
    <xdr:to xmlns:xdr="http://schemas.openxmlformats.org/drawingml/2006/spreadsheetDrawing">
      <xdr:col>85</xdr:col>
      <xdr:colOff>177800</xdr:colOff>
      <xdr:row>104</xdr:row>
      <xdr:rowOff>140335</xdr:rowOff>
    </xdr:to>
    <xdr:sp macro="" textlink="">
      <xdr:nvSpPr>
        <xdr:cNvPr id="763" name="フローチャート: 判断 762"/>
        <xdr:cNvSpPr/>
      </xdr:nvSpPr>
      <xdr:spPr>
        <a:xfrm>
          <a:off x="162687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87630</xdr:rowOff>
    </xdr:from>
    <xdr:to xmlns:xdr="http://schemas.openxmlformats.org/drawingml/2006/spreadsheetDrawing">
      <xdr:col>81</xdr:col>
      <xdr:colOff>101600</xdr:colOff>
      <xdr:row>105</xdr:row>
      <xdr:rowOff>17780</xdr:rowOff>
    </xdr:to>
    <xdr:sp macro="" textlink="">
      <xdr:nvSpPr>
        <xdr:cNvPr id="764" name="フローチャート: 判断 763"/>
        <xdr:cNvSpPr/>
      </xdr:nvSpPr>
      <xdr:spPr>
        <a:xfrm>
          <a:off x="154305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105410</xdr:rowOff>
    </xdr:from>
    <xdr:to xmlns:xdr="http://schemas.openxmlformats.org/drawingml/2006/spreadsheetDrawing">
      <xdr:col>76</xdr:col>
      <xdr:colOff>165100</xdr:colOff>
      <xdr:row>105</xdr:row>
      <xdr:rowOff>35560</xdr:rowOff>
    </xdr:to>
    <xdr:sp macro="" textlink="">
      <xdr:nvSpPr>
        <xdr:cNvPr id="765" name="フローチャート: 判断 764"/>
        <xdr:cNvSpPr/>
      </xdr:nvSpPr>
      <xdr:spPr>
        <a:xfrm>
          <a:off x="14541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134620</xdr:rowOff>
    </xdr:from>
    <xdr:to xmlns:xdr="http://schemas.openxmlformats.org/drawingml/2006/spreadsheetDrawing">
      <xdr:col>72</xdr:col>
      <xdr:colOff>38100</xdr:colOff>
      <xdr:row>105</xdr:row>
      <xdr:rowOff>64770</xdr:rowOff>
    </xdr:to>
    <xdr:sp macro="" textlink="">
      <xdr:nvSpPr>
        <xdr:cNvPr id="766" name="フローチャート: 判断 765"/>
        <xdr:cNvSpPr/>
      </xdr:nvSpPr>
      <xdr:spPr>
        <a:xfrm>
          <a:off x="1365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166370</xdr:rowOff>
    </xdr:from>
    <xdr:to xmlns:xdr="http://schemas.openxmlformats.org/drawingml/2006/spreadsheetDrawing">
      <xdr:col>67</xdr:col>
      <xdr:colOff>101600</xdr:colOff>
      <xdr:row>105</xdr:row>
      <xdr:rowOff>95885</xdr:rowOff>
    </xdr:to>
    <xdr:sp macro="" textlink="">
      <xdr:nvSpPr>
        <xdr:cNvPr id="767" name="フローチャート: 判断 766"/>
        <xdr:cNvSpPr/>
      </xdr:nvSpPr>
      <xdr:spPr>
        <a:xfrm>
          <a:off x="12763500" y="1799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8" name="テキスト ボックス 76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69" name="テキスト ボックス 76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0" name="テキスト ボックス 76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1" name="テキスト ボックス 77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2" name="テキスト ボックス 77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54610</xdr:rowOff>
    </xdr:from>
    <xdr:to xmlns:xdr="http://schemas.openxmlformats.org/drawingml/2006/spreadsheetDrawing">
      <xdr:col>85</xdr:col>
      <xdr:colOff>177800</xdr:colOff>
      <xdr:row>105</xdr:row>
      <xdr:rowOff>156210</xdr:rowOff>
    </xdr:to>
    <xdr:sp macro="" textlink="">
      <xdr:nvSpPr>
        <xdr:cNvPr id="773" name="楕円 772"/>
        <xdr:cNvSpPr/>
      </xdr:nvSpPr>
      <xdr:spPr>
        <a:xfrm>
          <a:off x="16268700" y="180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33020</xdr:rowOff>
    </xdr:from>
    <xdr:ext cx="405130" cy="259080"/>
    <xdr:sp macro="" textlink="">
      <xdr:nvSpPr>
        <xdr:cNvPr id="774" name="【庁舎】&#10;有形固定資産減価償却率該当値テキスト"/>
        <xdr:cNvSpPr txBox="1"/>
      </xdr:nvSpPr>
      <xdr:spPr>
        <a:xfrm>
          <a:off x="16357600" y="18035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20320</xdr:rowOff>
    </xdr:from>
    <xdr:to xmlns:xdr="http://schemas.openxmlformats.org/drawingml/2006/spreadsheetDrawing">
      <xdr:col>81</xdr:col>
      <xdr:colOff>101600</xdr:colOff>
      <xdr:row>105</xdr:row>
      <xdr:rowOff>121920</xdr:rowOff>
    </xdr:to>
    <xdr:sp macro="" textlink="">
      <xdr:nvSpPr>
        <xdr:cNvPr id="775" name="楕円 774"/>
        <xdr:cNvSpPr/>
      </xdr:nvSpPr>
      <xdr:spPr>
        <a:xfrm>
          <a:off x="15430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71120</xdr:rowOff>
    </xdr:from>
    <xdr:to xmlns:xdr="http://schemas.openxmlformats.org/drawingml/2006/spreadsheetDrawing">
      <xdr:col>85</xdr:col>
      <xdr:colOff>127000</xdr:colOff>
      <xdr:row>105</xdr:row>
      <xdr:rowOff>105410</xdr:rowOff>
    </xdr:to>
    <xdr:cxnSp macro="">
      <xdr:nvCxnSpPr>
        <xdr:cNvPr id="776" name="直線コネクタ 775"/>
        <xdr:cNvCxnSpPr/>
      </xdr:nvCxnSpPr>
      <xdr:spPr>
        <a:xfrm>
          <a:off x="15481300" y="180733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160655</xdr:rowOff>
    </xdr:from>
    <xdr:to xmlns:xdr="http://schemas.openxmlformats.org/drawingml/2006/spreadsheetDrawing">
      <xdr:col>76</xdr:col>
      <xdr:colOff>165100</xdr:colOff>
      <xdr:row>105</xdr:row>
      <xdr:rowOff>90805</xdr:rowOff>
    </xdr:to>
    <xdr:sp macro="" textlink="">
      <xdr:nvSpPr>
        <xdr:cNvPr id="777" name="楕円 776"/>
        <xdr:cNvSpPr/>
      </xdr:nvSpPr>
      <xdr:spPr>
        <a:xfrm>
          <a:off x="14541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40640</xdr:rowOff>
    </xdr:from>
    <xdr:to xmlns:xdr="http://schemas.openxmlformats.org/drawingml/2006/spreadsheetDrawing">
      <xdr:col>81</xdr:col>
      <xdr:colOff>50800</xdr:colOff>
      <xdr:row>105</xdr:row>
      <xdr:rowOff>71120</xdr:rowOff>
    </xdr:to>
    <xdr:cxnSp macro="">
      <xdr:nvCxnSpPr>
        <xdr:cNvPr id="778" name="直線コネクタ 777"/>
        <xdr:cNvCxnSpPr/>
      </xdr:nvCxnSpPr>
      <xdr:spPr>
        <a:xfrm>
          <a:off x="14592300" y="180428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99060</xdr:rowOff>
    </xdr:from>
    <xdr:to xmlns:xdr="http://schemas.openxmlformats.org/drawingml/2006/spreadsheetDrawing">
      <xdr:col>72</xdr:col>
      <xdr:colOff>38100</xdr:colOff>
      <xdr:row>108</xdr:row>
      <xdr:rowOff>29210</xdr:rowOff>
    </xdr:to>
    <xdr:sp macro="" textlink="">
      <xdr:nvSpPr>
        <xdr:cNvPr id="779" name="楕円 778"/>
        <xdr:cNvSpPr/>
      </xdr:nvSpPr>
      <xdr:spPr>
        <a:xfrm>
          <a:off x="13652500" y="184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40640</xdr:rowOff>
    </xdr:from>
    <xdr:to xmlns:xdr="http://schemas.openxmlformats.org/drawingml/2006/spreadsheetDrawing">
      <xdr:col>76</xdr:col>
      <xdr:colOff>114300</xdr:colOff>
      <xdr:row>107</xdr:row>
      <xdr:rowOff>149860</xdr:rowOff>
    </xdr:to>
    <xdr:cxnSp macro="">
      <xdr:nvCxnSpPr>
        <xdr:cNvPr id="780" name="直線コネクタ 779"/>
        <xdr:cNvCxnSpPr/>
      </xdr:nvCxnSpPr>
      <xdr:spPr>
        <a:xfrm flipV="1">
          <a:off x="13703300" y="18042890"/>
          <a:ext cx="889000" cy="452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66040</xdr:rowOff>
    </xdr:from>
    <xdr:to xmlns:xdr="http://schemas.openxmlformats.org/drawingml/2006/spreadsheetDrawing">
      <xdr:col>67</xdr:col>
      <xdr:colOff>101600</xdr:colOff>
      <xdr:row>107</xdr:row>
      <xdr:rowOff>167640</xdr:rowOff>
    </xdr:to>
    <xdr:sp macro="" textlink="">
      <xdr:nvSpPr>
        <xdr:cNvPr id="781" name="楕円 780"/>
        <xdr:cNvSpPr/>
      </xdr:nvSpPr>
      <xdr:spPr>
        <a:xfrm>
          <a:off x="12763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116840</xdr:rowOff>
    </xdr:from>
    <xdr:to xmlns:xdr="http://schemas.openxmlformats.org/drawingml/2006/spreadsheetDrawing">
      <xdr:col>71</xdr:col>
      <xdr:colOff>177800</xdr:colOff>
      <xdr:row>107</xdr:row>
      <xdr:rowOff>149860</xdr:rowOff>
    </xdr:to>
    <xdr:cxnSp macro="">
      <xdr:nvCxnSpPr>
        <xdr:cNvPr id="782" name="直線コネクタ 781"/>
        <xdr:cNvCxnSpPr/>
      </xdr:nvCxnSpPr>
      <xdr:spPr>
        <a:xfrm>
          <a:off x="12814300" y="184619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34290</xdr:rowOff>
    </xdr:from>
    <xdr:ext cx="405130" cy="259080"/>
    <xdr:sp macro="" textlink="">
      <xdr:nvSpPr>
        <xdr:cNvPr id="783" name="n_1aveValue【庁舎】&#10;有形固定資産減価償却率"/>
        <xdr:cNvSpPr txBox="1"/>
      </xdr:nvSpPr>
      <xdr:spPr>
        <a:xfrm>
          <a:off x="15266035" y="17693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52070</xdr:rowOff>
    </xdr:from>
    <xdr:ext cx="404495" cy="258445"/>
    <xdr:sp macro="" textlink="">
      <xdr:nvSpPr>
        <xdr:cNvPr id="784" name="n_2aveValue【庁舎】&#10;有形固定資産減価償却率"/>
        <xdr:cNvSpPr txBox="1"/>
      </xdr:nvSpPr>
      <xdr:spPr>
        <a:xfrm>
          <a:off x="14389735" y="177114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81280</xdr:rowOff>
    </xdr:from>
    <xdr:ext cx="404495" cy="259080"/>
    <xdr:sp macro="" textlink="">
      <xdr:nvSpPr>
        <xdr:cNvPr id="785" name="n_3aveValue【庁舎】&#10;有形固定資産減価償却率"/>
        <xdr:cNvSpPr txBox="1"/>
      </xdr:nvSpPr>
      <xdr:spPr>
        <a:xfrm>
          <a:off x="13500735" y="17740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112395</xdr:rowOff>
    </xdr:from>
    <xdr:ext cx="404495" cy="258445"/>
    <xdr:sp macro="" textlink="">
      <xdr:nvSpPr>
        <xdr:cNvPr id="786" name="n_4aveValue【庁舎】&#10;有形固定資産減価償却率"/>
        <xdr:cNvSpPr txBox="1"/>
      </xdr:nvSpPr>
      <xdr:spPr>
        <a:xfrm>
          <a:off x="12611735" y="177717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113030</xdr:rowOff>
    </xdr:from>
    <xdr:ext cx="405130" cy="259080"/>
    <xdr:sp macro="" textlink="">
      <xdr:nvSpPr>
        <xdr:cNvPr id="787" name="n_1mainValue【庁舎】&#10;有形固定資産減価償却率"/>
        <xdr:cNvSpPr txBox="1"/>
      </xdr:nvSpPr>
      <xdr:spPr>
        <a:xfrm>
          <a:off x="15266035" y="18115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81915</xdr:rowOff>
    </xdr:from>
    <xdr:ext cx="404495" cy="259080"/>
    <xdr:sp macro="" textlink="">
      <xdr:nvSpPr>
        <xdr:cNvPr id="788" name="n_2mainValue【庁舎】&#10;有形固定資産減価償却率"/>
        <xdr:cNvSpPr txBox="1"/>
      </xdr:nvSpPr>
      <xdr:spPr>
        <a:xfrm>
          <a:off x="14389735" y="18084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20320</xdr:rowOff>
    </xdr:from>
    <xdr:ext cx="404495" cy="258445"/>
    <xdr:sp macro="" textlink="">
      <xdr:nvSpPr>
        <xdr:cNvPr id="789" name="n_3mainValue【庁舎】&#10;有形固定資産減価償却率"/>
        <xdr:cNvSpPr txBox="1"/>
      </xdr:nvSpPr>
      <xdr:spPr>
        <a:xfrm>
          <a:off x="13500735" y="18536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158750</xdr:rowOff>
    </xdr:from>
    <xdr:ext cx="404495" cy="259080"/>
    <xdr:sp macro="" textlink="">
      <xdr:nvSpPr>
        <xdr:cNvPr id="790" name="n_4mainValue【庁舎】&#10;有形固定資産減価償却率"/>
        <xdr:cNvSpPr txBox="1"/>
      </xdr:nvSpPr>
      <xdr:spPr>
        <a:xfrm>
          <a:off x="12611735" y="18503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99" name="テキスト ボックス 798"/>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0" name="直線コネクタ 79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1" name="直線コネクタ 80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802" name="テキスト ボックス 801"/>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3" name="直線コネクタ 80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804" name="テキスト ボックス 803"/>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5" name="直線コネクタ 80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806" name="テキスト ボックス 805"/>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7" name="直線コネクタ 80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808" name="テキスト ボックス 807"/>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09" name="直線コネクタ 80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810" name="テキスト ボックス 809"/>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1" name="直線コネクタ 81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812" name="テキスト ボックス 811"/>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3" name="直線コネクタ 8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4" name="テキスト ボックス 813"/>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59690</xdr:rowOff>
    </xdr:from>
    <xdr:to xmlns:xdr="http://schemas.openxmlformats.org/drawingml/2006/spreadsheetDrawing">
      <xdr:col>116</xdr:col>
      <xdr:colOff>62865</xdr:colOff>
      <xdr:row>107</xdr:row>
      <xdr:rowOff>170815</xdr:rowOff>
    </xdr:to>
    <xdr:cxnSp macro="">
      <xdr:nvCxnSpPr>
        <xdr:cNvPr id="816" name="直線コネクタ 815"/>
        <xdr:cNvCxnSpPr/>
      </xdr:nvCxnSpPr>
      <xdr:spPr>
        <a:xfrm flipV="1">
          <a:off x="22160865" y="1703324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3175</xdr:rowOff>
    </xdr:from>
    <xdr:ext cx="469900" cy="259080"/>
    <xdr:sp macro="" textlink="">
      <xdr:nvSpPr>
        <xdr:cNvPr id="817" name="【庁舎】&#10;一人当たり面積最小値テキスト"/>
        <xdr:cNvSpPr txBox="1"/>
      </xdr:nvSpPr>
      <xdr:spPr>
        <a:xfrm>
          <a:off x="22199600" y="18519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170815</xdr:rowOff>
    </xdr:from>
    <xdr:to xmlns:xdr="http://schemas.openxmlformats.org/drawingml/2006/spreadsheetDrawing">
      <xdr:col>116</xdr:col>
      <xdr:colOff>152400</xdr:colOff>
      <xdr:row>107</xdr:row>
      <xdr:rowOff>170815</xdr:rowOff>
    </xdr:to>
    <xdr:cxnSp macro="">
      <xdr:nvCxnSpPr>
        <xdr:cNvPr id="818" name="直線コネクタ 817"/>
        <xdr:cNvCxnSpPr/>
      </xdr:nvCxnSpPr>
      <xdr:spPr>
        <a:xfrm>
          <a:off x="22072600" y="1851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6350</xdr:rowOff>
    </xdr:from>
    <xdr:ext cx="469900" cy="258445"/>
    <xdr:sp macro="" textlink="">
      <xdr:nvSpPr>
        <xdr:cNvPr id="819" name="【庁舎】&#10;一人当たり面積最大値テキスト"/>
        <xdr:cNvSpPr txBox="1"/>
      </xdr:nvSpPr>
      <xdr:spPr>
        <a:xfrm>
          <a:off x="22199600" y="16808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59690</xdr:rowOff>
    </xdr:from>
    <xdr:to xmlns:xdr="http://schemas.openxmlformats.org/drawingml/2006/spreadsheetDrawing">
      <xdr:col>116</xdr:col>
      <xdr:colOff>152400</xdr:colOff>
      <xdr:row>99</xdr:row>
      <xdr:rowOff>59690</xdr:rowOff>
    </xdr:to>
    <xdr:cxnSp macro="">
      <xdr:nvCxnSpPr>
        <xdr:cNvPr id="820" name="直線コネクタ 819"/>
        <xdr:cNvCxnSpPr/>
      </xdr:nvCxnSpPr>
      <xdr:spPr>
        <a:xfrm>
          <a:off x="22072600" y="17033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36195</xdr:rowOff>
    </xdr:from>
    <xdr:ext cx="469900" cy="259080"/>
    <xdr:sp macro="" textlink="">
      <xdr:nvSpPr>
        <xdr:cNvPr id="821" name="【庁舎】&#10;一人当たり面積平均値テキスト"/>
        <xdr:cNvSpPr txBox="1"/>
      </xdr:nvSpPr>
      <xdr:spPr>
        <a:xfrm>
          <a:off x="22199600" y="18038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57785</xdr:rowOff>
    </xdr:from>
    <xdr:to xmlns:xdr="http://schemas.openxmlformats.org/drawingml/2006/spreadsheetDrawing">
      <xdr:col>116</xdr:col>
      <xdr:colOff>114300</xdr:colOff>
      <xdr:row>105</xdr:row>
      <xdr:rowOff>159385</xdr:rowOff>
    </xdr:to>
    <xdr:sp macro="" textlink="">
      <xdr:nvSpPr>
        <xdr:cNvPr id="822" name="フローチャート: 判断 821"/>
        <xdr:cNvSpPr/>
      </xdr:nvSpPr>
      <xdr:spPr>
        <a:xfrm>
          <a:off x="221107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74930</xdr:rowOff>
    </xdr:from>
    <xdr:to xmlns:xdr="http://schemas.openxmlformats.org/drawingml/2006/spreadsheetDrawing">
      <xdr:col>112</xdr:col>
      <xdr:colOff>38100</xdr:colOff>
      <xdr:row>106</xdr:row>
      <xdr:rowOff>4445</xdr:rowOff>
    </xdr:to>
    <xdr:sp macro="" textlink="">
      <xdr:nvSpPr>
        <xdr:cNvPr id="823" name="フローチャート: 判断 822"/>
        <xdr:cNvSpPr/>
      </xdr:nvSpPr>
      <xdr:spPr>
        <a:xfrm>
          <a:off x="21272500" y="1807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90805</xdr:rowOff>
    </xdr:from>
    <xdr:to xmlns:xdr="http://schemas.openxmlformats.org/drawingml/2006/spreadsheetDrawing">
      <xdr:col>107</xdr:col>
      <xdr:colOff>101600</xdr:colOff>
      <xdr:row>106</xdr:row>
      <xdr:rowOff>20955</xdr:rowOff>
    </xdr:to>
    <xdr:sp macro="" textlink="">
      <xdr:nvSpPr>
        <xdr:cNvPr id="824" name="フローチャート: 判断 823"/>
        <xdr:cNvSpPr/>
      </xdr:nvSpPr>
      <xdr:spPr>
        <a:xfrm>
          <a:off x="20383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128270</xdr:rowOff>
    </xdr:from>
    <xdr:to xmlns:xdr="http://schemas.openxmlformats.org/drawingml/2006/spreadsheetDrawing">
      <xdr:col>102</xdr:col>
      <xdr:colOff>165100</xdr:colOff>
      <xdr:row>106</xdr:row>
      <xdr:rowOff>58420</xdr:rowOff>
    </xdr:to>
    <xdr:sp macro="" textlink="">
      <xdr:nvSpPr>
        <xdr:cNvPr id="825" name="フローチャート: 判断 82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10795</xdr:rowOff>
    </xdr:from>
    <xdr:to xmlns:xdr="http://schemas.openxmlformats.org/drawingml/2006/spreadsheetDrawing">
      <xdr:col>98</xdr:col>
      <xdr:colOff>38100</xdr:colOff>
      <xdr:row>106</xdr:row>
      <xdr:rowOff>112395</xdr:rowOff>
    </xdr:to>
    <xdr:sp macro="" textlink="">
      <xdr:nvSpPr>
        <xdr:cNvPr id="826" name="フローチャート: 判断 825"/>
        <xdr:cNvSpPr/>
      </xdr:nvSpPr>
      <xdr:spPr>
        <a:xfrm>
          <a:off x="18605500" y="1818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7" name="テキスト ボックス 8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8" name="テキスト ボックス 8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9" name="テキスト ボックス 8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0" name="テキスト ボックス 8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1" name="テキスト ボックス 8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137795</xdr:rowOff>
    </xdr:from>
    <xdr:to xmlns:xdr="http://schemas.openxmlformats.org/drawingml/2006/spreadsheetDrawing">
      <xdr:col>116</xdr:col>
      <xdr:colOff>114300</xdr:colOff>
      <xdr:row>105</xdr:row>
      <xdr:rowOff>67945</xdr:rowOff>
    </xdr:to>
    <xdr:sp macro="" textlink="">
      <xdr:nvSpPr>
        <xdr:cNvPr id="832" name="楕円 831"/>
        <xdr:cNvSpPr/>
      </xdr:nvSpPr>
      <xdr:spPr>
        <a:xfrm>
          <a:off x="221107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160655</xdr:rowOff>
    </xdr:from>
    <xdr:ext cx="469900" cy="259080"/>
    <xdr:sp macro="" textlink="">
      <xdr:nvSpPr>
        <xdr:cNvPr id="833" name="【庁舎】&#10;一人当たり面積該当値テキスト"/>
        <xdr:cNvSpPr txBox="1"/>
      </xdr:nvSpPr>
      <xdr:spPr>
        <a:xfrm>
          <a:off x="22199600" y="1782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156210</xdr:rowOff>
    </xdr:from>
    <xdr:to xmlns:xdr="http://schemas.openxmlformats.org/drawingml/2006/spreadsheetDrawing">
      <xdr:col>112</xdr:col>
      <xdr:colOff>38100</xdr:colOff>
      <xdr:row>105</xdr:row>
      <xdr:rowOff>86360</xdr:rowOff>
    </xdr:to>
    <xdr:sp macro="" textlink="">
      <xdr:nvSpPr>
        <xdr:cNvPr id="834" name="楕円 833"/>
        <xdr:cNvSpPr/>
      </xdr:nvSpPr>
      <xdr:spPr>
        <a:xfrm>
          <a:off x="21272500" y="179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17780</xdr:rowOff>
    </xdr:from>
    <xdr:to xmlns:xdr="http://schemas.openxmlformats.org/drawingml/2006/spreadsheetDrawing">
      <xdr:col>116</xdr:col>
      <xdr:colOff>63500</xdr:colOff>
      <xdr:row>105</xdr:row>
      <xdr:rowOff>35560</xdr:rowOff>
    </xdr:to>
    <xdr:cxnSp macro="">
      <xdr:nvCxnSpPr>
        <xdr:cNvPr id="835" name="直線コネクタ 834"/>
        <xdr:cNvCxnSpPr/>
      </xdr:nvCxnSpPr>
      <xdr:spPr>
        <a:xfrm flipV="1">
          <a:off x="21323300" y="1802003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635</xdr:rowOff>
    </xdr:from>
    <xdr:to xmlns:xdr="http://schemas.openxmlformats.org/drawingml/2006/spreadsheetDrawing">
      <xdr:col>107</xdr:col>
      <xdr:colOff>101600</xdr:colOff>
      <xdr:row>105</xdr:row>
      <xdr:rowOff>102235</xdr:rowOff>
    </xdr:to>
    <xdr:sp macro="" textlink="">
      <xdr:nvSpPr>
        <xdr:cNvPr id="836" name="楕円 835"/>
        <xdr:cNvSpPr/>
      </xdr:nvSpPr>
      <xdr:spPr>
        <a:xfrm>
          <a:off x="20383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35560</xdr:rowOff>
    </xdr:from>
    <xdr:to xmlns:xdr="http://schemas.openxmlformats.org/drawingml/2006/spreadsheetDrawing">
      <xdr:col>111</xdr:col>
      <xdr:colOff>177800</xdr:colOff>
      <xdr:row>105</xdr:row>
      <xdr:rowOff>52070</xdr:rowOff>
    </xdr:to>
    <xdr:cxnSp macro="">
      <xdr:nvCxnSpPr>
        <xdr:cNvPr id="837" name="直線コネクタ 836"/>
        <xdr:cNvCxnSpPr/>
      </xdr:nvCxnSpPr>
      <xdr:spPr>
        <a:xfrm flipV="1">
          <a:off x="20434300" y="18037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13970</xdr:rowOff>
    </xdr:from>
    <xdr:to xmlns:xdr="http://schemas.openxmlformats.org/drawingml/2006/spreadsheetDrawing">
      <xdr:col>102</xdr:col>
      <xdr:colOff>165100</xdr:colOff>
      <xdr:row>105</xdr:row>
      <xdr:rowOff>115570</xdr:rowOff>
    </xdr:to>
    <xdr:sp macro="" textlink="">
      <xdr:nvSpPr>
        <xdr:cNvPr id="838" name="楕円 837"/>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52070</xdr:rowOff>
    </xdr:from>
    <xdr:to xmlns:xdr="http://schemas.openxmlformats.org/drawingml/2006/spreadsheetDrawing">
      <xdr:col>107</xdr:col>
      <xdr:colOff>50800</xdr:colOff>
      <xdr:row>105</xdr:row>
      <xdr:rowOff>64770</xdr:rowOff>
    </xdr:to>
    <xdr:cxnSp macro="">
      <xdr:nvCxnSpPr>
        <xdr:cNvPr id="839" name="直線コネクタ 838"/>
        <xdr:cNvCxnSpPr/>
      </xdr:nvCxnSpPr>
      <xdr:spPr>
        <a:xfrm flipV="1">
          <a:off x="19545300" y="180543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31750</xdr:rowOff>
    </xdr:from>
    <xdr:to xmlns:xdr="http://schemas.openxmlformats.org/drawingml/2006/spreadsheetDrawing">
      <xdr:col>98</xdr:col>
      <xdr:colOff>38100</xdr:colOff>
      <xdr:row>105</xdr:row>
      <xdr:rowOff>133350</xdr:rowOff>
    </xdr:to>
    <xdr:sp macro="" textlink="">
      <xdr:nvSpPr>
        <xdr:cNvPr id="840" name="楕円 839"/>
        <xdr:cNvSpPr/>
      </xdr:nvSpPr>
      <xdr:spPr>
        <a:xfrm>
          <a:off x="18605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64770</xdr:rowOff>
    </xdr:from>
    <xdr:to xmlns:xdr="http://schemas.openxmlformats.org/drawingml/2006/spreadsheetDrawing">
      <xdr:col>102</xdr:col>
      <xdr:colOff>114300</xdr:colOff>
      <xdr:row>105</xdr:row>
      <xdr:rowOff>82550</xdr:rowOff>
    </xdr:to>
    <xdr:cxnSp macro="">
      <xdr:nvCxnSpPr>
        <xdr:cNvPr id="841" name="直線コネクタ 840"/>
        <xdr:cNvCxnSpPr/>
      </xdr:nvCxnSpPr>
      <xdr:spPr>
        <a:xfrm flipV="1">
          <a:off x="18656300" y="180670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167005</xdr:rowOff>
    </xdr:from>
    <xdr:ext cx="469900" cy="258445"/>
    <xdr:sp macro="" textlink="">
      <xdr:nvSpPr>
        <xdr:cNvPr id="842" name="n_1aveValue【庁舎】&#10;一人当たり面積"/>
        <xdr:cNvSpPr txBox="1"/>
      </xdr:nvSpPr>
      <xdr:spPr>
        <a:xfrm>
          <a:off x="21075650" y="18169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12065</xdr:rowOff>
    </xdr:from>
    <xdr:ext cx="469265" cy="259080"/>
    <xdr:sp macro="" textlink="">
      <xdr:nvSpPr>
        <xdr:cNvPr id="843" name="n_2aveValue【庁舎】&#10;一人当たり面積"/>
        <xdr:cNvSpPr txBox="1"/>
      </xdr:nvSpPr>
      <xdr:spPr>
        <a:xfrm>
          <a:off x="20199350" y="18185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49530</xdr:rowOff>
    </xdr:from>
    <xdr:ext cx="469265" cy="259080"/>
    <xdr:sp macro="" textlink="">
      <xdr:nvSpPr>
        <xdr:cNvPr id="844" name="n_3aveValue【庁舎】&#10;一人当たり面積"/>
        <xdr:cNvSpPr txBox="1"/>
      </xdr:nvSpPr>
      <xdr:spPr>
        <a:xfrm>
          <a:off x="19310350" y="18223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103505</xdr:rowOff>
    </xdr:from>
    <xdr:ext cx="469265" cy="259080"/>
    <xdr:sp macro="" textlink="">
      <xdr:nvSpPr>
        <xdr:cNvPr id="845" name="n_4aveValue【庁舎】&#10;一人当たり面積"/>
        <xdr:cNvSpPr txBox="1"/>
      </xdr:nvSpPr>
      <xdr:spPr>
        <a:xfrm>
          <a:off x="18421350" y="18277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102870</xdr:rowOff>
    </xdr:from>
    <xdr:ext cx="469900" cy="259080"/>
    <xdr:sp macro="" textlink="">
      <xdr:nvSpPr>
        <xdr:cNvPr id="846" name="n_1mainValue【庁舎】&#10;一人当たり面積"/>
        <xdr:cNvSpPr txBox="1"/>
      </xdr:nvSpPr>
      <xdr:spPr>
        <a:xfrm>
          <a:off x="21075650" y="17762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118745</xdr:rowOff>
    </xdr:from>
    <xdr:ext cx="469265" cy="259080"/>
    <xdr:sp macro="" textlink="">
      <xdr:nvSpPr>
        <xdr:cNvPr id="847" name="n_2mainValue【庁舎】&#10;一人当たり面積"/>
        <xdr:cNvSpPr txBox="1"/>
      </xdr:nvSpPr>
      <xdr:spPr>
        <a:xfrm>
          <a:off x="20199350" y="17778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132080</xdr:rowOff>
    </xdr:from>
    <xdr:ext cx="469265" cy="258445"/>
    <xdr:sp macro="" textlink="">
      <xdr:nvSpPr>
        <xdr:cNvPr id="848" name="n_3mainValue【庁舎】&#10;一人当たり面積"/>
        <xdr:cNvSpPr txBox="1"/>
      </xdr:nvSpPr>
      <xdr:spPr>
        <a:xfrm>
          <a:off x="19310350" y="17791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149860</xdr:rowOff>
    </xdr:from>
    <xdr:ext cx="469265" cy="259080"/>
    <xdr:sp macro="" textlink="">
      <xdr:nvSpPr>
        <xdr:cNvPr id="849" name="n_4mainValue【庁舎】&#10;一人当たり面積"/>
        <xdr:cNvSpPr txBox="1"/>
      </xdr:nvSpPr>
      <xdr:spPr>
        <a:xfrm>
          <a:off x="18421350" y="17809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図書館は昭和</a:t>
          </a:r>
          <a:r>
            <a:rPr kumimoji="1" lang="en-US" altLang="ja-JP" sz="1300">
              <a:solidFill>
                <a:sysClr val="windowText" lastClr="000000"/>
              </a:solidFill>
              <a:latin typeface="ＭＳ Ｐゴシック"/>
              <a:ea typeface="ＭＳ Ｐゴシック"/>
            </a:rPr>
            <a:t>57</a:t>
          </a:r>
          <a:r>
            <a:rPr kumimoji="1" lang="ja-JP" altLang="en-US" sz="1300">
              <a:solidFill>
                <a:sysClr val="windowText" lastClr="000000"/>
              </a:solidFill>
              <a:latin typeface="ＭＳ Ｐゴシック"/>
              <a:ea typeface="ＭＳ Ｐゴシック"/>
            </a:rPr>
            <a:t>年、市民会館については昭和</a:t>
          </a:r>
          <a:r>
            <a:rPr kumimoji="1" lang="en-US" altLang="ja-JP" sz="1300">
              <a:solidFill>
                <a:sysClr val="windowText" lastClr="000000"/>
              </a:solidFill>
              <a:latin typeface="ＭＳ Ｐゴシック"/>
              <a:ea typeface="ＭＳ Ｐゴシック"/>
            </a:rPr>
            <a:t>59</a:t>
          </a:r>
          <a:r>
            <a:rPr kumimoji="1" lang="ja-JP" altLang="en-US" sz="1300">
              <a:solidFill>
                <a:sysClr val="windowText" lastClr="000000"/>
              </a:solidFill>
              <a:latin typeface="ＭＳ Ｐゴシック"/>
              <a:ea typeface="ＭＳ Ｐゴシック"/>
            </a:rPr>
            <a:t>年建設といずれも老朽化が進んでいるため、類似団体と比べると数値が高くなっており、今後もこの傾向が続く見込みである。その一方で、体育館については、平成</a:t>
          </a:r>
          <a:r>
            <a:rPr kumimoji="1" lang="en-US" altLang="ja-JP" sz="1300">
              <a:solidFill>
                <a:sysClr val="windowText" lastClr="000000"/>
              </a:solidFill>
              <a:latin typeface="ＭＳ Ｐゴシック"/>
              <a:ea typeface="ＭＳ Ｐゴシック"/>
            </a:rPr>
            <a:t>12</a:t>
          </a:r>
          <a:r>
            <a:rPr kumimoji="1" lang="ja-JP" altLang="en-US" sz="1300">
              <a:solidFill>
                <a:sysClr val="windowText" lastClr="000000"/>
              </a:solidFill>
              <a:latin typeface="ＭＳ Ｐゴシック"/>
              <a:ea typeface="ＭＳ Ｐゴシック"/>
            </a:rPr>
            <a:t>年建設のため、減価償却は進んでいるものの類似団体と比べると数値が低い状況である。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また、庁舎についても耐震化を実施したため、平成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以降、比率は大きく下がっており、福祉施設については、福祉センターの耐震工事や建て替えが予定されているため、数年後の比率は多少改善する見込みである。消防施設は、令和元年度に実施した防災物資配送拠点施設の新設により有形固定資産減価償却率は改善され、一人当たり面積についても、災害対策自家用給油設備の設置や防火水槽など南海トラフ地震対策として施設整備を行ったことによって、平成</a:t>
          </a:r>
          <a:r>
            <a:rPr kumimoji="1" lang="en-US" altLang="ja-JP" sz="1300">
              <a:solidFill>
                <a:sysClr val="windowText" lastClr="000000"/>
              </a:solidFill>
              <a:latin typeface="ＭＳ Ｐゴシック"/>
              <a:ea typeface="ＭＳ Ｐゴシック"/>
            </a:rPr>
            <a:t>28</a:t>
          </a:r>
          <a:r>
            <a:rPr kumimoji="1" lang="ja-JP" altLang="en-US" sz="1300">
              <a:solidFill>
                <a:sysClr val="windowText" lastClr="000000"/>
              </a:solidFill>
              <a:latin typeface="ＭＳ Ｐゴシック"/>
              <a:ea typeface="ＭＳ Ｐゴシック"/>
            </a:rPr>
            <a:t>年度以降、類似団体より高い数値で推移をしている。</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13,344
13,275
266.34
9,672,133
9,546,154
112,383
5,115,890
15,368,887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18.8
115.1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市制施行時には</a:t>
          </a:r>
          <a:r>
            <a:rPr kumimoji="1" lang="en-US" altLang="ja-JP" sz="1300">
              <a:latin typeface="ＭＳ Ｐゴシック"/>
              <a:ea typeface="ＭＳ Ｐゴシック"/>
            </a:rPr>
            <a:t>3</a:t>
          </a:r>
          <a:r>
            <a:rPr kumimoji="1" lang="ja-JP" altLang="en-US" sz="1300">
              <a:latin typeface="ＭＳ Ｐゴシック"/>
              <a:ea typeface="ＭＳ Ｐゴシック"/>
            </a:rPr>
            <a:t>万人いた人口は、令和</a:t>
          </a:r>
          <a:r>
            <a:rPr kumimoji="1" lang="en-US" altLang="ja-JP" sz="1300">
              <a:latin typeface="ＭＳ Ｐゴシック"/>
              <a:ea typeface="ＭＳ Ｐゴシック"/>
            </a:rPr>
            <a:t>2</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月末現在</a:t>
          </a:r>
          <a:r>
            <a:rPr kumimoji="1" lang="en-US" altLang="ja-JP" sz="1300">
              <a:latin typeface="ＭＳ Ｐゴシック"/>
              <a:ea typeface="ＭＳ Ｐゴシック"/>
            </a:rPr>
            <a:t>13,155</a:t>
          </a:r>
          <a:r>
            <a:rPr kumimoji="1" lang="ja-JP" altLang="en-US" sz="1300">
              <a:latin typeface="ＭＳ Ｐゴシック"/>
              <a:ea typeface="ＭＳ Ｐゴシック"/>
            </a:rPr>
            <a:t>人、また全国平均を上回る高齢化率（令和</a:t>
          </a:r>
          <a:r>
            <a:rPr kumimoji="1" lang="en-US" altLang="ja-JP" sz="1300">
              <a:latin typeface="ＭＳ Ｐゴシック"/>
              <a:ea typeface="ＭＳ Ｐゴシック"/>
            </a:rPr>
            <a:t>2</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月末</a:t>
          </a:r>
          <a:r>
            <a:rPr kumimoji="1" lang="en-US" altLang="ja-JP" sz="1300">
              <a:latin typeface="ＭＳ Ｐゴシック"/>
              <a:ea typeface="ＭＳ Ｐゴシック"/>
            </a:rPr>
            <a:t>49.1</a:t>
          </a:r>
          <a:r>
            <a:rPr kumimoji="1" lang="ja-JP" altLang="en-US" sz="1300">
              <a:latin typeface="ＭＳ Ｐゴシック"/>
              <a:ea typeface="ＭＳ Ｐゴシック"/>
            </a:rPr>
            <a:t>％）と過疎・少子高齢化に歯止めがかからず、基幹産業である観光業・農林水産業の低迷、一次産業の後継者不足に加え、雇用場所の確保も困難な状況であり、税収が乏しいゆえに類似団体平均を大きく下回る値となっている。</a:t>
          </a:r>
        </a:p>
        <a:p>
          <a:r>
            <a:rPr kumimoji="1" lang="ja-JP" altLang="en-US" sz="1300">
              <a:latin typeface="ＭＳ Ｐゴシック"/>
              <a:ea typeface="ＭＳ Ｐゴシック"/>
            </a:rPr>
            <a:t>　今後も引き続き、税及び税外収入を含めた債権徴収の強化や、国、県の補助事業を積極的に取り入れた地域産業の活性化に努め、財政基盤の強化を図る。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93980</xdr:rowOff>
    </xdr:to>
    <xdr:cxnSp macro="">
      <xdr:nvCxnSpPr>
        <xdr:cNvPr id="64" name="直線コネクタ 63"/>
        <xdr:cNvCxnSpPr/>
      </xdr:nvCxnSpPr>
      <xdr:spPr>
        <a:xfrm flipV="1">
          <a:off x="4953000" y="6341745"/>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66040</xdr:rowOff>
    </xdr:from>
    <xdr:ext cx="762000" cy="258445"/>
    <xdr:sp macro="" textlink="">
      <xdr:nvSpPr>
        <xdr:cNvPr id="65" name="財政力最小値テキスト"/>
        <xdr:cNvSpPr txBox="1"/>
      </xdr:nvSpPr>
      <xdr:spPr>
        <a:xfrm>
          <a:off x="5041900" y="7781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93980</xdr:rowOff>
    </xdr:from>
    <xdr:to xmlns:xdr="http://schemas.openxmlformats.org/drawingml/2006/spreadsheetDrawing">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104775</xdr:rowOff>
    </xdr:from>
    <xdr:to xmlns:xdr="http://schemas.openxmlformats.org/drawingml/2006/spreadsheetDrawing">
      <xdr:col>23</xdr:col>
      <xdr:colOff>133350</xdr:colOff>
      <xdr:row>44</xdr:row>
      <xdr:rowOff>104775</xdr:rowOff>
    </xdr:to>
    <xdr:cxnSp macro="">
      <xdr:nvCxnSpPr>
        <xdr:cNvPr id="69" name="直線コネクタ 68"/>
        <xdr:cNvCxnSpPr/>
      </xdr:nvCxnSpPr>
      <xdr:spPr>
        <a:xfrm>
          <a:off x="4114800" y="76485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151765</xdr:rowOff>
    </xdr:from>
    <xdr:ext cx="762000" cy="259080"/>
    <xdr:sp macro="" textlink="">
      <xdr:nvSpPr>
        <xdr:cNvPr id="70" name="財政力平均値テキスト"/>
        <xdr:cNvSpPr txBox="1"/>
      </xdr:nvSpPr>
      <xdr:spPr>
        <a:xfrm>
          <a:off x="5041900" y="7181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104775</xdr:rowOff>
    </xdr:from>
    <xdr:to xmlns:xdr="http://schemas.openxmlformats.org/drawingml/2006/spreadsheetDrawing">
      <xdr:col>19</xdr:col>
      <xdr:colOff>133350</xdr:colOff>
      <xdr:row>44</xdr:row>
      <xdr:rowOff>125095</xdr:rowOff>
    </xdr:to>
    <xdr:cxnSp macro="">
      <xdr:nvCxnSpPr>
        <xdr:cNvPr id="72" name="直線コネクタ 71"/>
        <xdr:cNvCxnSpPr/>
      </xdr:nvCxnSpPr>
      <xdr:spPr>
        <a:xfrm flipV="1">
          <a:off x="3225800" y="76485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184150</xdr:colOff>
      <xdr:row>43</xdr:row>
      <xdr:rowOff>86360</xdr:rowOff>
    </xdr:to>
    <xdr:sp macro="" textlink="">
      <xdr:nvSpPr>
        <xdr:cNvPr id="73" name="フローチャート: 判断 72"/>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95885</xdr:rowOff>
    </xdr:from>
    <xdr:ext cx="736600" cy="259080"/>
    <xdr:sp macro="" textlink="">
      <xdr:nvSpPr>
        <xdr:cNvPr id="74" name="テキスト ボックス 73"/>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125095</xdr:rowOff>
    </xdr:from>
    <xdr:to xmlns:xdr="http://schemas.openxmlformats.org/drawingml/2006/spreadsheetDrawing">
      <xdr:col>15</xdr:col>
      <xdr:colOff>82550</xdr:colOff>
      <xdr:row>44</xdr:row>
      <xdr:rowOff>144780</xdr:rowOff>
    </xdr:to>
    <xdr:cxnSp macro="">
      <xdr:nvCxnSpPr>
        <xdr:cNvPr id="75" name="直線コネクタ 74"/>
        <xdr:cNvCxnSpPr/>
      </xdr:nvCxnSpPr>
      <xdr:spPr>
        <a:xfrm flipV="1">
          <a:off x="2336800" y="76688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7" name="テキスト ボックス 76"/>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144780</xdr:rowOff>
    </xdr:from>
    <xdr:to xmlns:xdr="http://schemas.openxmlformats.org/drawingml/2006/spreadsheetDrawing">
      <xdr:col>11</xdr:col>
      <xdr:colOff>31750</xdr:colOff>
      <xdr:row>44</xdr:row>
      <xdr:rowOff>165100</xdr:rowOff>
    </xdr:to>
    <xdr:cxnSp macro="">
      <xdr:nvCxnSpPr>
        <xdr:cNvPr id="78" name="直線コネクタ 77"/>
        <xdr:cNvCxnSpPr/>
      </xdr:nvCxnSpPr>
      <xdr:spPr>
        <a:xfrm flipV="1">
          <a:off x="1447800" y="76885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95885</xdr:rowOff>
    </xdr:from>
    <xdr:ext cx="762000" cy="259080"/>
    <xdr:sp macro="" textlink="">
      <xdr:nvSpPr>
        <xdr:cNvPr id="80" name="テキスト ボックス 79"/>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1" name="フローチャート: 判断 80"/>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2" name="テキスト ボックス 81"/>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53975</xdr:rowOff>
    </xdr:from>
    <xdr:to xmlns:xdr="http://schemas.openxmlformats.org/drawingml/2006/spreadsheetDrawing">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26035</xdr:rowOff>
    </xdr:from>
    <xdr:ext cx="762000" cy="259080"/>
    <xdr:sp macro="" textlink="">
      <xdr:nvSpPr>
        <xdr:cNvPr id="89" name="財政力該当値テキスト"/>
        <xdr:cNvSpPr txBox="1"/>
      </xdr:nvSpPr>
      <xdr:spPr>
        <a:xfrm>
          <a:off x="5041900" y="756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53975</xdr:rowOff>
    </xdr:from>
    <xdr:to xmlns:xdr="http://schemas.openxmlformats.org/drawingml/2006/spreadsheetDrawing">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140335</xdr:rowOff>
    </xdr:from>
    <xdr:ext cx="736600" cy="259080"/>
    <xdr:sp macro="" textlink="">
      <xdr:nvSpPr>
        <xdr:cNvPr id="91" name="テキスト ボックス 90"/>
        <xdr:cNvSpPr txBox="1"/>
      </xdr:nvSpPr>
      <xdr:spPr>
        <a:xfrm>
          <a:off x="3733800" y="7684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74930</xdr:rowOff>
    </xdr:from>
    <xdr:to xmlns:xdr="http://schemas.openxmlformats.org/drawingml/2006/spreadsheetDrawing">
      <xdr:col>15</xdr:col>
      <xdr:colOff>133350</xdr:colOff>
      <xdr:row>45</xdr:row>
      <xdr:rowOff>4445</xdr:rowOff>
    </xdr:to>
    <xdr:sp macro="" textlink="">
      <xdr:nvSpPr>
        <xdr:cNvPr id="92" name="楕円 91"/>
        <xdr:cNvSpPr/>
      </xdr:nvSpPr>
      <xdr:spPr>
        <a:xfrm>
          <a:off x="3175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160655</xdr:rowOff>
    </xdr:from>
    <xdr:ext cx="762000" cy="259080"/>
    <xdr:sp macro="" textlink="">
      <xdr:nvSpPr>
        <xdr:cNvPr id="93" name="テキスト ボックス 92"/>
        <xdr:cNvSpPr txBox="1"/>
      </xdr:nvSpPr>
      <xdr:spPr>
        <a:xfrm>
          <a:off x="2844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93980</xdr:rowOff>
    </xdr:from>
    <xdr:to xmlns:xdr="http://schemas.openxmlformats.org/drawingml/2006/spreadsheetDrawing">
      <xdr:col>11</xdr:col>
      <xdr:colOff>82550</xdr:colOff>
      <xdr:row>45</xdr:row>
      <xdr:rowOff>24130</xdr:rowOff>
    </xdr:to>
    <xdr:sp macro="" textlink="">
      <xdr:nvSpPr>
        <xdr:cNvPr id="94" name="楕円 93"/>
        <xdr:cNvSpPr/>
      </xdr:nvSpPr>
      <xdr:spPr>
        <a:xfrm>
          <a:off x="22860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8890</xdr:rowOff>
    </xdr:from>
    <xdr:ext cx="762000" cy="258445"/>
    <xdr:sp macro="" textlink="">
      <xdr:nvSpPr>
        <xdr:cNvPr id="95" name="テキスト ボックス 94"/>
        <xdr:cNvSpPr txBox="1"/>
      </xdr:nvSpPr>
      <xdr:spPr>
        <a:xfrm>
          <a:off x="1955800" y="7724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114300</xdr:rowOff>
    </xdr:from>
    <xdr:to xmlns:xdr="http://schemas.openxmlformats.org/drawingml/2006/spreadsheetDrawing">
      <xdr:col>7</xdr:col>
      <xdr:colOff>31750</xdr:colOff>
      <xdr:row>45</xdr:row>
      <xdr:rowOff>44450</xdr:rowOff>
    </xdr:to>
    <xdr:sp macro="" textlink="">
      <xdr:nvSpPr>
        <xdr:cNvPr id="96" name="楕円 95"/>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29210</xdr:rowOff>
    </xdr:from>
    <xdr:ext cx="762000" cy="258445"/>
    <xdr:sp macro="" textlink="">
      <xdr:nvSpPr>
        <xdr:cNvPr id="97" name="テキスト ボックス 96"/>
        <xdr:cNvSpPr txBox="1"/>
      </xdr:nvSpPr>
      <xdr:spPr>
        <a:xfrm>
          <a:off x="1066800" y="774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依然として類似団体平均、全国平均、県内平均より高い水準ではあるものの、数値は前年度から</a:t>
          </a:r>
          <a:r>
            <a:rPr kumimoji="1" lang="en-US" altLang="ja-JP" sz="1300">
              <a:latin typeface="ＭＳ Ｐゴシック"/>
              <a:ea typeface="ＭＳ Ｐゴシック"/>
            </a:rPr>
            <a:t>0.8</a:t>
          </a:r>
          <a:r>
            <a:rPr kumimoji="1" lang="ja-JP" altLang="en-US" sz="1300">
              <a:latin typeface="ＭＳ Ｐゴシック"/>
              <a:ea typeface="ＭＳ Ｐゴシック"/>
            </a:rPr>
            <a:t>ポイント改善した。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比率が改善した要因は人件費と物件費で、定年退職者数の減に伴う退職手当（経常分）の減額や、庁内システム保守委託料、小中学校スクールバス運行委託費といった経常的歳出の減額によるものである。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しかし、今後も公債費が高止まりで推移していくなど、義務的経費の抑制が困難な状況が見込まれるため、住民・行政サービスを確保しつつ、事務事業の見直し等、行財政改革を推進し、経常経費の削減を図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3" name="テキスト ボックス 122"/>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5" name="テキスト ボックス 124"/>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88900</xdr:rowOff>
    </xdr:from>
    <xdr:to xmlns:xdr="http://schemas.openxmlformats.org/drawingml/2006/spreadsheetDrawing">
      <xdr:col>23</xdr:col>
      <xdr:colOff>133350</xdr:colOff>
      <xdr:row>67</xdr:row>
      <xdr:rowOff>41910</xdr:rowOff>
    </xdr:to>
    <xdr:cxnSp macro="">
      <xdr:nvCxnSpPr>
        <xdr:cNvPr id="129" name="直線コネクタ 128"/>
        <xdr:cNvCxnSpPr/>
      </xdr:nvCxnSpPr>
      <xdr:spPr>
        <a:xfrm flipV="1">
          <a:off x="4953000" y="10033000"/>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13970</xdr:rowOff>
    </xdr:from>
    <xdr:ext cx="762000" cy="259080"/>
    <xdr:sp macro="" textlink="">
      <xdr:nvSpPr>
        <xdr:cNvPr id="130" name="財政構造の弾力性最小値テキスト"/>
        <xdr:cNvSpPr txBox="1"/>
      </xdr:nvSpPr>
      <xdr:spPr>
        <a:xfrm>
          <a:off x="5041900" y="1150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41910</xdr:rowOff>
    </xdr:from>
    <xdr:to xmlns:xdr="http://schemas.openxmlformats.org/drawingml/2006/spreadsheetDrawing">
      <xdr:col>24</xdr:col>
      <xdr:colOff>12700</xdr:colOff>
      <xdr:row>67</xdr:row>
      <xdr:rowOff>41910</xdr:rowOff>
    </xdr:to>
    <xdr:cxnSp macro="">
      <xdr:nvCxnSpPr>
        <xdr:cNvPr id="131" name="直線コネクタ 130"/>
        <xdr:cNvCxnSpPr/>
      </xdr:nvCxnSpPr>
      <xdr:spPr>
        <a:xfrm>
          <a:off x="4864100" y="1152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3810</xdr:rowOff>
    </xdr:from>
    <xdr:ext cx="762000" cy="259080"/>
    <xdr:sp macro="" textlink="">
      <xdr:nvSpPr>
        <xdr:cNvPr id="132" name="財政構造の弾力性最大値テキスト"/>
        <xdr:cNvSpPr txBox="1"/>
      </xdr:nvSpPr>
      <xdr:spPr>
        <a:xfrm>
          <a:off x="504190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88900</xdr:rowOff>
    </xdr:from>
    <xdr:to xmlns:xdr="http://schemas.openxmlformats.org/drawingml/2006/spreadsheetDrawing">
      <xdr:col>24</xdr:col>
      <xdr:colOff>12700</xdr:colOff>
      <xdr:row>58</xdr:row>
      <xdr:rowOff>88900</xdr:rowOff>
    </xdr:to>
    <xdr:cxnSp macro="">
      <xdr:nvCxnSpPr>
        <xdr:cNvPr id="133" name="直線コネクタ 132"/>
        <xdr:cNvCxnSpPr/>
      </xdr:nvCxnSpPr>
      <xdr:spPr>
        <a:xfrm>
          <a:off x="4864100" y="1003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26035</xdr:rowOff>
    </xdr:from>
    <xdr:to xmlns:xdr="http://schemas.openxmlformats.org/drawingml/2006/spreadsheetDrawing">
      <xdr:col>23</xdr:col>
      <xdr:colOff>133350</xdr:colOff>
      <xdr:row>61</xdr:row>
      <xdr:rowOff>53975</xdr:rowOff>
    </xdr:to>
    <xdr:cxnSp macro="">
      <xdr:nvCxnSpPr>
        <xdr:cNvPr id="134" name="直線コネクタ 133"/>
        <xdr:cNvCxnSpPr/>
      </xdr:nvCxnSpPr>
      <xdr:spPr>
        <a:xfrm flipV="1">
          <a:off x="4114800" y="1048448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84455</xdr:rowOff>
    </xdr:from>
    <xdr:ext cx="762000" cy="259080"/>
    <xdr:sp macro="" textlink="">
      <xdr:nvSpPr>
        <xdr:cNvPr id="135" name="財政構造の弾力性平均値テキスト"/>
        <xdr:cNvSpPr txBox="1"/>
      </xdr:nvSpPr>
      <xdr:spPr>
        <a:xfrm>
          <a:off x="5041900" y="102000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67945</xdr:rowOff>
    </xdr:from>
    <xdr:to xmlns:xdr="http://schemas.openxmlformats.org/drawingml/2006/spreadsheetDrawing">
      <xdr:col>23</xdr:col>
      <xdr:colOff>184150</xdr:colOff>
      <xdr:row>60</xdr:row>
      <xdr:rowOff>169545</xdr:rowOff>
    </xdr:to>
    <xdr:sp macro="" textlink="">
      <xdr:nvSpPr>
        <xdr:cNvPr id="136" name="フローチャート: 判断 135"/>
        <xdr:cNvSpPr/>
      </xdr:nvSpPr>
      <xdr:spPr>
        <a:xfrm>
          <a:off x="49022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111760</xdr:rowOff>
    </xdr:from>
    <xdr:to xmlns:xdr="http://schemas.openxmlformats.org/drawingml/2006/spreadsheetDrawing">
      <xdr:col>19</xdr:col>
      <xdr:colOff>133350</xdr:colOff>
      <xdr:row>61</xdr:row>
      <xdr:rowOff>53975</xdr:rowOff>
    </xdr:to>
    <xdr:cxnSp macro="">
      <xdr:nvCxnSpPr>
        <xdr:cNvPr id="137" name="直線コネクタ 136"/>
        <xdr:cNvCxnSpPr/>
      </xdr:nvCxnSpPr>
      <xdr:spPr>
        <a:xfrm>
          <a:off x="3225800" y="1039876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43815</xdr:rowOff>
    </xdr:from>
    <xdr:to xmlns:xdr="http://schemas.openxmlformats.org/drawingml/2006/spreadsheetDrawing">
      <xdr:col>19</xdr:col>
      <xdr:colOff>184150</xdr:colOff>
      <xdr:row>60</xdr:row>
      <xdr:rowOff>145415</xdr:rowOff>
    </xdr:to>
    <xdr:sp macro="" textlink="">
      <xdr:nvSpPr>
        <xdr:cNvPr id="138" name="フローチャート: 判断 137"/>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155575</xdr:rowOff>
    </xdr:from>
    <xdr:ext cx="736600" cy="258445"/>
    <xdr:sp macro="" textlink="">
      <xdr:nvSpPr>
        <xdr:cNvPr id="139" name="テキスト ボックス 138"/>
        <xdr:cNvSpPr txBox="1"/>
      </xdr:nvSpPr>
      <xdr:spPr>
        <a:xfrm>
          <a:off x="3733800" y="10099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111760</xdr:rowOff>
    </xdr:from>
    <xdr:to xmlns:xdr="http://schemas.openxmlformats.org/drawingml/2006/spreadsheetDrawing">
      <xdr:col>15</xdr:col>
      <xdr:colOff>82550</xdr:colOff>
      <xdr:row>60</xdr:row>
      <xdr:rowOff>118745</xdr:rowOff>
    </xdr:to>
    <xdr:cxnSp macro="">
      <xdr:nvCxnSpPr>
        <xdr:cNvPr id="140" name="直線コネクタ 139"/>
        <xdr:cNvCxnSpPr/>
      </xdr:nvCxnSpPr>
      <xdr:spPr>
        <a:xfrm flipV="1">
          <a:off x="2336800" y="103987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15875</xdr:rowOff>
    </xdr:from>
    <xdr:to xmlns:xdr="http://schemas.openxmlformats.org/drawingml/2006/spreadsheetDrawing">
      <xdr:col>15</xdr:col>
      <xdr:colOff>133350</xdr:colOff>
      <xdr:row>60</xdr:row>
      <xdr:rowOff>117475</xdr:rowOff>
    </xdr:to>
    <xdr:sp macro="" textlink="">
      <xdr:nvSpPr>
        <xdr:cNvPr id="141" name="フローチャート: 判断 140"/>
        <xdr:cNvSpPr/>
      </xdr:nvSpPr>
      <xdr:spPr>
        <a:xfrm>
          <a:off x="3175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127635</xdr:rowOff>
    </xdr:from>
    <xdr:ext cx="762000" cy="259080"/>
    <xdr:sp macro="" textlink="">
      <xdr:nvSpPr>
        <xdr:cNvPr id="142" name="テキスト ボックス 141"/>
        <xdr:cNvSpPr txBox="1"/>
      </xdr:nvSpPr>
      <xdr:spPr>
        <a:xfrm>
          <a:off x="2844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73660</xdr:rowOff>
    </xdr:from>
    <xdr:to xmlns:xdr="http://schemas.openxmlformats.org/drawingml/2006/spreadsheetDrawing">
      <xdr:col>11</xdr:col>
      <xdr:colOff>31750</xdr:colOff>
      <xdr:row>60</xdr:row>
      <xdr:rowOff>118745</xdr:rowOff>
    </xdr:to>
    <xdr:cxnSp macro="">
      <xdr:nvCxnSpPr>
        <xdr:cNvPr id="143" name="直線コネクタ 142"/>
        <xdr:cNvCxnSpPr/>
      </xdr:nvCxnSpPr>
      <xdr:spPr>
        <a:xfrm>
          <a:off x="1447800" y="1036066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146050</xdr:rowOff>
    </xdr:from>
    <xdr:to xmlns:xdr="http://schemas.openxmlformats.org/drawingml/2006/spreadsheetDrawing">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86360</xdr:rowOff>
    </xdr:from>
    <xdr:ext cx="762000" cy="258445"/>
    <xdr:sp macro="" textlink="">
      <xdr:nvSpPr>
        <xdr:cNvPr id="145" name="テキスト ボックス 144"/>
        <xdr:cNvSpPr txBox="1"/>
      </xdr:nvSpPr>
      <xdr:spPr>
        <a:xfrm>
          <a:off x="1955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73660</xdr:rowOff>
    </xdr:from>
    <xdr:to xmlns:xdr="http://schemas.openxmlformats.org/drawingml/2006/spreadsheetDrawing">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13970</xdr:rowOff>
    </xdr:from>
    <xdr:ext cx="762000" cy="259080"/>
    <xdr:sp macro="" textlink="">
      <xdr:nvSpPr>
        <xdr:cNvPr id="147" name="テキスト ボックス 146"/>
        <xdr:cNvSpPr txBox="1"/>
      </xdr:nvSpPr>
      <xdr:spPr>
        <a:xfrm>
          <a:off x="1066800" y="995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8" name="テキスト ボックス 147"/>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9" name="テキスト ボックス 148"/>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0" name="テキスト ボックス 149"/>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1" name="テキスト ボックス 150"/>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2" name="テキスト ボックス 151"/>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146685</xdr:rowOff>
    </xdr:from>
    <xdr:to xmlns:xdr="http://schemas.openxmlformats.org/drawingml/2006/spreadsheetDrawing">
      <xdr:col>23</xdr:col>
      <xdr:colOff>184150</xdr:colOff>
      <xdr:row>61</xdr:row>
      <xdr:rowOff>76835</xdr:rowOff>
    </xdr:to>
    <xdr:sp macro="" textlink="">
      <xdr:nvSpPr>
        <xdr:cNvPr id="153" name="楕円 152"/>
        <xdr:cNvSpPr/>
      </xdr:nvSpPr>
      <xdr:spPr>
        <a:xfrm>
          <a:off x="49022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118745</xdr:rowOff>
    </xdr:from>
    <xdr:ext cx="762000" cy="259080"/>
    <xdr:sp macro="" textlink="">
      <xdr:nvSpPr>
        <xdr:cNvPr id="154" name="財政構造の弾力性該当値テキスト"/>
        <xdr:cNvSpPr txBox="1"/>
      </xdr:nvSpPr>
      <xdr:spPr>
        <a:xfrm>
          <a:off x="5041900" y="1040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3175</xdr:rowOff>
    </xdr:from>
    <xdr:to xmlns:xdr="http://schemas.openxmlformats.org/drawingml/2006/spreadsheetDrawing">
      <xdr:col>19</xdr:col>
      <xdr:colOff>184150</xdr:colOff>
      <xdr:row>61</xdr:row>
      <xdr:rowOff>104775</xdr:rowOff>
    </xdr:to>
    <xdr:sp macro="" textlink="">
      <xdr:nvSpPr>
        <xdr:cNvPr id="155" name="楕円 154"/>
        <xdr:cNvSpPr/>
      </xdr:nvSpPr>
      <xdr:spPr>
        <a:xfrm>
          <a:off x="406400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89535</xdr:rowOff>
    </xdr:from>
    <xdr:ext cx="736600" cy="258445"/>
    <xdr:sp macro="" textlink="">
      <xdr:nvSpPr>
        <xdr:cNvPr id="156" name="テキスト ボックス 155"/>
        <xdr:cNvSpPr txBox="1"/>
      </xdr:nvSpPr>
      <xdr:spPr>
        <a:xfrm>
          <a:off x="3733800" y="10547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60960</xdr:rowOff>
    </xdr:from>
    <xdr:to xmlns:xdr="http://schemas.openxmlformats.org/drawingml/2006/spreadsheetDrawing">
      <xdr:col>15</xdr:col>
      <xdr:colOff>133350</xdr:colOff>
      <xdr:row>60</xdr:row>
      <xdr:rowOff>162560</xdr:rowOff>
    </xdr:to>
    <xdr:sp macro="" textlink="">
      <xdr:nvSpPr>
        <xdr:cNvPr id="157" name="楕円 156"/>
        <xdr:cNvSpPr/>
      </xdr:nvSpPr>
      <xdr:spPr>
        <a:xfrm>
          <a:off x="3175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147320</xdr:rowOff>
    </xdr:from>
    <xdr:ext cx="762000" cy="259080"/>
    <xdr:sp macro="" textlink="">
      <xdr:nvSpPr>
        <xdr:cNvPr id="158" name="テキスト ボックス 157"/>
        <xdr:cNvSpPr txBox="1"/>
      </xdr:nvSpPr>
      <xdr:spPr>
        <a:xfrm>
          <a:off x="2844800" y="1043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67945</xdr:rowOff>
    </xdr:from>
    <xdr:to xmlns:xdr="http://schemas.openxmlformats.org/drawingml/2006/spreadsheetDrawing">
      <xdr:col>11</xdr:col>
      <xdr:colOff>82550</xdr:colOff>
      <xdr:row>60</xdr:row>
      <xdr:rowOff>169545</xdr:rowOff>
    </xdr:to>
    <xdr:sp macro="" textlink="">
      <xdr:nvSpPr>
        <xdr:cNvPr id="159" name="楕円 158"/>
        <xdr:cNvSpPr/>
      </xdr:nvSpPr>
      <xdr:spPr>
        <a:xfrm>
          <a:off x="22860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154940</xdr:rowOff>
    </xdr:from>
    <xdr:ext cx="762000" cy="258445"/>
    <xdr:sp macro="" textlink="">
      <xdr:nvSpPr>
        <xdr:cNvPr id="160" name="テキスト ボックス 159"/>
        <xdr:cNvSpPr txBox="1"/>
      </xdr:nvSpPr>
      <xdr:spPr>
        <a:xfrm>
          <a:off x="1955800" y="10441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22860</xdr:rowOff>
    </xdr:from>
    <xdr:to xmlns:xdr="http://schemas.openxmlformats.org/drawingml/2006/spreadsheetDrawing">
      <xdr:col>7</xdr:col>
      <xdr:colOff>31750</xdr:colOff>
      <xdr:row>60</xdr:row>
      <xdr:rowOff>124460</xdr:rowOff>
    </xdr:to>
    <xdr:sp macro="" textlink="">
      <xdr:nvSpPr>
        <xdr:cNvPr id="161" name="楕円 160"/>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109220</xdr:rowOff>
    </xdr:from>
    <xdr:ext cx="762000" cy="258445"/>
    <xdr:sp macro="" textlink="">
      <xdr:nvSpPr>
        <xdr:cNvPr id="162" name="テキスト ボックス 161"/>
        <xdr:cNvSpPr txBox="1"/>
      </xdr:nvSpPr>
      <xdr:spPr>
        <a:xfrm>
          <a:off x="1066800" y="10396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5" name="テキスト ボックス 164"/>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[226,986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類似団体を大きく上回っている要因は、地域が縦横に長く行政区が広範囲に点在しており、保育所</a:t>
          </a:r>
          <a:r>
            <a:rPr kumimoji="1" lang="en-US" altLang="ja-JP" sz="1300">
              <a:latin typeface="ＭＳ Ｐゴシック"/>
              <a:ea typeface="ＭＳ Ｐゴシック"/>
            </a:rPr>
            <a:t>5</a:t>
          </a:r>
          <a:r>
            <a:rPr kumimoji="1" lang="ja-JP" altLang="en-US" sz="1300">
              <a:latin typeface="ＭＳ Ｐゴシック"/>
              <a:ea typeface="ＭＳ Ｐゴシック"/>
            </a:rPr>
            <a:t>園や小学校</a:t>
          </a:r>
          <a:r>
            <a:rPr kumimoji="1" lang="en-US" altLang="ja-JP" sz="1300">
              <a:latin typeface="ＭＳ Ｐゴシック"/>
              <a:ea typeface="ＭＳ Ｐゴシック"/>
            </a:rPr>
            <a:t>6</a:t>
          </a:r>
          <a:r>
            <a:rPr kumimoji="1" lang="ja-JP" altLang="en-US" sz="1300">
              <a:latin typeface="ＭＳ Ｐゴシック"/>
              <a:ea typeface="ＭＳ Ｐゴシック"/>
            </a:rPr>
            <a:t>校及び中学校</a:t>
          </a:r>
          <a:r>
            <a:rPr kumimoji="1" lang="en-US" altLang="ja-JP" sz="1300">
              <a:latin typeface="ＭＳ Ｐゴシック"/>
              <a:ea typeface="ＭＳ Ｐゴシック"/>
            </a:rPr>
            <a:t>1</a:t>
          </a:r>
          <a:r>
            <a:rPr kumimoji="1" lang="ja-JP" altLang="en-US" sz="1300">
              <a:latin typeface="ＭＳ Ｐゴシック"/>
              <a:ea typeface="ＭＳ Ｐゴシック"/>
            </a:rPr>
            <a:t>校を設置し運営費が多額であるためである。行政改革により統廃合を図ってきたが、統合後の登園・登校のバス運行等にかかる経費が財政を圧迫していることや、消防署及びし尿処理施設、火葬場などが複数市町村による広域設置ではなく単独運営であることも要因としてあげられる。</a:t>
          </a:r>
        </a:p>
        <a:p>
          <a:r>
            <a:rPr kumimoji="1" lang="ja-JP" altLang="en-US" sz="1300">
              <a:latin typeface="ＭＳ Ｐゴシック"/>
              <a:ea typeface="ＭＳ Ｐゴシック"/>
            </a:rPr>
            <a:t>　今後も住民・行政サービスを確保しつつ、施設統廃合・民営化を含めた事務事業の見直し、効率化に努める。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6" name="テキスト ボックス 175"/>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80" name="テキスト ボックス 179"/>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82" name="テキスト ボックス 181"/>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0" name="テキスト ボックス 189"/>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65405</xdr:rowOff>
    </xdr:from>
    <xdr:to xmlns:xdr="http://schemas.openxmlformats.org/drawingml/2006/spreadsheetDrawing">
      <xdr:col>23</xdr:col>
      <xdr:colOff>133350</xdr:colOff>
      <xdr:row>88</xdr:row>
      <xdr:rowOff>98425</xdr:rowOff>
    </xdr:to>
    <xdr:cxnSp macro="">
      <xdr:nvCxnSpPr>
        <xdr:cNvPr id="192" name="直線コネクタ 191"/>
        <xdr:cNvCxnSpPr/>
      </xdr:nvCxnSpPr>
      <xdr:spPr>
        <a:xfrm flipV="1">
          <a:off x="4953000" y="13781405"/>
          <a:ext cx="0" cy="1404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70485</xdr:rowOff>
    </xdr:from>
    <xdr:ext cx="762000" cy="259080"/>
    <xdr:sp macro="" textlink="">
      <xdr:nvSpPr>
        <xdr:cNvPr id="193" name="人件費・物件費等の状況最小値テキスト"/>
        <xdr:cNvSpPr txBox="1"/>
      </xdr:nvSpPr>
      <xdr:spPr>
        <a:xfrm>
          <a:off x="5041900" y="1515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98425</xdr:rowOff>
    </xdr:from>
    <xdr:to xmlns:xdr="http://schemas.openxmlformats.org/drawingml/2006/spreadsheetDrawing">
      <xdr:col>24</xdr:col>
      <xdr:colOff>12700</xdr:colOff>
      <xdr:row>88</xdr:row>
      <xdr:rowOff>98425</xdr:rowOff>
    </xdr:to>
    <xdr:cxnSp macro="">
      <xdr:nvCxnSpPr>
        <xdr:cNvPr id="194" name="直線コネクタ 193"/>
        <xdr:cNvCxnSpPr/>
      </xdr:nvCxnSpPr>
      <xdr:spPr>
        <a:xfrm>
          <a:off x="4864100" y="15186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151765</xdr:rowOff>
    </xdr:from>
    <xdr:ext cx="762000" cy="259080"/>
    <xdr:sp macro="" textlink="">
      <xdr:nvSpPr>
        <xdr:cNvPr id="195" name="人件費・物件費等の状況最大値テキスト"/>
        <xdr:cNvSpPr txBox="1"/>
      </xdr:nvSpPr>
      <xdr:spPr>
        <a:xfrm>
          <a:off x="5041900" y="1352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65405</xdr:rowOff>
    </xdr:from>
    <xdr:to xmlns:xdr="http://schemas.openxmlformats.org/drawingml/2006/spreadsheetDrawing">
      <xdr:col>24</xdr:col>
      <xdr:colOff>12700</xdr:colOff>
      <xdr:row>80</xdr:row>
      <xdr:rowOff>65405</xdr:rowOff>
    </xdr:to>
    <xdr:cxnSp macro="">
      <xdr:nvCxnSpPr>
        <xdr:cNvPr id="196" name="直線コネクタ 195"/>
        <xdr:cNvCxnSpPr/>
      </xdr:nvCxnSpPr>
      <xdr:spPr>
        <a:xfrm>
          <a:off x="4864100" y="1378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48895</xdr:rowOff>
    </xdr:from>
    <xdr:to xmlns:xdr="http://schemas.openxmlformats.org/drawingml/2006/spreadsheetDrawing">
      <xdr:col>23</xdr:col>
      <xdr:colOff>133350</xdr:colOff>
      <xdr:row>83</xdr:row>
      <xdr:rowOff>81280</xdr:rowOff>
    </xdr:to>
    <xdr:cxnSp macro="">
      <xdr:nvCxnSpPr>
        <xdr:cNvPr id="197" name="直線コネクタ 196"/>
        <xdr:cNvCxnSpPr/>
      </xdr:nvCxnSpPr>
      <xdr:spPr>
        <a:xfrm>
          <a:off x="4114800" y="1427924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24130</xdr:rowOff>
    </xdr:from>
    <xdr:ext cx="762000" cy="259080"/>
    <xdr:sp macro="" textlink="">
      <xdr:nvSpPr>
        <xdr:cNvPr id="198" name="人件費・物件費等の状況平均値テキスト"/>
        <xdr:cNvSpPr txBox="1"/>
      </xdr:nvSpPr>
      <xdr:spPr>
        <a:xfrm>
          <a:off x="5041900" y="13911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7620</xdr:rowOff>
    </xdr:from>
    <xdr:to xmlns:xdr="http://schemas.openxmlformats.org/drawingml/2006/spreadsheetDrawing">
      <xdr:col>23</xdr:col>
      <xdr:colOff>184150</xdr:colOff>
      <xdr:row>82</xdr:row>
      <xdr:rowOff>109220</xdr:rowOff>
    </xdr:to>
    <xdr:sp macro="" textlink="">
      <xdr:nvSpPr>
        <xdr:cNvPr id="199" name="フローチャート: 判断 198"/>
        <xdr:cNvSpPr/>
      </xdr:nvSpPr>
      <xdr:spPr>
        <a:xfrm>
          <a:off x="49022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1270</xdr:rowOff>
    </xdr:from>
    <xdr:to xmlns:xdr="http://schemas.openxmlformats.org/drawingml/2006/spreadsheetDrawing">
      <xdr:col>19</xdr:col>
      <xdr:colOff>133350</xdr:colOff>
      <xdr:row>83</xdr:row>
      <xdr:rowOff>48895</xdr:rowOff>
    </xdr:to>
    <xdr:cxnSp macro="">
      <xdr:nvCxnSpPr>
        <xdr:cNvPr id="200" name="直線コネクタ 199"/>
        <xdr:cNvCxnSpPr/>
      </xdr:nvCxnSpPr>
      <xdr:spPr>
        <a:xfrm>
          <a:off x="3225800" y="1423162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153670</xdr:rowOff>
    </xdr:from>
    <xdr:to xmlns:xdr="http://schemas.openxmlformats.org/drawingml/2006/spreadsheetDrawing">
      <xdr:col>19</xdr:col>
      <xdr:colOff>184150</xdr:colOff>
      <xdr:row>82</xdr:row>
      <xdr:rowOff>83820</xdr:rowOff>
    </xdr:to>
    <xdr:sp macro="" textlink="">
      <xdr:nvSpPr>
        <xdr:cNvPr id="201" name="フローチャート: 判断 200"/>
        <xdr:cNvSpPr/>
      </xdr:nvSpPr>
      <xdr:spPr>
        <a:xfrm>
          <a:off x="40640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93980</xdr:rowOff>
    </xdr:from>
    <xdr:ext cx="736600" cy="259080"/>
    <xdr:sp macro="" textlink="">
      <xdr:nvSpPr>
        <xdr:cNvPr id="202" name="テキスト ボックス 201"/>
        <xdr:cNvSpPr txBox="1"/>
      </xdr:nvSpPr>
      <xdr:spPr>
        <a:xfrm>
          <a:off x="3733800" y="13809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1270</xdr:rowOff>
    </xdr:from>
    <xdr:to xmlns:xdr="http://schemas.openxmlformats.org/drawingml/2006/spreadsheetDrawing">
      <xdr:col>15</xdr:col>
      <xdr:colOff>82550</xdr:colOff>
      <xdr:row>83</xdr:row>
      <xdr:rowOff>1270</xdr:rowOff>
    </xdr:to>
    <xdr:cxnSp macro="">
      <xdr:nvCxnSpPr>
        <xdr:cNvPr id="203" name="直線コネクタ 202"/>
        <xdr:cNvCxnSpPr/>
      </xdr:nvCxnSpPr>
      <xdr:spPr>
        <a:xfrm>
          <a:off x="2336800" y="14231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135890</xdr:rowOff>
    </xdr:from>
    <xdr:to xmlns:xdr="http://schemas.openxmlformats.org/drawingml/2006/spreadsheetDrawing">
      <xdr:col>15</xdr:col>
      <xdr:colOff>133350</xdr:colOff>
      <xdr:row>82</xdr:row>
      <xdr:rowOff>66040</xdr:rowOff>
    </xdr:to>
    <xdr:sp macro="" textlink="">
      <xdr:nvSpPr>
        <xdr:cNvPr id="204" name="フローチャート: 判断 203"/>
        <xdr:cNvSpPr/>
      </xdr:nvSpPr>
      <xdr:spPr>
        <a:xfrm>
          <a:off x="31750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76200</xdr:rowOff>
    </xdr:from>
    <xdr:ext cx="762000" cy="258445"/>
    <xdr:sp macro="" textlink="">
      <xdr:nvSpPr>
        <xdr:cNvPr id="205" name="テキスト ボックス 204"/>
        <xdr:cNvSpPr txBox="1"/>
      </xdr:nvSpPr>
      <xdr:spPr>
        <a:xfrm>
          <a:off x="2844800" y="1379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166370</xdr:rowOff>
    </xdr:from>
    <xdr:to xmlns:xdr="http://schemas.openxmlformats.org/drawingml/2006/spreadsheetDrawing">
      <xdr:col>11</xdr:col>
      <xdr:colOff>31750</xdr:colOff>
      <xdr:row>83</xdr:row>
      <xdr:rowOff>1270</xdr:rowOff>
    </xdr:to>
    <xdr:cxnSp macro="">
      <xdr:nvCxnSpPr>
        <xdr:cNvPr id="206" name="直線コネクタ 205"/>
        <xdr:cNvCxnSpPr/>
      </xdr:nvCxnSpPr>
      <xdr:spPr>
        <a:xfrm>
          <a:off x="1447800" y="142252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120650</xdr:rowOff>
    </xdr:from>
    <xdr:to xmlns:xdr="http://schemas.openxmlformats.org/drawingml/2006/spreadsheetDrawing">
      <xdr:col>11</xdr:col>
      <xdr:colOff>82550</xdr:colOff>
      <xdr:row>82</xdr:row>
      <xdr:rowOff>50165</xdr:rowOff>
    </xdr:to>
    <xdr:sp macro="" textlink="">
      <xdr:nvSpPr>
        <xdr:cNvPr id="207" name="フローチャート: 判断 206"/>
        <xdr:cNvSpPr/>
      </xdr:nvSpPr>
      <xdr:spPr>
        <a:xfrm>
          <a:off x="2286000" y="1400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60325</xdr:rowOff>
    </xdr:from>
    <xdr:ext cx="762000" cy="259080"/>
    <xdr:sp macro="" textlink="">
      <xdr:nvSpPr>
        <xdr:cNvPr id="208" name="テキスト ボックス 207"/>
        <xdr:cNvSpPr txBox="1"/>
      </xdr:nvSpPr>
      <xdr:spPr>
        <a:xfrm>
          <a:off x="1955800" y="13776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92075</xdr:rowOff>
    </xdr:from>
    <xdr:to xmlns:xdr="http://schemas.openxmlformats.org/drawingml/2006/spreadsheetDrawing">
      <xdr:col>7</xdr:col>
      <xdr:colOff>31750</xdr:colOff>
      <xdr:row>82</xdr:row>
      <xdr:rowOff>22225</xdr:rowOff>
    </xdr:to>
    <xdr:sp macro="" textlink="">
      <xdr:nvSpPr>
        <xdr:cNvPr id="209" name="フローチャート: 判断 208"/>
        <xdr:cNvSpPr/>
      </xdr:nvSpPr>
      <xdr:spPr>
        <a:xfrm>
          <a:off x="13970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32385</xdr:rowOff>
    </xdr:from>
    <xdr:ext cx="762000" cy="258445"/>
    <xdr:sp macro="" textlink="">
      <xdr:nvSpPr>
        <xdr:cNvPr id="210" name="テキスト ボックス 209"/>
        <xdr:cNvSpPr txBox="1"/>
      </xdr:nvSpPr>
      <xdr:spPr>
        <a:xfrm>
          <a:off x="1066800" y="13748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30480</xdr:rowOff>
    </xdr:from>
    <xdr:to xmlns:xdr="http://schemas.openxmlformats.org/drawingml/2006/spreadsheetDrawing">
      <xdr:col>23</xdr:col>
      <xdr:colOff>184150</xdr:colOff>
      <xdr:row>83</xdr:row>
      <xdr:rowOff>132080</xdr:rowOff>
    </xdr:to>
    <xdr:sp macro="" textlink="">
      <xdr:nvSpPr>
        <xdr:cNvPr id="216" name="楕円 215"/>
        <xdr:cNvSpPr/>
      </xdr:nvSpPr>
      <xdr:spPr>
        <a:xfrm>
          <a:off x="4902200" y="142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2540</xdr:rowOff>
    </xdr:from>
    <xdr:ext cx="762000" cy="259080"/>
    <xdr:sp macro="" textlink="">
      <xdr:nvSpPr>
        <xdr:cNvPr id="217" name="人件費・物件費等の状況該当値テキスト"/>
        <xdr:cNvSpPr txBox="1"/>
      </xdr:nvSpPr>
      <xdr:spPr>
        <a:xfrm>
          <a:off x="5041900" y="1423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169545</xdr:rowOff>
    </xdr:from>
    <xdr:to xmlns:xdr="http://schemas.openxmlformats.org/drawingml/2006/spreadsheetDrawing">
      <xdr:col>19</xdr:col>
      <xdr:colOff>184150</xdr:colOff>
      <xdr:row>83</xdr:row>
      <xdr:rowOff>99695</xdr:rowOff>
    </xdr:to>
    <xdr:sp macro="" textlink="">
      <xdr:nvSpPr>
        <xdr:cNvPr id="218" name="楕円 217"/>
        <xdr:cNvSpPr/>
      </xdr:nvSpPr>
      <xdr:spPr>
        <a:xfrm>
          <a:off x="4064000" y="1422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84455</xdr:rowOff>
    </xdr:from>
    <xdr:ext cx="736600" cy="259080"/>
    <xdr:sp macro="" textlink="">
      <xdr:nvSpPr>
        <xdr:cNvPr id="219" name="テキスト ボックス 218"/>
        <xdr:cNvSpPr txBox="1"/>
      </xdr:nvSpPr>
      <xdr:spPr>
        <a:xfrm>
          <a:off x="3733800" y="14314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121920</xdr:rowOff>
    </xdr:from>
    <xdr:to xmlns:xdr="http://schemas.openxmlformats.org/drawingml/2006/spreadsheetDrawing">
      <xdr:col>15</xdr:col>
      <xdr:colOff>133350</xdr:colOff>
      <xdr:row>83</xdr:row>
      <xdr:rowOff>52070</xdr:rowOff>
    </xdr:to>
    <xdr:sp macro="" textlink="">
      <xdr:nvSpPr>
        <xdr:cNvPr id="220" name="楕円 219"/>
        <xdr:cNvSpPr/>
      </xdr:nvSpPr>
      <xdr:spPr>
        <a:xfrm>
          <a:off x="3175000" y="141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36830</xdr:rowOff>
    </xdr:from>
    <xdr:ext cx="762000" cy="259080"/>
    <xdr:sp macro="" textlink="">
      <xdr:nvSpPr>
        <xdr:cNvPr id="221" name="テキスト ボックス 220"/>
        <xdr:cNvSpPr txBox="1"/>
      </xdr:nvSpPr>
      <xdr:spPr>
        <a:xfrm>
          <a:off x="2844800" y="1426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121920</xdr:rowOff>
    </xdr:from>
    <xdr:to xmlns:xdr="http://schemas.openxmlformats.org/drawingml/2006/spreadsheetDrawing">
      <xdr:col>11</xdr:col>
      <xdr:colOff>82550</xdr:colOff>
      <xdr:row>83</xdr:row>
      <xdr:rowOff>52070</xdr:rowOff>
    </xdr:to>
    <xdr:sp macro="" textlink="">
      <xdr:nvSpPr>
        <xdr:cNvPr id="222" name="楕円 221"/>
        <xdr:cNvSpPr/>
      </xdr:nvSpPr>
      <xdr:spPr>
        <a:xfrm>
          <a:off x="2286000" y="141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36830</xdr:rowOff>
    </xdr:from>
    <xdr:ext cx="762000" cy="259080"/>
    <xdr:sp macro="" textlink="">
      <xdr:nvSpPr>
        <xdr:cNvPr id="223" name="テキスト ボックス 222"/>
        <xdr:cNvSpPr txBox="1"/>
      </xdr:nvSpPr>
      <xdr:spPr>
        <a:xfrm>
          <a:off x="1955800" y="1426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114935</xdr:rowOff>
    </xdr:from>
    <xdr:to xmlns:xdr="http://schemas.openxmlformats.org/drawingml/2006/spreadsheetDrawing">
      <xdr:col>7</xdr:col>
      <xdr:colOff>31750</xdr:colOff>
      <xdr:row>83</xdr:row>
      <xdr:rowOff>45085</xdr:rowOff>
    </xdr:to>
    <xdr:sp macro="" textlink="">
      <xdr:nvSpPr>
        <xdr:cNvPr id="224" name="楕円 223"/>
        <xdr:cNvSpPr/>
      </xdr:nvSpPr>
      <xdr:spPr>
        <a:xfrm>
          <a:off x="1397000" y="141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29845</xdr:rowOff>
    </xdr:from>
    <xdr:ext cx="762000" cy="258445"/>
    <xdr:sp macro="" textlink="">
      <xdr:nvSpPr>
        <xdr:cNvPr id="225" name="テキスト ボックス 224"/>
        <xdr:cNvSpPr txBox="1"/>
      </xdr:nvSpPr>
      <xdr:spPr>
        <a:xfrm>
          <a:off x="1066800" y="14260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8" name="テキスト ボックス 22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a:t>
          </a:r>
          <a:r>
            <a:rPr kumimoji="1" lang="en-US" altLang="ja-JP" sz="1300">
              <a:latin typeface="ＭＳ Ｐゴシック"/>
              <a:ea typeface="ＭＳ Ｐゴシック"/>
            </a:rPr>
            <a:t>30</a:t>
          </a:r>
          <a:r>
            <a:rPr kumimoji="1" lang="ja-JP" altLang="en-US" sz="1300">
              <a:latin typeface="ＭＳ Ｐゴシック"/>
              <a:ea typeface="ＭＳ Ｐゴシック"/>
            </a:rPr>
            <a:t>年度と類似団体平均とほぼ同水準で推移していたが、令和元年度数値は前年度より</a:t>
          </a:r>
          <a:r>
            <a:rPr kumimoji="1" lang="en-US" altLang="ja-JP" sz="1300">
              <a:latin typeface="ＭＳ Ｐゴシック"/>
              <a:ea typeface="ＭＳ Ｐゴシック"/>
            </a:rPr>
            <a:t>1.3</a:t>
          </a:r>
          <a:r>
            <a:rPr kumimoji="1" lang="ja-JP" altLang="en-US" sz="1300">
              <a:latin typeface="ＭＳ Ｐゴシック"/>
              <a:ea typeface="ＭＳ Ｐゴシック"/>
            </a:rPr>
            <a:t>ポイント減少し、差が広がる結果となった。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要因として退職者と新規採用職員との職員構成の変動が大きかったことなどがあげられる。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今後も引き続き、人勧や国基準に沿った給与改定や手当の見直し等を行うとともに、他団体の動向にも注視し、各種手当の総点検を行うなど、より一層の給与適正化に努める。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2" name="テキスト ボックス 241"/>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4" name="テキスト ボックス 243"/>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6" name="テキスト ボックス 24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8" name="テキスト ボックス 247"/>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0" name="テキスト ボックス 249"/>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2" name="テキスト ボックス 251"/>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31115</xdr:rowOff>
    </xdr:from>
    <xdr:to xmlns:xdr="http://schemas.openxmlformats.org/drawingml/2006/spreadsheetDrawing">
      <xdr:col>81</xdr:col>
      <xdr:colOff>44450</xdr:colOff>
      <xdr:row>89</xdr:row>
      <xdr:rowOff>109855</xdr:rowOff>
    </xdr:to>
    <xdr:cxnSp macro="">
      <xdr:nvCxnSpPr>
        <xdr:cNvPr id="254" name="直線コネクタ 253"/>
        <xdr:cNvCxnSpPr/>
      </xdr:nvCxnSpPr>
      <xdr:spPr>
        <a:xfrm flipV="1">
          <a:off x="17018000" y="13747115"/>
          <a:ext cx="0" cy="16217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81915</xdr:rowOff>
    </xdr:from>
    <xdr:ext cx="762000" cy="259080"/>
    <xdr:sp macro="" textlink="">
      <xdr:nvSpPr>
        <xdr:cNvPr id="255"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109855</xdr:rowOff>
    </xdr:from>
    <xdr:to xmlns:xdr="http://schemas.openxmlformats.org/drawingml/2006/spreadsheetDrawing">
      <xdr:col>81</xdr:col>
      <xdr:colOff>133350</xdr:colOff>
      <xdr:row>89</xdr:row>
      <xdr:rowOff>109855</xdr:rowOff>
    </xdr:to>
    <xdr:cxnSp macro="">
      <xdr:nvCxnSpPr>
        <xdr:cNvPr id="256" name="直線コネクタ 255"/>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117475</xdr:rowOff>
    </xdr:from>
    <xdr:ext cx="762000" cy="259080"/>
    <xdr:sp macro="" textlink="">
      <xdr:nvSpPr>
        <xdr:cNvPr id="257" name="給与水準   （国との比較）最大値テキスト"/>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31115</xdr:rowOff>
    </xdr:from>
    <xdr:to xmlns:xdr="http://schemas.openxmlformats.org/drawingml/2006/spreadsheetDrawing">
      <xdr:col>81</xdr:col>
      <xdr:colOff>133350</xdr:colOff>
      <xdr:row>80</xdr:row>
      <xdr:rowOff>31115</xdr:rowOff>
    </xdr:to>
    <xdr:cxnSp macro="">
      <xdr:nvCxnSpPr>
        <xdr:cNvPr id="258" name="直線コネクタ 257"/>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45085</xdr:rowOff>
    </xdr:from>
    <xdr:to xmlns:xdr="http://schemas.openxmlformats.org/drawingml/2006/spreadsheetDrawing">
      <xdr:col>81</xdr:col>
      <xdr:colOff>44450</xdr:colOff>
      <xdr:row>86</xdr:row>
      <xdr:rowOff>48260</xdr:rowOff>
    </xdr:to>
    <xdr:cxnSp macro="">
      <xdr:nvCxnSpPr>
        <xdr:cNvPr id="259" name="直線コネクタ 258"/>
        <xdr:cNvCxnSpPr/>
      </xdr:nvCxnSpPr>
      <xdr:spPr>
        <a:xfrm flipV="1">
          <a:off x="16179800" y="14618335"/>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9525</xdr:rowOff>
    </xdr:from>
    <xdr:ext cx="762000" cy="258445"/>
    <xdr:sp macro="" textlink="">
      <xdr:nvSpPr>
        <xdr:cNvPr id="260" name="給与水準   （国との比較）平均値テキスト"/>
        <xdr:cNvSpPr txBox="1"/>
      </xdr:nvSpPr>
      <xdr:spPr>
        <a:xfrm>
          <a:off x="17106900" y="147542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37465</xdr:rowOff>
    </xdr:from>
    <xdr:to xmlns:xdr="http://schemas.openxmlformats.org/drawingml/2006/spreadsheetDrawing">
      <xdr:col>81</xdr:col>
      <xdr:colOff>95250</xdr:colOff>
      <xdr:row>86</xdr:row>
      <xdr:rowOff>139065</xdr:rowOff>
    </xdr:to>
    <xdr:sp macro="" textlink="">
      <xdr:nvSpPr>
        <xdr:cNvPr id="261" name="フローチャート: 判断 260"/>
        <xdr:cNvSpPr/>
      </xdr:nvSpPr>
      <xdr:spPr>
        <a:xfrm>
          <a:off x="169672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20955</xdr:rowOff>
    </xdr:from>
    <xdr:to xmlns:xdr="http://schemas.openxmlformats.org/drawingml/2006/spreadsheetDrawing">
      <xdr:col>77</xdr:col>
      <xdr:colOff>44450</xdr:colOff>
      <xdr:row>86</xdr:row>
      <xdr:rowOff>48260</xdr:rowOff>
    </xdr:to>
    <xdr:cxnSp macro="">
      <xdr:nvCxnSpPr>
        <xdr:cNvPr id="262" name="直線コネクタ 261"/>
        <xdr:cNvCxnSpPr/>
      </xdr:nvCxnSpPr>
      <xdr:spPr>
        <a:xfrm>
          <a:off x="15290800" y="147656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24130</xdr:rowOff>
    </xdr:from>
    <xdr:to xmlns:xdr="http://schemas.openxmlformats.org/drawingml/2006/spreadsheetDrawing">
      <xdr:col>77</xdr:col>
      <xdr:colOff>95250</xdr:colOff>
      <xdr:row>86</xdr:row>
      <xdr:rowOff>125730</xdr:rowOff>
    </xdr:to>
    <xdr:sp macro="" textlink="">
      <xdr:nvSpPr>
        <xdr:cNvPr id="263" name="フローチャート: 判断 262"/>
        <xdr:cNvSpPr/>
      </xdr:nvSpPr>
      <xdr:spPr>
        <a:xfrm>
          <a:off x="16129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110490</xdr:rowOff>
    </xdr:from>
    <xdr:ext cx="736600" cy="258445"/>
    <xdr:sp macro="" textlink="">
      <xdr:nvSpPr>
        <xdr:cNvPr id="264" name="テキスト ボックス 263"/>
        <xdr:cNvSpPr txBox="1"/>
      </xdr:nvSpPr>
      <xdr:spPr>
        <a:xfrm>
          <a:off x="15798800" y="14855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85090</xdr:rowOff>
    </xdr:from>
    <xdr:to xmlns:xdr="http://schemas.openxmlformats.org/drawingml/2006/spreadsheetDrawing">
      <xdr:col>72</xdr:col>
      <xdr:colOff>203200</xdr:colOff>
      <xdr:row>86</xdr:row>
      <xdr:rowOff>20955</xdr:rowOff>
    </xdr:to>
    <xdr:cxnSp macro="">
      <xdr:nvCxnSpPr>
        <xdr:cNvPr id="265" name="直線コネクタ 264"/>
        <xdr:cNvCxnSpPr/>
      </xdr:nvCxnSpPr>
      <xdr:spPr>
        <a:xfrm>
          <a:off x="14401800" y="1465834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37465</xdr:rowOff>
    </xdr:from>
    <xdr:to xmlns:xdr="http://schemas.openxmlformats.org/drawingml/2006/spreadsheetDrawing">
      <xdr:col>73</xdr:col>
      <xdr:colOff>44450</xdr:colOff>
      <xdr:row>86</xdr:row>
      <xdr:rowOff>139065</xdr:rowOff>
    </xdr:to>
    <xdr:sp macro="" textlink="">
      <xdr:nvSpPr>
        <xdr:cNvPr id="266" name="フローチャート: 判断 265"/>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123825</xdr:rowOff>
    </xdr:from>
    <xdr:ext cx="762000" cy="258445"/>
    <xdr:sp macro="" textlink="">
      <xdr:nvSpPr>
        <xdr:cNvPr id="267" name="テキスト ボックス 266"/>
        <xdr:cNvSpPr txBox="1"/>
      </xdr:nvSpPr>
      <xdr:spPr>
        <a:xfrm>
          <a:off x="14909800" y="14868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85090</xdr:rowOff>
    </xdr:from>
    <xdr:to xmlns:xdr="http://schemas.openxmlformats.org/drawingml/2006/spreadsheetDrawing">
      <xdr:col>68</xdr:col>
      <xdr:colOff>152400</xdr:colOff>
      <xdr:row>85</xdr:row>
      <xdr:rowOff>112395</xdr:rowOff>
    </xdr:to>
    <xdr:cxnSp macro="">
      <xdr:nvCxnSpPr>
        <xdr:cNvPr id="268" name="直線コネクタ 267"/>
        <xdr:cNvCxnSpPr/>
      </xdr:nvCxnSpPr>
      <xdr:spPr>
        <a:xfrm flipV="1">
          <a:off x="13512800" y="146583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137160</xdr:rowOff>
    </xdr:from>
    <xdr:ext cx="762000" cy="259080"/>
    <xdr:sp macro="" textlink="">
      <xdr:nvSpPr>
        <xdr:cNvPr id="270" name="テキスト ボックス 269"/>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137160</xdr:rowOff>
    </xdr:from>
    <xdr:ext cx="762000" cy="259080"/>
    <xdr:sp macro="" textlink="">
      <xdr:nvSpPr>
        <xdr:cNvPr id="272" name="テキスト ボックス 271"/>
        <xdr:cNvSpPr txBox="1"/>
      </xdr:nvSpPr>
      <xdr:spPr>
        <a:xfrm>
          <a:off x="13131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166370</xdr:rowOff>
    </xdr:from>
    <xdr:to xmlns:xdr="http://schemas.openxmlformats.org/drawingml/2006/spreadsheetDrawing">
      <xdr:col>81</xdr:col>
      <xdr:colOff>95250</xdr:colOff>
      <xdr:row>85</xdr:row>
      <xdr:rowOff>95885</xdr:rowOff>
    </xdr:to>
    <xdr:sp macro="" textlink="">
      <xdr:nvSpPr>
        <xdr:cNvPr id="278" name="楕円 277"/>
        <xdr:cNvSpPr/>
      </xdr:nvSpPr>
      <xdr:spPr>
        <a:xfrm>
          <a:off x="169672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10795</xdr:rowOff>
    </xdr:from>
    <xdr:ext cx="762000" cy="258445"/>
    <xdr:sp macro="" textlink="">
      <xdr:nvSpPr>
        <xdr:cNvPr id="279" name="給与水準   （国との比較）該当値テキスト"/>
        <xdr:cNvSpPr txBox="1"/>
      </xdr:nvSpPr>
      <xdr:spPr>
        <a:xfrm>
          <a:off x="17106900" y="14412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168910</xdr:rowOff>
    </xdr:from>
    <xdr:to xmlns:xdr="http://schemas.openxmlformats.org/drawingml/2006/spreadsheetDrawing">
      <xdr:col>77</xdr:col>
      <xdr:colOff>95250</xdr:colOff>
      <xdr:row>86</xdr:row>
      <xdr:rowOff>99060</xdr:rowOff>
    </xdr:to>
    <xdr:sp macro="" textlink="">
      <xdr:nvSpPr>
        <xdr:cNvPr id="280" name="楕円 279"/>
        <xdr:cNvSpPr/>
      </xdr:nvSpPr>
      <xdr:spPr>
        <a:xfrm>
          <a:off x="161290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109220</xdr:rowOff>
    </xdr:from>
    <xdr:ext cx="736600" cy="258445"/>
    <xdr:sp macro="" textlink="">
      <xdr:nvSpPr>
        <xdr:cNvPr id="281" name="テキスト ボックス 280"/>
        <xdr:cNvSpPr txBox="1"/>
      </xdr:nvSpPr>
      <xdr:spPr>
        <a:xfrm>
          <a:off x="15798800" y="145110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141605</xdr:rowOff>
    </xdr:from>
    <xdr:to xmlns:xdr="http://schemas.openxmlformats.org/drawingml/2006/spreadsheetDrawing">
      <xdr:col>73</xdr:col>
      <xdr:colOff>44450</xdr:colOff>
      <xdr:row>86</xdr:row>
      <xdr:rowOff>71755</xdr:rowOff>
    </xdr:to>
    <xdr:sp macro="" textlink="">
      <xdr:nvSpPr>
        <xdr:cNvPr id="282" name="楕円 281"/>
        <xdr:cNvSpPr/>
      </xdr:nvSpPr>
      <xdr:spPr>
        <a:xfrm>
          <a:off x="15240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81915</xdr:rowOff>
    </xdr:from>
    <xdr:ext cx="762000" cy="259080"/>
    <xdr:sp macro="" textlink="">
      <xdr:nvSpPr>
        <xdr:cNvPr id="283" name="テキスト ボックス 282"/>
        <xdr:cNvSpPr txBox="1"/>
      </xdr:nvSpPr>
      <xdr:spPr>
        <a:xfrm>
          <a:off x="14909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34290</xdr:rowOff>
    </xdr:from>
    <xdr:to xmlns:xdr="http://schemas.openxmlformats.org/drawingml/2006/spreadsheetDrawing">
      <xdr:col>68</xdr:col>
      <xdr:colOff>203200</xdr:colOff>
      <xdr:row>85</xdr:row>
      <xdr:rowOff>135890</xdr:rowOff>
    </xdr:to>
    <xdr:sp macro="" textlink="">
      <xdr:nvSpPr>
        <xdr:cNvPr id="284" name="楕円 283"/>
        <xdr:cNvSpPr/>
      </xdr:nvSpPr>
      <xdr:spPr>
        <a:xfrm>
          <a:off x="143510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146050</xdr:rowOff>
    </xdr:from>
    <xdr:ext cx="762000" cy="258445"/>
    <xdr:sp macro="" textlink="">
      <xdr:nvSpPr>
        <xdr:cNvPr id="285" name="テキスト ボックス 284"/>
        <xdr:cNvSpPr txBox="1"/>
      </xdr:nvSpPr>
      <xdr:spPr>
        <a:xfrm>
          <a:off x="14020800" y="14376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61595</xdr:rowOff>
    </xdr:from>
    <xdr:to xmlns:xdr="http://schemas.openxmlformats.org/drawingml/2006/spreadsheetDrawing">
      <xdr:col>64</xdr:col>
      <xdr:colOff>152400</xdr:colOff>
      <xdr:row>85</xdr:row>
      <xdr:rowOff>163195</xdr:rowOff>
    </xdr:to>
    <xdr:sp macro="" textlink="">
      <xdr:nvSpPr>
        <xdr:cNvPr id="286" name="楕円 285"/>
        <xdr:cNvSpPr/>
      </xdr:nvSpPr>
      <xdr:spPr>
        <a:xfrm>
          <a:off x="134620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1905</xdr:rowOff>
    </xdr:from>
    <xdr:ext cx="762000" cy="259080"/>
    <xdr:sp macro="" textlink="">
      <xdr:nvSpPr>
        <xdr:cNvPr id="287" name="テキスト ボックス 286"/>
        <xdr:cNvSpPr txBox="1"/>
      </xdr:nvSpPr>
      <xdr:spPr>
        <a:xfrm>
          <a:off x="13131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9" name="テキスト ボックス 288"/>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90" name="テキスト ボックス 289"/>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[15.74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類似団体平均を大きく上回っている要因として、市内に私立幼稚園が</a:t>
          </a:r>
          <a:r>
            <a:rPr kumimoji="1" lang="en-US" altLang="ja-JP" sz="1300">
              <a:latin typeface="ＭＳ Ｐゴシック"/>
              <a:ea typeface="ＭＳ Ｐゴシック"/>
            </a:rPr>
            <a:t>1</a:t>
          </a:r>
          <a:r>
            <a:rPr kumimoji="1" lang="ja-JP" altLang="en-US" sz="1300">
              <a:latin typeface="ＭＳ Ｐゴシック"/>
              <a:ea typeface="ＭＳ Ｐゴシック"/>
            </a:rPr>
            <a:t>園あるものの公立保育園</a:t>
          </a:r>
          <a:r>
            <a:rPr kumimoji="1" lang="en-US" altLang="ja-JP" sz="1300">
              <a:latin typeface="ＭＳ Ｐゴシック"/>
              <a:ea typeface="ＭＳ Ｐゴシック"/>
            </a:rPr>
            <a:t>5</a:t>
          </a:r>
          <a:r>
            <a:rPr kumimoji="1" lang="ja-JP" altLang="en-US" sz="1300">
              <a:latin typeface="ＭＳ Ｐゴシック"/>
              <a:ea typeface="ＭＳ Ｐゴシック"/>
            </a:rPr>
            <a:t>園を市営で運営していること、また、消防署も複数の市町村による広域設置ではなく、単独で運営していることなどが挙げられ、今後もこの状況のまま推移していく見込みである。</a:t>
          </a:r>
        </a:p>
        <a:p>
          <a:r>
            <a:rPr kumimoji="1" lang="ja-JP" altLang="en-US" sz="1300">
              <a:latin typeface="ＭＳ Ｐゴシック"/>
              <a:ea typeface="ＭＳ Ｐゴシック"/>
            </a:rPr>
            <a:t>　集中改革プランにより定員管理の適正化に向け、職員削減を実施してきたが、今後も住民・行政サービスを確保しつつ、施設統廃合・民営化を含めた事務事業の見直し、効率化に努める。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3" name="テキスト ボックス 302"/>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4" name="直線コネクタ 303"/>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5" name="テキスト ボックス 304"/>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6" name="直線コネクタ 305"/>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7" name="テキスト ボックス 306"/>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8" name="直線コネクタ 307"/>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9" name="テキスト ボックス 308"/>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0" name="直線コネクタ 309"/>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1" name="テキスト ボックス 310"/>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2" name="直線コネクタ 311"/>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3" name="テキスト ボックス 312"/>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4" name="直線コネクタ 313"/>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5" name="テキスト ボックス 314"/>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24765</xdr:rowOff>
    </xdr:from>
    <xdr:to xmlns:xdr="http://schemas.openxmlformats.org/drawingml/2006/spreadsheetDrawing">
      <xdr:col>81</xdr:col>
      <xdr:colOff>44450</xdr:colOff>
      <xdr:row>68</xdr:row>
      <xdr:rowOff>36195</xdr:rowOff>
    </xdr:to>
    <xdr:cxnSp macro="">
      <xdr:nvCxnSpPr>
        <xdr:cNvPr id="319" name="直線コネクタ 318"/>
        <xdr:cNvCxnSpPr/>
      </xdr:nvCxnSpPr>
      <xdr:spPr>
        <a:xfrm flipV="1">
          <a:off x="17018000" y="10140315"/>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8255</xdr:rowOff>
    </xdr:from>
    <xdr:ext cx="762000" cy="258445"/>
    <xdr:sp macro="" textlink="">
      <xdr:nvSpPr>
        <xdr:cNvPr id="320" name="定員管理の状況最小値テキスト"/>
        <xdr:cNvSpPr txBox="1"/>
      </xdr:nvSpPr>
      <xdr:spPr>
        <a:xfrm>
          <a:off x="17106900" y="11666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36195</xdr:rowOff>
    </xdr:from>
    <xdr:to xmlns:xdr="http://schemas.openxmlformats.org/drawingml/2006/spreadsheetDrawing">
      <xdr:col>81</xdr:col>
      <xdr:colOff>133350</xdr:colOff>
      <xdr:row>68</xdr:row>
      <xdr:rowOff>36195</xdr:rowOff>
    </xdr:to>
    <xdr:cxnSp macro="">
      <xdr:nvCxnSpPr>
        <xdr:cNvPr id="321" name="直線コネクタ 320"/>
        <xdr:cNvCxnSpPr/>
      </xdr:nvCxnSpPr>
      <xdr:spPr>
        <a:xfrm>
          <a:off x="16929100" y="11694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111125</xdr:rowOff>
    </xdr:from>
    <xdr:ext cx="762000" cy="258445"/>
    <xdr:sp macro="" textlink="">
      <xdr:nvSpPr>
        <xdr:cNvPr id="322" name="定員管理の状況最大値テキスト"/>
        <xdr:cNvSpPr txBox="1"/>
      </xdr:nvSpPr>
      <xdr:spPr>
        <a:xfrm>
          <a:off x="17106900" y="9883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24765</xdr:rowOff>
    </xdr:from>
    <xdr:to xmlns:xdr="http://schemas.openxmlformats.org/drawingml/2006/spreadsheetDrawing">
      <xdr:col>81</xdr:col>
      <xdr:colOff>133350</xdr:colOff>
      <xdr:row>59</xdr:row>
      <xdr:rowOff>24765</xdr:rowOff>
    </xdr:to>
    <xdr:cxnSp macro="">
      <xdr:nvCxnSpPr>
        <xdr:cNvPr id="323" name="直線コネクタ 322"/>
        <xdr:cNvCxnSpPr/>
      </xdr:nvCxnSpPr>
      <xdr:spPr>
        <a:xfrm>
          <a:off x="169291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61595</xdr:rowOff>
    </xdr:from>
    <xdr:to xmlns:xdr="http://schemas.openxmlformats.org/drawingml/2006/spreadsheetDrawing">
      <xdr:col>81</xdr:col>
      <xdr:colOff>44450</xdr:colOff>
      <xdr:row>66</xdr:row>
      <xdr:rowOff>81280</xdr:rowOff>
    </xdr:to>
    <xdr:cxnSp macro="">
      <xdr:nvCxnSpPr>
        <xdr:cNvPr id="324" name="直線コネクタ 323"/>
        <xdr:cNvCxnSpPr/>
      </xdr:nvCxnSpPr>
      <xdr:spPr>
        <a:xfrm>
          <a:off x="16179800" y="113772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93980</xdr:rowOff>
    </xdr:from>
    <xdr:ext cx="762000" cy="259080"/>
    <xdr:sp macro="" textlink="">
      <xdr:nvSpPr>
        <xdr:cNvPr id="325" name="定員管理の状況平均値テキスト"/>
        <xdr:cNvSpPr txBox="1"/>
      </xdr:nvSpPr>
      <xdr:spPr>
        <a:xfrm>
          <a:off x="17106900" y="10552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77470</xdr:rowOff>
    </xdr:from>
    <xdr:to xmlns:xdr="http://schemas.openxmlformats.org/drawingml/2006/spreadsheetDrawing">
      <xdr:col>81</xdr:col>
      <xdr:colOff>95250</xdr:colOff>
      <xdr:row>63</xdr:row>
      <xdr:rowOff>7620</xdr:rowOff>
    </xdr:to>
    <xdr:sp macro="" textlink="">
      <xdr:nvSpPr>
        <xdr:cNvPr id="326" name="フローチャート: 判断 325"/>
        <xdr:cNvSpPr/>
      </xdr:nvSpPr>
      <xdr:spPr>
        <a:xfrm>
          <a:off x="169672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33020</xdr:rowOff>
    </xdr:from>
    <xdr:to xmlns:xdr="http://schemas.openxmlformats.org/drawingml/2006/spreadsheetDrawing">
      <xdr:col>77</xdr:col>
      <xdr:colOff>44450</xdr:colOff>
      <xdr:row>66</xdr:row>
      <xdr:rowOff>61595</xdr:rowOff>
    </xdr:to>
    <xdr:cxnSp macro="">
      <xdr:nvCxnSpPr>
        <xdr:cNvPr id="327" name="直線コネクタ 326"/>
        <xdr:cNvCxnSpPr/>
      </xdr:nvCxnSpPr>
      <xdr:spPr>
        <a:xfrm>
          <a:off x="15290800" y="113487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64770</xdr:rowOff>
    </xdr:from>
    <xdr:to xmlns:xdr="http://schemas.openxmlformats.org/drawingml/2006/spreadsheetDrawing">
      <xdr:col>77</xdr:col>
      <xdr:colOff>95250</xdr:colOff>
      <xdr:row>62</xdr:row>
      <xdr:rowOff>166370</xdr:rowOff>
    </xdr:to>
    <xdr:sp macro="" textlink="">
      <xdr:nvSpPr>
        <xdr:cNvPr id="328" name="フローチャート: 判断 327"/>
        <xdr:cNvSpPr/>
      </xdr:nvSpPr>
      <xdr:spPr>
        <a:xfrm>
          <a:off x="161290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5080</xdr:rowOff>
    </xdr:from>
    <xdr:ext cx="736600" cy="259080"/>
    <xdr:sp macro="" textlink="">
      <xdr:nvSpPr>
        <xdr:cNvPr id="329" name="テキスト ボックス 328"/>
        <xdr:cNvSpPr txBox="1"/>
      </xdr:nvSpPr>
      <xdr:spPr>
        <a:xfrm>
          <a:off x="15798800" y="10463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8890</xdr:rowOff>
    </xdr:from>
    <xdr:to xmlns:xdr="http://schemas.openxmlformats.org/drawingml/2006/spreadsheetDrawing">
      <xdr:col>72</xdr:col>
      <xdr:colOff>203200</xdr:colOff>
      <xdr:row>66</xdr:row>
      <xdr:rowOff>33020</xdr:rowOff>
    </xdr:to>
    <xdr:cxnSp macro="">
      <xdr:nvCxnSpPr>
        <xdr:cNvPr id="330" name="直線コネクタ 329"/>
        <xdr:cNvCxnSpPr/>
      </xdr:nvCxnSpPr>
      <xdr:spPr>
        <a:xfrm>
          <a:off x="14401800" y="113245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63500</xdr:rowOff>
    </xdr:from>
    <xdr:to xmlns:xdr="http://schemas.openxmlformats.org/drawingml/2006/spreadsheetDrawing">
      <xdr:col>73</xdr:col>
      <xdr:colOff>44450</xdr:colOff>
      <xdr:row>62</xdr:row>
      <xdr:rowOff>165100</xdr:rowOff>
    </xdr:to>
    <xdr:sp macro="" textlink="">
      <xdr:nvSpPr>
        <xdr:cNvPr id="331" name="フローチャート: 判断 330"/>
        <xdr:cNvSpPr/>
      </xdr:nvSpPr>
      <xdr:spPr>
        <a:xfrm>
          <a:off x="15240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3810</xdr:rowOff>
    </xdr:from>
    <xdr:ext cx="762000" cy="259080"/>
    <xdr:sp macro="" textlink="">
      <xdr:nvSpPr>
        <xdr:cNvPr id="332" name="テキスト ボックス 331"/>
        <xdr:cNvSpPr txBox="1"/>
      </xdr:nvSpPr>
      <xdr:spPr>
        <a:xfrm>
          <a:off x="149098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66</xdr:row>
      <xdr:rowOff>8890</xdr:rowOff>
    </xdr:from>
    <xdr:to xmlns:xdr="http://schemas.openxmlformats.org/drawingml/2006/spreadsheetDrawing">
      <xdr:col>68</xdr:col>
      <xdr:colOff>152400</xdr:colOff>
      <xdr:row>66</xdr:row>
      <xdr:rowOff>22860</xdr:rowOff>
    </xdr:to>
    <xdr:cxnSp macro="">
      <xdr:nvCxnSpPr>
        <xdr:cNvPr id="333" name="直線コネクタ 332"/>
        <xdr:cNvCxnSpPr/>
      </xdr:nvCxnSpPr>
      <xdr:spPr>
        <a:xfrm flipV="1">
          <a:off x="13512800" y="113245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52070</xdr:rowOff>
    </xdr:from>
    <xdr:to xmlns:xdr="http://schemas.openxmlformats.org/drawingml/2006/spreadsheetDrawing">
      <xdr:col>68</xdr:col>
      <xdr:colOff>203200</xdr:colOff>
      <xdr:row>62</xdr:row>
      <xdr:rowOff>153670</xdr:rowOff>
    </xdr:to>
    <xdr:sp macro="" textlink="">
      <xdr:nvSpPr>
        <xdr:cNvPr id="334" name="フローチャート: 判断 333"/>
        <xdr:cNvSpPr/>
      </xdr:nvSpPr>
      <xdr:spPr>
        <a:xfrm>
          <a:off x="14351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163830</xdr:rowOff>
    </xdr:from>
    <xdr:ext cx="762000" cy="259080"/>
    <xdr:sp macro="" textlink="">
      <xdr:nvSpPr>
        <xdr:cNvPr id="335" name="テキスト ボックス 334"/>
        <xdr:cNvSpPr txBox="1"/>
      </xdr:nvSpPr>
      <xdr:spPr>
        <a:xfrm>
          <a:off x="14020800" y="1045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34925</xdr:rowOff>
    </xdr:from>
    <xdr:to xmlns:xdr="http://schemas.openxmlformats.org/drawingml/2006/spreadsheetDrawing">
      <xdr:col>64</xdr:col>
      <xdr:colOff>152400</xdr:colOff>
      <xdr:row>62</xdr:row>
      <xdr:rowOff>136525</xdr:rowOff>
    </xdr:to>
    <xdr:sp macro="" textlink="">
      <xdr:nvSpPr>
        <xdr:cNvPr id="336" name="フローチャート: 判断 335"/>
        <xdr:cNvSpPr/>
      </xdr:nvSpPr>
      <xdr:spPr>
        <a:xfrm>
          <a:off x="13462000" y="1066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146685</xdr:rowOff>
    </xdr:from>
    <xdr:ext cx="762000" cy="258445"/>
    <xdr:sp macro="" textlink="">
      <xdr:nvSpPr>
        <xdr:cNvPr id="337" name="テキスト ボックス 336"/>
        <xdr:cNvSpPr txBox="1"/>
      </xdr:nvSpPr>
      <xdr:spPr>
        <a:xfrm>
          <a:off x="13131800" y="10433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8" name="テキスト ボックス 337"/>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9" name="テキスト ボックス 338"/>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40" name="テキスト ボックス 339"/>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41" name="テキスト ボックス 340"/>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2" name="テキスト ボックス 341"/>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66</xdr:row>
      <xdr:rowOff>30480</xdr:rowOff>
    </xdr:from>
    <xdr:to xmlns:xdr="http://schemas.openxmlformats.org/drawingml/2006/spreadsheetDrawing">
      <xdr:col>81</xdr:col>
      <xdr:colOff>95250</xdr:colOff>
      <xdr:row>66</xdr:row>
      <xdr:rowOff>132080</xdr:rowOff>
    </xdr:to>
    <xdr:sp macro="" textlink="">
      <xdr:nvSpPr>
        <xdr:cNvPr id="343" name="楕円 342"/>
        <xdr:cNvSpPr/>
      </xdr:nvSpPr>
      <xdr:spPr>
        <a:xfrm>
          <a:off x="16967200" y="1134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66</xdr:row>
      <xdr:rowOff>2540</xdr:rowOff>
    </xdr:from>
    <xdr:ext cx="762000" cy="259080"/>
    <xdr:sp macro="" textlink="">
      <xdr:nvSpPr>
        <xdr:cNvPr id="344" name="定員管理の状況該当値テキスト"/>
        <xdr:cNvSpPr txBox="1"/>
      </xdr:nvSpPr>
      <xdr:spPr>
        <a:xfrm>
          <a:off x="17106900" y="1131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66</xdr:row>
      <xdr:rowOff>10795</xdr:rowOff>
    </xdr:from>
    <xdr:to xmlns:xdr="http://schemas.openxmlformats.org/drawingml/2006/spreadsheetDrawing">
      <xdr:col>77</xdr:col>
      <xdr:colOff>95250</xdr:colOff>
      <xdr:row>66</xdr:row>
      <xdr:rowOff>112395</xdr:rowOff>
    </xdr:to>
    <xdr:sp macro="" textlink="">
      <xdr:nvSpPr>
        <xdr:cNvPr id="345" name="楕円 344"/>
        <xdr:cNvSpPr/>
      </xdr:nvSpPr>
      <xdr:spPr>
        <a:xfrm>
          <a:off x="16129000" y="113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97790</xdr:rowOff>
    </xdr:from>
    <xdr:ext cx="736600" cy="258445"/>
    <xdr:sp macro="" textlink="">
      <xdr:nvSpPr>
        <xdr:cNvPr id="346" name="テキスト ボックス 345"/>
        <xdr:cNvSpPr txBox="1"/>
      </xdr:nvSpPr>
      <xdr:spPr>
        <a:xfrm>
          <a:off x="15798800" y="114134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153670</xdr:rowOff>
    </xdr:from>
    <xdr:to xmlns:xdr="http://schemas.openxmlformats.org/drawingml/2006/spreadsheetDrawing">
      <xdr:col>73</xdr:col>
      <xdr:colOff>44450</xdr:colOff>
      <xdr:row>66</xdr:row>
      <xdr:rowOff>83820</xdr:rowOff>
    </xdr:to>
    <xdr:sp macro="" textlink="">
      <xdr:nvSpPr>
        <xdr:cNvPr id="347" name="楕円 346"/>
        <xdr:cNvSpPr/>
      </xdr:nvSpPr>
      <xdr:spPr>
        <a:xfrm>
          <a:off x="15240000" y="112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68580</xdr:rowOff>
    </xdr:from>
    <xdr:ext cx="762000" cy="259080"/>
    <xdr:sp macro="" textlink="">
      <xdr:nvSpPr>
        <xdr:cNvPr id="348" name="テキスト ボックス 347"/>
        <xdr:cNvSpPr txBox="1"/>
      </xdr:nvSpPr>
      <xdr:spPr>
        <a:xfrm>
          <a:off x="14909800" y="1138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129540</xdr:rowOff>
    </xdr:from>
    <xdr:to xmlns:xdr="http://schemas.openxmlformats.org/drawingml/2006/spreadsheetDrawing">
      <xdr:col>68</xdr:col>
      <xdr:colOff>203200</xdr:colOff>
      <xdr:row>66</xdr:row>
      <xdr:rowOff>59690</xdr:rowOff>
    </xdr:to>
    <xdr:sp macro="" textlink="">
      <xdr:nvSpPr>
        <xdr:cNvPr id="349" name="楕円 348"/>
        <xdr:cNvSpPr/>
      </xdr:nvSpPr>
      <xdr:spPr>
        <a:xfrm>
          <a:off x="14351000" y="112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44450</xdr:rowOff>
    </xdr:from>
    <xdr:ext cx="762000" cy="259080"/>
    <xdr:sp macro="" textlink="">
      <xdr:nvSpPr>
        <xdr:cNvPr id="350" name="テキスト ボックス 349"/>
        <xdr:cNvSpPr txBox="1"/>
      </xdr:nvSpPr>
      <xdr:spPr>
        <a:xfrm>
          <a:off x="14020800" y="1136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143510</xdr:rowOff>
    </xdr:from>
    <xdr:to xmlns:xdr="http://schemas.openxmlformats.org/drawingml/2006/spreadsheetDrawing">
      <xdr:col>64</xdr:col>
      <xdr:colOff>152400</xdr:colOff>
      <xdr:row>66</xdr:row>
      <xdr:rowOff>73660</xdr:rowOff>
    </xdr:to>
    <xdr:sp macro="" textlink="">
      <xdr:nvSpPr>
        <xdr:cNvPr id="351" name="楕円 350"/>
        <xdr:cNvSpPr/>
      </xdr:nvSpPr>
      <xdr:spPr>
        <a:xfrm>
          <a:off x="13462000" y="112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58420</xdr:rowOff>
    </xdr:from>
    <xdr:ext cx="762000" cy="259080"/>
    <xdr:sp macro="" textlink="">
      <xdr:nvSpPr>
        <xdr:cNvPr id="352" name="テキスト ボックス 351"/>
        <xdr:cNvSpPr txBox="1"/>
      </xdr:nvSpPr>
      <xdr:spPr>
        <a:xfrm>
          <a:off x="13131800" y="1137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5" name="テキスト ボックス 354"/>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en-US" altLang="ja-JP" sz="1300">
              <a:latin typeface="ＭＳ Ｐゴシック"/>
              <a:ea typeface="ＭＳ Ｐゴシック"/>
            </a:rPr>
            <a:t>3</a:t>
          </a:r>
          <a:r>
            <a:rPr kumimoji="1" lang="ja-JP" altLang="en-US" sz="1300">
              <a:latin typeface="ＭＳ Ｐゴシック"/>
              <a:ea typeface="ＭＳ Ｐゴシック"/>
            </a:rPr>
            <a:t>ヵ年平均の比率では前年から</a:t>
          </a:r>
          <a:r>
            <a:rPr kumimoji="1" lang="en-US" altLang="ja-JP" sz="1300">
              <a:latin typeface="ＭＳ Ｐゴシック"/>
              <a:ea typeface="ＭＳ Ｐゴシック"/>
            </a:rPr>
            <a:t>0.4</a:t>
          </a:r>
          <a:r>
            <a:rPr kumimoji="1" lang="ja-JP" altLang="en-US" sz="1300">
              <a:latin typeface="ＭＳ Ｐゴシック"/>
              <a:ea typeface="ＭＳ Ｐゴシック"/>
            </a:rPr>
            <a:t>ポイント改善しているものの、単年度比率では、防災対策関連の大型事業の元金償還開始によって元利償還金が増額となったことを要因に、比率は上昇している。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事業実施の際は有利債を中心とした借入に限定しているが、大型事業の実施が続き、公債費は今後も高止まりで推移していく見込みである。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公債費負担適正化計画に基づく歳出の抑制や歳入増に向けた取組を推進し、可能な限り早期に</a:t>
          </a:r>
          <a:r>
            <a:rPr kumimoji="1" lang="en-US" altLang="ja-JP" sz="1300">
              <a:latin typeface="ＭＳ Ｐゴシック"/>
              <a:ea typeface="ＭＳ Ｐゴシック"/>
            </a:rPr>
            <a:t>18.0</a:t>
          </a:r>
          <a:r>
            <a:rPr kumimoji="1" lang="ja-JP" altLang="en-US" sz="1300">
              <a:latin typeface="ＭＳ Ｐゴシック"/>
              <a:ea typeface="ＭＳ Ｐゴシック"/>
            </a:rPr>
            <a:t>％を下回るよう財政運営に努める。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9" name="直線コネクタ 36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0" name="テキスト ボックス 36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1" name="直線コネクタ 37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72" name="テキスト ボックス 371"/>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3" name="直線コネクタ 37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4" name="テキスト ボックス 373"/>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5" name="直線コネクタ 37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6" name="テキスト ボックス 375"/>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7" name="直線コネクタ 37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8" name="テキスト ボックス 377"/>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139700</xdr:rowOff>
    </xdr:from>
    <xdr:to xmlns:xdr="http://schemas.openxmlformats.org/drawingml/2006/spreadsheetDrawing">
      <xdr:col>81</xdr:col>
      <xdr:colOff>44450</xdr:colOff>
      <xdr:row>44</xdr:row>
      <xdr:rowOff>42545</xdr:rowOff>
    </xdr:to>
    <xdr:cxnSp macro="">
      <xdr:nvCxnSpPr>
        <xdr:cNvPr id="381" name="直線コネクタ 380"/>
        <xdr:cNvCxnSpPr/>
      </xdr:nvCxnSpPr>
      <xdr:spPr>
        <a:xfrm flipV="1">
          <a:off x="17018000" y="6140450"/>
          <a:ext cx="0" cy="1445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14605</xdr:rowOff>
    </xdr:from>
    <xdr:ext cx="762000" cy="259080"/>
    <xdr:sp macro="" textlink="">
      <xdr:nvSpPr>
        <xdr:cNvPr id="382" name="公債費負担の状況最小値テキスト"/>
        <xdr:cNvSpPr txBox="1"/>
      </xdr:nvSpPr>
      <xdr:spPr>
        <a:xfrm>
          <a:off x="17106900" y="7558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42545</xdr:rowOff>
    </xdr:from>
    <xdr:to xmlns:xdr="http://schemas.openxmlformats.org/drawingml/2006/spreadsheetDrawing">
      <xdr:col>81</xdr:col>
      <xdr:colOff>133350</xdr:colOff>
      <xdr:row>44</xdr:row>
      <xdr:rowOff>42545</xdr:rowOff>
    </xdr:to>
    <xdr:cxnSp macro="">
      <xdr:nvCxnSpPr>
        <xdr:cNvPr id="383" name="直線コネクタ 382"/>
        <xdr:cNvCxnSpPr/>
      </xdr:nvCxnSpPr>
      <xdr:spPr>
        <a:xfrm>
          <a:off x="16929100" y="758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54610</xdr:rowOff>
    </xdr:from>
    <xdr:ext cx="762000" cy="258445"/>
    <xdr:sp macro="" textlink="">
      <xdr:nvSpPr>
        <xdr:cNvPr id="384" name="公債費負担の状況最大値テキスト"/>
        <xdr:cNvSpPr txBox="1"/>
      </xdr:nvSpPr>
      <xdr:spPr>
        <a:xfrm>
          <a:off x="17106900" y="5883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139700</xdr:rowOff>
    </xdr:from>
    <xdr:to xmlns:xdr="http://schemas.openxmlformats.org/drawingml/2006/spreadsheetDrawing">
      <xdr:col>81</xdr:col>
      <xdr:colOff>133350</xdr:colOff>
      <xdr:row>35</xdr:row>
      <xdr:rowOff>139700</xdr:rowOff>
    </xdr:to>
    <xdr:cxnSp macro="">
      <xdr:nvCxnSpPr>
        <xdr:cNvPr id="385" name="直線コネクタ 384"/>
        <xdr:cNvCxnSpPr/>
      </xdr:nvCxnSpPr>
      <xdr:spPr>
        <a:xfrm>
          <a:off x="16929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43815</xdr:rowOff>
    </xdr:from>
    <xdr:to xmlns:xdr="http://schemas.openxmlformats.org/drawingml/2006/spreadsheetDrawing">
      <xdr:col>81</xdr:col>
      <xdr:colOff>44450</xdr:colOff>
      <xdr:row>38</xdr:row>
      <xdr:rowOff>52070</xdr:rowOff>
    </xdr:to>
    <xdr:cxnSp macro="">
      <xdr:nvCxnSpPr>
        <xdr:cNvPr id="386" name="直線コネクタ 385"/>
        <xdr:cNvCxnSpPr/>
      </xdr:nvCxnSpPr>
      <xdr:spPr>
        <a:xfrm flipV="1">
          <a:off x="16179800" y="65589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165100</xdr:rowOff>
    </xdr:from>
    <xdr:ext cx="762000" cy="259080"/>
    <xdr:sp macro="" textlink="">
      <xdr:nvSpPr>
        <xdr:cNvPr id="387" name="公債費負担の状況平均値テキスト"/>
        <xdr:cNvSpPr txBox="1"/>
      </xdr:nvSpPr>
      <xdr:spPr>
        <a:xfrm>
          <a:off x="17106900" y="6165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148590</xdr:rowOff>
    </xdr:from>
    <xdr:to xmlns:xdr="http://schemas.openxmlformats.org/drawingml/2006/spreadsheetDrawing">
      <xdr:col>81</xdr:col>
      <xdr:colOff>95250</xdr:colOff>
      <xdr:row>37</xdr:row>
      <xdr:rowOff>78740</xdr:rowOff>
    </xdr:to>
    <xdr:sp macro="" textlink="">
      <xdr:nvSpPr>
        <xdr:cNvPr id="388" name="フローチャート: 判断 387"/>
        <xdr:cNvSpPr/>
      </xdr:nvSpPr>
      <xdr:spPr>
        <a:xfrm>
          <a:off x="169672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45720</xdr:rowOff>
    </xdr:from>
    <xdr:to xmlns:xdr="http://schemas.openxmlformats.org/drawingml/2006/spreadsheetDrawing">
      <xdr:col>77</xdr:col>
      <xdr:colOff>44450</xdr:colOff>
      <xdr:row>38</xdr:row>
      <xdr:rowOff>52070</xdr:rowOff>
    </xdr:to>
    <xdr:cxnSp macro="">
      <xdr:nvCxnSpPr>
        <xdr:cNvPr id="389" name="直線コネクタ 388"/>
        <xdr:cNvCxnSpPr/>
      </xdr:nvCxnSpPr>
      <xdr:spPr>
        <a:xfrm>
          <a:off x="15290800" y="65608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150495</xdr:rowOff>
    </xdr:from>
    <xdr:to xmlns:xdr="http://schemas.openxmlformats.org/drawingml/2006/spreadsheetDrawing">
      <xdr:col>77</xdr:col>
      <xdr:colOff>95250</xdr:colOff>
      <xdr:row>37</xdr:row>
      <xdr:rowOff>80645</xdr:rowOff>
    </xdr:to>
    <xdr:sp macro="" textlink="">
      <xdr:nvSpPr>
        <xdr:cNvPr id="390" name="フローチャート: 判断 389"/>
        <xdr:cNvSpPr/>
      </xdr:nvSpPr>
      <xdr:spPr>
        <a:xfrm>
          <a:off x="16129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90805</xdr:rowOff>
    </xdr:from>
    <xdr:ext cx="736600" cy="258445"/>
    <xdr:sp macro="" textlink="">
      <xdr:nvSpPr>
        <xdr:cNvPr id="391" name="テキスト ボックス 390"/>
        <xdr:cNvSpPr txBox="1"/>
      </xdr:nvSpPr>
      <xdr:spPr>
        <a:xfrm>
          <a:off x="15798800" y="60915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25400</xdr:rowOff>
    </xdr:from>
    <xdr:to xmlns:xdr="http://schemas.openxmlformats.org/drawingml/2006/spreadsheetDrawing">
      <xdr:col>72</xdr:col>
      <xdr:colOff>203200</xdr:colOff>
      <xdr:row>38</xdr:row>
      <xdr:rowOff>45720</xdr:rowOff>
    </xdr:to>
    <xdr:cxnSp macro="">
      <xdr:nvCxnSpPr>
        <xdr:cNvPr id="392" name="直線コネクタ 391"/>
        <xdr:cNvCxnSpPr/>
      </xdr:nvCxnSpPr>
      <xdr:spPr>
        <a:xfrm>
          <a:off x="14401800" y="65405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154940</xdr:rowOff>
    </xdr:from>
    <xdr:to xmlns:xdr="http://schemas.openxmlformats.org/drawingml/2006/spreadsheetDrawing">
      <xdr:col>73</xdr:col>
      <xdr:colOff>44450</xdr:colOff>
      <xdr:row>37</xdr:row>
      <xdr:rowOff>85090</xdr:rowOff>
    </xdr:to>
    <xdr:sp macro="" textlink="">
      <xdr:nvSpPr>
        <xdr:cNvPr id="393" name="フローチャート: 判断 392"/>
        <xdr:cNvSpPr/>
      </xdr:nvSpPr>
      <xdr:spPr>
        <a:xfrm>
          <a:off x="15240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95250</xdr:rowOff>
    </xdr:from>
    <xdr:ext cx="762000" cy="259080"/>
    <xdr:sp macro="" textlink="">
      <xdr:nvSpPr>
        <xdr:cNvPr id="394" name="テキスト ボックス 393"/>
        <xdr:cNvSpPr txBox="1"/>
      </xdr:nvSpPr>
      <xdr:spPr>
        <a:xfrm>
          <a:off x="14909800" y="6096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1270</xdr:rowOff>
    </xdr:from>
    <xdr:to xmlns:xdr="http://schemas.openxmlformats.org/drawingml/2006/spreadsheetDrawing">
      <xdr:col>68</xdr:col>
      <xdr:colOff>152400</xdr:colOff>
      <xdr:row>38</xdr:row>
      <xdr:rowOff>25400</xdr:rowOff>
    </xdr:to>
    <xdr:cxnSp macro="">
      <xdr:nvCxnSpPr>
        <xdr:cNvPr id="395" name="直線コネクタ 394"/>
        <xdr:cNvCxnSpPr/>
      </xdr:nvCxnSpPr>
      <xdr:spPr>
        <a:xfrm>
          <a:off x="13512800" y="65163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158750</xdr:rowOff>
    </xdr:from>
    <xdr:to xmlns:xdr="http://schemas.openxmlformats.org/drawingml/2006/spreadsheetDrawing">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99060</xdr:rowOff>
    </xdr:from>
    <xdr:ext cx="762000" cy="258445"/>
    <xdr:sp macro="" textlink="">
      <xdr:nvSpPr>
        <xdr:cNvPr id="397" name="テキスト ボックス 396"/>
        <xdr:cNvSpPr txBox="1"/>
      </xdr:nvSpPr>
      <xdr:spPr>
        <a:xfrm>
          <a:off x="14020800" y="6099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1270</xdr:rowOff>
    </xdr:from>
    <xdr:to xmlns:xdr="http://schemas.openxmlformats.org/drawingml/2006/spreadsheetDrawing">
      <xdr:col>64</xdr:col>
      <xdr:colOff>152400</xdr:colOff>
      <xdr:row>37</xdr:row>
      <xdr:rowOff>102870</xdr:rowOff>
    </xdr:to>
    <xdr:sp macro="" textlink="">
      <xdr:nvSpPr>
        <xdr:cNvPr id="398" name="フローチャート: 判断 397"/>
        <xdr:cNvSpPr/>
      </xdr:nvSpPr>
      <xdr:spPr>
        <a:xfrm>
          <a:off x="134620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113030</xdr:rowOff>
    </xdr:from>
    <xdr:ext cx="762000" cy="259080"/>
    <xdr:sp macro="" textlink="">
      <xdr:nvSpPr>
        <xdr:cNvPr id="399" name="テキスト ボックス 398"/>
        <xdr:cNvSpPr txBox="1"/>
      </xdr:nvSpPr>
      <xdr:spPr>
        <a:xfrm>
          <a:off x="13131800" y="611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164465</xdr:rowOff>
    </xdr:from>
    <xdr:to xmlns:xdr="http://schemas.openxmlformats.org/drawingml/2006/spreadsheetDrawing">
      <xdr:col>81</xdr:col>
      <xdr:colOff>95250</xdr:colOff>
      <xdr:row>38</xdr:row>
      <xdr:rowOff>94615</xdr:rowOff>
    </xdr:to>
    <xdr:sp macro="" textlink="">
      <xdr:nvSpPr>
        <xdr:cNvPr id="405" name="楕円 404"/>
        <xdr:cNvSpPr/>
      </xdr:nvSpPr>
      <xdr:spPr>
        <a:xfrm>
          <a:off x="169672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136525</xdr:rowOff>
    </xdr:from>
    <xdr:ext cx="762000" cy="258445"/>
    <xdr:sp macro="" textlink="">
      <xdr:nvSpPr>
        <xdr:cNvPr id="406" name="公債費負担の状況該当値テキスト"/>
        <xdr:cNvSpPr txBox="1"/>
      </xdr:nvSpPr>
      <xdr:spPr>
        <a:xfrm>
          <a:off x="17106900" y="648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635</xdr:rowOff>
    </xdr:from>
    <xdr:to xmlns:xdr="http://schemas.openxmlformats.org/drawingml/2006/spreadsheetDrawing">
      <xdr:col>77</xdr:col>
      <xdr:colOff>95250</xdr:colOff>
      <xdr:row>38</xdr:row>
      <xdr:rowOff>102235</xdr:rowOff>
    </xdr:to>
    <xdr:sp macro="" textlink="">
      <xdr:nvSpPr>
        <xdr:cNvPr id="407" name="楕円 406"/>
        <xdr:cNvSpPr/>
      </xdr:nvSpPr>
      <xdr:spPr>
        <a:xfrm>
          <a:off x="161290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86995</xdr:rowOff>
    </xdr:from>
    <xdr:ext cx="736600" cy="258445"/>
    <xdr:sp macro="" textlink="">
      <xdr:nvSpPr>
        <xdr:cNvPr id="408" name="テキスト ボックス 407"/>
        <xdr:cNvSpPr txBox="1"/>
      </xdr:nvSpPr>
      <xdr:spPr>
        <a:xfrm>
          <a:off x="15798800" y="66020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166370</xdr:rowOff>
    </xdr:from>
    <xdr:to xmlns:xdr="http://schemas.openxmlformats.org/drawingml/2006/spreadsheetDrawing">
      <xdr:col>73</xdr:col>
      <xdr:colOff>44450</xdr:colOff>
      <xdr:row>38</xdr:row>
      <xdr:rowOff>96520</xdr:rowOff>
    </xdr:to>
    <xdr:sp macro="" textlink="">
      <xdr:nvSpPr>
        <xdr:cNvPr id="409" name="楕円 408"/>
        <xdr:cNvSpPr/>
      </xdr:nvSpPr>
      <xdr:spPr>
        <a:xfrm>
          <a:off x="152400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81280</xdr:rowOff>
    </xdr:from>
    <xdr:ext cx="762000" cy="259080"/>
    <xdr:sp macro="" textlink="">
      <xdr:nvSpPr>
        <xdr:cNvPr id="410" name="テキスト ボックス 409"/>
        <xdr:cNvSpPr txBox="1"/>
      </xdr:nvSpPr>
      <xdr:spPr>
        <a:xfrm>
          <a:off x="14909800" y="6596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146050</xdr:rowOff>
    </xdr:from>
    <xdr:to xmlns:xdr="http://schemas.openxmlformats.org/drawingml/2006/spreadsheetDrawing">
      <xdr:col>68</xdr:col>
      <xdr:colOff>203200</xdr:colOff>
      <xdr:row>38</xdr:row>
      <xdr:rowOff>76200</xdr:rowOff>
    </xdr:to>
    <xdr:sp macro="" textlink="">
      <xdr:nvSpPr>
        <xdr:cNvPr id="411" name="楕円 410"/>
        <xdr:cNvSpPr/>
      </xdr:nvSpPr>
      <xdr:spPr>
        <a:xfrm>
          <a:off x="14351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60960</xdr:rowOff>
    </xdr:from>
    <xdr:ext cx="762000" cy="259080"/>
    <xdr:sp macro="" textlink="">
      <xdr:nvSpPr>
        <xdr:cNvPr id="412" name="テキスト ボックス 411"/>
        <xdr:cNvSpPr txBox="1"/>
      </xdr:nvSpPr>
      <xdr:spPr>
        <a:xfrm>
          <a:off x="14020800" y="657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121920</xdr:rowOff>
    </xdr:from>
    <xdr:to xmlns:xdr="http://schemas.openxmlformats.org/drawingml/2006/spreadsheetDrawing">
      <xdr:col>64</xdr:col>
      <xdr:colOff>152400</xdr:colOff>
      <xdr:row>38</xdr:row>
      <xdr:rowOff>52070</xdr:rowOff>
    </xdr:to>
    <xdr:sp macro="" textlink="">
      <xdr:nvSpPr>
        <xdr:cNvPr id="413" name="楕円 412"/>
        <xdr:cNvSpPr/>
      </xdr:nvSpPr>
      <xdr:spPr>
        <a:xfrm>
          <a:off x="134620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36830</xdr:rowOff>
    </xdr:from>
    <xdr:ext cx="762000" cy="259080"/>
    <xdr:sp macro="" textlink="">
      <xdr:nvSpPr>
        <xdr:cNvPr id="414" name="テキスト ボックス 413"/>
        <xdr:cNvSpPr txBox="1"/>
      </xdr:nvSpPr>
      <xdr:spPr>
        <a:xfrm>
          <a:off x="13131800" y="655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7" name="テキスト ボックス 41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依然として類似団体平均、全国平均、県内平均とは大きく差があり、高い水準ではあるものの、数値は平成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年度から</a:t>
          </a:r>
          <a:r>
            <a:rPr kumimoji="1" lang="en-US" altLang="ja-JP" sz="1300">
              <a:latin typeface="ＭＳ Ｐゴシック"/>
              <a:ea typeface="ＭＳ Ｐゴシック"/>
            </a:rPr>
            <a:t>2</a:t>
          </a:r>
          <a:r>
            <a:rPr kumimoji="1" lang="ja-JP" altLang="en-US" sz="1300">
              <a:latin typeface="ＭＳ Ｐゴシック"/>
              <a:ea typeface="ＭＳ Ｐゴシック"/>
            </a:rPr>
            <a:t>年連続で改善した。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一番の要因は、地方債現在高の減少である。平成</a:t>
          </a:r>
          <a:r>
            <a:rPr kumimoji="1" lang="en-US" altLang="ja-JP" sz="1300">
              <a:latin typeface="ＭＳ Ｐゴシック"/>
              <a:ea typeface="ＭＳ Ｐゴシック"/>
            </a:rPr>
            <a:t>27</a:t>
          </a:r>
          <a:r>
            <a:rPr kumimoji="1" lang="ja-JP" altLang="en-US" sz="1300">
              <a:latin typeface="ＭＳ Ｐゴシック"/>
              <a:ea typeface="ＭＳ Ｐゴシック"/>
            </a:rPr>
            <a:t>～</a:t>
          </a:r>
          <a:r>
            <a:rPr kumimoji="1" lang="en-US" altLang="ja-JP" sz="1300">
              <a:latin typeface="ＭＳ Ｐゴシック"/>
              <a:ea typeface="ＭＳ Ｐゴシック"/>
            </a:rPr>
            <a:t>28</a:t>
          </a:r>
          <a:r>
            <a:rPr kumimoji="1" lang="ja-JP" altLang="en-US" sz="1300">
              <a:latin typeface="ＭＳ Ｐゴシック"/>
              <a:ea typeface="ＭＳ Ｐゴシック"/>
            </a:rPr>
            <a:t>年度に借り入れた防災対策関連の大型事業の元金償還開始によって、元金償還が前年度より増額となった一方、地方債新規発行が前年度から減額となった結果、地方債現在高は前年度から</a:t>
          </a:r>
          <a:r>
            <a:rPr kumimoji="1" lang="en-US" altLang="ja-JP" sz="1300">
              <a:latin typeface="ＭＳ Ｐゴシック"/>
              <a:ea typeface="ＭＳ Ｐゴシック"/>
            </a:rPr>
            <a:t>540</a:t>
          </a:r>
          <a:r>
            <a:rPr kumimoji="1" lang="ja-JP" altLang="en-US" sz="1300">
              <a:latin typeface="ＭＳ Ｐゴシック"/>
              <a:ea typeface="ＭＳ Ｐゴシック"/>
            </a:rPr>
            <a:t>百万円減少した。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今後も一定までは比率の改善が見込まれるが、新発債の抑制、有利債に限定した地方債借入など、中長期を見据えた財政運営に努める。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8" name="テキスト ボックス 42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1" name="直線コネクタ 43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32" name="テキスト ボックス 431"/>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3" name="直線コネクタ 43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4" name="テキスト ボックス 433"/>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5" name="直線コネクタ 43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6" name="テキスト ボックス 43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7" name="直線コネクタ 43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8" name="テキスト ボックス 43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9" name="直線コネクタ 43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40" name="テキスト ボックス 43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1" name="直線コネクタ 44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34925</xdr:rowOff>
    </xdr:to>
    <xdr:cxnSp macro="">
      <xdr:nvCxnSpPr>
        <xdr:cNvPr id="443" name="直線コネクタ 442"/>
        <xdr:cNvCxnSpPr/>
      </xdr:nvCxnSpPr>
      <xdr:spPr>
        <a:xfrm flipV="1">
          <a:off x="17018000" y="2370455"/>
          <a:ext cx="0" cy="1607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6985</xdr:rowOff>
    </xdr:from>
    <xdr:ext cx="762000" cy="258445"/>
    <xdr:sp macro="" textlink="">
      <xdr:nvSpPr>
        <xdr:cNvPr id="444" name="将来負担の状況最小値テキスト"/>
        <xdr:cNvSpPr txBox="1"/>
      </xdr:nvSpPr>
      <xdr:spPr>
        <a:xfrm>
          <a:off x="17106900" y="395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34925</xdr:rowOff>
    </xdr:from>
    <xdr:to xmlns:xdr="http://schemas.openxmlformats.org/drawingml/2006/spreadsheetDrawing">
      <xdr:col>81</xdr:col>
      <xdr:colOff>133350</xdr:colOff>
      <xdr:row>23</xdr:row>
      <xdr:rowOff>34925</xdr:rowOff>
    </xdr:to>
    <xdr:cxnSp macro="">
      <xdr:nvCxnSpPr>
        <xdr:cNvPr id="445" name="直線コネクタ 444"/>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6"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7" name="直線コネクタ 44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90170</xdr:rowOff>
    </xdr:from>
    <xdr:to xmlns:xdr="http://schemas.openxmlformats.org/drawingml/2006/spreadsheetDrawing">
      <xdr:col>81</xdr:col>
      <xdr:colOff>44450</xdr:colOff>
      <xdr:row>17</xdr:row>
      <xdr:rowOff>6350</xdr:rowOff>
    </xdr:to>
    <xdr:cxnSp macro="">
      <xdr:nvCxnSpPr>
        <xdr:cNvPr id="448" name="直線コネクタ 447"/>
        <xdr:cNvCxnSpPr/>
      </xdr:nvCxnSpPr>
      <xdr:spPr>
        <a:xfrm flipV="1">
          <a:off x="16179800" y="283337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133350</xdr:rowOff>
    </xdr:from>
    <xdr:ext cx="762000" cy="258445"/>
    <xdr:sp macro="" textlink="">
      <xdr:nvSpPr>
        <xdr:cNvPr id="449" name="将来負担の状況平均値テキスト"/>
        <xdr:cNvSpPr txBox="1"/>
      </xdr:nvSpPr>
      <xdr:spPr>
        <a:xfrm>
          <a:off x="17106900" y="2362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116840</xdr:rowOff>
    </xdr:from>
    <xdr:to xmlns:xdr="http://schemas.openxmlformats.org/drawingml/2006/spreadsheetDrawing">
      <xdr:col>81</xdr:col>
      <xdr:colOff>95250</xdr:colOff>
      <xdr:row>15</xdr:row>
      <xdr:rowOff>46990</xdr:rowOff>
    </xdr:to>
    <xdr:sp macro="" textlink="">
      <xdr:nvSpPr>
        <xdr:cNvPr id="450" name="フローチャート: 判断 449"/>
        <xdr:cNvSpPr/>
      </xdr:nvSpPr>
      <xdr:spPr>
        <a:xfrm>
          <a:off x="16967200" y="251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6350</xdr:rowOff>
    </xdr:from>
    <xdr:to xmlns:xdr="http://schemas.openxmlformats.org/drawingml/2006/spreadsheetDrawing">
      <xdr:col>77</xdr:col>
      <xdr:colOff>44450</xdr:colOff>
      <xdr:row>17</xdr:row>
      <xdr:rowOff>62230</xdr:rowOff>
    </xdr:to>
    <xdr:cxnSp macro="">
      <xdr:nvCxnSpPr>
        <xdr:cNvPr id="451" name="直線コネクタ 450"/>
        <xdr:cNvCxnSpPr/>
      </xdr:nvCxnSpPr>
      <xdr:spPr>
        <a:xfrm flipV="1">
          <a:off x="15290800" y="292100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112395</xdr:rowOff>
    </xdr:from>
    <xdr:to xmlns:xdr="http://schemas.openxmlformats.org/drawingml/2006/spreadsheetDrawing">
      <xdr:col>77</xdr:col>
      <xdr:colOff>95250</xdr:colOff>
      <xdr:row>15</xdr:row>
      <xdr:rowOff>42545</xdr:rowOff>
    </xdr:to>
    <xdr:sp macro="" textlink="">
      <xdr:nvSpPr>
        <xdr:cNvPr id="452" name="フローチャート: 判断 451"/>
        <xdr:cNvSpPr/>
      </xdr:nvSpPr>
      <xdr:spPr>
        <a:xfrm>
          <a:off x="16129000" y="25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52705</xdr:rowOff>
    </xdr:from>
    <xdr:ext cx="736600" cy="258445"/>
    <xdr:sp macro="" textlink="">
      <xdr:nvSpPr>
        <xdr:cNvPr id="453" name="テキスト ボックス 452"/>
        <xdr:cNvSpPr txBox="1"/>
      </xdr:nvSpPr>
      <xdr:spPr>
        <a:xfrm>
          <a:off x="15798800" y="22815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60960</xdr:rowOff>
    </xdr:from>
    <xdr:to xmlns:xdr="http://schemas.openxmlformats.org/drawingml/2006/spreadsheetDrawing">
      <xdr:col>72</xdr:col>
      <xdr:colOff>203200</xdr:colOff>
      <xdr:row>17</xdr:row>
      <xdr:rowOff>62230</xdr:rowOff>
    </xdr:to>
    <xdr:cxnSp macro="">
      <xdr:nvCxnSpPr>
        <xdr:cNvPr id="454" name="直線コネクタ 453"/>
        <xdr:cNvCxnSpPr/>
      </xdr:nvCxnSpPr>
      <xdr:spPr>
        <a:xfrm>
          <a:off x="14401800" y="29756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133350</xdr:rowOff>
    </xdr:from>
    <xdr:to xmlns:xdr="http://schemas.openxmlformats.org/drawingml/2006/spreadsheetDrawing">
      <xdr:col>73</xdr:col>
      <xdr:colOff>44450</xdr:colOff>
      <xdr:row>15</xdr:row>
      <xdr:rowOff>63500</xdr:rowOff>
    </xdr:to>
    <xdr:sp macro="" textlink="">
      <xdr:nvSpPr>
        <xdr:cNvPr id="455" name="フローチャート: 判断 454"/>
        <xdr:cNvSpPr/>
      </xdr:nvSpPr>
      <xdr:spPr>
        <a:xfrm>
          <a:off x="15240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73660</xdr:rowOff>
    </xdr:from>
    <xdr:ext cx="762000" cy="259080"/>
    <xdr:sp macro="" textlink="">
      <xdr:nvSpPr>
        <xdr:cNvPr id="456" name="テキスト ボックス 455"/>
        <xdr:cNvSpPr txBox="1"/>
      </xdr:nvSpPr>
      <xdr:spPr>
        <a:xfrm>
          <a:off x="149098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154940</xdr:rowOff>
    </xdr:from>
    <xdr:to xmlns:xdr="http://schemas.openxmlformats.org/drawingml/2006/spreadsheetDrawing">
      <xdr:col>68</xdr:col>
      <xdr:colOff>152400</xdr:colOff>
      <xdr:row>17</xdr:row>
      <xdr:rowOff>60960</xdr:rowOff>
    </xdr:to>
    <xdr:cxnSp macro="">
      <xdr:nvCxnSpPr>
        <xdr:cNvPr id="457" name="直線コネクタ 456"/>
        <xdr:cNvCxnSpPr/>
      </xdr:nvCxnSpPr>
      <xdr:spPr>
        <a:xfrm>
          <a:off x="13512800" y="28981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139065</xdr:rowOff>
    </xdr:from>
    <xdr:to xmlns:xdr="http://schemas.openxmlformats.org/drawingml/2006/spreadsheetDrawing">
      <xdr:col>68</xdr:col>
      <xdr:colOff>203200</xdr:colOff>
      <xdr:row>15</xdr:row>
      <xdr:rowOff>69215</xdr:rowOff>
    </xdr:to>
    <xdr:sp macro="" textlink="">
      <xdr:nvSpPr>
        <xdr:cNvPr id="458" name="フローチャート: 判断 457"/>
        <xdr:cNvSpPr/>
      </xdr:nvSpPr>
      <xdr:spPr>
        <a:xfrm>
          <a:off x="14351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79375</xdr:rowOff>
    </xdr:from>
    <xdr:ext cx="762000" cy="258445"/>
    <xdr:sp macro="" textlink="">
      <xdr:nvSpPr>
        <xdr:cNvPr id="459" name="テキスト ボックス 458"/>
        <xdr:cNvSpPr txBox="1"/>
      </xdr:nvSpPr>
      <xdr:spPr>
        <a:xfrm>
          <a:off x="14020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154940</xdr:rowOff>
    </xdr:from>
    <xdr:to xmlns:xdr="http://schemas.openxmlformats.org/drawingml/2006/spreadsheetDrawing">
      <xdr:col>64</xdr:col>
      <xdr:colOff>152400</xdr:colOff>
      <xdr:row>15</xdr:row>
      <xdr:rowOff>85090</xdr:rowOff>
    </xdr:to>
    <xdr:sp macro="" textlink="">
      <xdr:nvSpPr>
        <xdr:cNvPr id="460" name="フローチャート: 判断 459"/>
        <xdr:cNvSpPr/>
      </xdr:nvSpPr>
      <xdr:spPr>
        <a:xfrm>
          <a:off x="13462000" y="255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95250</xdr:rowOff>
    </xdr:from>
    <xdr:ext cx="762000" cy="259080"/>
    <xdr:sp macro="" textlink="">
      <xdr:nvSpPr>
        <xdr:cNvPr id="461" name="テキスト ボックス 460"/>
        <xdr:cNvSpPr txBox="1"/>
      </xdr:nvSpPr>
      <xdr:spPr>
        <a:xfrm>
          <a:off x="13131800" y="232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2" name="テキスト ボックス 46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3" name="テキスト ボックス 46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4" name="テキスト ボックス 46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5" name="テキスト ボックス 46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6" name="テキスト ボックス 46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39370</xdr:rowOff>
    </xdr:from>
    <xdr:to xmlns:xdr="http://schemas.openxmlformats.org/drawingml/2006/spreadsheetDrawing">
      <xdr:col>81</xdr:col>
      <xdr:colOff>95250</xdr:colOff>
      <xdr:row>16</xdr:row>
      <xdr:rowOff>140970</xdr:rowOff>
    </xdr:to>
    <xdr:sp macro="" textlink="">
      <xdr:nvSpPr>
        <xdr:cNvPr id="467" name="楕円 466"/>
        <xdr:cNvSpPr/>
      </xdr:nvSpPr>
      <xdr:spPr>
        <a:xfrm>
          <a:off x="16967200" y="278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11430</xdr:rowOff>
    </xdr:from>
    <xdr:ext cx="762000" cy="259080"/>
    <xdr:sp macro="" textlink="">
      <xdr:nvSpPr>
        <xdr:cNvPr id="468" name="将来負担の状況該当値テキスト"/>
        <xdr:cNvSpPr txBox="1"/>
      </xdr:nvSpPr>
      <xdr:spPr>
        <a:xfrm>
          <a:off x="17106900" y="275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126365</xdr:rowOff>
    </xdr:from>
    <xdr:to xmlns:xdr="http://schemas.openxmlformats.org/drawingml/2006/spreadsheetDrawing">
      <xdr:col>77</xdr:col>
      <xdr:colOff>95250</xdr:colOff>
      <xdr:row>17</xdr:row>
      <xdr:rowOff>56515</xdr:rowOff>
    </xdr:to>
    <xdr:sp macro="" textlink="">
      <xdr:nvSpPr>
        <xdr:cNvPr id="469" name="楕円 468"/>
        <xdr:cNvSpPr/>
      </xdr:nvSpPr>
      <xdr:spPr>
        <a:xfrm>
          <a:off x="16129000" y="2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41275</xdr:rowOff>
    </xdr:from>
    <xdr:ext cx="736600" cy="258445"/>
    <xdr:sp macro="" textlink="">
      <xdr:nvSpPr>
        <xdr:cNvPr id="470" name="テキスト ボックス 469"/>
        <xdr:cNvSpPr txBox="1"/>
      </xdr:nvSpPr>
      <xdr:spPr>
        <a:xfrm>
          <a:off x="15798800" y="2955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11430</xdr:rowOff>
    </xdr:from>
    <xdr:to xmlns:xdr="http://schemas.openxmlformats.org/drawingml/2006/spreadsheetDrawing">
      <xdr:col>73</xdr:col>
      <xdr:colOff>44450</xdr:colOff>
      <xdr:row>17</xdr:row>
      <xdr:rowOff>113030</xdr:rowOff>
    </xdr:to>
    <xdr:sp macro="" textlink="">
      <xdr:nvSpPr>
        <xdr:cNvPr id="471" name="楕円 470"/>
        <xdr:cNvSpPr/>
      </xdr:nvSpPr>
      <xdr:spPr>
        <a:xfrm>
          <a:off x="15240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97790</xdr:rowOff>
    </xdr:from>
    <xdr:ext cx="762000" cy="258445"/>
    <xdr:sp macro="" textlink="">
      <xdr:nvSpPr>
        <xdr:cNvPr id="472" name="テキスト ボックス 471"/>
        <xdr:cNvSpPr txBox="1"/>
      </xdr:nvSpPr>
      <xdr:spPr>
        <a:xfrm>
          <a:off x="14909800" y="3012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10160</xdr:rowOff>
    </xdr:from>
    <xdr:to xmlns:xdr="http://schemas.openxmlformats.org/drawingml/2006/spreadsheetDrawing">
      <xdr:col>68</xdr:col>
      <xdr:colOff>203200</xdr:colOff>
      <xdr:row>17</xdr:row>
      <xdr:rowOff>111760</xdr:rowOff>
    </xdr:to>
    <xdr:sp macro="" textlink="">
      <xdr:nvSpPr>
        <xdr:cNvPr id="473" name="楕円 472"/>
        <xdr:cNvSpPr/>
      </xdr:nvSpPr>
      <xdr:spPr>
        <a:xfrm>
          <a:off x="14351000" y="29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96520</xdr:rowOff>
    </xdr:from>
    <xdr:ext cx="762000" cy="259080"/>
    <xdr:sp macro="" textlink="">
      <xdr:nvSpPr>
        <xdr:cNvPr id="474" name="テキスト ボックス 473"/>
        <xdr:cNvSpPr txBox="1"/>
      </xdr:nvSpPr>
      <xdr:spPr>
        <a:xfrm>
          <a:off x="1402080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103505</xdr:rowOff>
    </xdr:from>
    <xdr:to xmlns:xdr="http://schemas.openxmlformats.org/drawingml/2006/spreadsheetDrawing">
      <xdr:col>64</xdr:col>
      <xdr:colOff>152400</xdr:colOff>
      <xdr:row>17</xdr:row>
      <xdr:rowOff>33655</xdr:rowOff>
    </xdr:to>
    <xdr:sp macro="" textlink="">
      <xdr:nvSpPr>
        <xdr:cNvPr id="475" name="楕円 474"/>
        <xdr:cNvSpPr/>
      </xdr:nvSpPr>
      <xdr:spPr>
        <a:xfrm>
          <a:off x="13462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18415</xdr:rowOff>
    </xdr:from>
    <xdr:ext cx="762000" cy="258445"/>
    <xdr:sp macro="" textlink="">
      <xdr:nvSpPr>
        <xdr:cNvPr id="476" name="テキスト ボックス 475"/>
        <xdr:cNvSpPr txBox="1"/>
      </xdr:nvSpPr>
      <xdr:spPr>
        <a:xfrm>
          <a:off x="13131800" y="293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13,344
13,275
266.34
9,672,133
9,546,154
112,383
5,115,890
15,368,887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18.8
115.1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人件費が高水準にあるのは、市内</a:t>
          </a:r>
          <a:r>
            <a:rPr kumimoji="1" lang="en-US" altLang="ja-JP" sz="1300">
              <a:latin typeface="ＭＳ Ｐゴシック"/>
              <a:ea typeface="ＭＳ Ｐゴシック"/>
            </a:rPr>
            <a:t>5</a:t>
          </a:r>
          <a:r>
            <a:rPr kumimoji="1" lang="ja-JP" altLang="en-US" sz="1300">
              <a:latin typeface="ＭＳ Ｐゴシック"/>
              <a:ea typeface="ＭＳ Ｐゴシック"/>
            </a:rPr>
            <a:t>つの保育所の全てが公立であること、また、消防署も広域設置ではなく単独運営していることにより、類似団体に比べ職員数が多いことに起因する。</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令和元年度は、定年退職者数の減（対前年度比△</a:t>
          </a:r>
          <a:r>
            <a:rPr kumimoji="1" lang="en-US" altLang="ja-JP" sz="1300">
              <a:latin typeface="ＭＳ Ｐゴシック"/>
              <a:ea typeface="ＭＳ Ｐゴシック"/>
            </a:rPr>
            <a:t>7</a:t>
          </a:r>
          <a:r>
            <a:rPr kumimoji="1" lang="ja-JP" altLang="en-US" sz="1300">
              <a:latin typeface="ＭＳ Ｐゴシック"/>
              <a:ea typeface="ＭＳ Ｐゴシック"/>
            </a:rPr>
            <a:t>名）によって退職手当が前年度から</a:t>
          </a:r>
          <a:r>
            <a:rPr kumimoji="1" lang="en-US" altLang="ja-JP" sz="1300">
              <a:latin typeface="ＭＳ Ｐゴシック"/>
              <a:ea typeface="ＭＳ Ｐゴシック"/>
            </a:rPr>
            <a:t>1</a:t>
          </a:r>
          <a:r>
            <a:rPr kumimoji="1" lang="ja-JP" altLang="en-US" sz="1300">
              <a:latin typeface="ＭＳ Ｐゴシック"/>
              <a:ea typeface="ＭＳ Ｐゴシック"/>
            </a:rPr>
            <a:t>億円以上減額となったことが大きく影響し、経常収支比率は前年度から</a:t>
          </a:r>
          <a:r>
            <a:rPr kumimoji="1" lang="en-US" altLang="ja-JP" sz="1300">
              <a:latin typeface="ＭＳ Ｐゴシック"/>
              <a:ea typeface="ＭＳ Ｐゴシック"/>
            </a:rPr>
            <a:t>2.0</a:t>
          </a:r>
          <a:r>
            <a:rPr kumimoji="1" lang="ja-JP" altLang="en-US" sz="1300">
              <a:latin typeface="ＭＳ Ｐゴシック"/>
              <a:ea typeface="ＭＳ Ｐゴシック"/>
            </a:rPr>
            <a:t>ポイント改善した。　</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111760</xdr:rowOff>
    </xdr:from>
    <xdr:to xmlns:xdr="http://schemas.openxmlformats.org/drawingml/2006/spreadsheetDrawing">
      <xdr:col>24</xdr:col>
      <xdr:colOff>25400</xdr:colOff>
      <xdr:row>41</xdr:row>
      <xdr:rowOff>92710</xdr:rowOff>
    </xdr:to>
    <xdr:cxnSp macro="">
      <xdr:nvCxnSpPr>
        <xdr:cNvPr id="61" name="直線コネクタ 60"/>
        <xdr:cNvCxnSpPr/>
      </xdr:nvCxnSpPr>
      <xdr:spPr>
        <a:xfrm flipV="1">
          <a:off x="4826000" y="559816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64770</xdr:rowOff>
    </xdr:from>
    <xdr:ext cx="762000" cy="258445"/>
    <xdr:sp macro="" textlink="">
      <xdr:nvSpPr>
        <xdr:cNvPr id="62" name="人件費最小値テキスト"/>
        <xdr:cNvSpPr txBox="1"/>
      </xdr:nvSpPr>
      <xdr:spPr>
        <a:xfrm>
          <a:off x="4914900" y="7094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92710</xdr:rowOff>
    </xdr:from>
    <xdr:to xmlns:xdr="http://schemas.openxmlformats.org/drawingml/2006/spreadsheetDrawing">
      <xdr:col>24</xdr:col>
      <xdr:colOff>114300</xdr:colOff>
      <xdr:row>41</xdr:row>
      <xdr:rowOff>92710</xdr:rowOff>
    </xdr:to>
    <xdr:cxnSp macro="">
      <xdr:nvCxnSpPr>
        <xdr:cNvPr id="63" name="直線コネクタ 62"/>
        <xdr:cNvCxnSpPr/>
      </xdr:nvCxnSpPr>
      <xdr:spPr>
        <a:xfrm>
          <a:off x="4737100" y="712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26670</xdr:rowOff>
    </xdr:from>
    <xdr:ext cx="762000" cy="259080"/>
    <xdr:sp macro="" textlink="">
      <xdr:nvSpPr>
        <xdr:cNvPr id="64" name="人件費最大値テキスト"/>
        <xdr:cNvSpPr txBox="1"/>
      </xdr:nvSpPr>
      <xdr:spPr>
        <a:xfrm>
          <a:off x="4914900" y="534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111760</xdr:rowOff>
    </xdr:from>
    <xdr:to xmlns:xdr="http://schemas.openxmlformats.org/drawingml/2006/spreadsheetDrawing">
      <xdr:col>24</xdr:col>
      <xdr:colOff>114300</xdr:colOff>
      <xdr:row>32</xdr:row>
      <xdr:rowOff>111760</xdr:rowOff>
    </xdr:to>
    <xdr:cxnSp macro="">
      <xdr:nvCxnSpPr>
        <xdr:cNvPr id="65" name="直線コネクタ 64"/>
        <xdr:cNvCxnSpPr/>
      </xdr:nvCxnSpPr>
      <xdr:spPr>
        <a:xfrm>
          <a:off x="4737100" y="559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73660</xdr:rowOff>
    </xdr:from>
    <xdr:to xmlns:xdr="http://schemas.openxmlformats.org/drawingml/2006/spreadsheetDrawing">
      <xdr:col>24</xdr:col>
      <xdr:colOff>25400</xdr:colOff>
      <xdr:row>39</xdr:row>
      <xdr:rowOff>54610</xdr:rowOff>
    </xdr:to>
    <xdr:cxnSp macro="">
      <xdr:nvCxnSpPr>
        <xdr:cNvPr id="66" name="直線コネクタ 65"/>
        <xdr:cNvCxnSpPr/>
      </xdr:nvCxnSpPr>
      <xdr:spPr>
        <a:xfrm flipV="1">
          <a:off x="3987800" y="658876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153670</xdr:rowOff>
    </xdr:from>
    <xdr:ext cx="762000" cy="259080"/>
    <xdr:sp macro="" textlink="">
      <xdr:nvSpPr>
        <xdr:cNvPr id="67" name="人件費平均値テキスト"/>
        <xdr:cNvSpPr txBox="1"/>
      </xdr:nvSpPr>
      <xdr:spPr>
        <a:xfrm>
          <a:off x="4914900" y="6154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137160</xdr:rowOff>
    </xdr:from>
    <xdr:to xmlns:xdr="http://schemas.openxmlformats.org/drawingml/2006/spreadsheetDrawing">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54610</xdr:rowOff>
    </xdr:from>
    <xdr:to xmlns:xdr="http://schemas.openxmlformats.org/drawingml/2006/spreadsheetDrawing">
      <xdr:col>19</xdr:col>
      <xdr:colOff>187325</xdr:colOff>
      <xdr:row>39</xdr:row>
      <xdr:rowOff>77470</xdr:rowOff>
    </xdr:to>
    <xdr:cxnSp macro="">
      <xdr:nvCxnSpPr>
        <xdr:cNvPr id="69" name="直線コネクタ 68"/>
        <xdr:cNvCxnSpPr/>
      </xdr:nvCxnSpPr>
      <xdr:spPr>
        <a:xfrm flipV="1">
          <a:off x="3098800" y="6741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85090</xdr:rowOff>
    </xdr:from>
    <xdr:ext cx="735965" cy="259080"/>
    <xdr:sp macro="" textlink="">
      <xdr:nvSpPr>
        <xdr:cNvPr id="71" name="テキスト ボックス 70"/>
        <xdr:cNvSpPr txBox="1"/>
      </xdr:nvSpPr>
      <xdr:spPr>
        <a:xfrm>
          <a:off x="3606800" y="60858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16510</xdr:rowOff>
    </xdr:from>
    <xdr:to xmlns:xdr="http://schemas.openxmlformats.org/drawingml/2006/spreadsheetDrawing">
      <xdr:col>15</xdr:col>
      <xdr:colOff>98425</xdr:colOff>
      <xdr:row>39</xdr:row>
      <xdr:rowOff>77470</xdr:rowOff>
    </xdr:to>
    <xdr:cxnSp macro="">
      <xdr:nvCxnSpPr>
        <xdr:cNvPr id="72" name="直線コネクタ 71"/>
        <xdr:cNvCxnSpPr/>
      </xdr:nvCxnSpPr>
      <xdr:spPr>
        <a:xfrm>
          <a:off x="2209800" y="67030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69850</xdr:rowOff>
    </xdr:from>
    <xdr:ext cx="762000" cy="259080"/>
    <xdr:sp macro="" textlink="">
      <xdr:nvSpPr>
        <xdr:cNvPr id="74" name="テキスト ボックス 73"/>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111760</xdr:rowOff>
    </xdr:from>
    <xdr:to xmlns:xdr="http://schemas.openxmlformats.org/drawingml/2006/spreadsheetDrawing">
      <xdr:col>11</xdr:col>
      <xdr:colOff>9525</xdr:colOff>
      <xdr:row>39</xdr:row>
      <xdr:rowOff>16510</xdr:rowOff>
    </xdr:to>
    <xdr:cxnSp macro="">
      <xdr:nvCxnSpPr>
        <xdr:cNvPr id="75" name="直線コネクタ 74"/>
        <xdr:cNvCxnSpPr/>
      </xdr:nvCxnSpPr>
      <xdr:spPr>
        <a:xfrm>
          <a:off x="1320800" y="66268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61365" cy="259080"/>
    <xdr:sp macro="" textlink="">
      <xdr:nvSpPr>
        <xdr:cNvPr id="77" name="テキスト ボックス 76"/>
        <xdr:cNvSpPr txBox="1"/>
      </xdr:nvSpPr>
      <xdr:spPr>
        <a:xfrm>
          <a:off x="1828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91440</xdr:rowOff>
    </xdr:from>
    <xdr:to xmlns:xdr="http://schemas.openxmlformats.org/drawingml/2006/spreadsheetDrawing">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31750</xdr:rowOff>
    </xdr:from>
    <xdr:ext cx="761365" cy="258445"/>
    <xdr:sp macro="" textlink="">
      <xdr:nvSpPr>
        <xdr:cNvPr id="79" name="テキスト ボックス 78"/>
        <xdr:cNvSpPr txBox="1"/>
      </xdr:nvSpPr>
      <xdr:spPr>
        <a:xfrm>
          <a:off x="939800" y="6032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22860</xdr:rowOff>
    </xdr:from>
    <xdr:to xmlns:xdr="http://schemas.openxmlformats.org/drawingml/2006/spreadsheetDrawing">
      <xdr:col>24</xdr:col>
      <xdr:colOff>76200</xdr:colOff>
      <xdr:row>38</xdr:row>
      <xdr:rowOff>124460</xdr:rowOff>
    </xdr:to>
    <xdr:sp macro="" textlink="">
      <xdr:nvSpPr>
        <xdr:cNvPr id="85" name="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166370</xdr:rowOff>
    </xdr:from>
    <xdr:ext cx="762000" cy="258445"/>
    <xdr:sp macro="" textlink="">
      <xdr:nvSpPr>
        <xdr:cNvPr id="86" name="人件費該当値テキスト"/>
        <xdr:cNvSpPr txBox="1"/>
      </xdr:nvSpPr>
      <xdr:spPr>
        <a:xfrm>
          <a:off x="4914900" y="6510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3810</xdr:rowOff>
    </xdr:from>
    <xdr:to xmlns:xdr="http://schemas.openxmlformats.org/drawingml/2006/spreadsheetDrawing">
      <xdr:col>20</xdr:col>
      <xdr:colOff>38100</xdr:colOff>
      <xdr:row>39</xdr:row>
      <xdr:rowOff>105410</xdr:rowOff>
    </xdr:to>
    <xdr:sp macro="" textlink="">
      <xdr:nvSpPr>
        <xdr:cNvPr id="87" name="楕円 86"/>
        <xdr:cNvSpPr/>
      </xdr:nvSpPr>
      <xdr:spPr>
        <a:xfrm>
          <a:off x="3937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90170</xdr:rowOff>
    </xdr:from>
    <xdr:ext cx="735965" cy="259080"/>
    <xdr:sp macro="" textlink="">
      <xdr:nvSpPr>
        <xdr:cNvPr id="88" name="テキスト ボックス 87"/>
        <xdr:cNvSpPr txBox="1"/>
      </xdr:nvSpPr>
      <xdr:spPr>
        <a:xfrm>
          <a:off x="3606800" y="67767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26670</xdr:rowOff>
    </xdr:from>
    <xdr:to xmlns:xdr="http://schemas.openxmlformats.org/drawingml/2006/spreadsheetDrawing">
      <xdr:col>15</xdr:col>
      <xdr:colOff>149225</xdr:colOff>
      <xdr:row>39</xdr:row>
      <xdr:rowOff>128270</xdr:rowOff>
    </xdr:to>
    <xdr:sp macro="" textlink="">
      <xdr:nvSpPr>
        <xdr:cNvPr id="89" name="楕円 88"/>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113030</xdr:rowOff>
    </xdr:from>
    <xdr:ext cx="762000" cy="259080"/>
    <xdr:sp macro="" textlink="">
      <xdr:nvSpPr>
        <xdr:cNvPr id="90" name="テキスト ボックス 89"/>
        <xdr:cNvSpPr txBox="1"/>
      </xdr:nvSpPr>
      <xdr:spPr>
        <a:xfrm>
          <a:off x="2717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137160</xdr:rowOff>
    </xdr:from>
    <xdr:to xmlns:xdr="http://schemas.openxmlformats.org/drawingml/2006/spreadsheetDrawing">
      <xdr:col>11</xdr:col>
      <xdr:colOff>60325</xdr:colOff>
      <xdr:row>39</xdr:row>
      <xdr:rowOff>67310</xdr:rowOff>
    </xdr:to>
    <xdr:sp macro="" textlink="">
      <xdr:nvSpPr>
        <xdr:cNvPr id="91" name="楕円 90"/>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52070</xdr:rowOff>
    </xdr:from>
    <xdr:ext cx="761365" cy="258445"/>
    <xdr:sp macro="" textlink="">
      <xdr:nvSpPr>
        <xdr:cNvPr id="92" name="テキスト ボックス 91"/>
        <xdr:cNvSpPr txBox="1"/>
      </xdr:nvSpPr>
      <xdr:spPr>
        <a:xfrm>
          <a:off x="1828800" y="6738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60960</xdr:rowOff>
    </xdr:from>
    <xdr:to xmlns:xdr="http://schemas.openxmlformats.org/drawingml/2006/spreadsheetDrawing">
      <xdr:col>6</xdr:col>
      <xdr:colOff>171450</xdr:colOff>
      <xdr:row>38</xdr:row>
      <xdr:rowOff>162560</xdr:rowOff>
    </xdr:to>
    <xdr:sp macro="" textlink="">
      <xdr:nvSpPr>
        <xdr:cNvPr id="93" name="楕円 92"/>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147320</xdr:rowOff>
    </xdr:from>
    <xdr:ext cx="761365" cy="259080"/>
    <xdr:sp macro="" textlink="">
      <xdr:nvSpPr>
        <xdr:cNvPr id="94" name="テキスト ボックス 93"/>
        <xdr:cNvSpPr txBox="1"/>
      </xdr:nvSpPr>
      <xdr:spPr>
        <a:xfrm>
          <a:off x="939800" y="6662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物件費の歳出決算額としては前年度から</a:t>
          </a:r>
          <a:r>
            <a:rPr kumimoji="1" lang="en-US" altLang="ja-JP" sz="1300">
              <a:latin typeface="ＭＳ Ｐゴシック"/>
              <a:ea typeface="ＭＳ Ｐゴシック"/>
            </a:rPr>
            <a:t>64,072</a:t>
          </a:r>
          <a:r>
            <a:rPr kumimoji="1" lang="ja-JP" altLang="en-US" sz="1300">
              <a:latin typeface="ＭＳ Ｐゴシック"/>
              <a:ea typeface="ＭＳ Ｐゴシック"/>
            </a:rPr>
            <a:t>千円の増額となったが、経常的歳出でみると、小中学校スクールバス運行委託費の減や庁内システム保守委託料の減などにより、前年度から</a:t>
          </a:r>
          <a:r>
            <a:rPr kumimoji="1" lang="en-US" altLang="ja-JP" sz="1300">
              <a:latin typeface="ＭＳ Ｐゴシック"/>
              <a:ea typeface="ＭＳ Ｐゴシック"/>
            </a:rPr>
            <a:t>40,947</a:t>
          </a:r>
          <a:r>
            <a:rPr kumimoji="1" lang="ja-JP" altLang="en-US" sz="1300">
              <a:latin typeface="ＭＳ Ｐゴシック"/>
              <a:ea typeface="ＭＳ Ｐゴシック"/>
            </a:rPr>
            <a:t>千円の減額となっている。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一方、経常経費に充当した特定目的基金等の特定財源も減額となったため、経常経費充当一般財源としては対前年度比</a:t>
          </a:r>
          <a:r>
            <a:rPr kumimoji="1" lang="en-US" altLang="ja-JP" sz="1300">
              <a:latin typeface="ＭＳ Ｐゴシック"/>
              <a:ea typeface="ＭＳ Ｐゴシック"/>
            </a:rPr>
            <a:t>22,183</a:t>
          </a:r>
          <a:r>
            <a:rPr kumimoji="1" lang="ja-JP" altLang="en-US" sz="1300">
              <a:latin typeface="ＭＳ Ｐゴシック"/>
              <a:ea typeface="ＭＳ Ｐゴシック"/>
            </a:rPr>
            <a:t>千円の減額にとどまり、経常収支比率は</a:t>
          </a:r>
          <a:r>
            <a:rPr kumimoji="1" lang="en-US" altLang="ja-JP" sz="1300">
              <a:latin typeface="ＭＳ Ｐゴシック"/>
              <a:ea typeface="ＭＳ Ｐゴシック"/>
            </a:rPr>
            <a:t>0.5</a:t>
          </a:r>
          <a:r>
            <a:rPr kumimoji="1" lang="ja-JP" altLang="en-US" sz="1300">
              <a:latin typeface="ＭＳ Ｐゴシック"/>
              <a:ea typeface="ＭＳ Ｐゴシック"/>
            </a:rPr>
            <a:t>ポイント減少した。</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10" name="テキスト ボックス 109"/>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7365" cy="258445"/>
    <xdr:sp macro="" textlink="">
      <xdr:nvSpPr>
        <xdr:cNvPr id="112" name="テキスト ボックス 111"/>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7365" cy="258445"/>
    <xdr:sp macro="" textlink="">
      <xdr:nvSpPr>
        <xdr:cNvPr id="114" name="テキスト ボックス 113"/>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7365" cy="259080"/>
    <xdr:sp macro="" textlink="">
      <xdr:nvSpPr>
        <xdr:cNvPr id="116" name="テキスト ボックス 115"/>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7365" cy="258445"/>
    <xdr:sp macro="" textlink="">
      <xdr:nvSpPr>
        <xdr:cNvPr id="118" name="テキスト ボックス 117"/>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20" name="テキスト ボックス 119"/>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59055</xdr:rowOff>
    </xdr:from>
    <xdr:to xmlns:xdr="http://schemas.openxmlformats.org/drawingml/2006/spreadsheetDrawing">
      <xdr:col>82</xdr:col>
      <xdr:colOff>107950</xdr:colOff>
      <xdr:row>21</xdr:row>
      <xdr:rowOff>124460</xdr:rowOff>
    </xdr:to>
    <xdr:cxnSp macro="">
      <xdr:nvCxnSpPr>
        <xdr:cNvPr id="124" name="直線コネクタ 123"/>
        <xdr:cNvCxnSpPr/>
      </xdr:nvCxnSpPr>
      <xdr:spPr>
        <a:xfrm flipV="1">
          <a:off x="16510000" y="22879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96520</xdr:rowOff>
    </xdr:from>
    <xdr:ext cx="762000" cy="259080"/>
    <xdr:sp macro="" textlink="">
      <xdr:nvSpPr>
        <xdr:cNvPr id="125" name="物件費最小値テキスト"/>
        <xdr:cNvSpPr txBox="1"/>
      </xdr:nvSpPr>
      <xdr:spPr>
        <a:xfrm>
          <a:off x="16598900" y="369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124460</xdr:rowOff>
    </xdr:from>
    <xdr:to xmlns:xdr="http://schemas.openxmlformats.org/drawingml/2006/spreadsheetDrawing">
      <xdr:col>82</xdr:col>
      <xdr:colOff>196850</xdr:colOff>
      <xdr:row>21</xdr:row>
      <xdr:rowOff>124460</xdr:rowOff>
    </xdr:to>
    <xdr:cxnSp macro="">
      <xdr:nvCxnSpPr>
        <xdr:cNvPr id="126" name="直線コネクタ 125"/>
        <xdr:cNvCxnSpPr/>
      </xdr:nvCxnSpPr>
      <xdr:spPr>
        <a:xfrm>
          <a:off x="16421100" y="372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145415</xdr:rowOff>
    </xdr:from>
    <xdr:ext cx="762000" cy="258445"/>
    <xdr:sp macro="" textlink="">
      <xdr:nvSpPr>
        <xdr:cNvPr id="127" name="物件費最大値テキスト"/>
        <xdr:cNvSpPr txBox="1"/>
      </xdr:nvSpPr>
      <xdr:spPr>
        <a:xfrm>
          <a:off x="165989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59055</xdr:rowOff>
    </xdr:from>
    <xdr:to xmlns:xdr="http://schemas.openxmlformats.org/drawingml/2006/spreadsheetDrawing">
      <xdr:col>82</xdr:col>
      <xdr:colOff>196850</xdr:colOff>
      <xdr:row>13</xdr:row>
      <xdr:rowOff>59055</xdr:rowOff>
    </xdr:to>
    <xdr:cxnSp macro="">
      <xdr:nvCxnSpPr>
        <xdr:cNvPr id="128" name="直線コネクタ 127"/>
        <xdr:cNvCxnSpPr/>
      </xdr:nvCxnSpPr>
      <xdr:spPr>
        <a:xfrm>
          <a:off x="16421100" y="228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18415</xdr:rowOff>
    </xdr:from>
    <xdr:to xmlns:xdr="http://schemas.openxmlformats.org/drawingml/2006/spreadsheetDrawing">
      <xdr:col>82</xdr:col>
      <xdr:colOff>107950</xdr:colOff>
      <xdr:row>14</xdr:row>
      <xdr:rowOff>72390</xdr:rowOff>
    </xdr:to>
    <xdr:cxnSp macro="">
      <xdr:nvCxnSpPr>
        <xdr:cNvPr id="129" name="直線コネクタ 128"/>
        <xdr:cNvCxnSpPr/>
      </xdr:nvCxnSpPr>
      <xdr:spPr>
        <a:xfrm flipV="1">
          <a:off x="15671800" y="241871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34925</xdr:rowOff>
    </xdr:from>
    <xdr:ext cx="762000" cy="259080"/>
    <xdr:sp macro="" textlink="">
      <xdr:nvSpPr>
        <xdr:cNvPr id="130" name="物件費平均値テキスト"/>
        <xdr:cNvSpPr txBox="1"/>
      </xdr:nvSpPr>
      <xdr:spPr>
        <a:xfrm>
          <a:off x="16598900" y="2949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63500</xdr:rowOff>
    </xdr:from>
    <xdr:to xmlns:xdr="http://schemas.openxmlformats.org/drawingml/2006/spreadsheetDrawing">
      <xdr:col>82</xdr:col>
      <xdr:colOff>158750</xdr:colOff>
      <xdr:row>17</xdr:row>
      <xdr:rowOff>164465</xdr:rowOff>
    </xdr:to>
    <xdr:sp macro="" textlink="">
      <xdr:nvSpPr>
        <xdr:cNvPr id="131" name="フローチャート: 判断 130"/>
        <xdr:cNvSpPr/>
      </xdr:nvSpPr>
      <xdr:spPr>
        <a:xfrm>
          <a:off x="164592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72390</xdr:rowOff>
    </xdr:from>
    <xdr:to xmlns:xdr="http://schemas.openxmlformats.org/drawingml/2006/spreadsheetDrawing">
      <xdr:col>78</xdr:col>
      <xdr:colOff>69850</xdr:colOff>
      <xdr:row>15</xdr:row>
      <xdr:rowOff>75565</xdr:rowOff>
    </xdr:to>
    <xdr:cxnSp macro="">
      <xdr:nvCxnSpPr>
        <xdr:cNvPr id="132" name="直線コネクタ 131"/>
        <xdr:cNvCxnSpPr/>
      </xdr:nvCxnSpPr>
      <xdr:spPr>
        <a:xfrm flipV="1">
          <a:off x="14782800" y="247269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29845</xdr:rowOff>
    </xdr:from>
    <xdr:to xmlns:xdr="http://schemas.openxmlformats.org/drawingml/2006/spreadsheetDrawing">
      <xdr:col>78</xdr:col>
      <xdr:colOff>120650</xdr:colOff>
      <xdr:row>17</xdr:row>
      <xdr:rowOff>132080</xdr:rowOff>
    </xdr:to>
    <xdr:sp macro="" textlink="">
      <xdr:nvSpPr>
        <xdr:cNvPr id="133" name="フローチャート: 判断 132"/>
        <xdr:cNvSpPr/>
      </xdr:nvSpPr>
      <xdr:spPr>
        <a:xfrm>
          <a:off x="15621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116205</xdr:rowOff>
    </xdr:from>
    <xdr:ext cx="736600" cy="259080"/>
    <xdr:sp macro="" textlink="">
      <xdr:nvSpPr>
        <xdr:cNvPr id="134" name="テキスト ボックス 133"/>
        <xdr:cNvSpPr txBox="1"/>
      </xdr:nvSpPr>
      <xdr:spPr>
        <a:xfrm>
          <a:off x="15290800" y="3030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75565</xdr:rowOff>
    </xdr:from>
    <xdr:to xmlns:xdr="http://schemas.openxmlformats.org/drawingml/2006/spreadsheetDrawing">
      <xdr:col>73</xdr:col>
      <xdr:colOff>180975</xdr:colOff>
      <xdr:row>15</xdr:row>
      <xdr:rowOff>107950</xdr:rowOff>
    </xdr:to>
    <xdr:cxnSp macro="">
      <xdr:nvCxnSpPr>
        <xdr:cNvPr id="135" name="直線コネクタ 134"/>
        <xdr:cNvCxnSpPr/>
      </xdr:nvCxnSpPr>
      <xdr:spPr>
        <a:xfrm flipV="1">
          <a:off x="13893800" y="26473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8255</xdr:rowOff>
    </xdr:from>
    <xdr:to xmlns:xdr="http://schemas.openxmlformats.org/drawingml/2006/spreadsheetDrawing">
      <xdr:col>74</xdr:col>
      <xdr:colOff>31750</xdr:colOff>
      <xdr:row>17</xdr:row>
      <xdr:rowOff>109855</xdr:rowOff>
    </xdr:to>
    <xdr:sp macro="" textlink="">
      <xdr:nvSpPr>
        <xdr:cNvPr id="136" name="フローチャート: 判断 135"/>
        <xdr:cNvSpPr/>
      </xdr:nvSpPr>
      <xdr:spPr>
        <a:xfrm>
          <a:off x="147320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94615</xdr:rowOff>
    </xdr:from>
    <xdr:ext cx="762000" cy="259080"/>
    <xdr:sp macro="" textlink="">
      <xdr:nvSpPr>
        <xdr:cNvPr id="137" name="テキスト ボックス 136"/>
        <xdr:cNvSpPr txBox="1"/>
      </xdr:nvSpPr>
      <xdr:spPr>
        <a:xfrm>
          <a:off x="14401800" y="300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107950</xdr:rowOff>
    </xdr:from>
    <xdr:to xmlns:xdr="http://schemas.openxmlformats.org/drawingml/2006/spreadsheetDrawing">
      <xdr:col>69</xdr:col>
      <xdr:colOff>92075</xdr:colOff>
      <xdr:row>16</xdr:row>
      <xdr:rowOff>12700</xdr:rowOff>
    </xdr:to>
    <xdr:cxnSp macro="">
      <xdr:nvCxnSpPr>
        <xdr:cNvPr id="138" name="直線コネクタ 137"/>
        <xdr:cNvCxnSpPr/>
      </xdr:nvCxnSpPr>
      <xdr:spPr>
        <a:xfrm flipV="1">
          <a:off x="13004800" y="26797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135890</xdr:rowOff>
    </xdr:from>
    <xdr:to xmlns:xdr="http://schemas.openxmlformats.org/drawingml/2006/spreadsheetDrawing">
      <xdr:col>69</xdr:col>
      <xdr:colOff>142875</xdr:colOff>
      <xdr:row>17</xdr:row>
      <xdr:rowOff>66040</xdr:rowOff>
    </xdr:to>
    <xdr:sp macro="" textlink="">
      <xdr:nvSpPr>
        <xdr:cNvPr id="139" name="フローチャート: 判断 138"/>
        <xdr:cNvSpPr/>
      </xdr:nvSpPr>
      <xdr:spPr>
        <a:xfrm>
          <a:off x="13843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50800</xdr:rowOff>
    </xdr:from>
    <xdr:ext cx="761365" cy="259080"/>
    <xdr:sp macro="" textlink="">
      <xdr:nvSpPr>
        <xdr:cNvPr id="140" name="テキスト ボックス 139"/>
        <xdr:cNvSpPr txBox="1"/>
      </xdr:nvSpPr>
      <xdr:spPr>
        <a:xfrm>
          <a:off x="13512800" y="2965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70485</xdr:rowOff>
    </xdr:from>
    <xdr:to xmlns:xdr="http://schemas.openxmlformats.org/drawingml/2006/spreadsheetDrawing">
      <xdr:col>65</xdr:col>
      <xdr:colOff>53975</xdr:colOff>
      <xdr:row>17</xdr:row>
      <xdr:rowOff>635</xdr:rowOff>
    </xdr:to>
    <xdr:sp macro="" textlink="">
      <xdr:nvSpPr>
        <xdr:cNvPr id="141" name="フローチャート: 判断 140"/>
        <xdr:cNvSpPr/>
      </xdr:nvSpPr>
      <xdr:spPr>
        <a:xfrm>
          <a:off x="12954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156845</xdr:rowOff>
    </xdr:from>
    <xdr:ext cx="762000" cy="258445"/>
    <xdr:sp macro="" textlink="">
      <xdr:nvSpPr>
        <xdr:cNvPr id="142" name="テキスト ボックス 141"/>
        <xdr:cNvSpPr txBox="1"/>
      </xdr:nvSpPr>
      <xdr:spPr>
        <a:xfrm>
          <a:off x="12623800" y="2900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139065</xdr:rowOff>
    </xdr:from>
    <xdr:to xmlns:xdr="http://schemas.openxmlformats.org/drawingml/2006/spreadsheetDrawing">
      <xdr:col>82</xdr:col>
      <xdr:colOff>158750</xdr:colOff>
      <xdr:row>14</xdr:row>
      <xdr:rowOff>69215</xdr:rowOff>
    </xdr:to>
    <xdr:sp macro="" textlink="">
      <xdr:nvSpPr>
        <xdr:cNvPr id="148" name="楕円 147"/>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155575</xdr:rowOff>
    </xdr:from>
    <xdr:ext cx="762000" cy="258445"/>
    <xdr:sp macro="" textlink="">
      <xdr:nvSpPr>
        <xdr:cNvPr id="149" name="物件費該当値テキスト"/>
        <xdr:cNvSpPr txBox="1"/>
      </xdr:nvSpPr>
      <xdr:spPr>
        <a:xfrm>
          <a:off x="16598900" y="2212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21590</xdr:rowOff>
    </xdr:from>
    <xdr:to xmlns:xdr="http://schemas.openxmlformats.org/drawingml/2006/spreadsheetDrawing">
      <xdr:col>78</xdr:col>
      <xdr:colOff>120650</xdr:colOff>
      <xdr:row>14</xdr:row>
      <xdr:rowOff>123190</xdr:rowOff>
    </xdr:to>
    <xdr:sp macro="" textlink="">
      <xdr:nvSpPr>
        <xdr:cNvPr id="150" name="楕円 149"/>
        <xdr:cNvSpPr/>
      </xdr:nvSpPr>
      <xdr:spPr>
        <a:xfrm>
          <a:off x="15621000" y="24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133350</xdr:rowOff>
    </xdr:from>
    <xdr:ext cx="736600" cy="258445"/>
    <xdr:sp macro="" textlink="">
      <xdr:nvSpPr>
        <xdr:cNvPr id="151" name="テキスト ボックス 150"/>
        <xdr:cNvSpPr txBox="1"/>
      </xdr:nvSpPr>
      <xdr:spPr>
        <a:xfrm>
          <a:off x="15290800" y="21907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24765</xdr:rowOff>
    </xdr:from>
    <xdr:to xmlns:xdr="http://schemas.openxmlformats.org/drawingml/2006/spreadsheetDrawing">
      <xdr:col>74</xdr:col>
      <xdr:colOff>31750</xdr:colOff>
      <xdr:row>15</xdr:row>
      <xdr:rowOff>126365</xdr:rowOff>
    </xdr:to>
    <xdr:sp macro="" textlink="">
      <xdr:nvSpPr>
        <xdr:cNvPr id="152" name="楕円 151"/>
        <xdr:cNvSpPr/>
      </xdr:nvSpPr>
      <xdr:spPr>
        <a:xfrm>
          <a:off x="14732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136525</xdr:rowOff>
    </xdr:from>
    <xdr:ext cx="762000" cy="258445"/>
    <xdr:sp macro="" textlink="">
      <xdr:nvSpPr>
        <xdr:cNvPr id="153" name="テキスト ボックス 152"/>
        <xdr:cNvSpPr txBox="1"/>
      </xdr:nvSpPr>
      <xdr:spPr>
        <a:xfrm>
          <a:off x="14401800" y="2365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57150</xdr:rowOff>
    </xdr:from>
    <xdr:to xmlns:xdr="http://schemas.openxmlformats.org/drawingml/2006/spreadsheetDrawing">
      <xdr:col>69</xdr:col>
      <xdr:colOff>142875</xdr:colOff>
      <xdr:row>15</xdr:row>
      <xdr:rowOff>158750</xdr:rowOff>
    </xdr:to>
    <xdr:sp macro="" textlink="">
      <xdr:nvSpPr>
        <xdr:cNvPr id="154" name="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168910</xdr:rowOff>
    </xdr:from>
    <xdr:ext cx="761365" cy="258445"/>
    <xdr:sp macro="" textlink="">
      <xdr:nvSpPr>
        <xdr:cNvPr id="155" name="テキスト ボックス 154"/>
        <xdr:cNvSpPr txBox="1"/>
      </xdr:nvSpPr>
      <xdr:spPr>
        <a:xfrm>
          <a:off x="13512800" y="2397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133350</xdr:rowOff>
    </xdr:from>
    <xdr:to xmlns:xdr="http://schemas.openxmlformats.org/drawingml/2006/spreadsheetDrawing">
      <xdr:col>65</xdr:col>
      <xdr:colOff>53975</xdr:colOff>
      <xdr:row>16</xdr:row>
      <xdr:rowOff>63500</xdr:rowOff>
    </xdr:to>
    <xdr:sp macro="" textlink="">
      <xdr:nvSpPr>
        <xdr:cNvPr id="156" name="楕円 155"/>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73660</xdr:rowOff>
    </xdr:from>
    <xdr:ext cx="762000" cy="259080"/>
    <xdr:sp macro="" textlink="">
      <xdr:nvSpPr>
        <xdr:cNvPr id="157" name="テキスト ボックス 156"/>
        <xdr:cNvSpPr txBox="1"/>
      </xdr:nvSpPr>
      <xdr:spPr>
        <a:xfrm>
          <a:off x="12623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類似団体平均、全国平均、県内平均より低水準で推移しているものの、同じような微増傾向となっている。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令和元年度は、生活保護費が増額となったが児童手当が減額となったことで、経常経費は前年度から</a:t>
          </a:r>
          <a:r>
            <a:rPr kumimoji="1" lang="en-US" altLang="ja-JP" sz="1300">
              <a:latin typeface="ＭＳ Ｐゴシック"/>
              <a:ea typeface="ＭＳ Ｐゴシック"/>
            </a:rPr>
            <a:t>3,884</a:t>
          </a:r>
          <a:r>
            <a:rPr kumimoji="1" lang="ja-JP" altLang="en-US" sz="1300">
              <a:latin typeface="ＭＳ Ｐゴシック"/>
              <a:ea typeface="ＭＳ Ｐゴシック"/>
            </a:rPr>
            <a:t>千円増と微増に留まった。一方で、経常経費に充当した特定財源が、障害者自立支援に係る国県負担金・補助金の減などにより前年度から</a:t>
          </a:r>
          <a:r>
            <a:rPr kumimoji="1" lang="en-US" altLang="ja-JP" sz="1300">
              <a:latin typeface="ＭＳ Ｐゴシック"/>
              <a:ea typeface="ＭＳ Ｐゴシック"/>
            </a:rPr>
            <a:t>5,582</a:t>
          </a:r>
          <a:r>
            <a:rPr kumimoji="1" lang="ja-JP" altLang="en-US" sz="1300">
              <a:latin typeface="ＭＳ Ｐゴシック"/>
              <a:ea typeface="ＭＳ Ｐゴシック"/>
            </a:rPr>
            <a:t>千円の微減となったことで、比率は</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ポイント上昇した。</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3" name="テキスト ボックス 172"/>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5" name="テキスト ボックス 174"/>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7" name="テキスト ボックス 176"/>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9" name="テキスト ボックス 178"/>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81" name="テキスト ボックス 180"/>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3" name="テキスト ボックス 182"/>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5" name="テキスト ボックス 184"/>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67310</xdr:rowOff>
    </xdr:from>
    <xdr:to xmlns:xdr="http://schemas.openxmlformats.org/drawingml/2006/spreadsheetDrawing">
      <xdr:col>24</xdr:col>
      <xdr:colOff>25400</xdr:colOff>
      <xdr:row>61</xdr:row>
      <xdr:rowOff>91440</xdr:rowOff>
    </xdr:to>
    <xdr:cxnSp macro="">
      <xdr:nvCxnSpPr>
        <xdr:cNvPr id="187" name="直線コネクタ 186"/>
        <xdr:cNvCxnSpPr/>
      </xdr:nvCxnSpPr>
      <xdr:spPr>
        <a:xfrm flipV="1">
          <a:off x="4826000" y="89827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63500</xdr:rowOff>
    </xdr:from>
    <xdr:ext cx="762000" cy="258445"/>
    <xdr:sp macro="" textlink="">
      <xdr:nvSpPr>
        <xdr:cNvPr id="188" name="扶助費最小値テキスト"/>
        <xdr:cNvSpPr txBox="1"/>
      </xdr:nvSpPr>
      <xdr:spPr>
        <a:xfrm>
          <a:off x="4914900" y="10521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91440</xdr:rowOff>
    </xdr:from>
    <xdr:to xmlns:xdr="http://schemas.openxmlformats.org/drawingml/2006/spreadsheetDrawing">
      <xdr:col>24</xdr:col>
      <xdr:colOff>114300</xdr:colOff>
      <xdr:row>61</xdr:row>
      <xdr:rowOff>91440</xdr:rowOff>
    </xdr:to>
    <xdr:cxnSp macro="">
      <xdr:nvCxnSpPr>
        <xdr:cNvPr id="189" name="直線コネクタ 188"/>
        <xdr:cNvCxnSpPr/>
      </xdr:nvCxnSpPr>
      <xdr:spPr>
        <a:xfrm>
          <a:off x="4737100" y="1054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153670</xdr:rowOff>
    </xdr:from>
    <xdr:ext cx="762000" cy="259080"/>
    <xdr:sp macro="" textlink="">
      <xdr:nvSpPr>
        <xdr:cNvPr id="190" name="扶助費最大値テキスト"/>
        <xdr:cNvSpPr txBox="1"/>
      </xdr:nvSpPr>
      <xdr:spPr>
        <a:xfrm>
          <a:off x="4914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67310</xdr:rowOff>
    </xdr:from>
    <xdr:to xmlns:xdr="http://schemas.openxmlformats.org/drawingml/2006/spreadsheetDrawing">
      <xdr:col>24</xdr:col>
      <xdr:colOff>114300</xdr:colOff>
      <xdr:row>52</xdr:row>
      <xdr:rowOff>67310</xdr:rowOff>
    </xdr:to>
    <xdr:cxnSp macro="">
      <xdr:nvCxnSpPr>
        <xdr:cNvPr id="191" name="直線コネクタ 190"/>
        <xdr:cNvCxnSpPr/>
      </xdr:nvCxnSpPr>
      <xdr:spPr>
        <a:xfrm>
          <a:off x="4737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86360</xdr:rowOff>
    </xdr:from>
    <xdr:to xmlns:xdr="http://schemas.openxmlformats.org/drawingml/2006/spreadsheetDrawing">
      <xdr:col>24</xdr:col>
      <xdr:colOff>25400</xdr:colOff>
      <xdr:row>55</xdr:row>
      <xdr:rowOff>107950</xdr:rowOff>
    </xdr:to>
    <xdr:cxnSp macro="">
      <xdr:nvCxnSpPr>
        <xdr:cNvPr id="192" name="直線コネクタ 191"/>
        <xdr:cNvCxnSpPr/>
      </xdr:nvCxnSpPr>
      <xdr:spPr>
        <a:xfrm>
          <a:off x="3987800" y="95161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53975</xdr:rowOff>
    </xdr:from>
    <xdr:ext cx="762000" cy="258445"/>
    <xdr:sp macro="" textlink="">
      <xdr:nvSpPr>
        <xdr:cNvPr id="193" name="扶助費平均値テキスト"/>
        <xdr:cNvSpPr txBox="1"/>
      </xdr:nvSpPr>
      <xdr:spPr>
        <a:xfrm>
          <a:off x="4914900" y="9655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81915</xdr:rowOff>
    </xdr:from>
    <xdr:to xmlns:xdr="http://schemas.openxmlformats.org/drawingml/2006/spreadsheetDrawing">
      <xdr:col>24</xdr:col>
      <xdr:colOff>76200</xdr:colOff>
      <xdr:row>57</xdr:row>
      <xdr:rowOff>12065</xdr:rowOff>
    </xdr:to>
    <xdr:sp macro="" textlink="">
      <xdr:nvSpPr>
        <xdr:cNvPr id="194" name="フローチャート: 判断 193"/>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187325</xdr:colOff>
      <xdr:row>55</xdr:row>
      <xdr:rowOff>86360</xdr:rowOff>
    </xdr:to>
    <xdr:cxnSp macro="">
      <xdr:nvCxnSpPr>
        <xdr:cNvPr id="195" name="直線コネクタ 194"/>
        <xdr:cNvCxnSpPr/>
      </xdr:nvCxnSpPr>
      <xdr:spPr>
        <a:xfrm>
          <a:off x="3098800" y="94615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124460</xdr:rowOff>
    </xdr:from>
    <xdr:ext cx="735965" cy="259080"/>
    <xdr:sp macro="" textlink="">
      <xdr:nvSpPr>
        <xdr:cNvPr id="197" name="テキスト ボックス 196"/>
        <xdr:cNvSpPr txBox="1"/>
      </xdr:nvSpPr>
      <xdr:spPr>
        <a:xfrm>
          <a:off x="3606800" y="9725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170815</xdr:rowOff>
    </xdr:from>
    <xdr:to xmlns:xdr="http://schemas.openxmlformats.org/drawingml/2006/spreadsheetDrawing">
      <xdr:col>15</xdr:col>
      <xdr:colOff>98425</xdr:colOff>
      <xdr:row>55</xdr:row>
      <xdr:rowOff>31750</xdr:rowOff>
    </xdr:to>
    <xdr:cxnSp macro="">
      <xdr:nvCxnSpPr>
        <xdr:cNvPr id="198" name="直線コネクタ 197"/>
        <xdr:cNvCxnSpPr/>
      </xdr:nvCxnSpPr>
      <xdr:spPr>
        <a:xfrm>
          <a:off x="2209800" y="9429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6350</xdr:rowOff>
    </xdr:from>
    <xdr:to xmlns:xdr="http://schemas.openxmlformats.org/drawingml/2006/spreadsheetDrawing">
      <xdr:col>15</xdr:col>
      <xdr:colOff>149225</xdr:colOff>
      <xdr:row>56</xdr:row>
      <xdr:rowOff>107315</xdr:rowOff>
    </xdr:to>
    <xdr:sp macro="" textlink="">
      <xdr:nvSpPr>
        <xdr:cNvPr id="199" name="フローチャート: 判断 198"/>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92075</xdr:rowOff>
    </xdr:from>
    <xdr:ext cx="762000" cy="259080"/>
    <xdr:sp macro="" textlink="">
      <xdr:nvSpPr>
        <xdr:cNvPr id="200" name="テキスト ボックス 199"/>
        <xdr:cNvSpPr txBox="1"/>
      </xdr:nvSpPr>
      <xdr:spPr>
        <a:xfrm>
          <a:off x="2717800" y="969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170815</xdr:rowOff>
    </xdr:from>
    <xdr:to xmlns:xdr="http://schemas.openxmlformats.org/drawingml/2006/spreadsheetDrawing">
      <xdr:col>11</xdr:col>
      <xdr:colOff>9525</xdr:colOff>
      <xdr:row>55</xdr:row>
      <xdr:rowOff>31750</xdr:rowOff>
    </xdr:to>
    <xdr:cxnSp macro="">
      <xdr:nvCxnSpPr>
        <xdr:cNvPr id="201" name="直線コネクタ 200"/>
        <xdr:cNvCxnSpPr/>
      </xdr:nvCxnSpPr>
      <xdr:spPr>
        <a:xfrm flipV="1">
          <a:off x="1320800" y="9429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144145</xdr:rowOff>
    </xdr:from>
    <xdr:to xmlns:xdr="http://schemas.openxmlformats.org/drawingml/2006/spreadsheetDrawing">
      <xdr:col>11</xdr:col>
      <xdr:colOff>60325</xdr:colOff>
      <xdr:row>56</xdr:row>
      <xdr:rowOff>74930</xdr:rowOff>
    </xdr:to>
    <xdr:sp macro="" textlink="">
      <xdr:nvSpPr>
        <xdr:cNvPr id="202" name="フローチャート: 判断 201"/>
        <xdr:cNvSpPr/>
      </xdr:nvSpPr>
      <xdr:spPr>
        <a:xfrm>
          <a:off x="2159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59055</xdr:rowOff>
    </xdr:from>
    <xdr:ext cx="761365" cy="259080"/>
    <xdr:sp macro="" textlink="">
      <xdr:nvSpPr>
        <xdr:cNvPr id="203" name="テキスト ボックス 202"/>
        <xdr:cNvSpPr txBox="1"/>
      </xdr:nvSpPr>
      <xdr:spPr>
        <a:xfrm>
          <a:off x="1828800" y="9660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111760</xdr:rowOff>
    </xdr:from>
    <xdr:to xmlns:xdr="http://schemas.openxmlformats.org/drawingml/2006/spreadsheetDrawing">
      <xdr:col>6</xdr:col>
      <xdr:colOff>171450</xdr:colOff>
      <xdr:row>56</xdr:row>
      <xdr:rowOff>41910</xdr:rowOff>
    </xdr:to>
    <xdr:sp macro="" textlink="">
      <xdr:nvSpPr>
        <xdr:cNvPr id="204" name="フローチャート: 判断 203"/>
        <xdr:cNvSpPr/>
      </xdr:nvSpPr>
      <xdr:spPr>
        <a:xfrm>
          <a:off x="1270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26670</xdr:rowOff>
    </xdr:from>
    <xdr:ext cx="761365" cy="259080"/>
    <xdr:sp macro="" textlink="">
      <xdr:nvSpPr>
        <xdr:cNvPr id="205" name="テキスト ボックス 204"/>
        <xdr:cNvSpPr txBox="1"/>
      </xdr:nvSpPr>
      <xdr:spPr>
        <a:xfrm>
          <a:off x="939800" y="9627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211" name="楕円 21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212" name="扶助費該当値テキスト"/>
        <xdr:cNvSpPr txBox="1"/>
      </xdr:nvSpPr>
      <xdr:spPr>
        <a:xfrm>
          <a:off x="4914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213" name="楕円 212"/>
        <xdr:cNvSpPr/>
      </xdr:nvSpPr>
      <xdr:spPr>
        <a:xfrm>
          <a:off x="3937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147320</xdr:rowOff>
    </xdr:from>
    <xdr:ext cx="735965" cy="259080"/>
    <xdr:sp macro="" textlink="">
      <xdr:nvSpPr>
        <xdr:cNvPr id="214" name="テキスト ボックス 213"/>
        <xdr:cNvSpPr txBox="1"/>
      </xdr:nvSpPr>
      <xdr:spPr>
        <a:xfrm>
          <a:off x="3606800" y="9234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15" name="楕円 214"/>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16" name="テキスト ボックス 215"/>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120650</xdr:rowOff>
    </xdr:from>
    <xdr:to xmlns:xdr="http://schemas.openxmlformats.org/drawingml/2006/spreadsheetDrawing">
      <xdr:col>11</xdr:col>
      <xdr:colOff>60325</xdr:colOff>
      <xdr:row>55</xdr:row>
      <xdr:rowOff>50165</xdr:rowOff>
    </xdr:to>
    <xdr:sp macro="" textlink="">
      <xdr:nvSpPr>
        <xdr:cNvPr id="217" name="楕円 216"/>
        <xdr:cNvSpPr/>
      </xdr:nvSpPr>
      <xdr:spPr>
        <a:xfrm>
          <a:off x="21590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60325</xdr:rowOff>
    </xdr:from>
    <xdr:ext cx="761365" cy="259080"/>
    <xdr:sp macro="" textlink="">
      <xdr:nvSpPr>
        <xdr:cNvPr id="218" name="テキスト ボックス 217"/>
        <xdr:cNvSpPr txBox="1"/>
      </xdr:nvSpPr>
      <xdr:spPr>
        <a:xfrm>
          <a:off x="1828800" y="9147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152400</xdr:rowOff>
    </xdr:from>
    <xdr:to xmlns:xdr="http://schemas.openxmlformats.org/drawingml/2006/spreadsheetDrawing">
      <xdr:col>6</xdr:col>
      <xdr:colOff>171450</xdr:colOff>
      <xdr:row>55</xdr:row>
      <xdr:rowOff>82550</xdr:rowOff>
    </xdr:to>
    <xdr:sp macro="" textlink="">
      <xdr:nvSpPr>
        <xdr:cNvPr id="219" name="楕円 218"/>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92710</xdr:rowOff>
    </xdr:from>
    <xdr:ext cx="761365" cy="259080"/>
    <xdr:sp macro="" textlink="">
      <xdr:nvSpPr>
        <xdr:cNvPr id="220" name="テキスト ボックス 219"/>
        <xdr:cNvSpPr txBox="1"/>
      </xdr:nvSpPr>
      <xdr:spPr>
        <a:xfrm>
          <a:off x="939800" y="917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繰出金について、後期高齢者医療療養給付費負担金の増額と、低所得者保険料軽減の適用拡大による介護保険繰出金の増額などから、経常収支比率は</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維持補修費については、市営住宅団地の給水設備を、前年度に維持補修的工事で対応し、令和元年度に改修工事を実施したため普通建設事業費に分類したことなどから、経常収支比率は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ポイント減少した。</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6" name="テキスト ボックス 23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8" name="テキスト ボックス 23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40" name="テキスト ボックス 23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42" name="テキスト ボックス 24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4" name="テキスト ボックス 24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6" name="テキスト ボックス 245"/>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168910</xdr:rowOff>
    </xdr:from>
    <xdr:to xmlns:xdr="http://schemas.openxmlformats.org/drawingml/2006/spreadsheetDrawing">
      <xdr:col>82</xdr:col>
      <xdr:colOff>107950</xdr:colOff>
      <xdr:row>61</xdr:row>
      <xdr:rowOff>138430</xdr:rowOff>
    </xdr:to>
    <xdr:cxnSp macro="">
      <xdr:nvCxnSpPr>
        <xdr:cNvPr id="248" name="直線コネクタ 247"/>
        <xdr:cNvCxnSpPr/>
      </xdr:nvCxnSpPr>
      <xdr:spPr>
        <a:xfrm flipV="1">
          <a:off x="16510000" y="925576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110490</xdr:rowOff>
    </xdr:from>
    <xdr:ext cx="762000" cy="258445"/>
    <xdr:sp macro="" textlink="">
      <xdr:nvSpPr>
        <xdr:cNvPr id="249" name="その他最小値テキスト"/>
        <xdr:cNvSpPr txBox="1"/>
      </xdr:nvSpPr>
      <xdr:spPr>
        <a:xfrm>
          <a:off x="16598900" y="10568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138430</xdr:rowOff>
    </xdr:from>
    <xdr:to xmlns:xdr="http://schemas.openxmlformats.org/drawingml/2006/spreadsheetDrawing">
      <xdr:col>82</xdr:col>
      <xdr:colOff>196850</xdr:colOff>
      <xdr:row>61</xdr:row>
      <xdr:rowOff>138430</xdr:rowOff>
    </xdr:to>
    <xdr:cxnSp macro="">
      <xdr:nvCxnSpPr>
        <xdr:cNvPr id="250" name="直線コネクタ 249"/>
        <xdr:cNvCxnSpPr/>
      </xdr:nvCxnSpPr>
      <xdr:spPr>
        <a:xfrm>
          <a:off x="16421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83820</xdr:rowOff>
    </xdr:from>
    <xdr:ext cx="762000" cy="259080"/>
    <xdr:sp macro="" textlink="">
      <xdr:nvSpPr>
        <xdr:cNvPr id="251" name="その他最大値テキスト"/>
        <xdr:cNvSpPr txBox="1"/>
      </xdr:nvSpPr>
      <xdr:spPr>
        <a:xfrm>
          <a:off x="16598900"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168910</xdr:rowOff>
    </xdr:from>
    <xdr:to xmlns:xdr="http://schemas.openxmlformats.org/drawingml/2006/spreadsheetDrawing">
      <xdr:col>82</xdr:col>
      <xdr:colOff>196850</xdr:colOff>
      <xdr:row>53</xdr:row>
      <xdr:rowOff>168910</xdr:rowOff>
    </xdr:to>
    <xdr:cxnSp macro="">
      <xdr:nvCxnSpPr>
        <xdr:cNvPr id="252" name="直線コネクタ 251"/>
        <xdr:cNvCxnSpPr/>
      </xdr:nvCxnSpPr>
      <xdr:spPr>
        <a:xfrm>
          <a:off x="16421100" y="925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8890</xdr:rowOff>
    </xdr:from>
    <xdr:to xmlns:xdr="http://schemas.openxmlformats.org/drawingml/2006/spreadsheetDrawing">
      <xdr:col>82</xdr:col>
      <xdr:colOff>107950</xdr:colOff>
      <xdr:row>57</xdr:row>
      <xdr:rowOff>24130</xdr:rowOff>
    </xdr:to>
    <xdr:cxnSp macro="">
      <xdr:nvCxnSpPr>
        <xdr:cNvPr id="253" name="直線コネクタ 252"/>
        <xdr:cNvCxnSpPr/>
      </xdr:nvCxnSpPr>
      <xdr:spPr>
        <a:xfrm flipV="1">
          <a:off x="15671800" y="97815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154940</xdr:rowOff>
    </xdr:from>
    <xdr:ext cx="762000" cy="258445"/>
    <xdr:sp macro="" textlink="">
      <xdr:nvSpPr>
        <xdr:cNvPr id="254" name="その他平均値テキスト"/>
        <xdr:cNvSpPr txBox="1"/>
      </xdr:nvSpPr>
      <xdr:spPr>
        <a:xfrm>
          <a:off x="16598900" y="97561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157480</xdr:rowOff>
    </xdr:from>
    <xdr:to xmlns:xdr="http://schemas.openxmlformats.org/drawingml/2006/spreadsheetDrawing">
      <xdr:col>78</xdr:col>
      <xdr:colOff>69850</xdr:colOff>
      <xdr:row>57</xdr:row>
      <xdr:rowOff>24130</xdr:rowOff>
    </xdr:to>
    <xdr:cxnSp macro="">
      <xdr:nvCxnSpPr>
        <xdr:cNvPr id="256" name="直線コネクタ 255"/>
        <xdr:cNvCxnSpPr/>
      </xdr:nvCxnSpPr>
      <xdr:spPr>
        <a:xfrm>
          <a:off x="14782800" y="97586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135890</xdr:rowOff>
    </xdr:from>
    <xdr:ext cx="736600" cy="259080"/>
    <xdr:sp macro="" textlink="">
      <xdr:nvSpPr>
        <xdr:cNvPr id="258" name="テキスト ボックス 257"/>
        <xdr:cNvSpPr txBox="1"/>
      </xdr:nvSpPr>
      <xdr:spPr>
        <a:xfrm>
          <a:off x="15290800" y="9908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119380</xdr:rowOff>
    </xdr:from>
    <xdr:to xmlns:xdr="http://schemas.openxmlformats.org/drawingml/2006/spreadsheetDrawing">
      <xdr:col>73</xdr:col>
      <xdr:colOff>180975</xdr:colOff>
      <xdr:row>56</xdr:row>
      <xdr:rowOff>157480</xdr:rowOff>
    </xdr:to>
    <xdr:cxnSp macro="">
      <xdr:nvCxnSpPr>
        <xdr:cNvPr id="259" name="直線コネクタ 258"/>
        <xdr:cNvCxnSpPr/>
      </xdr:nvCxnSpPr>
      <xdr:spPr>
        <a:xfrm>
          <a:off x="13893800" y="97205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57150</xdr:rowOff>
    </xdr:from>
    <xdr:to xmlns:xdr="http://schemas.openxmlformats.org/drawingml/2006/spreadsheetDrawing">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143510</xdr:rowOff>
    </xdr:from>
    <xdr:ext cx="762000" cy="258445"/>
    <xdr:sp macro="" textlink="">
      <xdr:nvSpPr>
        <xdr:cNvPr id="261" name="テキスト ボックス 260"/>
        <xdr:cNvSpPr txBox="1"/>
      </xdr:nvSpPr>
      <xdr:spPr>
        <a:xfrm>
          <a:off x="14401800" y="9916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88900</xdr:rowOff>
    </xdr:from>
    <xdr:to xmlns:xdr="http://schemas.openxmlformats.org/drawingml/2006/spreadsheetDrawing">
      <xdr:col>69</xdr:col>
      <xdr:colOff>92075</xdr:colOff>
      <xdr:row>56</xdr:row>
      <xdr:rowOff>119380</xdr:rowOff>
    </xdr:to>
    <xdr:cxnSp macro="">
      <xdr:nvCxnSpPr>
        <xdr:cNvPr id="262" name="直線コネクタ 261"/>
        <xdr:cNvCxnSpPr/>
      </xdr:nvCxnSpPr>
      <xdr:spPr>
        <a:xfrm>
          <a:off x="13004800" y="96901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128270</xdr:rowOff>
    </xdr:from>
    <xdr:ext cx="761365" cy="259080"/>
    <xdr:sp macro="" textlink="">
      <xdr:nvSpPr>
        <xdr:cNvPr id="264" name="テキスト ボックス 263"/>
        <xdr:cNvSpPr txBox="1"/>
      </xdr:nvSpPr>
      <xdr:spPr>
        <a:xfrm>
          <a:off x="13512800" y="9900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167640</xdr:rowOff>
    </xdr:from>
    <xdr:to xmlns:xdr="http://schemas.openxmlformats.org/drawingml/2006/spreadsheetDrawing">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82550</xdr:rowOff>
    </xdr:from>
    <xdr:ext cx="762000" cy="259080"/>
    <xdr:sp macro="" textlink="">
      <xdr:nvSpPr>
        <xdr:cNvPr id="266" name="テキスト ボックス 265"/>
        <xdr:cNvSpPr txBox="1"/>
      </xdr:nvSpPr>
      <xdr:spPr>
        <a:xfrm>
          <a:off x="12623800" y="985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8" name="テキスト ボックス 267"/>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9" name="テキスト ボックス 268"/>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1" name="テキスト ボックス 270"/>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129540</xdr:rowOff>
    </xdr:from>
    <xdr:to xmlns:xdr="http://schemas.openxmlformats.org/drawingml/2006/spreadsheetDrawing">
      <xdr:col>82</xdr:col>
      <xdr:colOff>158750</xdr:colOff>
      <xdr:row>57</xdr:row>
      <xdr:rowOff>59690</xdr:rowOff>
    </xdr:to>
    <xdr:sp macro="" textlink="">
      <xdr:nvSpPr>
        <xdr:cNvPr id="272" name="楕円 271"/>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146050</xdr:rowOff>
    </xdr:from>
    <xdr:ext cx="762000" cy="258445"/>
    <xdr:sp macro="" textlink="">
      <xdr:nvSpPr>
        <xdr:cNvPr id="273" name="その他該当値テキスト"/>
        <xdr:cNvSpPr txBox="1"/>
      </xdr:nvSpPr>
      <xdr:spPr>
        <a:xfrm>
          <a:off x="16598900" y="9575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144780</xdr:rowOff>
    </xdr:from>
    <xdr:to xmlns:xdr="http://schemas.openxmlformats.org/drawingml/2006/spreadsheetDrawing">
      <xdr:col>78</xdr:col>
      <xdr:colOff>120650</xdr:colOff>
      <xdr:row>57</xdr:row>
      <xdr:rowOff>74930</xdr:rowOff>
    </xdr:to>
    <xdr:sp macro="" textlink="">
      <xdr:nvSpPr>
        <xdr:cNvPr id="274" name="楕円 273"/>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85090</xdr:rowOff>
    </xdr:from>
    <xdr:ext cx="736600" cy="259080"/>
    <xdr:sp macro="" textlink="">
      <xdr:nvSpPr>
        <xdr:cNvPr id="275" name="テキスト ボックス 274"/>
        <xdr:cNvSpPr txBox="1"/>
      </xdr:nvSpPr>
      <xdr:spPr>
        <a:xfrm>
          <a:off x="15290800" y="9514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106680</xdr:rowOff>
    </xdr:from>
    <xdr:to xmlns:xdr="http://schemas.openxmlformats.org/drawingml/2006/spreadsheetDrawing">
      <xdr:col>74</xdr:col>
      <xdr:colOff>31750</xdr:colOff>
      <xdr:row>57</xdr:row>
      <xdr:rowOff>36830</xdr:rowOff>
    </xdr:to>
    <xdr:sp macro="" textlink="">
      <xdr:nvSpPr>
        <xdr:cNvPr id="276" name="楕円 275"/>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46990</xdr:rowOff>
    </xdr:from>
    <xdr:ext cx="762000" cy="259080"/>
    <xdr:sp macro="" textlink="">
      <xdr:nvSpPr>
        <xdr:cNvPr id="277" name="テキスト ボックス 276"/>
        <xdr:cNvSpPr txBox="1"/>
      </xdr:nvSpPr>
      <xdr:spPr>
        <a:xfrm>
          <a:off x="14401800" y="947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68580</xdr:rowOff>
    </xdr:from>
    <xdr:to xmlns:xdr="http://schemas.openxmlformats.org/drawingml/2006/spreadsheetDrawing">
      <xdr:col>69</xdr:col>
      <xdr:colOff>142875</xdr:colOff>
      <xdr:row>56</xdr:row>
      <xdr:rowOff>170180</xdr:rowOff>
    </xdr:to>
    <xdr:sp macro="" textlink="">
      <xdr:nvSpPr>
        <xdr:cNvPr id="278" name="楕円 277"/>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8890</xdr:rowOff>
    </xdr:from>
    <xdr:ext cx="761365" cy="258445"/>
    <xdr:sp macro="" textlink="">
      <xdr:nvSpPr>
        <xdr:cNvPr id="279" name="テキスト ボックス 278"/>
        <xdr:cNvSpPr txBox="1"/>
      </xdr:nvSpPr>
      <xdr:spPr>
        <a:xfrm>
          <a:off x="13512800" y="9438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38100</xdr:rowOff>
    </xdr:from>
    <xdr:to xmlns:xdr="http://schemas.openxmlformats.org/drawingml/2006/spreadsheetDrawing">
      <xdr:col>65</xdr:col>
      <xdr:colOff>53975</xdr:colOff>
      <xdr:row>56</xdr:row>
      <xdr:rowOff>139700</xdr:rowOff>
    </xdr:to>
    <xdr:sp macro="" textlink="">
      <xdr:nvSpPr>
        <xdr:cNvPr id="280" name="楕円 279"/>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149860</xdr:rowOff>
    </xdr:from>
    <xdr:ext cx="762000" cy="259080"/>
    <xdr:sp macro="" textlink="">
      <xdr:nvSpPr>
        <xdr:cNvPr id="281" name="テキスト ボックス 280"/>
        <xdr:cNvSpPr txBox="1"/>
      </xdr:nvSpPr>
      <xdr:spPr>
        <a:xfrm>
          <a:off x="12623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消防署やし尿処理施設、火葬場などが複数市町村による広域設置ではなく単独運営であるため、類似団体に比べて一部事務組合等に対する負担金が少額となり、このことが比率が低水準の要因の一つとなっ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令和元年度は、幡多広域市町村圏事務組合負担金のうち、租税債権管理機構分、クリーンセンター運営分の増により、経常収支比率は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3" name="テキスト ボックス 292"/>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5" name="テキスト ボックス 294"/>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7" name="テキスト ボックス 296"/>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9" name="テキスト ボックス 298"/>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301" name="テキスト ボックス 300"/>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3" name="テキスト ボックス 302"/>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166370</xdr:rowOff>
    </xdr:from>
    <xdr:to xmlns:xdr="http://schemas.openxmlformats.org/drawingml/2006/spreadsheetDrawing">
      <xdr:col>82</xdr:col>
      <xdr:colOff>107950</xdr:colOff>
      <xdr:row>40</xdr:row>
      <xdr:rowOff>3810</xdr:rowOff>
    </xdr:to>
    <xdr:cxnSp macro="">
      <xdr:nvCxnSpPr>
        <xdr:cNvPr id="306" name="直線コネクタ 305"/>
        <xdr:cNvCxnSpPr/>
      </xdr:nvCxnSpPr>
      <xdr:spPr>
        <a:xfrm flipV="1">
          <a:off x="16510000" y="5824220"/>
          <a:ext cx="0" cy="1037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147320</xdr:rowOff>
    </xdr:from>
    <xdr:ext cx="762000" cy="259080"/>
    <xdr:sp macro="" textlink="">
      <xdr:nvSpPr>
        <xdr:cNvPr id="307" name="補助費等最小値テキスト"/>
        <xdr:cNvSpPr txBox="1"/>
      </xdr:nvSpPr>
      <xdr:spPr>
        <a:xfrm>
          <a:off x="16598900" y="683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3810</xdr:rowOff>
    </xdr:from>
    <xdr:to xmlns:xdr="http://schemas.openxmlformats.org/drawingml/2006/spreadsheetDrawing">
      <xdr:col>82</xdr:col>
      <xdr:colOff>196850</xdr:colOff>
      <xdr:row>40</xdr:row>
      <xdr:rowOff>3810</xdr:rowOff>
    </xdr:to>
    <xdr:cxnSp macro="">
      <xdr:nvCxnSpPr>
        <xdr:cNvPr id="308" name="直線コネクタ 307"/>
        <xdr:cNvCxnSpPr/>
      </xdr:nvCxnSpPr>
      <xdr:spPr>
        <a:xfrm>
          <a:off x="16421100" y="686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80645</xdr:rowOff>
    </xdr:from>
    <xdr:ext cx="762000" cy="259080"/>
    <xdr:sp macro="" textlink="">
      <xdr:nvSpPr>
        <xdr:cNvPr id="309"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166370</xdr:rowOff>
    </xdr:from>
    <xdr:to xmlns:xdr="http://schemas.openxmlformats.org/drawingml/2006/spreadsheetDrawing">
      <xdr:col>82</xdr:col>
      <xdr:colOff>196850</xdr:colOff>
      <xdr:row>33</xdr:row>
      <xdr:rowOff>166370</xdr:rowOff>
    </xdr:to>
    <xdr:cxnSp macro="">
      <xdr:nvCxnSpPr>
        <xdr:cNvPr id="310" name="直線コネクタ 309"/>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29210</xdr:rowOff>
    </xdr:from>
    <xdr:to xmlns:xdr="http://schemas.openxmlformats.org/drawingml/2006/spreadsheetDrawing">
      <xdr:col>82</xdr:col>
      <xdr:colOff>107950</xdr:colOff>
      <xdr:row>35</xdr:row>
      <xdr:rowOff>42545</xdr:rowOff>
    </xdr:to>
    <xdr:cxnSp macro="">
      <xdr:nvCxnSpPr>
        <xdr:cNvPr id="311" name="直線コネクタ 310"/>
        <xdr:cNvCxnSpPr/>
      </xdr:nvCxnSpPr>
      <xdr:spPr>
        <a:xfrm>
          <a:off x="15671800" y="60299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20955</xdr:rowOff>
    </xdr:from>
    <xdr:ext cx="762000" cy="258445"/>
    <xdr:sp macro="" textlink="">
      <xdr:nvSpPr>
        <xdr:cNvPr id="312" name="補助費等平均値テキスト"/>
        <xdr:cNvSpPr txBox="1"/>
      </xdr:nvSpPr>
      <xdr:spPr>
        <a:xfrm>
          <a:off x="16598900" y="61931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48895</xdr:rowOff>
    </xdr:from>
    <xdr:to xmlns:xdr="http://schemas.openxmlformats.org/drawingml/2006/spreadsheetDrawing">
      <xdr:col>82</xdr:col>
      <xdr:colOff>158750</xdr:colOff>
      <xdr:row>36</xdr:row>
      <xdr:rowOff>150495</xdr:rowOff>
    </xdr:to>
    <xdr:sp macro="" textlink="">
      <xdr:nvSpPr>
        <xdr:cNvPr id="313" name="フローチャート: 判断 312"/>
        <xdr:cNvSpPr/>
      </xdr:nvSpPr>
      <xdr:spPr>
        <a:xfrm>
          <a:off x="164592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158750</xdr:rowOff>
    </xdr:from>
    <xdr:to xmlns:xdr="http://schemas.openxmlformats.org/drawingml/2006/spreadsheetDrawing">
      <xdr:col>78</xdr:col>
      <xdr:colOff>69850</xdr:colOff>
      <xdr:row>35</xdr:row>
      <xdr:rowOff>29210</xdr:rowOff>
    </xdr:to>
    <xdr:cxnSp macro="">
      <xdr:nvCxnSpPr>
        <xdr:cNvPr id="314" name="直線コネクタ 313"/>
        <xdr:cNvCxnSpPr/>
      </xdr:nvCxnSpPr>
      <xdr:spPr>
        <a:xfrm>
          <a:off x="14782800" y="59880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21590</xdr:rowOff>
    </xdr:from>
    <xdr:to xmlns:xdr="http://schemas.openxmlformats.org/drawingml/2006/spreadsheetDrawing">
      <xdr:col>78</xdr:col>
      <xdr:colOff>120650</xdr:colOff>
      <xdr:row>36</xdr:row>
      <xdr:rowOff>123190</xdr:rowOff>
    </xdr:to>
    <xdr:sp macro="" textlink="">
      <xdr:nvSpPr>
        <xdr:cNvPr id="315" name="フローチャート: 判断 314"/>
        <xdr:cNvSpPr/>
      </xdr:nvSpPr>
      <xdr:spPr>
        <a:xfrm>
          <a:off x="15621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107950</xdr:rowOff>
    </xdr:from>
    <xdr:ext cx="736600" cy="259080"/>
    <xdr:sp macro="" textlink="">
      <xdr:nvSpPr>
        <xdr:cNvPr id="316" name="テキスト ボックス 315"/>
        <xdr:cNvSpPr txBox="1"/>
      </xdr:nvSpPr>
      <xdr:spPr>
        <a:xfrm>
          <a:off x="15290800" y="6280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158750</xdr:rowOff>
    </xdr:from>
    <xdr:to xmlns:xdr="http://schemas.openxmlformats.org/drawingml/2006/spreadsheetDrawing">
      <xdr:col>73</xdr:col>
      <xdr:colOff>180975</xdr:colOff>
      <xdr:row>34</xdr:row>
      <xdr:rowOff>163830</xdr:rowOff>
    </xdr:to>
    <xdr:cxnSp macro="">
      <xdr:nvCxnSpPr>
        <xdr:cNvPr id="317" name="直線コネクタ 316"/>
        <xdr:cNvCxnSpPr/>
      </xdr:nvCxnSpPr>
      <xdr:spPr>
        <a:xfrm flipV="1">
          <a:off x="13893800" y="59880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3175</xdr:rowOff>
    </xdr:from>
    <xdr:to xmlns:xdr="http://schemas.openxmlformats.org/drawingml/2006/spreadsheetDrawing">
      <xdr:col>74</xdr:col>
      <xdr:colOff>31750</xdr:colOff>
      <xdr:row>36</xdr:row>
      <xdr:rowOff>104775</xdr:rowOff>
    </xdr:to>
    <xdr:sp macro="" textlink="">
      <xdr:nvSpPr>
        <xdr:cNvPr id="318" name="フローチャート: 判断 317"/>
        <xdr:cNvSpPr/>
      </xdr:nvSpPr>
      <xdr:spPr>
        <a:xfrm>
          <a:off x="14732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89535</xdr:rowOff>
    </xdr:from>
    <xdr:ext cx="762000" cy="258445"/>
    <xdr:sp macro="" textlink="">
      <xdr:nvSpPr>
        <xdr:cNvPr id="319" name="テキスト ボックス 318"/>
        <xdr:cNvSpPr txBox="1"/>
      </xdr:nvSpPr>
      <xdr:spPr>
        <a:xfrm>
          <a:off x="14401800" y="6261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163830</xdr:rowOff>
    </xdr:from>
    <xdr:to xmlns:xdr="http://schemas.openxmlformats.org/drawingml/2006/spreadsheetDrawing">
      <xdr:col>69</xdr:col>
      <xdr:colOff>92075</xdr:colOff>
      <xdr:row>35</xdr:row>
      <xdr:rowOff>29210</xdr:rowOff>
    </xdr:to>
    <xdr:cxnSp macro="">
      <xdr:nvCxnSpPr>
        <xdr:cNvPr id="320" name="直線コネクタ 319"/>
        <xdr:cNvCxnSpPr/>
      </xdr:nvCxnSpPr>
      <xdr:spPr>
        <a:xfrm flipV="1">
          <a:off x="13004800" y="59931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160655</xdr:rowOff>
    </xdr:from>
    <xdr:to xmlns:xdr="http://schemas.openxmlformats.org/drawingml/2006/spreadsheetDrawing">
      <xdr:col>69</xdr:col>
      <xdr:colOff>142875</xdr:colOff>
      <xdr:row>36</xdr:row>
      <xdr:rowOff>90805</xdr:rowOff>
    </xdr:to>
    <xdr:sp macro="" textlink="">
      <xdr:nvSpPr>
        <xdr:cNvPr id="321" name="フローチャート: 判断 320"/>
        <xdr:cNvSpPr/>
      </xdr:nvSpPr>
      <xdr:spPr>
        <a:xfrm>
          <a:off x="13843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75565</xdr:rowOff>
    </xdr:from>
    <xdr:ext cx="761365" cy="258445"/>
    <xdr:sp macro="" textlink="">
      <xdr:nvSpPr>
        <xdr:cNvPr id="322" name="テキスト ボックス 321"/>
        <xdr:cNvSpPr txBox="1"/>
      </xdr:nvSpPr>
      <xdr:spPr>
        <a:xfrm>
          <a:off x="13512800" y="62477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151765</xdr:rowOff>
    </xdr:from>
    <xdr:to xmlns:xdr="http://schemas.openxmlformats.org/drawingml/2006/spreadsheetDrawing">
      <xdr:col>65</xdr:col>
      <xdr:colOff>53975</xdr:colOff>
      <xdr:row>36</xdr:row>
      <xdr:rowOff>81915</xdr:rowOff>
    </xdr:to>
    <xdr:sp macro="" textlink="">
      <xdr:nvSpPr>
        <xdr:cNvPr id="323" name="フローチャート: 判断 322"/>
        <xdr:cNvSpPr/>
      </xdr:nvSpPr>
      <xdr:spPr>
        <a:xfrm>
          <a:off x="129540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66675</xdr:rowOff>
    </xdr:from>
    <xdr:ext cx="762000" cy="258445"/>
    <xdr:sp macro="" textlink="">
      <xdr:nvSpPr>
        <xdr:cNvPr id="324" name="テキスト ボックス 323"/>
        <xdr:cNvSpPr txBox="1"/>
      </xdr:nvSpPr>
      <xdr:spPr>
        <a:xfrm>
          <a:off x="12623800" y="6238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6" name="テキスト ボックス 325"/>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7" name="テキスト ボックス 326"/>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9" name="テキスト ボックス 328"/>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163195</xdr:rowOff>
    </xdr:from>
    <xdr:to xmlns:xdr="http://schemas.openxmlformats.org/drawingml/2006/spreadsheetDrawing">
      <xdr:col>82</xdr:col>
      <xdr:colOff>158750</xdr:colOff>
      <xdr:row>35</xdr:row>
      <xdr:rowOff>93345</xdr:rowOff>
    </xdr:to>
    <xdr:sp macro="" textlink="">
      <xdr:nvSpPr>
        <xdr:cNvPr id="330" name="楕円 329"/>
        <xdr:cNvSpPr/>
      </xdr:nvSpPr>
      <xdr:spPr>
        <a:xfrm>
          <a:off x="164592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8255</xdr:rowOff>
    </xdr:from>
    <xdr:ext cx="762000" cy="258445"/>
    <xdr:sp macro="" textlink="">
      <xdr:nvSpPr>
        <xdr:cNvPr id="331" name="補助費等該当値テキスト"/>
        <xdr:cNvSpPr txBox="1"/>
      </xdr:nvSpPr>
      <xdr:spPr>
        <a:xfrm>
          <a:off x="16598900" y="5837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149225</xdr:rowOff>
    </xdr:from>
    <xdr:to xmlns:xdr="http://schemas.openxmlformats.org/drawingml/2006/spreadsheetDrawing">
      <xdr:col>78</xdr:col>
      <xdr:colOff>120650</xdr:colOff>
      <xdr:row>35</xdr:row>
      <xdr:rowOff>79375</xdr:rowOff>
    </xdr:to>
    <xdr:sp macro="" textlink="">
      <xdr:nvSpPr>
        <xdr:cNvPr id="332" name="楕円 331"/>
        <xdr:cNvSpPr/>
      </xdr:nvSpPr>
      <xdr:spPr>
        <a:xfrm>
          <a:off x="15621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89535</xdr:rowOff>
    </xdr:from>
    <xdr:ext cx="736600" cy="258445"/>
    <xdr:sp macro="" textlink="">
      <xdr:nvSpPr>
        <xdr:cNvPr id="333" name="テキスト ボックス 332"/>
        <xdr:cNvSpPr txBox="1"/>
      </xdr:nvSpPr>
      <xdr:spPr>
        <a:xfrm>
          <a:off x="15290800" y="5747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107950</xdr:rowOff>
    </xdr:from>
    <xdr:to xmlns:xdr="http://schemas.openxmlformats.org/drawingml/2006/spreadsheetDrawing">
      <xdr:col>74</xdr:col>
      <xdr:colOff>31750</xdr:colOff>
      <xdr:row>35</xdr:row>
      <xdr:rowOff>38100</xdr:rowOff>
    </xdr:to>
    <xdr:sp macro="" textlink="">
      <xdr:nvSpPr>
        <xdr:cNvPr id="334" name="楕円 333"/>
        <xdr:cNvSpPr/>
      </xdr:nvSpPr>
      <xdr:spPr>
        <a:xfrm>
          <a:off x="147320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48260</xdr:rowOff>
    </xdr:from>
    <xdr:ext cx="762000" cy="259080"/>
    <xdr:sp macro="" textlink="">
      <xdr:nvSpPr>
        <xdr:cNvPr id="335" name="テキスト ボックス 334"/>
        <xdr:cNvSpPr txBox="1"/>
      </xdr:nvSpPr>
      <xdr:spPr>
        <a:xfrm>
          <a:off x="14401800" y="570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113030</xdr:rowOff>
    </xdr:from>
    <xdr:to xmlns:xdr="http://schemas.openxmlformats.org/drawingml/2006/spreadsheetDrawing">
      <xdr:col>69</xdr:col>
      <xdr:colOff>142875</xdr:colOff>
      <xdr:row>35</xdr:row>
      <xdr:rowOff>43180</xdr:rowOff>
    </xdr:to>
    <xdr:sp macro="" textlink="">
      <xdr:nvSpPr>
        <xdr:cNvPr id="336" name="楕円 335"/>
        <xdr:cNvSpPr/>
      </xdr:nvSpPr>
      <xdr:spPr>
        <a:xfrm>
          <a:off x="138430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53340</xdr:rowOff>
    </xdr:from>
    <xdr:ext cx="761365" cy="258445"/>
    <xdr:sp macro="" textlink="">
      <xdr:nvSpPr>
        <xdr:cNvPr id="337" name="テキスト ボックス 336"/>
        <xdr:cNvSpPr txBox="1"/>
      </xdr:nvSpPr>
      <xdr:spPr>
        <a:xfrm>
          <a:off x="13512800" y="57111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149225</xdr:rowOff>
    </xdr:from>
    <xdr:to xmlns:xdr="http://schemas.openxmlformats.org/drawingml/2006/spreadsheetDrawing">
      <xdr:col>65</xdr:col>
      <xdr:colOff>53975</xdr:colOff>
      <xdr:row>35</xdr:row>
      <xdr:rowOff>79375</xdr:rowOff>
    </xdr:to>
    <xdr:sp macro="" textlink="">
      <xdr:nvSpPr>
        <xdr:cNvPr id="338" name="楕円 337"/>
        <xdr:cNvSpPr/>
      </xdr:nvSpPr>
      <xdr:spPr>
        <a:xfrm>
          <a:off x="12954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89535</xdr:rowOff>
    </xdr:from>
    <xdr:ext cx="762000" cy="258445"/>
    <xdr:sp macro="" textlink="">
      <xdr:nvSpPr>
        <xdr:cNvPr id="339" name="テキスト ボックス 338"/>
        <xdr:cNvSpPr txBox="1"/>
      </xdr:nvSpPr>
      <xdr:spPr>
        <a:xfrm>
          <a:off x="12623800" y="5747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公民館移転建設事業や消防救急デジタル無線整備事業など、防災対策関連の大型事業にかかる平成</a:t>
          </a:r>
          <a:r>
            <a:rPr kumimoji="1" lang="en-US" altLang="ja-JP" sz="1300">
              <a:latin typeface="ＭＳ Ｐゴシック"/>
              <a:ea typeface="ＭＳ Ｐゴシック"/>
            </a:rPr>
            <a:t>27</a:t>
          </a:r>
          <a:r>
            <a:rPr kumimoji="1" lang="ja-JP" altLang="en-US" sz="1300">
              <a:latin typeface="ＭＳ Ｐゴシック"/>
              <a:ea typeface="ＭＳ Ｐゴシック"/>
            </a:rPr>
            <a:t>年度借入の過疎債、平成</a:t>
          </a:r>
          <a:r>
            <a:rPr kumimoji="1" lang="en-US" altLang="ja-JP" sz="1300">
              <a:latin typeface="ＭＳ Ｐゴシック"/>
              <a:ea typeface="ＭＳ Ｐゴシック"/>
            </a:rPr>
            <a:t>28</a:t>
          </a:r>
          <a:r>
            <a:rPr kumimoji="1" lang="ja-JP" altLang="en-US" sz="1300">
              <a:latin typeface="ＭＳ Ｐゴシック"/>
              <a:ea typeface="ＭＳ Ｐゴシック"/>
            </a:rPr>
            <a:t>年度借入の緊急防災・減災事業債の元金償還開始に伴って、償還額が増額した。また、公営住宅建設事業債の償還額の減による住宅使用料の充当減など、特定財源が減少したこともあり、経常収支比率は前年度から</a:t>
          </a:r>
          <a:r>
            <a:rPr kumimoji="1" lang="en-US" altLang="ja-JP" sz="1300">
              <a:latin typeface="ＭＳ Ｐゴシック"/>
              <a:ea typeface="ＭＳ Ｐゴシック"/>
            </a:rPr>
            <a:t>1.4</a:t>
          </a:r>
          <a:r>
            <a:rPr kumimoji="1" lang="ja-JP" altLang="en-US" sz="1300">
              <a:latin typeface="ＭＳ Ｐゴシック"/>
              <a:ea typeface="ＭＳ Ｐゴシック"/>
            </a:rPr>
            <a:t>ポイント増となった。</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1" name="テキスト ボックス 350"/>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3" name="テキスト ボックス 352"/>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5" name="テキスト ボックス 354"/>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7" name="テキスト ボックス 356"/>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9" name="テキスト ボックス 358"/>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61" name="テキスト ボックス 360"/>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3" name="テキスト ボックス 362"/>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31750</xdr:rowOff>
    </xdr:from>
    <xdr:to xmlns:xdr="http://schemas.openxmlformats.org/drawingml/2006/spreadsheetDrawing">
      <xdr:col>24</xdr:col>
      <xdr:colOff>25400</xdr:colOff>
      <xdr:row>80</xdr:row>
      <xdr:rowOff>98425</xdr:rowOff>
    </xdr:to>
    <xdr:cxnSp macro="">
      <xdr:nvCxnSpPr>
        <xdr:cNvPr id="366" name="直線コネクタ 365"/>
        <xdr:cNvCxnSpPr/>
      </xdr:nvCxnSpPr>
      <xdr:spPr>
        <a:xfrm flipV="1">
          <a:off x="4826000" y="12719050"/>
          <a:ext cx="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70485</xdr:rowOff>
    </xdr:from>
    <xdr:ext cx="762000" cy="259080"/>
    <xdr:sp macro="" textlink="">
      <xdr:nvSpPr>
        <xdr:cNvPr id="367" name="公債費最小値テキスト"/>
        <xdr:cNvSpPr txBox="1"/>
      </xdr:nvSpPr>
      <xdr:spPr>
        <a:xfrm>
          <a:off x="4914900" y="1378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98425</xdr:rowOff>
    </xdr:from>
    <xdr:to xmlns:xdr="http://schemas.openxmlformats.org/drawingml/2006/spreadsheetDrawing">
      <xdr:col>24</xdr:col>
      <xdr:colOff>114300</xdr:colOff>
      <xdr:row>80</xdr:row>
      <xdr:rowOff>98425</xdr:rowOff>
    </xdr:to>
    <xdr:cxnSp macro="">
      <xdr:nvCxnSpPr>
        <xdr:cNvPr id="368" name="直線コネクタ 367"/>
        <xdr:cNvCxnSpPr/>
      </xdr:nvCxnSpPr>
      <xdr:spPr>
        <a:xfrm>
          <a:off x="4737100" y="13814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118110</xdr:rowOff>
    </xdr:from>
    <xdr:ext cx="762000" cy="259080"/>
    <xdr:sp macro="" textlink="">
      <xdr:nvSpPr>
        <xdr:cNvPr id="369" name="公債費最大値テキスト"/>
        <xdr:cNvSpPr txBox="1"/>
      </xdr:nvSpPr>
      <xdr:spPr>
        <a:xfrm>
          <a:off x="4914900" y="1246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31750</xdr:rowOff>
    </xdr:from>
    <xdr:to xmlns:xdr="http://schemas.openxmlformats.org/drawingml/2006/spreadsheetDrawing">
      <xdr:col>24</xdr:col>
      <xdr:colOff>114300</xdr:colOff>
      <xdr:row>74</xdr:row>
      <xdr:rowOff>31750</xdr:rowOff>
    </xdr:to>
    <xdr:cxnSp macro="">
      <xdr:nvCxnSpPr>
        <xdr:cNvPr id="370" name="直線コネクタ 369"/>
        <xdr:cNvCxnSpPr/>
      </xdr:nvCxnSpPr>
      <xdr:spPr>
        <a:xfrm>
          <a:off x="4737100" y="1271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54610</xdr:rowOff>
    </xdr:from>
    <xdr:to xmlns:xdr="http://schemas.openxmlformats.org/drawingml/2006/spreadsheetDrawing">
      <xdr:col>24</xdr:col>
      <xdr:colOff>25400</xdr:colOff>
      <xdr:row>76</xdr:row>
      <xdr:rowOff>81280</xdr:rowOff>
    </xdr:to>
    <xdr:cxnSp macro="">
      <xdr:nvCxnSpPr>
        <xdr:cNvPr id="371" name="直線コネクタ 370"/>
        <xdr:cNvCxnSpPr/>
      </xdr:nvCxnSpPr>
      <xdr:spPr>
        <a:xfrm>
          <a:off x="3987800" y="1308481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153670</xdr:rowOff>
    </xdr:from>
    <xdr:ext cx="762000" cy="259080"/>
    <xdr:sp macro="" textlink="">
      <xdr:nvSpPr>
        <xdr:cNvPr id="372" name="公債費平均値テキスト"/>
        <xdr:cNvSpPr txBox="1"/>
      </xdr:nvSpPr>
      <xdr:spPr>
        <a:xfrm>
          <a:off x="4914900" y="12669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137160</xdr:rowOff>
    </xdr:from>
    <xdr:to xmlns:xdr="http://schemas.openxmlformats.org/drawingml/2006/spreadsheetDrawing">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163195</xdr:rowOff>
    </xdr:from>
    <xdr:to xmlns:xdr="http://schemas.openxmlformats.org/drawingml/2006/spreadsheetDrawing">
      <xdr:col>19</xdr:col>
      <xdr:colOff>187325</xdr:colOff>
      <xdr:row>76</xdr:row>
      <xdr:rowOff>54610</xdr:rowOff>
    </xdr:to>
    <xdr:cxnSp macro="">
      <xdr:nvCxnSpPr>
        <xdr:cNvPr id="374" name="直線コネクタ 373"/>
        <xdr:cNvCxnSpPr/>
      </xdr:nvCxnSpPr>
      <xdr:spPr>
        <a:xfrm>
          <a:off x="3098800" y="1302194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137160</xdr:rowOff>
    </xdr:from>
    <xdr:to xmlns:xdr="http://schemas.openxmlformats.org/drawingml/2006/spreadsheetDrawing">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77470</xdr:rowOff>
    </xdr:from>
    <xdr:ext cx="735965" cy="258445"/>
    <xdr:sp macro="" textlink="">
      <xdr:nvSpPr>
        <xdr:cNvPr id="376" name="テキスト ボックス 375"/>
        <xdr:cNvSpPr txBox="1"/>
      </xdr:nvSpPr>
      <xdr:spPr>
        <a:xfrm>
          <a:off x="3606800" y="125933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163195</xdr:rowOff>
    </xdr:from>
    <xdr:to xmlns:xdr="http://schemas.openxmlformats.org/drawingml/2006/spreadsheetDrawing">
      <xdr:col>15</xdr:col>
      <xdr:colOff>98425</xdr:colOff>
      <xdr:row>76</xdr:row>
      <xdr:rowOff>18415</xdr:rowOff>
    </xdr:to>
    <xdr:cxnSp macro="">
      <xdr:nvCxnSpPr>
        <xdr:cNvPr id="377" name="直線コネクタ 376"/>
        <xdr:cNvCxnSpPr/>
      </xdr:nvCxnSpPr>
      <xdr:spPr>
        <a:xfrm flipV="1">
          <a:off x="2209800" y="130219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140970</xdr:rowOff>
    </xdr:from>
    <xdr:to xmlns:xdr="http://schemas.openxmlformats.org/drawingml/2006/spreadsheetDrawing">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81280</xdr:rowOff>
    </xdr:from>
    <xdr:ext cx="762000" cy="259080"/>
    <xdr:sp macro="" textlink="">
      <xdr:nvSpPr>
        <xdr:cNvPr id="379" name="テキスト ボックス 378"/>
        <xdr:cNvSpPr txBox="1"/>
      </xdr:nvSpPr>
      <xdr:spPr>
        <a:xfrm>
          <a:off x="2717800" y="1259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157480</xdr:rowOff>
    </xdr:from>
    <xdr:to xmlns:xdr="http://schemas.openxmlformats.org/drawingml/2006/spreadsheetDrawing">
      <xdr:col>11</xdr:col>
      <xdr:colOff>9525</xdr:colOff>
      <xdr:row>76</xdr:row>
      <xdr:rowOff>18415</xdr:rowOff>
    </xdr:to>
    <xdr:cxnSp macro="">
      <xdr:nvCxnSpPr>
        <xdr:cNvPr id="380" name="直線コネクタ 379"/>
        <xdr:cNvCxnSpPr/>
      </xdr:nvCxnSpPr>
      <xdr:spPr>
        <a:xfrm>
          <a:off x="1320800" y="130162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143510</xdr:rowOff>
    </xdr:from>
    <xdr:to xmlns:xdr="http://schemas.openxmlformats.org/drawingml/2006/spreadsheetDrawing">
      <xdr:col>11</xdr:col>
      <xdr:colOff>60325</xdr:colOff>
      <xdr:row>75</xdr:row>
      <xdr:rowOff>73025</xdr:rowOff>
    </xdr:to>
    <xdr:sp macro="" textlink="">
      <xdr:nvSpPr>
        <xdr:cNvPr id="381" name="フローチャート: 判断 380"/>
        <xdr:cNvSpPr/>
      </xdr:nvSpPr>
      <xdr:spPr>
        <a:xfrm>
          <a:off x="2159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83185</xdr:rowOff>
    </xdr:from>
    <xdr:ext cx="761365" cy="259080"/>
    <xdr:sp macro="" textlink="">
      <xdr:nvSpPr>
        <xdr:cNvPr id="382" name="テキスト ボックス 381"/>
        <xdr:cNvSpPr txBox="1"/>
      </xdr:nvSpPr>
      <xdr:spPr>
        <a:xfrm>
          <a:off x="1828800" y="12599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143510</xdr:rowOff>
    </xdr:from>
    <xdr:to xmlns:xdr="http://schemas.openxmlformats.org/drawingml/2006/spreadsheetDrawing">
      <xdr:col>6</xdr:col>
      <xdr:colOff>171450</xdr:colOff>
      <xdr:row>75</xdr:row>
      <xdr:rowOff>73025</xdr:rowOff>
    </xdr:to>
    <xdr:sp macro="" textlink="">
      <xdr:nvSpPr>
        <xdr:cNvPr id="383" name="フローチャート: 判断 382"/>
        <xdr:cNvSpPr/>
      </xdr:nvSpPr>
      <xdr:spPr>
        <a:xfrm>
          <a:off x="1270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83185</xdr:rowOff>
    </xdr:from>
    <xdr:ext cx="761365" cy="259080"/>
    <xdr:sp macro="" textlink="">
      <xdr:nvSpPr>
        <xdr:cNvPr id="384" name="テキスト ボックス 383"/>
        <xdr:cNvSpPr txBox="1"/>
      </xdr:nvSpPr>
      <xdr:spPr>
        <a:xfrm>
          <a:off x="939800" y="12599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7" name="テキスト ボックス 386"/>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30480</xdr:rowOff>
    </xdr:from>
    <xdr:to xmlns:xdr="http://schemas.openxmlformats.org/drawingml/2006/spreadsheetDrawing">
      <xdr:col>24</xdr:col>
      <xdr:colOff>76200</xdr:colOff>
      <xdr:row>76</xdr:row>
      <xdr:rowOff>132080</xdr:rowOff>
    </xdr:to>
    <xdr:sp macro="" textlink="">
      <xdr:nvSpPr>
        <xdr:cNvPr id="390" name="楕円 389"/>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2540</xdr:rowOff>
    </xdr:from>
    <xdr:ext cx="762000" cy="259080"/>
    <xdr:sp macro="" textlink="">
      <xdr:nvSpPr>
        <xdr:cNvPr id="391" name="公債費該当値テキスト"/>
        <xdr:cNvSpPr txBox="1"/>
      </xdr:nvSpPr>
      <xdr:spPr>
        <a:xfrm>
          <a:off x="49149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3810</xdr:rowOff>
    </xdr:from>
    <xdr:to xmlns:xdr="http://schemas.openxmlformats.org/drawingml/2006/spreadsheetDrawing">
      <xdr:col>20</xdr:col>
      <xdr:colOff>38100</xdr:colOff>
      <xdr:row>76</xdr:row>
      <xdr:rowOff>105410</xdr:rowOff>
    </xdr:to>
    <xdr:sp macro="" textlink="">
      <xdr:nvSpPr>
        <xdr:cNvPr id="392" name="楕円 391"/>
        <xdr:cNvSpPr/>
      </xdr:nvSpPr>
      <xdr:spPr>
        <a:xfrm>
          <a:off x="3937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90170</xdr:rowOff>
    </xdr:from>
    <xdr:ext cx="735965" cy="259080"/>
    <xdr:sp macro="" textlink="">
      <xdr:nvSpPr>
        <xdr:cNvPr id="393" name="テキスト ボックス 392"/>
        <xdr:cNvSpPr txBox="1"/>
      </xdr:nvSpPr>
      <xdr:spPr>
        <a:xfrm>
          <a:off x="3606800" y="131203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112395</xdr:rowOff>
    </xdr:from>
    <xdr:to xmlns:xdr="http://schemas.openxmlformats.org/drawingml/2006/spreadsheetDrawing">
      <xdr:col>15</xdr:col>
      <xdr:colOff>149225</xdr:colOff>
      <xdr:row>76</xdr:row>
      <xdr:rowOff>42545</xdr:rowOff>
    </xdr:to>
    <xdr:sp macro="" textlink="">
      <xdr:nvSpPr>
        <xdr:cNvPr id="394" name="楕円 393"/>
        <xdr:cNvSpPr/>
      </xdr:nvSpPr>
      <xdr:spPr>
        <a:xfrm>
          <a:off x="30480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27305</xdr:rowOff>
    </xdr:from>
    <xdr:ext cx="762000" cy="259080"/>
    <xdr:sp macro="" textlink="">
      <xdr:nvSpPr>
        <xdr:cNvPr id="395" name="テキスト ボックス 394"/>
        <xdr:cNvSpPr txBox="1"/>
      </xdr:nvSpPr>
      <xdr:spPr>
        <a:xfrm>
          <a:off x="2717800" y="13057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139065</xdr:rowOff>
    </xdr:from>
    <xdr:to xmlns:xdr="http://schemas.openxmlformats.org/drawingml/2006/spreadsheetDrawing">
      <xdr:col>11</xdr:col>
      <xdr:colOff>60325</xdr:colOff>
      <xdr:row>76</xdr:row>
      <xdr:rowOff>69215</xdr:rowOff>
    </xdr:to>
    <xdr:sp macro="" textlink="">
      <xdr:nvSpPr>
        <xdr:cNvPr id="396" name="楕円 395"/>
        <xdr:cNvSpPr/>
      </xdr:nvSpPr>
      <xdr:spPr>
        <a:xfrm>
          <a:off x="21590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53975</xdr:rowOff>
    </xdr:from>
    <xdr:ext cx="761365" cy="258445"/>
    <xdr:sp macro="" textlink="">
      <xdr:nvSpPr>
        <xdr:cNvPr id="397" name="テキスト ボックス 396"/>
        <xdr:cNvSpPr txBox="1"/>
      </xdr:nvSpPr>
      <xdr:spPr>
        <a:xfrm>
          <a:off x="1828800" y="13084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106680</xdr:rowOff>
    </xdr:from>
    <xdr:to xmlns:xdr="http://schemas.openxmlformats.org/drawingml/2006/spreadsheetDrawing">
      <xdr:col>6</xdr:col>
      <xdr:colOff>171450</xdr:colOff>
      <xdr:row>76</xdr:row>
      <xdr:rowOff>36830</xdr:rowOff>
    </xdr:to>
    <xdr:sp macro="" textlink="">
      <xdr:nvSpPr>
        <xdr:cNvPr id="398" name="楕円 397"/>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21590</xdr:rowOff>
    </xdr:from>
    <xdr:ext cx="761365" cy="259080"/>
    <xdr:sp macro="" textlink="">
      <xdr:nvSpPr>
        <xdr:cNvPr id="399" name="テキスト ボックス 398"/>
        <xdr:cNvSpPr txBox="1"/>
      </xdr:nvSpPr>
      <xdr:spPr>
        <a:xfrm>
          <a:off x="939800" y="13051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人件費については類似団体平均を上回って推移しているものの、人件費以外は類似団体平均を下回るものが多く、公債費以外の経常収支比率は類似団体平均を大きく下回っている。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を含めた全体では類似団体平均、全国平均、県内平均をいずれも上回るが、公債費は今後も高止まりで推移していく見込みであるため、施設管理の民営化及び組織機構改革の推進などにより人件費を抑制していくことが必要となってい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1" name="テキスト ボックス 410"/>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3" name="テキスト ボックス 412"/>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4"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5" name="テキスト ボックス 414"/>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6"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7" name="テキスト ボックス 416"/>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8"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9" name="テキスト ボックス 418"/>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0"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21" name="テキスト ボックス 420"/>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3" name="テキスト ボックス 422"/>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140970</xdr:rowOff>
    </xdr:from>
    <xdr:to xmlns:xdr="http://schemas.openxmlformats.org/drawingml/2006/spreadsheetDrawing">
      <xdr:col>82</xdr:col>
      <xdr:colOff>107950</xdr:colOff>
      <xdr:row>80</xdr:row>
      <xdr:rowOff>118110</xdr:rowOff>
    </xdr:to>
    <xdr:cxnSp macro="">
      <xdr:nvCxnSpPr>
        <xdr:cNvPr id="425" name="直線コネクタ 424"/>
        <xdr:cNvCxnSpPr/>
      </xdr:nvCxnSpPr>
      <xdr:spPr>
        <a:xfrm flipV="1">
          <a:off x="16510000" y="1248537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90170</xdr:rowOff>
    </xdr:from>
    <xdr:ext cx="762000" cy="259080"/>
    <xdr:sp macro="" textlink="">
      <xdr:nvSpPr>
        <xdr:cNvPr id="426" name="公債費以外最小値テキスト"/>
        <xdr:cNvSpPr txBox="1"/>
      </xdr:nvSpPr>
      <xdr:spPr>
        <a:xfrm>
          <a:off x="16598900" y="1380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118110</xdr:rowOff>
    </xdr:from>
    <xdr:to xmlns:xdr="http://schemas.openxmlformats.org/drawingml/2006/spreadsheetDrawing">
      <xdr:col>82</xdr:col>
      <xdr:colOff>196850</xdr:colOff>
      <xdr:row>80</xdr:row>
      <xdr:rowOff>118110</xdr:rowOff>
    </xdr:to>
    <xdr:cxnSp macro="">
      <xdr:nvCxnSpPr>
        <xdr:cNvPr id="427" name="直線コネクタ 426"/>
        <xdr:cNvCxnSpPr/>
      </xdr:nvCxnSpPr>
      <xdr:spPr>
        <a:xfrm>
          <a:off x="16421100" y="13834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55880</xdr:rowOff>
    </xdr:from>
    <xdr:ext cx="762000" cy="259080"/>
    <xdr:sp macro="" textlink="">
      <xdr:nvSpPr>
        <xdr:cNvPr id="428" name="公債費以外最大値テキスト"/>
        <xdr:cNvSpPr txBox="1"/>
      </xdr:nvSpPr>
      <xdr:spPr>
        <a:xfrm>
          <a:off x="16598900" y="1222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140970</xdr:rowOff>
    </xdr:from>
    <xdr:to xmlns:xdr="http://schemas.openxmlformats.org/drawingml/2006/spreadsheetDrawing">
      <xdr:col>82</xdr:col>
      <xdr:colOff>196850</xdr:colOff>
      <xdr:row>72</xdr:row>
      <xdr:rowOff>140970</xdr:rowOff>
    </xdr:to>
    <xdr:cxnSp macro="">
      <xdr:nvCxnSpPr>
        <xdr:cNvPr id="429" name="直線コネクタ 428"/>
        <xdr:cNvCxnSpPr/>
      </xdr:nvCxnSpPr>
      <xdr:spPr>
        <a:xfrm>
          <a:off x="16421100" y="1248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99695</xdr:rowOff>
    </xdr:from>
    <xdr:to xmlns:xdr="http://schemas.openxmlformats.org/drawingml/2006/spreadsheetDrawing">
      <xdr:col>82</xdr:col>
      <xdr:colOff>107950</xdr:colOff>
      <xdr:row>75</xdr:row>
      <xdr:rowOff>29210</xdr:rowOff>
    </xdr:to>
    <xdr:cxnSp macro="">
      <xdr:nvCxnSpPr>
        <xdr:cNvPr id="430" name="直線コネクタ 429"/>
        <xdr:cNvCxnSpPr/>
      </xdr:nvCxnSpPr>
      <xdr:spPr>
        <a:xfrm flipV="1">
          <a:off x="15671800" y="1278699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139700</xdr:rowOff>
    </xdr:from>
    <xdr:ext cx="762000" cy="259080"/>
    <xdr:sp macro="" textlink="">
      <xdr:nvSpPr>
        <xdr:cNvPr id="431" name="公債費以外平均値テキスト"/>
        <xdr:cNvSpPr txBox="1"/>
      </xdr:nvSpPr>
      <xdr:spPr>
        <a:xfrm>
          <a:off x="16598900"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32" name="フローチャート: 判断 431"/>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29210</xdr:rowOff>
    </xdr:from>
    <xdr:to xmlns:xdr="http://schemas.openxmlformats.org/drawingml/2006/spreadsheetDrawing">
      <xdr:col>78</xdr:col>
      <xdr:colOff>69850</xdr:colOff>
      <xdr:row>75</xdr:row>
      <xdr:rowOff>29210</xdr:rowOff>
    </xdr:to>
    <xdr:cxnSp macro="">
      <xdr:nvCxnSpPr>
        <xdr:cNvPr id="433" name="直線コネクタ 432"/>
        <xdr:cNvCxnSpPr/>
      </xdr:nvCxnSpPr>
      <xdr:spPr>
        <a:xfrm>
          <a:off x="14782800" y="12887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135890</xdr:rowOff>
    </xdr:from>
    <xdr:to xmlns:xdr="http://schemas.openxmlformats.org/drawingml/2006/spreadsheetDrawing">
      <xdr:col>78</xdr:col>
      <xdr:colOff>120650</xdr:colOff>
      <xdr:row>77</xdr:row>
      <xdr:rowOff>66040</xdr:rowOff>
    </xdr:to>
    <xdr:sp macro="" textlink="">
      <xdr:nvSpPr>
        <xdr:cNvPr id="434" name="フローチャート: 判断 433"/>
        <xdr:cNvSpPr/>
      </xdr:nvSpPr>
      <xdr:spPr>
        <a:xfrm>
          <a:off x="15621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50800</xdr:rowOff>
    </xdr:from>
    <xdr:ext cx="736600" cy="259080"/>
    <xdr:sp macro="" textlink="">
      <xdr:nvSpPr>
        <xdr:cNvPr id="435" name="テキスト ボックス 434"/>
        <xdr:cNvSpPr txBox="1"/>
      </xdr:nvSpPr>
      <xdr:spPr>
        <a:xfrm>
          <a:off x="15290800" y="13252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145415</xdr:rowOff>
    </xdr:from>
    <xdr:to xmlns:xdr="http://schemas.openxmlformats.org/drawingml/2006/spreadsheetDrawing">
      <xdr:col>73</xdr:col>
      <xdr:colOff>180975</xdr:colOff>
      <xdr:row>75</xdr:row>
      <xdr:rowOff>29210</xdr:rowOff>
    </xdr:to>
    <xdr:cxnSp macro="">
      <xdr:nvCxnSpPr>
        <xdr:cNvPr id="436" name="直線コネクタ 435"/>
        <xdr:cNvCxnSpPr/>
      </xdr:nvCxnSpPr>
      <xdr:spPr>
        <a:xfrm>
          <a:off x="13893800" y="128327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90170</xdr:rowOff>
    </xdr:from>
    <xdr:to xmlns:xdr="http://schemas.openxmlformats.org/drawingml/2006/spreadsheetDrawing">
      <xdr:col>74</xdr:col>
      <xdr:colOff>31750</xdr:colOff>
      <xdr:row>77</xdr:row>
      <xdr:rowOff>20320</xdr:rowOff>
    </xdr:to>
    <xdr:sp macro="" textlink="">
      <xdr:nvSpPr>
        <xdr:cNvPr id="437" name="フローチャート: 判断 436"/>
        <xdr:cNvSpPr/>
      </xdr:nvSpPr>
      <xdr:spPr>
        <a:xfrm>
          <a:off x="14732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5080</xdr:rowOff>
    </xdr:from>
    <xdr:ext cx="762000" cy="259080"/>
    <xdr:sp macro="" textlink="">
      <xdr:nvSpPr>
        <xdr:cNvPr id="438" name="テキスト ボックス 437"/>
        <xdr:cNvSpPr txBox="1"/>
      </xdr:nvSpPr>
      <xdr:spPr>
        <a:xfrm>
          <a:off x="144018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145415</xdr:rowOff>
    </xdr:from>
    <xdr:to xmlns:xdr="http://schemas.openxmlformats.org/drawingml/2006/spreadsheetDrawing">
      <xdr:col>69</xdr:col>
      <xdr:colOff>92075</xdr:colOff>
      <xdr:row>74</xdr:row>
      <xdr:rowOff>163830</xdr:rowOff>
    </xdr:to>
    <xdr:cxnSp macro="">
      <xdr:nvCxnSpPr>
        <xdr:cNvPr id="439" name="直線コネクタ 438"/>
        <xdr:cNvCxnSpPr/>
      </xdr:nvCxnSpPr>
      <xdr:spPr>
        <a:xfrm flipV="1">
          <a:off x="13004800" y="128327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30480</xdr:rowOff>
    </xdr:from>
    <xdr:to xmlns:xdr="http://schemas.openxmlformats.org/drawingml/2006/spreadsheetDrawing">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116840</xdr:rowOff>
    </xdr:from>
    <xdr:ext cx="761365" cy="259080"/>
    <xdr:sp macro="" textlink="">
      <xdr:nvSpPr>
        <xdr:cNvPr id="441" name="テキスト ボックス 440"/>
        <xdr:cNvSpPr txBox="1"/>
      </xdr:nvSpPr>
      <xdr:spPr>
        <a:xfrm>
          <a:off x="13512800" y="13147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106045</xdr:rowOff>
    </xdr:from>
    <xdr:to xmlns:xdr="http://schemas.openxmlformats.org/drawingml/2006/spreadsheetDrawing">
      <xdr:col>65</xdr:col>
      <xdr:colOff>53975</xdr:colOff>
      <xdr:row>76</xdr:row>
      <xdr:rowOff>36195</xdr:rowOff>
    </xdr:to>
    <xdr:sp macro="" textlink="">
      <xdr:nvSpPr>
        <xdr:cNvPr id="442" name="フローチャート: 判断 441"/>
        <xdr:cNvSpPr/>
      </xdr:nvSpPr>
      <xdr:spPr>
        <a:xfrm>
          <a:off x="12954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20955</xdr:rowOff>
    </xdr:from>
    <xdr:ext cx="762000" cy="258445"/>
    <xdr:sp macro="" textlink="">
      <xdr:nvSpPr>
        <xdr:cNvPr id="443" name="テキスト ボックス 442"/>
        <xdr:cNvSpPr txBox="1"/>
      </xdr:nvSpPr>
      <xdr:spPr>
        <a:xfrm>
          <a:off x="12623800" y="13051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5" name="テキスト ボックス 444"/>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6" name="テキスト ボックス 445"/>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8" name="テキスト ボックス 447"/>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48895</xdr:rowOff>
    </xdr:from>
    <xdr:to xmlns:xdr="http://schemas.openxmlformats.org/drawingml/2006/spreadsheetDrawing">
      <xdr:col>82</xdr:col>
      <xdr:colOff>158750</xdr:colOff>
      <xdr:row>74</xdr:row>
      <xdr:rowOff>150495</xdr:rowOff>
    </xdr:to>
    <xdr:sp macro="" textlink="">
      <xdr:nvSpPr>
        <xdr:cNvPr id="449" name="楕円 448"/>
        <xdr:cNvSpPr/>
      </xdr:nvSpPr>
      <xdr:spPr>
        <a:xfrm>
          <a:off x="16459200" y="12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65405</xdr:rowOff>
    </xdr:from>
    <xdr:ext cx="762000" cy="258445"/>
    <xdr:sp macro="" textlink="">
      <xdr:nvSpPr>
        <xdr:cNvPr id="450" name="公債費以外該当値テキスト"/>
        <xdr:cNvSpPr txBox="1"/>
      </xdr:nvSpPr>
      <xdr:spPr>
        <a:xfrm>
          <a:off x="16598900" y="12581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149225</xdr:rowOff>
    </xdr:from>
    <xdr:to xmlns:xdr="http://schemas.openxmlformats.org/drawingml/2006/spreadsheetDrawing">
      <xdr:col>78</xdr:col>
      <xdr:colOff>120650</xdr:colOff>
      <xdr:row>75</xdr:row>
      <xdr:rowOff>79375</xdr:rowOff>
    </xdr:to>
    <xdr:sp macro="" textlink="">
      <xdr:nvSpPr>
        <xdr:cNvPr id="451" name="楕円 450"/>
        <xdr:cNvSpPr/>
      </xdr:nvSpPr>
      <xdr:spPr>
        <a:xfrm>
          <a:off x="156210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89535</xdr:rowOff>
    </xdr:from>
    <xdr:ext cx="736600" cy="258445"/>
    <xdr:sp macro="" textlink="">
      <xdr:nvSpPr>
        <xdr:cNvPr id="452" name="テキスト ボックス 451"/>
        <xdr:cNvSpPr txBox="1"/>
      </xdr:nvSpPr>
      <xdr:spPr>
        <a:xfrm>
          <a:off x="15290800" y="12605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149225</xdr:rowOff>
    </xdr:from>
    <xdr:to xmlns:xdr="http://schemas.openxmlformats.org/drawingml/2006/spreadsheetDrawing">
      <xdr:col>74</xdr:col>
      <xdr:colOff>31750</xdr:colOff>
      <xdr:row>75</xdr:row>
      <xdr:rowOff>79375</xdr:rowOff>
    </xdr:to>
    <xdr:sp macro="" textlink="">
      <xdr:nvSpPr>
        <xdr:cNvPr id="453" name="楕円 452"/>
        <xdr:cNvSpPr/>
      </xdr:nvSpPr>
      <xdr:spPr>
        <a:xfrm>
          <a:off x="147320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89535</xdr:rowOff>
    </xdr:from>
    <xdr:ext cx="762000" cy="258445"/>
    <xdr:sp macro="" textlink="">
      <xdr:nvSpPr>
        <xdr:cNvPr id="454" name="テキスト ボックス 453"/>
        <xdr:cNvSpPr txBox="1"/>
      </xdr:nvSpPr>
      <xdr:spPr>
        <a:xfrm>
          <a:off x="14401800" y="12605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94615</xdr:rowOff>
    </xdr:from>
    <xdr:to xmlns:xdr="http://schemas.openxmlformats.org/drawingml/2006/spreadsheetDrawing">
      <xdr:col>69</xdr:col>
      <xdr:colOff>142875</xdr:colOff>
      <xdr:row>75</xdr:row>
      <xdr:rowOff>24765</xdr:rowOff>
    </xdr:to>
    <xdr:sp macro="" textlink="">
      <xdr:nvSpPr>
        <xdr:cNvPr id="455" name="楕円 454"/>
        <xdr:cNvSpPr/>
      </xdr:nvSpPr>
      <xdr:spPr>
        <a:xfrm>
          <a:off x="138430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34925</xdr:rowOff>
    </xdr:from>
    <xdr:ext cx="761365" cy="259080"/>
    <xdr:sp macro="" textlink="">
      <xdr:nvSpPr>
        <xdr:cNvPr id="456" name="テキスト ボックス 455"/>
        <xdr:cNvSpPr txBox="1"/>
      </xdr:nvSpPr>
      <xdr:spPr>
        <a:xfrm>
          <a:off x="13512800" y="12550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113030</xdr:rowOff>
    </xdr:from>
    <xdr:to xmlns:xdr="http://schemas.openxmlformats.org/drawingml/2006/spreadsheetDrawing">
      <xdr:col>65</xdr:col>
      <xdr:colOff>53975</xdr:colOff>
      <xdr:row>75</xdr:row>
      <xdr:rowOff>43180</xdr:rowOff>
    </xdr:to>
    <xdr:sp macro="" textlink="">
      <xdr:nvSpPr>
        <xdr:cNvPr id="457" name="楕円 456"/>
        <xdr:cNvSpPr/>
      </xdr:nvSpPr>
      <xdr:spPr>
        <a:xfrm>
          <a:off x="12954000" y="128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53340</xdr:rowOff>
    </xdr:from>
    <xdr:ext cx="762000" cy="258445"/>
    <xdr:sp macro="" textlink="">
      <xdr:nvSpPr>
        <xdr:cNvPr id="458" name="テキスト ボックス 457"/>
        <xdr:cNvSpPr txBox="1"/>
      </xdr:nvSpPr>
      <xdr:spPr>
        <a:xfrm>
          <a:off x="12623800" y="12569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139065</xdr:rowOff>
    </xdr:from>
    <xdr:to xmlns:xdr="http://schemas.openxmlformats.org/drawingml/2006/spreadsheetDrawing">
      <xdr:col>29</xdr:col>
      <xdr:colOff>127000</xdr:colOff>
      <xdr:row>20</xdr:row>
      <xdr:rowOff>77470</xdr:rowOff>
    </xdr:to>
    <xdr:cxnSp macro="">
      <xdr:nvCxnSpPr>
        <xdr:cNvPr id="45" name="直線コネクタ 44"/>
        <xdr:cNvCxnSpPr/>
      </xdr:nvCxnSpPr>
      <xdr:spPr>
        <a:xfrm flipV="1">
          <a:off x="5651500" y="2072640"/>
          <a:ext cx="0" cy="14814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49530</xdr:rowOff>
    </xdr:from>
    <xdr:ext cx="761365" cy="259080"/>
    <xdr:sp macro="" textlink="">
      <xdr:nvSpPr>
        <xdr:cNvPr id="46" name="人口1人当たり決算額の推移最小値テキスト130"/>
        <xdr:cNvSpPr txBox="1"/>
      </xdr:nvSpPr>
      <xdr:spPr>
        <a:xfrm>
          <a:off x="5740400" y="3526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77470</xdr:rowOff>
    </xdr:from>
    <xdr:to xmlns:xdr="http://schemas.openxmlformats.org/drawingml/2006/spreadsheetDrawing">
      <xdr:col>30</xdr:col>
      <xdr:colOff>25400</xdr:colOff>
      <xdr:row>20</xdr:row>
      <xdr:rowOff>77470</xdr:rowOff>
    </xdr:to>
    <xdr:cxnSp macro="">
      <xdr:nvCxnSpPr>
        <xdr:cNvPr id="47" name="直線コネクタ 46"/>
        <xdr:cNvCxnSpPr/>
      </xdr:nvCxnSpPr>
      <xdr:spPr>
        <a:xfrm>
          <a:off x="5562600" y="3554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53975</xdr:rowOff>
    </xdr:from>
    <xdr:ext cx="761365" cy="258445"/>
    <xdr:sp macro="" textlink="">
      <xdr:nvSpPr>
        <xdr:cNvPr id="48" name="人口1人当たり決算額の推移最大値テキスト130"/>
        <xdr:cNvSpPr txBox="1"/>
      </xdr:nvSpPr>
      <xdr:spPr>
        <a:xfrm>
          <a:off x="5740400" y="18161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139065</xdr:rowOff>
    </xdr:from>
    <xdr:to xmlns:xdr="http://schemas.openxmlformats.org/drawingml/2006/spreadsheetDrawing">
      <xdr:col>30</xdr:col>
      <xdr:colOff>25400</xdr:colOff>
      <xdr:row>11</xdr:row>
      <xdr:rowOff>139065</xdr:rowOff>
    </xdr:to>
    <xdr:cxnSp macro="">
      <xdr:nvCxnSpPr>
        <xdr:cNvPr id="49" name="直線コネクタ 48"/>
        <xdr:cNvCxnSpPr/>
      </xdr:nvCxnSpPr>
      <xdr:spPr>
        <a:xfrm>
          <a:off x="5562600" y="20726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52705</xdr:rowOff>
    </xdr:from>
    <xdr:to xmlns:xdr="http://schemas.openxmlformats.org/drawingml/2006/spreadsheetDrawing">
      <xdr:col>29</xdr:col>
      <xdr:colOff>127000</xdr:colOff>
      <xdr:row>15</xdr:row>
      <xdr:rowOff>84455</xdr:rowOff>
    </xdr:to>
    <xdr:cxnSp macro="">
      <xdr:nvCxnSpPr>
        <xdr:cNvPr id="50" name="直線コネクタ 49"/>
        <xdr:cNvCxnSpPr/>
      </xdr:nvCxnSpPr>
      <xdr:spPr>
        <a:xfrm flipV="1">
          <a:off x="5003800" y="2672080"/>
          <a:ext cx="6477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86360</xdr:rowOff>
    </xdr:from>
    <xdr:ext cx="761365" cy="258445"/>
    <xdr:sp macro="" textlink="">
      <xdr:nvSpPr>
        <xdr:cNvPr id="51" name="人口1人当たり決算額の推移平均値テキスト130"/>
        <xdr:cNvSpPr txBox="1"/>
      </xdr:nvSpPr>
      <xdr:spPr>
        <a:xfrm>
          <a:off x="5740400" y="287718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113665</xdr:rowOff>
    </xdr:from>
    <xdr:to xmlns:xdr="http://schemas.openxmlformats.org/drawingml/2006/spreadsheetDrawing">
      <xdr:col>29</xdr:col>
      <xdr:colOff>177800</xdr:colOff>
      <xdr:row>17</xdr:row>
      <xdr:rowOff>43815</xdr:rowOff>
    </xdr:to>
    <xdr:sp macro="" textlink="">
      <xdr:nvSpPr>
        <xdr:cNvPr id="52" name="フローチャート: 判断 51"/>
        <xdr:cNvSpPr/>
      </xdr:nvSpPr>
      <xdr:spPr>
        <a:xfrm>
          <a:off x="5600700" y="290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84455</xdr:rowOff>
    </xdr:from>
    <xdr:to xmlns:xdr="http://schemas.openxmlformats.org/drawingml/2006/spreadsheetDrawing">
      <xdr:col>26</xdr:col>
      <xdr:colOff>50800</xdr:colOff>
      <xdr:row>15</xdr:row>
      <xdr:rowOff>86360</xdr:rowOff>
    </xdr:to>
    <xdr:cxnSp macro="">
      <xdr:nvCxnSpPr>
        <xdr:cNvPr id="53" name="直線コネクタ 52"/>
        <xdr:cNvCxnSpPr/>
      </xdr:nvCxnSpPr>
      <xdr:spPr>
        <a:xfrm flipV="1">
          <a:off x="4305300" y="2703830"/>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133985</xdr:rowOff>
    </xdr:from>
    <xdr:to xmlns:xdr="http://schemas.openxmlformats.org/drawingml/2006/spreadsheetDrawing">
      <xdr:col>26</xdr:col>
      <xdr:colOff>101600</xdr:colOff>
      <xdr:row>17</xdr:row>
      <xdr:rowOff>64135</xdr:rowOff>
    </xdr:to>
    <xdr:sp macro="" textlink="">
      <xdr:nvSpPr>
        <xdr:cNvPr id="54" name="フローチャート: 判断 53"/>
        <xdr:cNvSpPr/>
      </xdr:nvSpPr>
      <xdr:spPr>
        <a:xfrm>
          <a:off x="49530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48895</xdr:rowOff>
    </xdr:from>
    <xdr:ext cx="736600" cy="259080"/>
    <xdr:sp macro="" textlink="">
      <xdr:nvSpPr>
        <xdr:cNvPr id="55" name="テキスト ボックス 54"/>
        <xdr:cNvSpPr txBox="1"/>
      </xdr:nvSpPr>
      <xdr:spPr>
        <a:xfrm>
          <a:off x="4622800" y="3011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86360</xdr:rowOff>
    </xdr:from>
    <xdr:to xmlns:xdr="http://schemas.openxmlformats.org/drawingml/2006/spreadsheetDrawing">
      <xdr:col>22</xdr:col>
      <xdr:colOff>114300</xdr:colOff>
      <xdr:row>15</xdr:row>
      <xdr:rowOff>86360</xdr:rowOff>
    </xdr:to>
    <xdr:cxnSp macro="">
      <xdr:nvCxnSpPr>
        <xdr:cNvPr id="56" name="直線コネクタ 55"/>
        <xdr:cNvCxnSpPr/>
      </xdr:nvCxnSpPr>
      <xdr:spPr>
        <a:xfrm>
          <a:off x="3606800" y="270573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147955</xdr:rowOff>
    </xdr:from>
    <xdr:to xmlns:xdr="http://schemas.openxmlformats.org/drawingml/2006/spreadsheetDrawing">
      <xdr:col>22</xdr:col>
      <xdr:colOff>165100</xdr:colOff>
      <xdr:row>17</xdr:row>
      <xdr:rowOff>78105</xdr:rowOff>
    </xdr:to>
    <xdr:sp macro="" textlink="">
      <xdr:nvSpPr>
        <xdr:cNvPr id="57" name="フローチャート: 判断 56"/>
        <xdr:cNvSpPr/>
      </xdr:nvSpPr>
      <xdr:spPr>
        <a:xfrm>
          <a:off x="4254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63500</xdr:rowOff>
    </xdr:from>
    <xdr:ext cx="762000" cy="258445"/>
    <xdr:sp macro="" textlink="">
      <xdr:nvSpPr>
        <xdr:cNvPr id="58" name="テキスト ボックス 57"/>
        <xdr:cNvSpPr txBox="1"/>
      </xdr:nvSpPr>
      <xdr:spPr>
        <a:xfrm>
          <a:off x="3924300" y="3025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86360</xdr:rowOff>
    </xdr:from>
    <xdr:to xmlns:xdr="http://schemas.openxmlformats.org/drawingml/2006/spreadsheetDrawing">
      <xdr:col>18</xdr:col>
      <xdr:colOff>177800</xdr:colOff>
      <xdr:row>15</xdr:row>
      <xdr:rowOff>98425</xdr:rowOff>
    </xdr:to>
    <xdr:cxnSp macro="">
      <xdr:nvCxnSpPr>
        <xdr:cNvPr id="59" name="直線コネクタ 58"/>
        <xdr:cNvCxnSpPr/>
      </xdr:nvCxnSpPr>
      <xdr:spPr>
        <a:xfrm flipV="1">
          <a:off x="2908300" y="270573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2540</xdr:rowOff>
    </xdr:from>
    <xdr:to xmlns:xdr="http://schemas.openxmlformats.org/drawingml/2006/spreadsheetDrawing">
      <xdr:col>19</xdr:col>
      <xdr:colOff>38100</xdr:colOff>
      <xdr:row>17</xdr:row>
      <xdr:rowOff>104140</xdr:rowOff>
    </xdr:to>
    <xdr:sp macro="" textlink="">
      <xdr:nvSpPr>
        <xdr:cNvPr id="60" name="フローチャート: 判断 59"/>
        <xdr:cNvSpPr/>
      </xdr:nvSpPr>
      <xdr:spPr>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88900</xdr:rowOff>
    </xdr:from>
    <xdr:ext cx="762000" cy="258445"/>
    <xdr:sp macro="" textlink="">
      <xdr:nvSpPr>
        <xdr:cNvPr id="61" name="テキスト ボックス 60"/>
        <xdr:cNvSpPr txBox="1"/>
      </xdr:nvSpPr>
      <xdr:spPr>
        <a:xfrm>
          <a:off x="3225800" y="3051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10795</xdr:rowOff>
    </xdr:from>
    <xdr:to xmlns:xdr="http://schemas.openxmlformats.org/drawingml/2006/spreadsheetDrawing">
      <xdr:col>15</xdr:col>
      <xdr:colOff>101600</xdr:colOff>
      <xdr:row>17</xdr:row>
      <xdr:rowOff>112395</xdr:rowOff>
    </xdr:to>
    <xdr:sp macro="" textlink="">
      <xdr:nvSpPr>
        <xdr:cNvPr id="62" name="フローチャート: 判断 61"/>
        <xdr:cNvSpPr/>
      </xdr:nvSpPr>
      <xdr:spPr>
        <a:xfrm>
          <a:off x="2857500" y="2973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97790</xdr:rowOff>
    </xdr:from>
    <xdr:ext cx="762000" cy="258445"/>
    <xdr:sp macro="" textlink="">
      <xdr:nvSpPr>
        <xdr:cNvPr id="63" name="テキスト ボックス 62"/>
        <xdr:cNvSpPr txBox="1"/>
      </xdr:nvSpPr>
      <xdr:spPr>
        <a:xfrm>
          <a:off x="2527300" y="3060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1905</xdr:rowOff>
    </xdr:from>
    <xdr:to xmlns:xdr="http://schemas.openxmlformats.org/drawingml/2006/spreadsheetDrawing">
      <xdr:col>29</xdr:col>
      <xdr:colOff>177800</xdr:colOff>
      <xdr:row>15</xdr:row>
      <xdr:rowOff>103505</xdr:rowOff>
    </xdr:to>
    <xdr:sp macro="" textlink="">
      <xdr:nvSpPr>
        <xdr:cNvPr id="69" name="楕円 68"/>
        <xdr:cNvSpPr/>
      </xdr:nvSpPr>
      <xdr:spPr>
        <a:xfrm>
          <a:off x="5600700" y="2621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18415</xdr:rowOff>
    </xdr:from>
    <xdr:ext cx="761365" cy="258445"/>
    <xdr:sp macro="" textlink="">
      <xdr:nvSpPr>
        <xdr:cNvPr id="70" name="人口1人当たり決算額の推移該当値テキスト130"/>
        <xdr:cNvSpPr txBox="1"/>
      </xdr:nvSpPr>
      <xdr:spPr>
        <a:xfrm>
          <a:off x="5740400" y="2466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33655</xdr:rowOff>
    </xdr:from>
    <xdr:to xmlns:xdr="http://schemas.openxmlformats.org/drawingml/2006/spreadsheetDrawing">
      <xdr:col>26</xdr:col>
      <xdr:colOff>101600</xdr:colOff>
      <xdr:row>15</xdr:row>
      <xdr:rowOff>135255</xdr:rowOff>
    </xdr:to>
    <xdr:sp macro="" textlink="">
      <xdr:nvSpPr>
        <xdr:cNvPr id="71" name="楕円 70"/>
        <xdr:cNvSpPr/>
      </xdr:nvSpPr>
      <xdr:spPr>
        <a:xfrm>
          <a:off x="4953000" y="2653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145415</xdr:rowOff>
    </xdr:from>
    <xdr:ext cx="736600" cy="258445"/>
    <xdr:sp macro="" textlink="">
      <xdr:nvSpPr>
        <xdr:cNvPr id="72" name="テキスト ボックス 71"/>
        <xdr:cNvSpPr txBox="1"/>
      </xdr:nvSpPr>
      <xdr:spPr>
        <a:xfrm>
          <a:off x="4622800" y="2421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34925</xdr:rowOff>
    </xdr:from>
    <xdr:to xmlns:xdr="http://schemas.openxmlformats.org/drawingml/2006/spreadsheetDrawing">
      <xdr:col>22</xdr:col>
      <xdr:colOff>165100</xdr:colOff>
      <xdr:row>15</xdr:row>
      <xdr:rowOff>136525</xdr:rowOff>
    </xdr:to>
    <xdr:sp macro="" textlink="">
      <xdr:nvSpPr>
        <xdr:cNvPr id="73" name="楕円 72"/>
        <xdr:cNvSpPr/>
      </xdr:nvSpPr>
      <xdr:spPr>
        <a:xfrm>
          <a:off x="4254500" y="2654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146685</xdr:rowOff>
    </xdr:from>
    <xdr:ext cx="762000" cy="258445"/>
    <xdr:sp macro="" textlink="">
      <xdr:nvSpPr>
        <xdr:cNvPr id="74" name="テキスト ボックス 73"/>
        <xdr:cNvSpPr txBox="1"/>
      </xdr:nvSpPr>
      <xdr:spPr>
        <a:xfrm>
          <a:off x="392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34925</xdr:rowOff>
    </xdr:from>
    <xdr:to xmlns:xdr="http://schemas.openxmlformats.org/drawingml/2006/spreadsheetDrawing">
      <xdr:col>19</xdr:col>
      <xdr:colOff>38100</xdr:colOff>
      <xdr:row>15</xdr:row>
      <xdr:rowOff>136525</xdr:rowOff>
    </xdr:to>
    <xdr:sp macro="" textlink="">
      <xdr:nvSpPr>
        <xdr:cNvPr id="75" name="楕円 74"/>
        <xdr:cNvSpPr/>
      </xdr:nvSpPr>
      <xdr:spPr>
        <a:xfrm>
          <a:off x="3556000" y="2654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146685</xdr:rowOff>
    </xdr:from>
    <xdr:ext cx="762000" cy="258445"/>
    <xdr:sp macro="" textlink="">
      <xdr:nvSpPr>
        <xdr:cNvPr id="76" name="テキスト ボックス 75"/>
        <xdr:cNvSpPr txBox="1"/>
      </xdr:nvSpPr>
      <xdr:spPr>
        <a:xfrm>
          <a:off x="32258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47625</xdr:rowOff>
    </xdr:from>
    <xdr:to xmlns:xdr="http://schemas.openxmlformats.org/drawingml/2006/spreadsheetDrawing">
      <xdr:col>15</xdr:col>
      <xdr:colOff>101600</xdr:colOff>
      <xdr:row>15</xdr:row>
      <xdr:rowOff>149225</xdr:rowOff>
    </xdr:to>
    <xdr:sp macro="" textlink="">
      <xdr:nvSpPr>
        <xdr:cNvPr id="77" name="楕円 76"/>
        <xdr:cNvSpPr/>
      </xdr:nvSpPr>
      <xdr:spPr>
        <a:xfrm>
          <a:off x="2857500" y="266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159385</xdr:rowOff>
    </xdr:from>
    <xdr:ext cx="762000" cy="258445"/>
    <xdr:sp macro="" textlink="">
      <xdr:nvSpPr>
        <xdr:cNvPr id="78" name="テキスト ボックス 77"/>
        <xdr:cNvSpPr txBox="1"/>
      </xdr:nvSpPr>
      <xdr:spPr>
        <a:xfrm>
          <a:off x="2527300" y="243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9" name="テキスト ボックス 98"/>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5" name="テキスト ボックス 104"/>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271780</xdr:rowOff>
    </xdr:from>
    <xdr:to xmlns:xdr="http://schemas.openxmlformats.org/drawingml/2006/spreadsheetDrawing">
      <xdr:col>29</xdr:col>
      <xdr:colOff>127000</xdr:colOff>
      <xdr:row>38</xdr:row>
      <xdr:rowOff>137795</xdr:rowOff>
    </xdr:to>
    <xdr:cxnSp macro="">
      <xdr:nvCxnSpPr>
        <xdr:cNvPr id="107" name="直線コネクタ 106"/>
        <xdr:cNvCxnSpPr/>
      </xdr:nvCxnSpPr>
      <xdr:spPr>
        <a:xfrm flipV="1">
          <a:off x="5651500" y="6196330"/>
          <a:ext cx="0" cy="140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109855</xdr:rowOff>
    </xdr:from>
    <xdr:ext cx="761365" cy="257810"/>
    <xdr:sp macro="" textlink="">
      <xdr:nvSpPr>
        <xdr:cNvPr id="108" name="人口1人当たり決算額の推移最小値テキスト445"/>
        <xdr:cNvSpPr txBox="1"/>
      </xdr:nvSpPr>
      <xdr:spPr>
        <a:xfrm>
          <a:off x="5740400" y="75774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137795</xdr:rowOff>
    </xdr:from>
    <xdr:to xmlns:xdr="http://schemas.openxmlformats.org/drawingml/2006/spreadsheetDrawing">
      <xdr:col>30</xdr:col>
      <xdr:colOff>25400</xdr:colOff>
      <xdr:row>38</xdr:row>
      <xdr:rowOff>137795</xdr:rowOff>
    </xdr:to>
    <xdr:cxnSp macro="">
      <xdr:nvCxnSpPr>
        <xdr:cNvPr id="109" name="直線コネクタ 108"/>
        <xdr:cNvCxnSpPr/>
      </xdr:nvCxnSpPr>
      <xdr:spPr>
        <a:xfrm>
          <a:off x="5562600" y="76053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14605</xdr:rowOff>
    </xdr:from>
    <xdr:ext cx="761365" cy="259715"/>
    <xdr:sp macro="" textlink="">
      <xdr:nvSpPr>
        <xdr:cNvPr id="110" name="人口1人当たり決算額の推移最大値テキスト445"/>
        <xdr:cNvSpPr txBox="1"/>
      </xdr:nvSpPr>
      <xdr:spPr>
        <a:xfrm>
          <a:off x="5740400" y="593915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271780</xdr:rowOff>
    </xdr:from>
    <xdr:to xmlns:xdr="http://schemas.openxmlformats.org/drawingml/2006/spreadsheetDrawing">
      <xdr:col>30</xdr:col>
      <xdr:colOff>25400</xdr:colOff>
      <xdr:row>33</xdr:row>
      <xdr:rowOff>271780</xdr:rowOff>
    </xdr:to>
    <xdr:cxnSp macro="">
      <xdr:nvCxnSpPr>
        <xdr:cNvPr id="111" name="直線コネクタ 110"/>
        <xdr:cNvCxnSpPr/>
      </xdr:nvCxnSpPr>
      <xdr:spPr>
        <a:xfrm>
          <a:off x="5562600" y="6196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194945</xdr:rowOff>
    </xdr:from>
    <xdr:to xmlns:xdr="http://schemas.openxmlformats.org/drawingml/2006/spreadsheetDrawing">
      <xdr:col>29</xdr:col>
      <xdr:colOff>127000</xdr:colOff>
      <xdr:row>37</xdr:row>
      <xdr:rowOff>215265</xdr:rowOff>
    </xdr:to>
    <xdr:cxnSp macro="">
      <xdr:nvCxnSpPr>
        <xdr:cNvPr id="112" name="直線コネクタ 111"/>
        <xdr:cNvCxnSpPr/>
      </xdr:nvCxnSpPr>
      <xdr:spPr>
        <a:xfrm flipV="1">
          <a:off x="5003800" y="7319645"/>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255270</xdr:rowOff>
    </xdr:from>
    <xdr:ext cx="761365" cy="259080"/>
    <xdr:sp macro="" textlink="">
      <xdr:nvSpPr>
        <xdr:cNvPr id="113" name="人口1人当たり決算額の推移平均値テキスト445"/>
        <xdr:cNvSpPr txBox="1"/>
      </xdr:nvSpPr>
      <xdr:spPr>
        <a:xfrm>
          <a:off x="5740400" y="73799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283845</xdr:rowOff>
    </xdr:from>
    <xdr:to xmlns:xdr="http://schemas.openxmlformats.org/drawingml/2006/spreadsheetDrawing">
      <xdr:col>29</xdr:col>
      <xdr:colOff>177800</xdr:colOff>
      <xdr:row>38</xdr:row>
      <xdr:rowOff>41910</xdr:rowOff>
    </xdr:to>
    <xdr:sp macro="" textlink="">
      <xdr:nvSpPr>
        <xdr:cNvPr id="114" name="フローチャート: 判断 113"/>
        <xdr:cNvSpPr/>
      </xdr:nvSpPr>
      <xdr:spPr>
        <a:xfrm>
          <a:off x="56007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208280</xdr:rowOff>
    </xdr:from>
    <xdr:to xmlns:xdr="http://schemas.openxmlformats.org/drawingml/2006/spreadsheetDrawing">
      <xdr:col>26</xdr:col>
      <xdr:colOff>50800</xdr:colOff>
      <xdr:row>37</xdr:row>
      <xdr:rowOff>215265</xdr:rowOff>
    </xdr:to>
    <xdr:cxnSp macro="">
      <xdr:nvCxnSpPr>
        <xdr:cNvPr id="115" name="直線コネクタ 114"/>
        <xdr:cNvCxnSpPr/>
      </xdr:nvCxnSpPr>
      <xdr:spPr>
        <a:xfrm>
          <a:off x="4305300" y="733298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282575</xdr:rowOff>
    </xdr:from>
    <xdr:to xmlns:xdr="http://schemas.openxmlformats.org/drawingml/2006/spreadsheetDrawing">
      <xdr:col>26</xdr:col>
      <xdr:colOff>101600</xdr:colOff>
      <xdr:row>38</xdr:row>
      <xdr:rowOff>41275</xdr:rowOff>
    </xdr:to>
    <xdr:sp macro="" textlink="">
      <xdr:nvSpPr>
        <xdr:cNvPr id="116" name="フローチャート: 判断 115"/>
        <xdr:cNvSpPr/>
      </xdr:nvSpPr>
      <xdr:spPr>
        <a:xfrm>
          <a:off x="49530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26035</xdr:rowOff>
    </xdr:from>
    <xdr:ext cx="736600" cy="259715"/>
    <xdr:sp macro="" textlink="">
      <xdr:nvSpPr>
        <xdr:cNvPr id="117" name="テキスト ボックス 116"/>
        <xdr:cNvSpPr txBox="1"/>
      </xdr:nvSpPr>
      <xdr:spPr>
        <a:xfrm>
          <a:off x="4622800" y="74936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189865</xdr:rowOff>
    </xdr:from>
    <xdr:to xmlns:xdr="http://schemas.openxmlformats.org/drawingml/2006/spreadsheetDrawing">
      <xdr:col>22</xdr:col>
      <xdr:colOff>114300</xdr:colOff>
      <xdr:row>37</xdr:row>
      <xdr:rowOff>208280</xdr:rowOff>
    </xdr:to>
    <xdr:cxnSp macro="">
      <xdr:nvCxnSpPr>
        <xdr:cNvPr id="118" name="直線コネクタ 117"/>
        <xdr:cNvCxnSpPr/>
      </xdr:nvCxnSpPr>
      <xdr:spPr>
        <a:xfrm>
          <a:off x="3606800" y="7314565"/>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279400</xdr:rowOff>
    </xdr:from>
    <xdr:to xmlns:xdr="http://schemas.openxmlformats.org/drawingml/2006/spreadsheetDrawing">
      <xdr:col>22</xdr:col>
      <xdr:colOff>165100</xdr:colOff>
      <xdr:row>38</xdr:row>
      <xdr:rowOff>38100</xdr:rowOff>
    </xdr:to>
    <xdr:sp macro="" textlink="">
      <xdr:nvSpPr>
        <xdr:cNvPr id="119" name="フローチャート: 判断 118"/>
        <xdr:cNvSpPr/>
      </xdr:nvSpPr>
      <xdr:spPr>
        <a:xfrm>
          <a:off x="42545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22860</xdr:rowOff>
    </xdr:from>
    <xdr:ext cx="762000" cy="259080"/>
    <xdr:sp macro="" textlink="">
      <xdr:nvSpPr>
        <xdr:cNvPr id="120" name="テキスト ボックス 119"/>
        <xdr:cNvSpPr txBox="1"/>
      </xdr:nvSpPr>
      <xdr:spPr>
        <a:xfrm>
          <a:off x="3924300" y="749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189865</xdr:rowOff>
    </xdr:from>
    <xdr:to xmlns:xdr="http://schemas.openxmlformats.org/drawingml/2006/spreadsheetDrawing">
      <xdr:col>18</xdr:col>
      <xdr:colOff>177800</xdr:colOff>
      <xdr:row>37</xdr:row>
      <xdr:rowOff>229870</xdr:rowOff>
    </xdr:to>
    <xdr:cxnSp macro="">
      <xdr:nvCxnSpPr>
        <xdr:cNvPr id="121" name="直線コネクタ 120"/>
        <xdr:cNvCxnSpPr/>
      </xdr:nvCxnSpPr>
      <xdr:spPr>
        <a:xfrm flipV="1">
          <a:off x="2908300" y="7314565"/>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278130</xdr:rowOff>
    </xdr:from>
    <xdr:to xmlns:xdr="http://schemas.openxmlformats.org/drawingml/2006/spreadsheetDrawing">
      <xdr:col>19</xdr:col>
      <xdr:colOff>38100</xdr:colOff>
      <xdr:row>38</xdr:row>
      <xdr:rowOff>37465</xdr:rowOff>
    </xdr:to>
    <xdr:sp macro="" textlink="">
      <xdr:nvSpPr>
        <xdr:cNvPr id="122" name="フローチャート: 判断 121"/>
        <xdr:cNvSpPr/>
      </xdr:nvSpPr>
      <xdr:spPr>
        <a:xfrm>
          <a:off x="3556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22225</xdr:rowOff>
    </xdr:from>
    <xdr:ext cx="762000" cy="258445"/>
    <xdr:sp macro="" textlink="">
      <xdr:nvSpPr>
        <xdr:cNvPr id="123" name="テキスト ボックス 122"/>
        <xdr:cNvSpPr txBox="1"/>
      </xdr:nvSpPr>
      <xdr:spPr>
        <a:xfrm>
          <a:off x="3225800" y="748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276860</xdr:rowOff>
    </xdr:from>
    <xdr:to xmlns:xdr="http://schemas.openxmlformats.org/drawingml/2006/spreadsheetDrawing">
      <xdr:col>15</xdr:col>
      <xdr:colOff>101600</xdr:colOff>
      <xdr:row>38</xdr:row>
      <xdr:rowOff>36195</xdr:rowOff>
    </xdr:to>
    <xdr:sp macro="" textlink="">
      <xdr:nvSpPr>
        <xdr:cNvPr id="124" name="フローチャート: 判断 123"/>
        <xdr:cNvSpPr/>
      </xdr:nvSpPr>
      <xdr:spPr>
        <a:xfrm>
          <a:off x="2857500" y="74015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20955</xdr:rowOff>
    </xdr:from>
    <xdr:ext cx="762000" cy="257810"/>
    <xdr:sp macro="" textlink="">
      <xdr:nvSpPr>
        <xdr:cNvPr id="125" name="テキスト ボックス 124"/>
        <xdr:cNvSpPr txBox="1"/>
      </xdr:nvSpPr>
      <xdr:spPr>
        <a:xfrm>
          <a:off x="2527300" y="7488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6" name="テキスト ボックス 125"/>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145415</xdr:rowOff>
    </xdr:from>
    <xdr:to xmlns:xdr="http://schemas.openxmlformats.org/drawingml/2006/spreadsheetDrawing">
      <xdr:col>29</xdr:col>
      <xdr:colOff>177800</xdr:colOff>
      <xdr:row>37</xdr:row>
      <xdr:rowOff>246380</xdr:rowOff>
    </xdr:to>
    <xdr:sp macro="" textlink="">
      <xdr:nvSpPr>
        <xdr:cNvPr id="131" name="楕円 130"/>
        <xdr:cNvSpPr/>
      </xdr:nvSpPr>
      <xdr:spPr>
        <a:xfrm>
          <a:off x="5600700" y="72701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161290</xdr:rowOff>
    </xdr:from>
    <xdr:ext cx="761365" cy="259080"/>
    <xdr:sp macro="" textlink="">
      <xdr:nvSpPr>
        <xdr:cNvPr id="132" name="人口1人当たり決算額の推移該当値テキスト445"/>
        <xdr:cNvSpPr txBox="1"/>
      </xdr:nvSpPr>
      <xdr:spPr>
        <a:xfrm>
          <a:off x="5740400" y="7114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163830</xdr:rowOff>
    </xdr:from>
    <xdr:to xmlns:xdr="http://schemas.openxmlformats.org/drawingml/2006/spreadsheetDrawing">
      <xdr:col>26</xdr:col>
      <xdr:colOff>101600</xdr:colOff>
      <xdr:row>37</xdr:row>
      <xdr:rowOff>264795</xdr:rowOff>
    </xdr:to>
    <xdr:sp macro="" textlink="">
      <xdr:nvSpPr>
        <xdr:cNvPr id="133" name="楕円 132"/>
        <xdr:cNvSpPr/>
      </xdr:nvSpPr>
      <xdr:spPr>
        <a:xfrm>
          <a:off x="4953000" y="72885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104775</xdr:rowOff>
    </xdr:from>
    <xdr:ext cx="736600" cy="259080"/>
    <xdr:sp macro="" textlink="">
      <xdr:nvSpPr>
        <xdr:cNvPr id="134" name="テキスト ボックス 133"/>
        <xdr:cNvSpPr txBox="1"/>
      </xdr:nvSpPr>
      <xdr:spPr>
        <a:xfrm>
          <a:off x="4622800" y="7058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158750</xdr:rowOff>
    </xdr:from>
    <xdr:to xmlns:xdr="http://schemas.openxmlformats.org/drawingml/2006/spreadsheetDrawing">
      <xdr:col>22</xdr:col>
      <xdr:colOff>165100</xdr:colOff>
      <xdr:row>37</xdr:row>
      <xdr:rowOff>259715</xdr:rowOff>
    </xdr:to>
    <xdr:sp macro="" textlink="">
      <xdr:nvSpPr>
        <xdr:cNvPr id="135" name="楕円 134"/>
        <xdr:cNvSpPr/>
      </xdr:nvSpPr>
      <xdr:spPr>
        <a:xfrm>
          <a:off x="4254500" y="72834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98425</xdr:rowOff>
    </xdr:from>
    <xdr:ext cx="762000" cy="258445"/>
    <xdr:sp macro="" textlink="">
      <xdr:nvSpPr>
        <xdr:cNvPr id="136" name="テキスト ボックス 135"/>
        <xdr:cNvSpPr txBox="1"/>
      </xdr:nvSpPr>
      <xdr:spPr>
        <a:xfrm>
          <a:off x="3924300" y="7051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138430</xdr:rowOff>
    </xdr:from>
    <xdr:to xmlns:xdr="http://schemas.openxmlformats.org/drawingml/2006/spreadsheetDrawing">
      <xdr:col>19</xdr:col>
      <xdr:colOff>38100</xdr:colOff>
      <xdr:row>37</xdr:row>
      <xdr:rowOff>240665</xdr:rowOff>
    </xdr:to>
    <xdr:sp macro="" textlink="">
      <xdr:nvSpPr>
        <xdr:cNvPr id="137" name="楕円 136"/>
        <xdr:cNvSpPr/>
      </xdr:nvSpPr>
      <xdr:spPr>
        <a:xfrm>
          <a:off x="3556000" y="72631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79375</xdr:rowOff>
    </xdr:from>
    <xdr:ext cx="762000" cy="259080"/>
    <xdr:sp macro="" textlink="">
      <xdr:nvSpPr>
        <xdr:cNvPr id="138" name="テキスト ボックス 137"/>
        <xdr:cNvSpPr txBox="1"/>
      </xdr:nvSpPr>
      <xdr:spPr>
        <a:xfrm>
          <a:off x="3225800" y="7032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179070</xdr:rowOff>
    </xdr:from>
    <xdr:to xmlns:xdr="http://schemas.openxmlformats.org/drawingml/2006/spreadsheetDrawing">
      <xdr:col>15</xdr:col>
      <xdr:colOff>101600</xdr:colOff>
      <xdr:row>37</xdr:row>
      <xdr:rowOff>281305</xdr:rowOff>
    </xdr:to>
    <xdr:sp macro="" textlink="">
      <xdr:nvSpPr>
        <xdr:cNvPr id="139" name="楕円 138"/>
        <xdr:cNvSpPr/>
      </xdr:nvSpPr>
      <xdr:spPr>
        <a:xfrm>
          <a:off x="2857500" y="73037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119380</xdr:rowOff>
    </xdr:from>
    <xdr:ext cx="762000" cy="259080"/>
    <xdr:sp macro="" textlink="">
      <xdr:nvSpPr>
        <xdr:cNvPr id="140" name="テキスト ボックス 139"/>
        <xdr:cNvSpPr txBox="1"/>
      </xdr:nvSpPr>
      <xdr:spPr>
        <a:xfrm>
          <a:off x="2527300" y="707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53,008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13,344
13,275
266.34
9,672,133
9,546,154
112,383
5,115,890
15,368,887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18.8
115.1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52070</xdr:rowOff>
    </xdr:from>
    <xdr:to xmlns:xdr="http://schemas.openxmlformats.org/drawingml/2006/spreadsheetDrawing">
      <xdr:col>24</xdr:col>
      <xdr:colOff>62865</xdr:colOff>
      <xdr:row>38</xdr:row>
      <xdr:rowOff>127635</xdr:rowOff>
    </xdr:to>
    <xdr:cxnSp macro="">
      <xdr:nvCxnSpPr>
        <xdr:cNvPr id="58" name="直線コネクタ 57"/>
        <xdr:cNvCxnSpPr/>
      </xdr:nvCxnSpPr>
      <xdr:spPr>
        <a:xfrm flipV="1">
          <a:off x="4633595" y="5367020"/>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132080</xdr:rowOff>
    </xdr:from>
    <xdr:ext cx="534670" cy="258445"/>
    <xdr:sp macro="" textlink="">
      <xdr:nvSpPr>
        <xdr:cNvPr id="59" name="人件費最小値テキスト"/>
        <xdr:cNvSpPr txBox="1"/>
      </xdr:nvSpPr>
      <xdr:spPr>
        <a:xfrm>
          <a:off x="4686300" y="6647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127635</xdr:rowOff>
    </xdr:from>
    <xdr:to xmlns:xdr="http://schemas.openxmlformats.org/drawingml/2006/spreadsheetDrawing">
      <xdr:col>24</xdr:col>
      <xdr:colOff>152400</xdr:colOff>
      <xdr:row>38</xdr:row>
      <xdr:rowOff>127635</xdr:rowOff>
    </xdr:to>
    <xdr:cxnSp macro="">
      <xdr:nvCxnSpPr>
        <xdr:cNvPr id="60" name="直線コネクタ 59"/>
        <xdr:cNvCxnSpPr/>
      </xdr:nvCxnSpPr>
      <xdr:spPr>
        <a:xfrm>
          <a:off x="4546600" y="664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170815</xdr:rowOff>
    </xdr:from>
    <xdr:ext cx="598805" cy="258445"/>
    <xdr:sp macro="" textlink="">
      <xdr:nvSpPr>
        <xdr:cNvPr id="61" name="人件費最大値テキスト"/>
        <xdr:cNvSpPr txBox="1"/>
      </xdr:nvSpPr>
      <xdr:spPr>
        <a:xfrm>
          <a:off x="46863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52070</xdr:rowOff>
    </xdr:from>
    <xdr:to xmlns:xdr="http://schemas.openxmlformats.org/drawingml/2006/spreadsheetDrawing">
      <xdr:col>24</xdr:col>
      <xdr:colOff>152400</xdr:colOff>
      <xdr:row>31</xdr:row>
      <xdr:rowOff>52070</xdr:rowOff>
    </xdr:to>
    <xdr:cxnSp macro="">
      <xdr:nvCxnSpPr>
        <xdr:cNvPr id="62" name="直線コネクタ 61"/>
        <xdr:cNvCxnSpPr/>
      </xdr:nvCxnSpPr>
      <xdr:spPr>
        <a:xfrm>
          <a:off x="4546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147320</xdr:rowOff>
    </xdr:from>
    <xdr:to xmlns:xdr="http://schemas.openxmlformats.org/drawingml/2006/spreadsheetDrawing">
      <xdr:col>24</xdr:col>
      <xdr:colOff>63500</xdr:colOff>
      <xdr:row>33</xdr:row>
      <xdr:rowOff>69215</xdr:rowOff>
    </xdr:to>
    <xdr:cxnSp macro="">
      <xdr:nvCxnSpPr>
        <xdr:cNvPr id="63" name="直線コネクタ 62"/>
        <xdr:cNvCxnSpPr/>
      </xdr:nvCxnSpPr>
      <xdr:spPr>
        <a:xfrm>
          <a:off x="3797300" y="563372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52705</xdr:rowOff>
    </xdr:from>
    <xdr:ext cx="534670" cy="258445"/>
    <xdr:sp macro="" textlink="">
      <xdr:nvSpPr>
        <xdr:cNvPr id="64" name="人件費平均値テキスト"/>
        <xdr:cNvSpPr txBox="1"/>
      </xdr:nvSpPr>
      <xdr:spPr>
        <a:xfrm>
          <a:off x="4686300" y="6053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74930</xdr:rowOff>
    </xdr:from>
    <xdr:to xmlns:xdr="http://schemas.openxmlformats.org/drawingml/2006/spreadsheetDrawing">
      <xdr:col>24</xdr:col>
      <xdr:colOff>114300</xdr:colOff>
      <xdr:row>36</xdr:row>
      <xdr:rowOff>4445</xdr:rowOff>
    </xdr:to>
    <xdr:sp macro="" textlink="">
      <xdr:nvSpPr>
        <xdr:cNvPr id="65" name="フローチャート: 判断 64"/>
        <xdr:cNvSpPr/>
      </xdr:nvSpPr>
      <xdr:spPr>
        <a:xfrm>
          <a:off x="45847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146050</xdr:rowOff>
    </xdr:from>
    <xdr:to xmlns:xdr="http://schemas.openxmlformats.org/drawingml/2006/spreadsheetDrawing">
      <xdr:col>19</xdr:col>
      <xdr:colOff>177800</xdr:colOff>
      <xdr:row>32</xdr:row>
      <xdr:rowOff>147320</xdr:rowOff>
    </xdr:to>
    <xdr:cxnSp macro="">
      <xdr:nvCxnSpPr>
        <xdr:cNvPr id="66" name="直線コネクタ 65"/>
        <xdr:cNvCxnSpPr/>
      </xdr:nvCxnSpPr>
      <xdr:spPr>
        <a:xfrm>
          <a:off x="2908300" y="56324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76200</xdr:rowOff>
    </xdr:from>
    <xdr:to xmlns:xdr="http://schemas.openxmlformats.org/drawingml/2006/spreadsheetDrawing">
      <xdr:col>20</xdr:col>
      <xdr:colOff>38100</xdr:colOff>
      <xdr:row>36</xdr:row>
      <xdr:rowOff>6350</xdr:rowOff>
    </xdr:to>
    <xdr:sp macro="" textlink="">
      <xdr:nvSpPr>
        <xdr:cNvPr id="67" name="フローチャート: 判断 66"/>
        <xdr:cNvSpPr/>
      </xdr:nvSpPr>
      <xdr:spPr>
        <a:xfrm>
          <a:off x="3746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168910</xdr:rowOff>
    </xdr:from>
    <xdr:ext cx="534035" cy="258445"/>
    <xdr:sp macro="" textlink="">
      <xdr:nvSpPr>
        <xdr:cNvPr id="68" name="テキスト ボックス 67"/>
        <xdr:cNvSpPr txBox="1"/>
      </xdr:nvSpPr>
      <xdr:spPr>
        <a:xfrm>
          <a:off x="3529965" y="6169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146050</xdr:rowOff>
    </xdr:from>
    <xdr:to xmlns:xdr="http://schemas.openxmlformats.org/drawingml/2006/spreadsheetDrawing">
      <xdr:col>15</xdr:col>
      <xdr:colOff>50800</xdr:colOff>
      <xdr:row>32</xdr:row>
      <xdr:rowOff>167640</xdr:rowOff>
    </xdr:to>
    <xdr:cxnSp macro="">
      <xdr:nvCxnSpPr>
        <xdr:cNvPr id="69" name="直線コネクタ 68"/>
        <xdr:cNvCxnSpPr/>
      </xdr:nvCxnSpPr>
      <xdr:spPr>
        <a:xfrm flipV="1">
          <a:off x="2019300" y="56324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86360</xdr:rowOff>
    </xdr:from>
    <xdr:to xmlns:xdr="http://schemas.openxmlformats.org/drawingml/2006/spreadsheetDrawing">
      <xdr:col>15</xdr:col>
      <xdr:colOff>101600</xdr:colOff>
      <xdr:row>36</xdr:row>
      <xdr:rowOff>15875</xdr:rowOff>
    </xdr:to>
    <xdr:sp macro="" textlink="">
      <xdr:nvSpPr>
        <xdr:cNvPr id="70" name="フローチャート: 判断 69"/>
        <xdr:cNvSpPr/>
      </xdr:nvSpPr>
      <xdr:spPr>
        <a:xfrm>
          <a:off x="2857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6985</xdr:rowOff>
    </xdr:from>
    <xdr:ext cx="534035" cy="258445"/>
    <xdr:sp macro="" textlink="">
      <xdr:nvSpPr>
        <xdr:cNvPr id="71" name="テキスト ボックス 70"/>
        <xdr:cNvSpPr txBox="1"/>
      </xdr:nvSpPr>
      <xdr:spPr>
        <a:xfrm>
          <a:off x="2640965" y="6179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167640</xdr:rowOff>
    </xdr:from>
    <xdr:to xmlns:xdr="http://schemas.openxmlformats.org/drawingml/2006/spreadsheetDrawing">
      <xdr:col>10</xdr:col>
      <xdr:colOff>114300</xdr:colOff>
      <xdr:row>33</xdr:row>
      <xdr:rowOff>57150</xdr:rowOff>
    </xdr:to>
    <xdr:cxnSp macro="">
      <xdr:nvCxnSpPr>
        <xdr:cNvPr id="72" name="直線コネクタ 71"/>
        <xdr:cNvCxnSpPr/>
      </xdr:nvCxnSpPr>
      <xdr:spPr>
        <a:xfrm flipV="1">
          <a:off x="1130300" y="56540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93345</xdr:rowOff>
    </xdr:from>
    <xdr:to xmlns:xdr="http://schemas.openxmlformats.org/drawingml/2006/spreadsheetDrawing">
      <xdr:col>10</xdr:col>
      <xdr:colOff>165100</xdr:colOff>
      <xdr:row>36</xdr:row>
      <xdr:rowOff>23495</xdr:rowOff>
    </xdr:to>
    <xdr:sp macro="" textlink="">
      <xdr:nvSpPr>
        <xdr:cNvPr id="73" name="フローチャート: 判断 72"/>
        <xdr:cNvSpPr/>
      </xdr:nvSpPr>
      <xdr:spPr>
        <a:xfrm>
          <a:off x="1968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15240</xdr:rowOff>
    </xdr:from>
    <xdr:ext cx="534035" cy="259080"/>
    <xdr:sp macro="" textlink="">
      <xdr:nvSpPr>
        <xdr:cNvPr id="74" name="テキスト ボックス 73"/>
        <xdr:cNvSpPr txBox="1"/>
      </xdr:nvSpPr>
      <xdr:spPr>
        <a:xfrm>
          <a:off x="1751965" y="6187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96520</xdr:rowOff>
    </xdr:from>
    <xdr:to xmlns:xdr="http://schemas.openxmlformats.org/drawingml/2006/spreadsheetDrawing">
      <xdr:col>6</xdr:col>
      <xdr:colOff>38100</xdr:colOff>
      <xdr:row>36</xdr:row>
      <xdr:rowOff>26670</xdr:rowOff>
    </xdr:to>
    <xdr:sp macro="" textlink="">
      <xdr:nvSpPr>
        <xdr:cNvPr id="75" name="フローチャート: 判断 74"/>
        <xdr:cNvSpPr/>
      </xdr:nvSpPr>
      <xdr:spPr>
        <a:xfrm>
          <a:off x="1079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17780</xdr:rowOff>
    </xdr:from>
    <xdr:ext cx="534035" cy="258445"/>
    <xdr:sp macro="" textlink="">
      <xdr:nvSpPr>
        <xdr:cNvPr id="76" name="テキスト ボックス 75"/>
        <xdr:cNvSpPr txBox="1"/>
      </xdr:nvSpPr>
      <xdr:spPr>
        <a:xfrm>
          <a:off x="862965" y="6189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18415</xdr:rowOff>
    </xdr:from>
    <xdr:to xmlns:xdr="http://schemas.openxmlformats.org/drawingml/2006/spreadsheetDrawing">
      <xdr:col>24</xdr:col>
      <xdr:colOff>114300</xdr:colOff>
      <xdr:row>33</xdr:row>
      <xdr:rowOff>120650</xdr:rowOff>
    </xdr:to>
    <xdr:sp macro="" textlink="">
      <xdr:nvSpPr>
        <xdr:cNvPr id="82" name="楕円 81"/>
        <xdr:cNvSpPr/>
      </xdr:nvSpPr>
      <xdr:spPr>
        <a:xfrm>
          <a:off x="4584700" y="5676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41275</xdr:rowOff>
    </xdr:from>
    <xdr:ext cx="598805" cy="258445"/>
    <xdr:sp macro="" textlink="">
      <xdr:nvSpPr>
        <xdr:cNvPr id="83" name="人件費該当値テキスト"/>
        <xdr:cNvSpPr txBox="1"/>
      </xdr:nvSpPr>
      <xdr:spPr>
        <a:xfrm>
          <a:off x="4686300" y="55276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96520</xdr:rowOff>
    </xdr:from>
    <xdr:to xmlns:xdr="http://schemas.openxmlformats.org/drawingml/2006/spreadsheetDrawing">
      <xdr:col>20</xdr:col>
      <xdr:colOff>38100</xdr:colOff>
      <xdr:row>33</xdr:row>
      <xdr:rowOff>26670</xdr:rowOff>
    </xdr:to>
    <xdr:sp macro="" textlink="">
      <xdr:nvSpPr>
        <xdr:cNvPr id="84" name="楕円 83"/>
        <xdr:cNvSpPr/>
      </xdr:nvSpPr>
      <xdr:spPr>
        <a:xfrm>
          <a:off x="3746500" y="55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43180</xdr:rowOff>
    </xdr:from>
    <xdr:ext cx="598170" cy="258445"/>
    <xdr:sp macro="" textlink="">
      <xdr:nvSpPr>
        <xdr:cNvPr id="85" name="テキスト ボックス 84"/>
        <xdr:cNvSpPr txBox="1"/>
      </xdr:nvSpPr>
      <xdr:spPr>
        <a:xfrm>
          <a:off x="3497580" y="5358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95250</xdr:rowOff>
    </xdr:from>
    <xdr:to xmlns:xdr="http://schemas.openxmlformats.org/drawingml/2006/spreadsheetDrawing">
      <xdr:col>15</xdr:col>
      <xdr:colOff>101600</xdr:colOff>
      <xdr:row>33</xdr:row>
      <xdr:rowOff>25400</xdr:rowOff>
    </xdr:to>
    <xdr:sp macro="" textlink="">
      <xdr:nvSpPr>
        <xdr:cNvPr id="86" name="楕円 85"/>
        <xdr:cNvSpPr/>
      </xdr:nvSpPr>
      <xdr:spPr>
        <a:xfrm>
          <a:off x="2857500" y="55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41910</xdr:rowOff>
    </xdr:from>
    <xdr:ext cx="598170" cy="258445"/>
    <xdr:sp macro="" textlink="">
      <xdr:nvSpPr>
        <xdr:cNvPr id="87" name="テキスト ボックス 86"/>
        <xdr:cNvSpPr txBox="1"/>
      </xdr:nvSpPr>
      <xdr:spPr>
        <a:xfrm>
          <a:off x="2608580" y="5356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116840</xdr:rowOff>
    </xdr:from>
    <xdr:to xmlns:xdr="http://schemas.openxmlformats.org/drawingml/2006/spreadsheetDrawing">
      <xdr:col>10</xdr:col>
      <xdr:colOff>165100</xdr:colOff>
      <xdr:row>33</xdr:row>
      <xdr:rowOff>46990</xdr:rowOff>
    </xdr:to>
    <xdr:sp macro="" textlink="">
      <xdr:nvSpPr>
        <xdr:cNvPr id="88" name="楕円 87"/>
        <xdr:cNvSpPr/>
      </xdr:nvSpPr>
      <xdr:spPr>
        <a:xfrm>
          <a:off x="1968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63500</xdr:rowOff>
    </xdr:from>
    <xdr:ext cx="598170" cy="258445"/>
    <xdr:sp macro="" textlink="">
      <xdr:nvSpPr>
        <xdr:cNvPr id="89" name="テキスト ボックス 88"/>
        <xdr:cNvSpPr txBox="1"/>
      </xdr:nvSpPr>
      <xdr:spPr>
        <a:xfrm>
          <a:off x="1719580" y="5378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6350</xdr:rowOff>
    </xdr:from>
    <xdr:to xmlns:xdr="http://schemas.openxmlformats.org/drawingml/2006/spreadsheetDrawing">
      <xdr:col>6</xdr:col>
      <xdr:colOff>38100</xdr:colOff>
      <xdr:row>33</xdr:row>
      <xdr:rowOff>107950</xdr:rowOff>
    </xdr:to>
    <xdr:sp macro="" textlink="">
      <xdr:nvSpPr>
        <xdr:cNvPr id="90" name="楕円 89"/>
        <xdr:cNvSpPr/>
      </xdr:nvSpPr>
      <xdr:spPr>
        <a:xfrm>
          <a:off x="1079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124460</xdr:rowOff>
    </xdr:from>
    <xdr:ext cx="598170" cy="259080"/>
    <xdr:sp macro="" textlink="">
      <xdr:nvSpPr>
        <xdr:cNvPr id="91" name="テキスト ボックス 90"/>
        <xdr:cNvSpPr txBox="1"/>
      </xdr:nvSpPr>
      <xdr:spPr>
        <a:xfrm>
          <a:off x="830580" y="5439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3" name="テキスト ボックス 102"/>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5" name="テキスト ボックス 104"/>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7" name="テキスト ボックス 106"/>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09" name="テキスト ボックス 108"/>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36830</xdr:rowOff>
    </xdr:from>
    <xdr:to xmlns:xdr="http://schemas.openxmlformats.org/drawingml/2006/spreadsheetDrawing">
      <xdr:col>24</xdr:col>
      <xdr:colOff>62865</xdr:colOff>
      <xdr:row>57</xdr:row>
      <xdr:rowOff>146685</xdr:rowOff>
    </xdr:to>
    <xdr:cxnSp macro="">
      <xdr:nvCxnSpPr>
        <xdr:cNvPr id="113" name="直線コネクタ 112"/>
        <xdr:cNvCxnSpPr/>
      </xdr:nvCxnSpPr>
      <xdr:spPr>
        <a:xfrm flipV="1">
          <a:off x="4633595" y="8609330"/>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151130</xdr:rowOff>
    </xdr:from>
    <xdr:ext cx="534670" cy="259080"/>
    <xdr:sp macro="" textlink="">
      <xdr:nvSpPr>
        <xdr:cNvPr id="114" name="物件費最小値テキスト"/>
        <xdr:cNvSpPr txBox="1"/>
      </xdr:nvSpPr>
      <xdr:spPr>
        <a:xfrm>
          <a:off x="4686300" y="992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146685</xdr:rowOff>
    </xdr:from>
    <xdr:to xmlns:xdr="http://schemas.openxmlformats.org/drawingml/2006/spreadsheetDrawing">
      <xdr:col>24</xdr:col>
      <xdr:colOff>152400</xdr:colOff>
      <xdr:row>57</xdr:row>
      <xdr:rowOff>146685</xdr:rowOff>
    </xdr:to>
    <xdr:cxnSp macro="">
      <xdr:nvCxnSpPr>
        <xdr:cNvPr id="115" name="直線コネクタ 114"/>
        <xdr:cNvCxnSpPr/>
      </xdr:nvCxnSpPr>
      <xdr:spPr>
        <a:xfrm>
          <a:off x="4546600" y="9919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154940</xdr:rowOff>
    </xdr:from>
    <xdr:ext cx="598805" cy="258445"/>
    <xdr:sp macro="" textlink="">
      <xdr:nvSpPr>
        <xdr:cNvPr id="116" name="物件費最大値テキスト"/>
        <xdr:cNvSpPr txBox="1"/>
      </xdr:nvSpPr>
      <xdr:spPr>
        <a:xfrm>
          <a:off x="4686300" y="8384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36830</xdr:rowOff>
    </xdr:from>
    <xdr:to xmlns:xdr="http://schemas.openxmlformats.org/drawingml/2006/spreadsheetDrawing">
      <xdr:col>24</xdr:col>
      <xdr:colOff>152400</xdr:colOff>
      <xdr:row>50</xdr:row>
      <xdr:rowOff>36830</xdr:rowOff>
    </xdr:to>
    <xdr:cxnSp macro="">
      <xdr:nvCxnSpPr>
        <xdr:cNvPr id="117" name="直線コネクタ 116"/>
        <xdr:cNvCxnSpPr/>
      </xdr:nvCxnSpPr>
      <xdr:spPr>
        <a:xfrm>
          <a:off x="4546600" y="860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7620</xdr:rowOff>
    </xdr:from>
    <xdr:to xmlns:xdr="http://schemas.openxmlformats.org/drawingml/2006/spreadsheetDrawing">
      <xdr:col>24</xdr:col>
      <xdr:colOff>63500</xdr:colOff>
      <xdr:row>56</xdr:row>
      <xdr:rowOff>40640</xdr:rowOff>
    </xdr:to>
    <xdr:cxnSp macro="">
      <xdr:nvCxnSpPr>
        <xdr:cNvPr id="118" name="直線コネクタ 117"/>
        <xdr:cNvCxnSpPr/>
      </xdr:nvCxnSpPr>
      <xdr:spPr>
        <a:xfrm flipV="1">
          <a:off x="3797300" y="960882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10795</xdr:rowOff>
    </xdr:from>
    <xdr:ext cx="534670" cy="258445"/>
    <xdr:sp macro="" textlink="">
      <xdr:nvSpPr>
        <xdr:cNvPr id="119" name="物件費平均値テキスト"/>
        <xdr:cNvSpPr txBox="1"/>
      </xdr:nvSpPr>
      <xdr:spPr>
        <a:xfrm>
          <a:off x="4686300" y="96119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32385</xdr:rowOff>
    </xdr:from>
    <xdr:to xmlns:xdr="http://schemas.openxmlformats.org/drawingml/2006/spreadsheetDrawing">
      <xdr:col>24</xdr:col>
      <xdr:colOff>114300</xdr:colOff>
      <xdr:row>56</xdr:row>
      <xdr:rowOff>133985</xdr:rowOff>
    </xdr:to>
    <xdr:sp macro="" textlink="">
      <xdr:nvSpPr>
        <xdr:cNvPr id="120" name="フローチャート: 判断 119"/>
        <xdr:cNvSpPr/>
      </xdr:nvSpPr>
      <xdr:spPr>
        <a:xfrm>
          <a:off x="45847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40640</xdr:rowOff>
    </xdr:from>
    <xdr:to xmlns:xdr="http://schemas.openxmlformats.org/drawingml/2006/spreadsheetDrawing">
      <xdr:col>19</xdr:col>
      <xdr:colOff>177800</xdr:colOff>
      <xdr:row>56</xdr:row>
      <xdr:rowOff>83820</xdr:rowOff>
    </xdr:to>
    <xdr:cxnSp macro="">
      <xdr:nvCxnSpPr>
        <xdr:cNvPr id="121" name="直線コネクタ 120"/>
        <xdr:cNvCxnSpPr/>
      </xdr:nvCxnSpPr>
      <xdr:spPr>
        <a:xfrm flipV="1">
          <a:off x="2908300" y="964184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61595</xdr:rowOff>
    </xdr:from>
    <xdr:to xmlns:xdr="http://schemas.openxmlformats.org/drawingml/2006/spreadsheetDrawing">
      <xdr:col>20</xdr:col>
      <xdr:colOff>38100</xdr:colOff>
      <xdr:row>56</xdr:row>
      <xdr:rowOff>163195</xdr:rowOff>
    </xdr:to>
    <xdr:sp macro="" textlink="">
      <xdr:nvSpPr>
        <xdr:cNvPr id="122" name="フローチャート: 判断 121"/>
        <xdr:cNvSpPr/>
      </xdr:nvSpPr>
      <xdr:spPr>
        <a:xfrm>
          <a:off x="3746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154940</xdr:rowOff>
    </xdr:from>
    <xdr:ext cx="534035" cy="258445"/>
    <xdr:sp macro="" textlink="">
      <xdr:nvSpPr>
        <xdr:cNvPr id="123" name="テキスト ボックス 122"/>
        <xdr:cNvSpPr txBox="1"/>
      </xdr:nvSpPr>
      <xdr:spPr>
        <a:xfrm>
          <a:off x="3529965" y="9756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83820</xdr:rowOff>
    </xdr:from>
    <xdr:to xmlns:xdr="http://schemas.openxmlformats.org/drawingml/2006/spreadsheetDrawing">
      <xdr:col>15</xdr:col>
      <xdr:colOff>50800</xdr:colOff>
      <xdr:row>56</xdr:row>
      <xdr:rowOff>89535</xdr:rowOff>
    </xdr:to>
    <xdr:cxnSp macro="">
      <xdr:nvCxnSpPr>
        <xdr:cNvPr id="124" name="直線コネクタ 123"/>
        <xdr:cNvCxnSpPr/>
      </xdr:nvCxnSpPr>
      <xdr:spPr>
        <a:xfrm flipV="1">
          <a:off x="2019300" y="96850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78740</xdr:rowOff>
    </xdr:from>
    <xdr:to xmlns:xdr="http://schemas.openxmlformats.org/drawingml/2006/spreadsheetDrawing">
      <xdr:col>15</xdr:col>
      <xdr:colOff>101600</xdr:colOff>
      <xdr:row>57</xdr:row>
      <xdr:rowOff>8890</xdr:rowOff>
    </xdr:to>
    <xdr:sp macro="" textlink="">
      <xdr:nvSpPr>
        <xdr:cNvPr id="125" name="フローチャート: 判断 124"/>
        <xdr:cNvSpPr/>
      </xdr:nvSpPr>
      <xdr:spPr>
        <a:xfrm>
          <a:off x="2857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171450</xdr:rowOff>
    </xdr:from>
    <xdr:ext cx="534035" cy="259080"/>
    <xdr:sp macro="" textlink="">
      <xdr:nvSpPr>
        <xdr:cNvPr id="126" name="テキスト ボックス 125"/>
        <xdr:cNvSpPr txBox="1"/>
      </xdr:nvSpPr>
      <xdr:spPr>
        <a:xfrm>
          <a:off x="2640965" y="9772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89535</xdr:rowOff>
    </xdr:from>
    <xdr:to xmlns:xdr="http://schemas.openxmlformats.org/drawingml/2006/spreadsheetDrawing">
      <xdr:col>10</xdr:col>
      <xdr:colOff>114300</xdr:colOff>
      <xdr:row>56</xdr:row>
      <xdr:rowOff>90805</xdr:rowOff>
    </xdr:to>
    <xdr:cxnSp macro="">
      <xdr:nvCxnSpPr>
        <xdr:cNvPr id="127" name="直線コネクタ 126"/>
        <xdr:cNvCxnSpPr/>
      </xdr:nvCxnSpPr>
      <xdr:spPr>
        <a:xfrm flipV="1">
          <a:off x="1130300" y="9690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86360</xdr:rowOff>
    </xdr:from>
    <xdr:to xmlns:xdr="http://schemas.openxmlformats.org/drawingml/2006/spreadsheetDrawing">
      <xdr:col>10</xdr:col>
      <xdr:colOff>165100</xdr:colOff>
      <xdr:row>57</xdr:row>
      <xdr:rowOff>16510</xdr:rowOff>
    </xdr:to>
    <xdr:sp macro="" textlink="">
      <xdr:nvSpPr>
        <xdr:cNvPr id="128" name="フローチャート: 判断 127"/>
        <xdr:cNvSpPr/>
      </xdr:nvSpPr>
      <xdr:spPr>
        <a:xfrm>
          <a:off x="1968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7620</xdr:rowOff>
    </xdr:from>
    <xdr:ext cx="534035" cy="258445"/>
    <xdr:sp macro="" textlink="">
      <xdr:nvSpPr>
        <xdr:cNvPr id="129" name="テキスト ボックス 128"/>
        <xdr:cNvSpPr txBox="1"/>
      </xdr:nvSpPr>
      <xdr:spPr>
        <a:xfrm>
          <a:off x="1751965" y="9780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111760</xdr:rowOff>
    </xdr:from>
    <xdr:to xmlns:xdr="http://schemas.openxmlformats.org/drawingml/2006/spreadsheetDrawing">
      <xdr:col>6</xdr:col>
      <xdr:colOff>38100</xdr:colOff>
      <xdr:row>57</xdr:row>
      <xdr:rowOff>41910</xdr:rowOff>
    </xdr:to>
    <xdr:sp macro="" textlink="">
      <xdr:nvSpPr>
        <xdr:cNvPr id="130" name="フローチャート: 判断 129"/>
        <xdr:cNvSpPr/>
      </xdr:nvSpPr>
      <xdr:spPr>
        <a:xfrm>
          <a:off x="1079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33020</xdr:rowOff>
    </xdr:from>
    <xdr:ext cx="534035" cy="259080"/>
    <xdr:sp macro="" textlink="">
      <xdr:nvSpPr>
        <xdr:cNvPr id="131" name="テキスト ボックス 130"/>
        <xdr:cNvSpPr txBox="1"/>
      </xdr:nvSpPr>
      <xdr:spPr>
        <a:xfrm>
          <a:off x="862965" y="9805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128270</xdr:rowOff>
    </xdr:from>
    <xdr:to xmlns:xdr="http://schemas.openxmlformats.org/drawingml/2006/spreadsheetDrawing">
      <xdr:col>24</xdr:col>
      <xdr:colOff>114300</xdr:colOff>
      <xdr:row>56</xdr:row>
      <xdr:rowOff>58420</xdr:rowOff>
    </xdr:to>
    <xdr:sp macro="" textlink="">
      <xdr:nvSpPr>
        <xdr:cNvPr id="137" name="楕円 136"/>
        <xdr:cNvSpPr/>
      </xdr:nvSpPr>
      <xdr:spPr>
        <a:xfrm>
          <a:off x="4584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151130</xdr:rowOff>
    </xdr:from>
    <xdr:ext cx="598805" cy="259080"/>
    <xdr:sp macro="" textlink="">
      <xdr:nvSpPr>
        <xdr:cNvPr id="138" name="物件費該当値テキスト"/>
        <xdr:cNvSpPr txBox="1"/>
      </xdr:nvSpPr>
      <xdr:spPr>
        <a:xfrm>
          <a:off x="4686300" y="9409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161290</xdr:rowOff>
    </xdr:from>
    <xdr:to xmlns:xdr="http://schemas.openxmlformats.org/drawingml/2006/spreadsheetDrawing">
      <xdr:col>20</xdr:col>
      <xdr:colOff>38100</xdr:colOff>
      <xdr:row>56</xdr:row>
      <xdr:rowOff>91440</xdr:rowOff>
    </xdr:to>
    <xdr:sp macro="" textlink="">
      <xdr:nvSpPr>
        <xdr:cNvPr id="139" name="楕円 138"/>
        <xdr:cNvSpPr/>
      </xdr:nvSpPr>
      <xdr:spPr>
        <a:xfrm>
          <a:off x="3746500"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107950</xdr:rowOff>
    </xdr:from>
    <xdr:ext cx="534035" cy="259080"/>
    <xdr:sp macro="" textlink="">
      <xdr:nvSpPr>
        <xdr:cNvPr id="140" name="テキスト ボックス 139"/>
        <xdr:cNvSpPr txBox="1"/>
      </xdr:nvSpPr>
      <xdr:spPr>
        <a:xfrm>
          <a:off x="3529965" y="9366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33020</xdr:rowOff>
    </xdr:from>
    <xdr:to xmlns:xdr="http://schemas.openxmlformats.org/drawingml/2006/spreadsheetDrawing">
      <xdr:col>15</xdr:col>
      <xdr:colOff>101600</xdr:colOff>
      <xdr:row>56</xdr:row>
      <xdr:rowOff>134620</xdr:rowOff>
    </xdr:to>
    <xdr:sp macro="" textlink="">
      <xdr:nvSpPr>
        <xdr:cNvPr id="141" name="楕円 140"/>
        <xdr:cNvSpPr/>
      </xdr:nvSpPr>
      <xdr:spPr>
        <a:xfrm>
          <a:off x="2857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151130</xdr:rowOff>
    </xdr:from>
    <xdr:ext cx="534035" cy="259080"/>
    <xdr:sp macro="" textlink="">
      <xdr:nvSpPr>
        <xdr:cNvPr id="142" name="テキスト ボックス 141"/>
        <xdr:cNvSpPr txBox="1"/>
      </xdr:nvSpPr>
      <xdr:spPr>
        <a:xfrm>
          <a:off x="2640965" y="9409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38735</xdr:rowOff>
    </xdr:from>
    <xdr:to xmlns:xdr="http://schemas.openxmlformats.org/drawingml/2006/spreadsheetDrawing">
      <xdr:col>10</xdr:col>
      <xdr:colOff>165100</xdr:colOff>
      <xdr:row>56</xdr:row>
      <xdr:rowOff>140335</xdr:rowOff>
    </xdr:to>
    <xdr:sp macro="" textlink="">
      <xdr:nvSpPr>
        <xdr:cNvPr id="143" name="楕円 142"/>
        <xdr:cNvSpPr/>
      </xdr:nvSpPr>
      <xdr:spPr>
        <a:xfrm>
          <a:off x="1968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156845</xdr:rowOff>
    </xdr:from>
    <xdr:ext cx="534035" cy="258445"/>
    <xdr:sp macro="" textlink="">
      <xdr:nvSpPr>
        <xdr:cNvPr id="144" name="テキスト ボックス 143"/>
        <xdr:cNvSpPr txBox="1"/>
      </xdr:nvSpPr>
      <xdr:spPr>
        <a:xfrm>
          <a:off x="1751965" y="9415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40640</xdr:rowOff>
    </xdr:from>
    <xdr:to xmlns:xdr="http://schemas.openxmlformats.org/drawingml/2006/spreadsheetDrawing">
      <xdr:col>6</xdr:col>
      <xdr:colOff>38100</xdr:colOff>
      <xdr:row>56</xdr:row>
      <xdr:rowOff>141605</xdr:rowOff>
    </xdr:to>
    <xdr:sp macro="" textlink="">
      <xdr:nvSpPr>
        <xdr:cNvPr id="145" name="楕円 144"/>
        <xdr:cNvSpPr/>
      </xdr:nvSpPr>
      <xdr:spPr>
        <a:xfrm>
          <a:off x="10795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158115</xdr:rowOff>
    </xdr:from>
    <xdr:ext cx="534035" cy="258445"/>
    <xdr:sp macro="" textlink="">
      <xdr:nvSpPr>
        <xdr:cNvPr id="146" name="テキスト ボックス 145"/>
        <xdr:cNvSpPr txBox="1"/>
      </xdr:nvSpPr>
      <xdr:spPr>
        <a:xfrm>
          <a:off x="862965" y="9416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8" name="テキスト ボックス 157"/>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60" name="テキスト ボックス 159"/>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62" name="テキスト ボックス 161"/>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64" name="テキスト ボックス 163"/>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6" name="テキスト ボックス 165"/>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59055</xdr:rowOff>
    </xdr:from>
    <xdr:to xmlns:xdr="http://schemas.openxmlformats.org/drawingml/2006/spreadsheetDrawing">
      <xdr:col>24</xdr:col>
      <xdr:colOff>62865</xdr:colOff>
      <xdr:row>78</xdr:row>
      <xdr:rowOff>137795</xdr:rowOff>
    </xdr:to>
    <xdr:cxnSp macro="">
      <xdr:nvCxnSpPr>
        <xdr:cNvPr id="168" name="直線コネクタ 167"/>
        <xdr:cNvCxnSpPr/>
      </xdr:nvCxnSpPr>
      <xdr:spPr>
        <a:xfrm flipV="1">
          <a:off x="4633595" y="1223200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13690" cy="259080"/>
    <xdr:sp macro="" textlink="">
      <xdr:nvSpPr>
        <xdr:cNvPr id="169" name="維持補修費最小値テキスト"/>
        <xdr:cNvSpPr txBox="1"/>
      </xdr:nvSpPr>
      <xdr:spPr>
        <a:xfrm>
          <a:off x="4686300" y="13514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0" name="直線コネクタ 169"/>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6350</xdr:rowOff>
    </xdr:from>
    <xdr:ext cx="534670" cy="258445"/>
    <xdr:sp macro="" textlink="">
      <xdr:nvSpPr>
        <xdr:cNvPr id="171" name="維持補修費最大値テキスト"/>
        <xdr:cNvSpPr txBox="1"/>
      </xdr:nvSpPr>
      <xdr:spPr>
        <a:xfrm>
          <a:off x="4686300" y="12007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59055</xdr:rowOff>
    </xdr:from>
    <xdr:to xmlns:xdr="http://schemas.openxmlformats.org/drawingml/2006/spreadsheetDrawing">
      <xdr:col>24</xdr:col>
      <xdr:colOff>152400</xdr:colOff>
      <xdr:row>71</xdr:row>
      <xdr:rowOff>59055</xdr:rowOff>
    </xdr:to>
    <xdr:cxnSp macro="">
      <xdr:nvCxnSpPr>
        <xdr:cNvPr id="172" name="直線コネクタ 171"/>
        <xdr:cNvCxnSpPr/>
      </xdr:nvCxnSpPr>
      <xdr:spPr>
        <a:xfrm>
          <a:off x="4546600" y="1223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156845</xdr:rowOff>
    </xdr:from>
    <xdr:to xmlns:xdr="http://schemas.openxmlformats.org/drawingml/2006/spreadsheetDrawing">
      <xdr:col>24</xdr:col>
      <xdr:colOff>63500</xdr:colOff>
      <xdr:row>78</xdr:row>
      <xdr:rowOff>10160</xdr:rowOff>
    </xdr:to>
    <xdr:cxnSp macro="">
      <xdr:nvCxnSpPr>
        <xdr:cNvPr id="173" name="直線コネクタ 172"/>
        <xdr:cNvCxnSpPr/>
      </xdr:nvCxnSpPr>
      <xdr:spPr>
        <a:xfrm>
          <a:off x="3797300" y="1335849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130175</xdr:rowOff>
    </xdr:from>
    <xdr:ext cx="469900" cy="259080"/>
    <xdr:sp macro="" textlink="">
      <xdr:nvSpPr>
        <xdr:cNvPr id="174" name="維持補修費平均値テキスト"/>
        <xdr:cNvSpPr txBox="1"/>
      </xdr:nvSpPr>
      <xdr:spPr>
        <a:xfrm>
          <a:off x="4686300" y="13160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107315</xdr:rowOff>
    </xdr:from>
    <xdr:to xmlns:xdr="http://schemas.openxmlformats.org/drawingml/2006/spreadsheetDrawing">
      <xdr:col>24</xdr:col>
      <xdr:colOff>114300</xdr:colOff>
      <xdr:row>78</xdr:row>
      <xdr:rowOff>37465</xdr:rowOff>
    </xdr:to>
    <xdr:sp macro="" textlink="">
      <xdr:nvSpPr>
        <xdr:cNvPr id="175" name="フローチャート: 判断 174"/>
        <xdr:cNvSpPr/>
      </xdr:nvSpPr>
      <xdr:spPr>
        <a:xfrm>
          <a:off x="45847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156845</xdr:rowOff>
    </xdr:from>
    <xdr:to xmlns:xdr="http://schemas.openxmlformats.org/drawingml/2006/spreadsheetDrawing">
      <xdr:col>19</xdr:col>
      <xdr:colOff>177800</xdr:colOff>
      <xdr:row>78</xdr:row>
      <xdr:rowOff>29210</xdr:rowOff>
    </xdr:to>
    <xdr:cxnSp macro="">
      <xdr:nvCxnSpPr>
        <xdr:cNvPr id="176" name="直線コネクタ 175"/>
        <xdr:cNvCxnSpPr/>
      </xdr:nvCxnSpPr>
      <xdr:spPr>
        <a:xfrm flipV="1">
          <a:off x="2908300" y="133584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85090</xdr:rowOff>
    </xdr:from>
    <xdr:to xmlns:xdr="http://schemas.openxmlformats.org/drawingml/2006/spreadsheetDrawing">
      <xdr:col>20</xdr:col>
      <xdr:colOff>38100</xdr:colOff>
      <xdr:row>78</xdr:row>
      <xdr:rowOff>15240</xdr:rowOff>
    </xdr:to>
    <xdr:sp macro="" textlink="">
      <xdr:nvSpPr>
        <xdr:cNvPr id="177" name="フローチャート: 判断 176"/>
        <xdr:cNvSpPr/>
      </xdr:nvSpPr>
      <xdr:spPr>
        <a:xfrm>
          <a:off x="374650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31750</xdr:rowOff>
    </xdr:from>
    <xdr:ext cx="469265" cy="258445"/>
    <xdr:sp macro="" textlink="">
      <xdr:nvSpPr>
        <xdr:cNvPr id="178" name="テキスト ボックス 177"/>
        <xdr:cNvSpPr txBox="1"/>
      </xdr:nvSpPr>
      <xdr:spPr>
        <a:xfrm>
          <a:off x="3562350" y="13061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21590</xdr:rowOff>
    </xdr:from>
    <xdr:to xmlns:xdr="http://schemas.openxmlformats.org/drawingml/2006/spreadsheetDrawing">
      <xdr:col>15</xdr:col>
      <xdr:colOff>50800</xdr:colOff>
      <xdr:row>78</xdr:row>
      <xdr:rowOff>29210</xdr:rowOff>
    </xdr:to>
    <xdr:cxnSp macro="">
      <xdr:nvCxnSpPr>
        <xdr:cNvPr id="179" name="直線コネクタ 178"/>
        <xdr:cNvCxnSpPr/>
      </xdr:nvCxnSpPr>
      <xdr:spPr>
        <a:xfrm>
          <a:off x="2019300" y="133946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77470</xdr:rowOff>
    </xdr:from>
    <xdr:to xmlns:xdr="http://schemas.openxmlformats.org/drawingml/2006/spreadsheetDrawing">
      <xdr:col>15</xdr:col>
      <xdr:colOff>101600</xdr:colOff>
      <xdr:row>78</xdr:row>
      <xdr:rowOff>7620</xdr:rowOff>
    </xdr:to>
    <xdr:sp macro="" textlink="">
      <xdr:nvSpPr>
        <xdr:cNvPr id="180" name="フローチャート: 判断 179"/>
        <xdr:cNvSpPr/>
      </xdr:nvSpPr>
      <xdr:spPr>
        <a:xfrm>
          <a:off x="2857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24130</xdr:rowOff>
    </xdr:from>
    <xdr:ext cx="469265" cy="259080"/>
    <xdr:sp macro="" textlink="">
      <xdr:nvSpPr>
        <xdr:cNvPr id="181" name="テキスト ボックス 180"/>
        <xdr:cNvSpPr txBox="1"/>
      </xdr:nvSpPr>
      <xdr:spPr>
        <a:xfrm>
          <a:off x="2673350" y="13054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21590</xdr:rowOff>
    </xdr:from>
    <xdr:to xmlns:xdr="http://schemas.openxmlformats.org/drawingml/2006/spreadsheetDrawing">
      <xdr:col>10</xdr:col>
      <xdr:colOff>114300</xdr:colOff>
      <xdr:row>78</xdr:row>
      <xdr:rowOff>37465</xdr:rowOff>
    </xdr:to>
    <xdr:cxnSp macro="">
      <xdr:nvCxnSpPr>
        <xdr:cNvPr id="182" name="直線コネクタ 181"/>
        <xdr:cNvCxnSpPr/>
      </xdr:nvCxnSpPr>
      <xdr:spPr>
        <a:xfrm flipV="1">
          <a:off x="1130300" y="133946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95885</xdr:rowOff>
    </xdr:from>
    <xdr:to xmlns:xdr="http://schemas.openxmlformats.org/drawingml/2006/spreadsheetDrawing">
      <xdr:col>10</xdr:col>
      <xdr:colOff>165100</xdr:colOff>
      <xdr:row>78</xdr:row>
      <xdr:rowOff>26035</xdr:rowOff>
    </xdr:to>
    <xdr:sp macro="" textlink="">
      <xdr:nvSpPr>
        <xdr:cNvPr id="183" name="フローチャート: 判断 182"/>
        <xdr:cNvSpPr/>
      </xdr:nvSpPr>
      <xdr:spPr>
        <a:xfrm>
          <a:off x="1968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42545</xdr:rowOff>
    </xdr:from>
    <xdr:ext cx="469265" cy="258445"/>
    <xdr:sp macro="" textlink="">
      <xdr:nvSpPr>
        <xdr:cNvPr id="184" name="テキスト ボックス 183"/>
        <xdr:cNvSpPr txBox="1"/>
      </xdr:nvSpPr>
      <xdr:spPr>
        <a:xfrm>
          <a:off x="1784350" y="13072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121920</xdr:rowOff>
    </xdr:from>
    <xdr:to xmlns:xdr="http://schemas.openxmlformats.org/drawingml/2006/spreadsheetDrawing">
      <xdr:col>6</xdr:col>
      <xdr:colOff>38100</xdr:colOff>
      <xdr:row>78</xdr:row>
      <xdr:rowOff>52070</xdr:rowOff>
    </xdr:to>
    <xdr:sp macro="" textlink="">
      <xdr:nvSpPr>
        <xdr:cNvPr id="185" name="フローチャート: 判断 184"/>
        <xdr:cNvSpPr/>
      </xdr:nvSpPr>
      <xdr:spPr>
        <a:xfrm>
          <a:off x="1079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68580</xdr:rowOff>
    </xdr:from>
    <xdr:ext cx="469265" cy="259080"/>
    <xdr:sp macro="" textlink="">
      <xdr:nvSpPr>
        <xdr:cNvPr id="186" name="テキスト ボックス 185"/>
        <xdr:cNvSpPr txBox="1"/>
      </xdr:nvSpPr>
      <xdr:spPr>
        <a:xfrm>
          <a:off x="895350" y="13098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130810</xdr:rowOff>
    </xdr:from>
    <xdr:to xmlns:xdr="http://schemas.openxmlformats.org/drawingml/2006/spreadsheetDrawing">
      <xdr:col>24</xdr:col>
      <xdr:colOff>114300</xdr:colOff>
      <xdr:row>78</xdr:row>
      <xdr:rowOff>60960</xdr:rowOff>
    </xdr:to>
    <xdr:sp macro="" textlink="">
      <xdr:nvSpPr>
        <xdr:cNvPr id="192" name="楕円 191"/>
        <xdr:cNvSpPr/>
      </xdr:nvSpPr>
      <xdr:spPr>
        <a:xfrm>
          <a:off x="4584700" y="133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109220</xdr:rowOff>
    </xdr:from>
    <xdr:ext cx="469900" cy="258445"/>
    <xdr:sp macro="" textlink="">
      <xdr:nvSpPr>
        <xdr:cNvPr id="193" name="維持補修費該当値テキスト"/>
        <xdr:cNvSpPr txBox="1"/>
      </xdr:nvSpPr>
      <xdr:spPr>
        <a:xfrm>
          <a:off x="4686300" y="13310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106045</xdr:rowOff>
    </xdr:from>
    <xdr:to xmlns:xdr="http://schemas.openxmlformats.org/drawingml/2006/spreadsheetDrawing">
      <xdr:col>20</xdr:col>
      <xdr:colOff>38100</xdr:colOff>
      <xdr:row>78</xdr:row>
      <xdr:rowOff>36195</xdr:rowOff>
    </xdr:to>
    <xdr:sp macro="" textlink="">
      <xdr:nvSpPr>
        <xdr:cNvPr id="194" name="楕円 193"/>
        <xdr:cNvSpPr/>
      </xdr:nvSpPr>
      <xdr:spPr>
        <a:xfrm>
          <a:off x="3746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27305</xdr:rowOff>
    </xdr:from>
    <xdr:ext cx="469265" cy="259080"/>
    <xdr:sp macro="" textlink="">
      <xdr:nvSpPr>
        <xdr:cNvPr id="195" name="テキスト ボックス 194"/>
        <xdr:cNvSpPr txBox="1"/>
      </xdr:nvSpPr>
      <xdr:spPr>
        <a:xfrm>
          <a:off x="3562350" y="13400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149860</xdr:rowOff>
    </xdr:from>
    <xdr:to xmlns:xdr="http://schemas.openxmlformats.org/drawingml/2006/spreadsheetDrawing">
      <xdr:col>15</xdr:col>
      <xdr:colOff>101600</xdr:colOff>
      <xdr:row>78</xdr:row>
      <xdr:rowOff>80010</xdr:rowOff>
    </xdr:to>
    <xdr:sp macro="" textlink="">
      <xdr:nvSpPr>
        <xdr:cNvPr id="196" name="楕円 195"/>
        <xdr:cNvSpPr/>
      </xdr:nvSpPr>
      <xdr:spPr>
        <a:xfrm>
          <a:off x="28575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71120</xdr:rowOff>
    </xdr:from>
    <xdr:ext cx="469265" cy="259080"/>
    <xdr:sp macro="" textlink="">
      <xdr:nvSpPr>
        <xdr:cNvPr id="197" name="テキスト ボックス 196"/>
        <xdr:cNvSpPr txBox="1"/>
      </xdr:nvSpPr>
      <xdr:spPr>
        <a:xfrm>
          <a:off x="2673350" y="13444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142240</xdr:rowOff>
    </xdr:from>
    <xdr:to xmlns:xdr="http://schemas.openxmlformats.org/drawingml/2006/spreadsheetDrawing">
      <xdr:col>10</xdr:col>
      <xdr:colOff>165100</xdr:colOff>
      <xdr:row>78</xdr:row>
      <xdr:rowOff>72390</xdr:rowOff>
    </xdr:to>
    <xdr:sp macro="" textlink="">
      <xdr:nvSpPr>
        <xdr:cNvPr id="198" name="楕円 197"/>
        <xdr:cNvSpPr/>
      </xdr:nvSpPr>
      <xdr:spPr>
        <a:xfrm>
          <a:off x="1968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63500</xdr:rowOff>
    </xdr:from>
    <xdr:ext cx="469265" cy="258445"/>
    <xdr:sp macro="" textlink="">
      <xdr:nvSpPr>
        <xdr:cNvPr id="199" name="テキスト ボックス 198"/>
        <xdr:cNvSpPr txBox="1"/>
      </xdr:nvSpPr>
      <xdr:spPr>
        <a:xfrm>
          <a:off x="1784350" y="13436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158115</xdr:rowOff>
    </xdr:from>
    <xdr:to xmlns:xdr="http://schemas.openxmlformats.org/drawingml/2006/spreadsheetDrawing">
      <xdr:col>6</xdr:col>
      <xdr:colOff>38100</xdr:colOff>
      <xdr:row>78</xdr:row>
      <xdr:rowOff>88265</xdr:rowOff>
    </xdr:to>
    <xdr:sp macro="" textlink="">
      <xdr:nvSpPr>
        <xdr:cNvPr id="200" name="楕円 199"/>
        <xdr:cNvSpPr/>
      </xdr:nvSpPr>
      <xdr:spPr>
        <a:xfrm>
          <a:off x="1079500" y="133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79375</xdr:rowOff>
    </xdr:from>
    <xdr:ext cx="469265" cy="258445"/>
    <xdr:sp macro="" textlink="">
      <xdr:nvSpPr>
        <xdr:cNvPr id="201" name="テキスト ボックス 200"/>
        <xdr:cNvSpPr txBox="1"/>
      </xdr:nvSpPr>
      <xdr:spPr>
        <a:xfrm>
          <a:off x="895350" y="13452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0" name="テキスト ボックス 209"/>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2" name="テキスト ボックス 211"/>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8" name="テキスト ボックス 217"/>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0" name="テキスト ボックス 219"/>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2" name="テキスト ボックス 221"/>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95250</xdr:rowOff>
    </xdr:from>
    <xdr:to xmlns:xdr="http://schemas.openxmlformats.org/drawingml/2006/spreadsheetDrawing">
      <xdr:col>24</xdr:col>
      <xdr:colOff>62865</xdr:colOff>
      <xdr:row>99</xdr:row>
      <xdr:rowOff>86360</xdr:rowOff>
    </xdr:to>
    <xdr:cxnSp macro="">
      <xdr:nvCxnSpPr>
        <xdr:cNvPr id="226" name="直線コネクタ 225"/>
        <xdr:cNvCxnSpPr/>
      </xdr:nvCxnSpPr>
      <xdr:spPr>
        <a:xfrm flipV="1">
          <a:off x="4633595" y="15525750"/>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90170</xdr:rowOff>
    </xdr:from>
    <xdr:ext cx="534670" cy="259080"/>
    <xdr:sp macro="" textlink="">
      <xdr:nvSpPr>
        <xdr:cNvPr id="227" name="扶助費最小値テキスト"/>
        <xdr:cNvSpPr txBox="1"/>
      </xdr:nvSpPr>
      <xdr:spPr>
        <a:xfrm>
          <a:off x="4686300" y="1706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86360</xdr:rowOff>
    </xdr:from>
    <xdr:to xmlns:xdr="http://schemas.openxmlformats.org/drawingml/2006/spreadsheetDrawing">
      <xdr:col>24</xdr:col>
      <xdr:colOff>152400</xdr:colOff>
      <xdr:row>99</xdr:row>
      <xdr:rowOff>86360</xdr:rowOff>
    </xdr:to>
    <xdr:cxnSp macro="">
      <xdr:nvCxnSpPr>
        <xdr:cNvPr id="228" name="直線コネクタ 227"/>
        <xdr:cNvCxnSpPr/>
      </xdr:nvCxnSpPr>
      <xdr:spPr>
        <a:xfrm>
          <a:off x="4546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41910</xdr:rowOff>
    </xdr:from>
    <xdr:ext cx="598805" cy="258445"/>
    <xdr:sp macro="" textlink="">
      <xdr:nvSpPr>
        <xdr:cNvPr id="229" name="扶助費最大値テキスト"/>
        <xdr:cNvSpPr txBox="1"/>
      </xdr:nvSpPr>
      <xdr:spPr>
        <a:xfrm>
          <a:off x="4686300" y="15300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95250</xdr:rowOff>
    </xdr:from>
    <xdr:to xmlns:xdr="http://schemas.openxmlformats.org/drawingml/2006/spreadsheetDrawing">
      <xdr:col>24</xdr:col>
      <xdr:colOff>152400</xdr:colOff>
      <xdr:row>90</xdr:row>
      <xdr:rowOff>95250</xdr:rowOff>
    </xdr:to>
    <xdr:cxnSp macro="">
      <xdr:nvCxnSpPr>
        <xdr:cNvPr id="230" name="直線コネクタ 229"/>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132715</xdr:rowOff>
    </xdr:from>
    <xdr:to xmlns:xdr="http://schemas.openxmlformats.org/drawingml/2006/spreadsheetDrawing">
      <xdr:col>24</xdr:col>
      <xdr:colOff>63500</xdr:colOff>
      <xdr:row>97</xdr:row>
      <xdr:rowOff>3175</xdr:rowOff>
    </xdr:to>
    <xdr:cxnSp macro="">
      <xdr:nvCxnSpPr>
        <xdr:cNvPr id="231" name="直線コネクタ 230"/>
        <xdr:cNvCxnSpPr/>
      </xdr:nvCxnSpPr>
      <xdr:spPr>
        <a:xfrm flipV="1">
          <a:off x="3797300" y="1659191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161925</xdr:rowOff>
    </xdr:from>
    <xdr:ext cx="598805" cy="259080"/>
    <xdr:sp macro="" textlink="">
      <xdr:nvSpPr>
        <xdr:cNvPr id="232" name="扶助費平均値テキスト"/>
        <xdr:cNvSpPr txBox="1"/>
      </xdr:nvSpPr>
      <xdr:spPr>
        <a:xfrm>
          <a:off x="4686300" y="16278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139065</xdr:rowOff>
    </xdr:from>
    <xdr:to xmlns:xdr="http://schemas.openxmlformats.org/drawingml/2006/spreadsheetDrawing">
      <xdr:col>24</xdr:col>
      <xdr:colOff>114300</xdr:colOff>
      <xdr:row>96</xdr:row>
      <xdr:rowOff>69215</xdr:rowOff>
    </xdr:to>
    <xdr:sp macro="" textlink="">
      <xdr:nvSpPr>
        <xdr:cNvPr id="233" name="フローチャート: 判断 232"/>
        <xdr:cNvSpPr/>
      </xdr:nvSpPr>
      <xdr:spPr>
        <a:xfrm>
          <a:off x="45847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146685</xdr:rowOff>
    </xdr:from>
    <xdr:to xmlns:xdr="http://schemas.openxmlformats.org/drawingml/2006/spreadsheetDrawing">
      <xdr:col>19</xdr:col>
      <xdr:colOff>177800</xdr:colOff>
      <xdr:row>97</xdr:row>
      <xdr:rowOff>3175</xdr:rowOff>
    </xdr:to>
    <xdr:cxnSp macro="">
      <xdr:nvCxnSpPr>
        <xdr:cNvPr id="234" name="直線コネクタ 233"/>
        <xdr:cNvCxnSpPr/>
      </xdr:nvCxnSpPr>
      <xdr:spPr>
        <a:xfrm>
          <a:off x="2908300" y="166058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20955</xdr:rowOff>
    </xdr:from>
    <xdr:to xmlns:xdr="http://schemas.openxmlformats.org/drawingml/2006/spreadsheetDrawing">
      <xdr:col>20</xdr:col>
      <xdr:colOff>38100</xdr:colOff>
      <xdr:row>96</xdr:row>
      <xdr:rowOff>122555</xdr:rowOff>
    </xdr:to>
    <xdr:sp macro="" textlink="">
      <xdr:nvSpPr>
        <xdr:cNvPr id="235" name="フローチャート: 判断 234"/>
        <xdr:cNvSpPr/>
      </xdr:nvSpPr>
      <xdr:spPr>
        <a:xfrm>
          <a:off x="3746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139065</xdr:rowOff>
    </xdr:from>
    <xdr:ext cx="534035" cy="259080"/>
    <xdr:sp macro="" textlink="">
      <xdr:nvSpPr>
        <xdr:cNvPr id="236" name="テキスト ボックス 235"/>
        <xdr:cNvSpPr txBox="1"/>
      </xdr:nvSpPr>
      <xdr:spPr>
        <a:xfrm>
          <a:off x="3529965" y="16255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106045</xdr:rowOff>
    </xdr:from>
    <xdr:to xmlns:xdr="http://schemas.openxmlformats.org/drawingml/2006/spreadsheetDrawing">
      <xdr:col>15</xdr:col>
      <xdr:colOff>50800</xdr:colOff>
      <xdr:row>96</xdr:row>
      <xdr:rowOff>146685</xdr:rowOff>
    </xdr:to>
    <xdr:cxnSp macro="">
      <xdr:nvCxnSpPr>
        <xdr:cNvPr id="237" name="直線コネクタ 236"/>
        <xdr:cNvCxnSpPr/>
      </xdr:nvCxnSpPr>
      <xdr:spPr>
        <a:xfrm>
          <a:off x="2019300" y="1656524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31115</xdr:rowOff>
    </xdr:from>
    <xdr:to xmlns:xdr="http://schemas.openxmlformats.org/drawingml/2006/spreadsheetDrawing">
      <xdr:col>15</xdr:col>
      <xdr:colOff>101600</xdr:colOff>
      <xdr:row>96</xdr:row>
      <xdr:rowOff>132715</xdr:rowOff>
    </xdr:to>
    <xdr:sp macro="" textlink="">
      <xdr:nvSpPr>
        <xdr:cNvPr id="238" name="フローチャート: 判断 237"/>
        <xdr:cNvSpPr/>
      </xdr:nvSpPr>
      <xdr:spPr>
        <a:xfrm>
          <a:off x="2857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149225</xdr:rowOff>
    </xdr:from>
    <xdr:ext cx="534035" cy="259080"/>
    <xdr:sp macro="" textlink="">
      <xdr:nvSpPr>
        <xdr:cNvPr id="239" name="テキスト ボックス 238"/>
        <xdr:cNvSpPr txBox="1"/>
      </xdr:nvSpPr>
      <xdr:spPr>
        <a:xfrm>
          <a:off x="2640965" y="16265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106045</xdr:rowOff>
    </xdr:from>
    <xdr:to xmlns:xdr="http://schemas.openxmlformats.org/drawingml/2006/spreadsheetDrawing">
      <xdr:col>10</xdr:col>
      <xdr:colOff>114300</xdr:colOff>
      <xdr:row>97</xdr:row>
      <xdr:rowOff>38100</xdr:rowOff>
    </xdr:to>
    <xdr:cxnSp macro="">
      <xdr:nvCxnSpPr>
        <xdr:cNvPr id="240" name="直線コネクタ 239"/>
        <xdr:cNvCxnSpPr/>
      </xdr:nvCxnSpPr>
      <xdr:spPr>
        <a:xfrm flipV="1">
          <a:off x="1130300" y="1656524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31750</xdr:rowOff>
    </xdr:from>
    <xdr:to xmlns:xdr="http://schemas.openxmlformats.org/drawingml/2006/spreadsheetDrawing">
      <xdr:col>10</xdr:col>
      <xdr:colOff>165100</xdr:colOff>
      <xdr:row>96</xdr:row>
      <xdr:rowOff>133350</xdr:rowOff>
    </xdr:to>
    <xdr:sp macro="" textlink="">
      <xdr:nvSpPr>
        <xdr:cNvPr id="241" name="フローチャート: 判断 240"/>
        <xdr:cNvSpPr/>
      </xdr:nvSpPr>
      <xdr:spPr>
        <a:xfrm>
          <a:off x="1968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149860</xdr:rowOff>
    </xdr:from>
    <xdr:ext cx="534035" cy="259080"/>
    <xdr:sp macro="" textlink="">
      <xdr:nvSpPr>
        <xdr:cNvPr id="242" name="テキスト ボックス 241"/>
        <xdr:cNvSpPr txBox="1"/>
      </xdr:nvSpPr>
      <xdr:spPr>
        <a:xfrm>
          <a:off x="1751965" y="1626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111760</xdr:rowOff>
    </xdr:from>
    <xdr:to xmlns:xdr="http://schemas.openxmlformats.org/drawingml/2006/spreadsheetDrawing">
      <xdr:col>6</xdr:col>
      <xdr:colOff>38100</xdr:colOff>
      <xdr:row>97</xdr:row>
      <xdr:rowOff>41910</xdr:rowOff>
    </xdr:to>
    <xdr:sp macro="" textlink="">
      <xdr:nvSpPr>
        <xdr:cNvPr id="243" name="フローチャート: 判断 242"/>
        <xdr:cNvSpPr/>
      </xdr:nvSpPr>
      <xdr:spPr>
        <a:xfrm>
          <a:off x="1079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58420</xdr:rowOff>
    </xdr:from>
    <xdr:ext cx="534035" cy="259080"/>
    <xdr:sp macro="" textlink="">
      <xdr:nvSpPr>
        <xdr:cNvPr id="244" name="テキスト ボックス 243"/>
        <xdr:cNvSpPr txBox="1"/>
      </xdr:nvSpPr>
      <xdr:spPr>
        <a:xfrm>
          <a:off x="862965" y="16346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81915</xdr:rowOff>
    </xdr:from>
    <xdr:to xmlns:xdr="http://schemas.openxmlformats.org/drawingml/2006/spreadsheetDrawing">
      <xdr:col>24</xdr:col>
      <xdr:colOff>114300</xdr:colOff>
      <xdr:row>97</xdr:row>
      <xdr:rowOff>12065</xdr:rowOff>
    </xdr:to>
    <xdr:sp macro="" textlink="">
      <xdr:nvSpPr>
        <xdr:cNvPr id="250" name="楕円 249"/>
        <xdr:cNvSpPr/>
      </xdr:nvSpPr>
      <xdr:spPr>
        <a:xfrm>
          <a:off x="45847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60325</xdr:rowOff>
    </xdr:from>
    <xdr:ext cx="534670" cy="259080"/>
    <xdr:sp macro="" textlink="">
      <xdr:nvSpPr>
        <xdr:cNvPr id="251" name="扶助費該当値テキスト"/>
        <xdr:cNvSpPr txBox="1"/>
      </xdr:nvSpPr>
      <xdr:spPr>
        <a:xfrm>
          <a:off x="4686300" y="1651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123825</xdr:rowOff>
    </xdr:from>
    <xdr:to xmlns:xdr="http://schemas.openxmlformats.org/drawingml/2006/spreadsheetDrawing">
      <xdr:col>20</xdr:col>
      <xdr:colOff>38100</xdr:colOff>
      <xdr:row>97</xdr:row>
      <xdr:rowOff>53975</xdr:rowOff>
    </xdr:to>
    <xdr:sp macro="" textlink="">
      <xdr:nvSpPr>
        <xdr:cNvPr id="252" name="楕円 251"/>
        <xdr:cNvSpPr/>
      </xdr:nvSpPr>
      <xdr:spPr>
        <a:xfrm>
          <a:off x="3746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45085</xdr:rowOff>
    </xdr:from>
    <xdr:ext cx="534035" cy="258445"/>
    <xdr:sp macro="" textlink="">
      <xdr:nvSpPr>
        <xdr:cNvPr id="253" name="テキスト ボックス 252"/>
        <xdr:cNvSpPr txBox="1"/>
      </xdr:nvSpPr>
      <xdr:spPr>
        <a:xfrm>
          <a:off x="3529965" y="1667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95885</xdr:rowOff>
    </xdr:from>
    <xdr:to xmlns:xdr="http://schemas.openxmlformats.org/drawingml/2006/spreadsheetDrawing">
      <xdr:col>15</xdr:col>
      <xdr:colOff>101600</xdr:colOff>
      <xdr:row>97</xdr:row>
      <xdr:rowOff>26035</xdr:rowOff>
    </xdr:to>
    <xdr:sp macro="" textlink="">
      <xdr:nvSpPr>
        <xdr:cNvPr id="254" name="楕円 253"/>
        <xdr:cNvSpPr/>
      </xdr:nvSpPr>
      <xdr:spPr>
        <a:xfrm>
          <a:off x="2857500" y="165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17780</xdr:rowOff>
    </xdr:from>
    <xdr:ext cx="534035" cy="258445"/>
    <xdr:sp macro="" textlink="">
      <xdr:nvSpPr>
        <xdr:cNvPr id="255" name="テキスト ボックス 254"/>
        <xdr:cNvSpPr txBox="1"/>
      </xdr:nvSpPr>
      <xdr:spPr>
        <a:xfrm>
          <a:off x="2640965"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55245</xdr:rowOff>
    </xdr:from>
    <xdr:to xmlns:xdr="http://schemas.openxmlformats.org/drawingml/2006/spreadsheetDrawing">
      <xdr:col>10</xdr:col>
      <xdr:colOff>165100</xdr:colOff>
      <xdr:row>96</xdr:row>
      <xdr:rowOff>156845</xdr:rowOff>
    </xdr:to>
    <xdr:sp macro="" textlink="">
      <xdr:nvSpPr>
        <xdr:cNvPr id="256" name="楕円 255"/>
        <xdr:cNvSpPr/>
      </xdr:nvSpPr>
      <xdr:spPr>
        <a:xfrm>
          <a:off x="1968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147955</xdr:rowOff>
    </xdr:from>
    <xdr:ext cx="534035" cy="258445"/>
    <xdr:sp macro="" textlink="">
      <xdr:nvSpPr>
        <xdr:cNvPr id="257" name="テキスト ボックス 256"/>
        <xdr:cNvSpPr txBox="1"/>
      </xdr:nvSpPr>
      <xdr:spPr>
        <a:xfrm>
          <a:off x="1751965" y="16607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158750</xdr:rowOff>
    </xdr:from>
    <xdr:to xmlns:xdr="http://schemas.openxmlformats.org/drawingml/2006/spreadsheetDrawing">
      <xdr:col>6</xdr:col>
      <xdr:colOff>38100</xdr:colOff>
      <xdr:row>97</xdr:row>
      <xdr:rowOff>88900</xdr:rowOff>
    </xdr:to>
    <xdr:sp macro="" textlink="">
      <xdr:nvSpPr>
        <xdr:cNvPr id="258" name="楕円 257"/>
        <xdr:cNvSpPr/>
      </xdr:nvSpPr>
      <xdr:spPr>
        <a:xfrm>
          <a:off x="1079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80010</xdr:rowOff>
    </xdr:from>
    <xdr:ext cx="534035" cy="259080"/>
    <xdr:sp macro="" textlink="">
      <xdr:nvSpPr>
        <xdr:cNvPr id="259" name="テキスト ボックス 258"/>
        <xdr:cNvSpPr txBox="1"/>
      </xdr:nvSpPr>
      <xdr:spPr>
        <a:xfrm>
          <a:off x="862965" y="16710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70" name="直線コネクタ 269"/>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54610</xdr:rowOff>
    </xdr:from>
    <xdr:ext cx="248285" cy="258445"/>
    <xdr:sp macro="" textlink="">
      <xdr:nvSpPr>
        <xdr:cNvPr id="271" name="テキスト ボックス 270"/>
        <xdr:cNvSpPr txBox="1"/>
      </xdr:nvSpPr>
      <xdr:spPr>
        <a:xfrm>
          <a:off x="6355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74" name="直線コネクタ 273"/>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111760</xdr:rowOff>
    </xdr:from>
    <xdr:ext cx="594995" cy="258445"/>
    <xdr:sp macro="" textlink="">
      <xdr:nvSpPr>
        <xdr:cNvPr id="275" name="テキスト ボックス 274"/>
        <xdr:cNvSpPr txBox="1"/>
      </xdr:nvSpPr>
      <xdr:spPr>
        <a:xfrm>
          <a:off x="6008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7" name="テキスト ボックス 27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94615</xdr:rowOff>
    </xdr:from>
    <xdr:to xmlns:xdr="http://schemas.openxmlformats.org/drawingml/2006/spreadsheetDrawing">
      <xdr:col>54</xdr:col>
      <xdr:colOff>189865</xdr:colOff>
      <xdr:row>37</xdr:row>
      <xdr:rowOff>86360</xdr:rowOff>
    </xdr:to>
    <xdr:cxnSp macro="">
      <xdr:nvCxnSpPr>
        <xdr:cNvPr id="279" name="直線コネクタ 278"/>
        <xdr:cNvCxnSpPr/>
      </xdr:nvCxnSpPr>
      <xdr:spPr>
        <a:xfrm flipV="1">
          <a:off x="10475595" y="523811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89535</xdr:rowOff>
    </xdr:from>
    <xdr:ext cx="534670" cy="258445"/>
    <xdr:sp macro="" textlink="">
      <xdr:nvSpPr>
        <xdr:cNvPr id="280" name="補助費等最小値テキスト"/>
        <xdr:cNvSpPr txBox="1"/>
      </xdr:nvSpPr>
      <xdr:spPr>
        <a:xfrm>
          <a:off x="10528300" y="6433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86360</xdr:rowOff>
    </xdr:from>
    <xdr:to xmlns:xdr="http://schemas.openxmlformats.org/drawingml/2006/spreadsheetDrawing">
      <xdr:col>55</xdr:col>
      <xdr:colOff>88900</xdr:colOff>
      <xdr:row>37</xdr:row>
      <xdr:rowOff>86360</xdr:rowOff>
    </xdr:to>
    <xdr:cxnSp macro="">
      <xdr:nvCxnSpPr>
        <xdr:cNvPr id="281" name="直線コネクタ 280"/>
        <xdr:cNvCxnSpPr/>
      </xdr:nvCxnSpPr>
      <xdr:spPr>
        <a:xfrm>
          <a:off x="103886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41275</xdr:rowOff>
    </xdr:from>
    <xdr:ext cx="598805" cy="258445"/>
    <xdr:sp macro="" textlink="">
      <xdr:nvSpPr>
        <xdr:cNvPr id="282" name="補助費等最大値テキスト"/>
        <xdr:cNvSpPr txBox="1"/>
      </xdr:nvSpPr>
      <xdr:spPr>
        <a:xfrm>
          <a:off x="10528300" y="5013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94615</xdr:rowOff>
    </xdr:from>
    <xdr:to xmlns:xdr="http://schemas.openxmlformats.org/drawingml/2006/spreadsheetDrawing">
      <xdr:col>55</xdr:col>
      <xdr:colOff>88900</xdr:colOff>
      <xdr:row>30</xdr:row>
      <xdr:rowOff>94615</xdr:rowOff>
    </xdr:to>
    <xdr:cxnSp macro="">
      <xdr:nvCxnSpPr>
        <xdr:cNvPr id="283" name="直線コネクタ 282"/>
        <xdr:cNvCxnSpPr/>
      </xdr:nvCxnSpPr>
      <xdr:spPr>
        <a:xfrm>
          <a:off x="10388600" y="523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66040</xdr:rowOff>
    </xdr:from>
    <xdr:to xmlns:xdr="http://schemas.openxmlformats.org/drawingml/2006/spreadsheetDrawing">
      <xdr:col>55</xdr:col>
      <xdr:colOff>0</xdr:colOff>
      <xdr:row>36</xdr:row>
      <xdr:rowOff>99695</xdr:rowOff>
    </xdr:to>
    <xdr:cxnSp macro="">
      <xdr:nvCxnSpPr>
        <xdr:cNvPr id="284" name="直線コネクタ 283"/>
        <xdr:cNvCxnSpPr/>
      </xdr:nvCxnSpPr>
      <xdr:spPr>
        <a:xfrm flipV="1">
          <a:off x="9639300" y="623824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77470</xdr:rowOff>
    </xdr:from>
    <xdr:ext cx="534670" cy="258445"/>
    <xdr:sp macro="" textlink="">
      <xdr:nvSpPr>
        <xdr:cNvPr id="285" name="補助費等平均値テキスト"/>
        <xdr:cNvSpPr txBox="1"/>
      </xdr:nvSpPr>
      <xdr:spPr>
        <a:xfrm>
          <a:off x="10528300" y="59067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54610</xdr:rowOff>
    </xdr:from>
    <xdr:to xmlns:xdr="http://schemas.openxmlformats.org/drawingml/2006/spreadsheetDrawing">
      <xdr:col>55</xdr:col>
      <xdr:colOff>50800</xdr:colOff>
      <xdr:row>35</xdr:row>
      <xdr:rowOff>156210</xdr:rowOff>
    </xdr:to>
    <xdr:sp macro="" textlink="">
      <xdr:nvSpPr>
        <xdr:cNvPr id="286" name="フローチャート: 判断 285"/>
        <xdr:cNvSpPr/>
      </xdr:nvSpPr>
      <xdr:spPr>
        <a:xfrm>
          <a:off x="10426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99695</xdr:rowOff>
    </xdr:from>
    <xdr:to xmlns:xdr="http://schemas.openxmlformats.org/drawingml/2006/spreadsheetDrawing">
      <xdr:col>50</xdr:col>
      <xdr:colOff>114300</xdr:colOff>
      <xdr:row>36</xdr:row>
      <xdr:rowOff>100330</xdr:rowOff>
    </xdr:to>
    <xdr:cxnSp macro="">
      <xdr:nvCxnSpPr>
        <xdr:cNvPr id="287" name="直線コネクタ 286"/>
        <xdr:cNvCxnSpPr/>
      </xdr:nvCxnSpPr>
      <xdr:spPr>
        <a:xfrm flipV="1">
          <a:off x="8750300" y="627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89535</xdr:rowOff>
    </xdr:from>
    <xdr:to xmlns:xdr="http://schemas.openxmlformats.org/drawingml/2006/spreadsheetDrawing">
      <xdr:col>50</xdr:col>
      <xdr:colOff>165100</xdr:colOff>
      <xdr:row>36</xdr:row>
      <xdr:rowOff>19685</xdr:rowOff>
    </xdr:to>
    <xdr:sp macro="" textlink="">
      <xdr:nvSpPr>
        <xdr:cNvPr id="288" name="フローチャート: 判断 287"/>
        <xdr:cNvSpPr/>
      </xdr:nvSpPr>
      <xdr:spPr>
        <a:xfrm>
          <a:off x="9588500" y="60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36195</xdr:rowOff>
    </xdr:from>
    <xdr:ext cx="534035" cy="259080"/>
    <xdr:sp macro="" textlink="">
      <xdr:nvSpPr>
        <xdr:cNvPr id="289" name="テキスト ボックス 288"/>
        <xdr:cNvSpPr txBox="1"/>
      </xdr:nvSpPr>
      <xdr:spPr>
        <a:xfrm>
          <a:off x="9371965" y="586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100330</xdr:rowOff>
    </xdr:from>
    <xdr:to xmlns:xdr="http://schemas.openxmlformats.org/drawingml/2006/spreadsheetDrawing">
      <xdr:col>45</xdr:col>
      <xdr:colOff>177800</xdr:colOff>
      <xdr:row>36</xdr:row>
      <xdr:rowOff>102235</xdr:rowOff>
    </xdr:to>
    <xdr:cxnSp macro="">
      <xdr:nvCxnSpPr>
        <xdr:cNvPr id="290" name="直線コネクタ 289"/>
        <xdr:cNvCxnSpPr/>
      </xdr:nvCxnSpPr>
      <xdr:spPr>
        <a:xfrm flipV="1">
          <a:off x="7861300" y="62725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96520</xdr:rowOff>
    </xdr:from>
    <xdr:to xmlns:xdr="http://schemas.openxmlformats.org/drawingml/2006/spreadsheetDrawing">
      <xdr:col>46</xdr:col>
      <xdr:colOff>38100</xdr:colOff>
      <xdr:row>36</xdr:row>
      <xdr:rowOff>26670</xdr:rowOff>
    </xdr:to>
    <xdr:sp macro="" textlink="">
      <xdr:nvSpPr>
        <xdr:cNvPr id="291" name="フローチャート: 判断 290"/>
        <xdr:cNvSpPr/>
      </xdr:nvSpPr>
      <xdr:spPr>
        <a:xfrm>
          <a:off x="8699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43180</xdr:rowOff>
    </xdr:from>
    <xdr:ext cx="534035" cy="258445"/>
    <xdr:sp macro="" textlink="">
      <xdr:nvSpPr>
        <xdr:cNvPr id="292" name="テキスト ボックス 291"/>
        <xdr:cNvSpPr txBox="1"/>
      </xdr:nvSpPr>
      <xdr:spPr>
        <a:xfrm>
          <a:off x="8482965" y="5872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97790</xdr:rowOff>
    </xdr:from>
    <xdr:to xmlns:xdr="http://schemas.openxmlformats.org/drawingml/2006/spreadsheetDrawing">
      <xdr:col>41</xdr:col>
      <xdr:colOff>50800</xdr:colOff>
      <xdr:row>36</xdr:row>
      <xdr:rowOff>102235</xdr:rowOff>
    </xdr:to>
    <xdr:cxnSp macro="">
      <xdr:nvCxnSpPr>
        <xdr:cNvPr id="293" name="直線コネクタ 292"/>
        <xdr:cNvCxnSpPr/>
      </xdr:nvCxnSpPr>
      <xdr:spPr>
        <a:xfrm>
          <a:off x="6972300" y="62699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120650</xdr:rowOff>
    </xdr:from>
    <xdr:to xmlns:xdr="http://schemas.openxmlformats.org/drawingml/2006/spreadsheetDrawing">
      <xdr:col>41</xdr:col>
      <xdr:colOff>101600</xdr:colOff>
      <xdr:row>36</xdr:row>
      <xdr:rowOff>50165</xdr:rowOff>
    </xdr:to>
    <xdr:sp macro="" textlink="">
      <xdr:nvSpPr>
        <xdr:cNvPr id="294" name="フローチャート: 判断 293"/>
        <xdr:cNvSpPr/>
      </xdr:nvSpPr>
      <xdr:spPr>
        <a:xfrm>
          <a:off x="7810500" y="6121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66675</xdr:rowOff>
    </xdr:from>
    <xdr:ext cx="534035" cy="258445"/>
    <xdr:sp macro="" textlink="">
      <xdr:nvSpPr>
        <xdr:cNvPr id="295" name="テキスト ボックス 294"/>
        <xdr:cNvSpPr txBox="1"/>
      </xdr:nvSpPr>
      <xdr:spPr>
        <a:xfrm>
          <a:off x="7593965" y="5895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124460</xdr:rowOff>
    </xdr:from>
    <xdr:to xmlns:xdr="http://schemas.openxmlformats.org/drawingml/2006/spreadsheetDrawing">
      <xdr:col>36</xdr:col>
      <xdr:colOff>165100</xdr:colOff>
      <xdr:row>36</xdr:row>
      <xdr:rowOff>54610</xdr:rowOff>
    </xdr:to>
    <xdr:sp macro="" textlink="">
      <xdr:nvSpPr>
        <xdr:cNvPr id="296" name="フローチャート: 判断 295"/>
        <xdr:cNvSpPr/>
      </xdr:nvSpPr>
      <xdr:spPr>
        <a:xfrm>
          <a:off x="6921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71120</xdr:rowOff>
    </xdr:from>
    <xdr:ext cx="534035" cy="259080"/>
    <xdr:sp macro="" textlink="">
      <xdr:nvSpPr>
        <xdr:cNvPr id="297" name="テキスト ボックス 296"/>
        <xdr:cNvSpPr txBox="1"/>
      </xdr:nvSpPr>
      <xdr:spPr>
        <a:xfrm>
          <a:off x="6704965" y="5900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15240</xdr:rowOff>
    </xdr:from>
    <xdr:to xmlns:xdr="http://schemas.openxmlformats.org/drawingml/2006/spreadsheetDrawing">
      <xdr:col>55</xdr:col>
      <xdr:colOff>50800</xdr:colOff>
      <xdr:row>36</xdr:row>
      <xdr:rowOff>116840</xdr:rowOff>
    </xdr:to>
    <xdr:sp macro="" textlink="">
      <xdr:nvSpPr>
        <xdr:cNvPr id="303" name="楕円 302"/>
        <xdr:cNvSpPr/>
      </xdr:nvSpPr>
      <xdr:spPr>
        <a:xfrm>
          <a:off x="104267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165100</xdr:rowOff>
    </xdr:from>
    <xdr:ext cx="534670" cy="259080"/>
    <xdr:sp macro="" textlink="">
      <xdr:nvSpPr>
        <xdr:cNvPr id="304" name="補助費等該当値テキスト"/>
        <xdr:cNvSpPr txBox="1"/>
      </xdr:nvSpPr>
      <xdr:spPr>
        <a:xfrm>
          <a:off x="10528300" y="6165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48895</xdr:rowOff>
    </xdr:from>
    <xdr:to xmlns:xdr="http://schemas.openxmlformats.org/drawingml/2006/spreadsheetDrawing">
      <xdr:col>50</xdr:col>
      <xdr:colOff>165100</xdr:colOff>
      <xdr:row>36</xdr:row>
      <xdr:rowOff>150495</xdr:rowOff>
    </xdr:to>
    <xdr:sp macro="" textlink="">
      <xdr:nvSpPr>
        <xdr:cNvPr id="305" name="楕円 304"/>
        <xdr:cNvSpPr/>
      </xdr:nvSpPr>
      <xdr:spPr>
        <a:xfrm>
          <a:off x="9588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141605</xdr:rowOff>
    </xdr:from>
    <xdr:ext cx="534035" cy="259080"/>
    <xdr:sp macro="" textlink="">
      <xdr:nvSpPr>
        <xdr:cNvPr id="306" name="テキスト ボックス 305"/>
        <xdr:cNvSpPr txBox="1"/>
      </xdr:nvSpPr>
      <xdr:spPr>
        <a:xfrm>
          <a:off x="9371965" y="6313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49530</xdr:rowOff>
    </xdr:from>
    <xdr:to xmlns:xdr="http://schemas.openxmlformats.org/drawingml/2006/spreadsheetDrawing">
      <xdr:col>46</xdr:col>
      <xdr:colOff>38100</xdr:colOff>
      <xdr:row>36</xdr:row>
      <xdr:rowOff>151130</xdr:rowOff>
    </xdr:to>
    <xdr:sp macro="" textlink="">
      <xdr:nvSpPr>
        <xdr:cNvPr id="307" name="楕円 306"/>
        <xdr:cNvSpPr/>
      </xdr:nvSpPr>
      <xdr:spPr>
        <a:xfrm>
          <a:off x="8699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142240</xdr:rowOff>
    </xdr:from>
    <xdr:ext cx="534035" cy="259080"/>
    <xdr:sp macro="" textlink="">
      <xdr:nvSpPr>
        <xdr:cNvPr id="308" name="テキスト ボックス 307"/>
        <xdr:cNvSpPr txBox="1"/>
      </xdr:nvSpPr>
      <xdr:spPr>
        <a:xfrm>
          <a:off x="8482965" y="6314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52070</xdr:rowOff>
    </xdr:from>
    <xdr:to xmlns:xdr="http://schemas.openxmlformats.org/drawingml/2006/spreadsheetDrawing">
      <xdr:col>41</xdr:col>
      <xdr:colOff>101600</xdr:colOff>
      <xdr:row>36</xdr:row>
      <xdr:rowOff>153035</xdr:rowOff>
    </xdr:to>
    <xdr:sp macro="" textlink="">
      <xdr:nvSpPr>
        <xdr:cNvPr id="309" name="楕円 308"/>
        <xdr:cNvSpPr/>
      </xdr:nvSpPr>
      <xdr:spPr>
        <a:xfrm>
          <a:off x="78105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144145</xdr:rowOff>
    </xdr:from>
    <xdr:ext cx="534035" cy="258445"/>
    <xdr:sp macro="" textlink="">
      <xdr:nvSpPr>
        <xdr:cNvPr id="310" name="テキスト ボックス 309"/>
        <xdr:cNvSpPr txBox="1"/>
      </xdr:nvSpPr>
      <xdr:spPr>
        <a:xfrm>
          <a:off x="7593965" y="6316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46990</xdr:rowOff>
    </xdr:from>
    <xdr:to xmlns:xdr="http://schemas.openxmlformats.org/drawingml/2006/spreadsheetDrawing">
      <xdr:col>36</xdr:col>
      <xdr:colOff>165100</xdr:colOff>
      <xdr:row>36</xdr:row>
      <xdr:rowOff>148590</xdr:rowOff>
    </xdr:to>
    <xdr:sp macro="" textlink="">
      <xdr:nvSpPr>
        <xdr:cNvPr id="311" name="楕円 310"/>
        <xdr:cNvSpPr/>
      </xdr:nvSpPr>
      <xdr:spPr>
        <a:xfrm>
          <a:off x="6921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139700</xdr:rowOff>
    </xdr:from>
    <xdr:ext cx="534035" cy="259080"/>
    <xdr:sp macro="" textlink="">
      <xdr:nvSpPr>
        <xdr:cNvPr id="312" name="テキスト ボックス 311"/>
        <xdr:cNvSpPr txBox="1"/>
      </xdr:nvSpPr>
      <xdr:spPr>
        <a:xfrm>
          <a:off x="6704965" y="6311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26" name="テキスト ボックス 32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28" name="テキスト ボックス 32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0" name="テキスト ボックス 32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2" name="テキスト ボックス 33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120650</xdr:rowOff>
    </xdr:from>
    <xdr:to xmlns:xdr="http://schemas.openxmlformats.org/drawingml/2006/spreadsheetDrawing">
      <xdr:col>54</xdr:col>
      <xdr:colOff>189865</xdr:colOff>
      <xdr:row>58</xdr:row>
      <xdr:rowOff>38100</xdr:rowOff>
    </xdr:to>
    <xdr:cxnSp macro="">
      <xdr:nvCxnSpPr>
        <xdr:cNvPr id="334" name="直線コネクタ 333"/>
        <xdr:cNvCxnSpPr/>
      </xdr:nvCxnSpPr>
      <xdr:spPr>
        <a:xfrm flipV="1">
          <a:off x="10475595" y="8864600"/>
          <a:ext cx="127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41910</xdr:rowOff>
    </xdr:from>
    <xdr:ext cx="534670" cy="258445"/>
    <xdr:sp macro="" textlink="">
      <xdr:nvSpPr>
        <xdr:cNvPr id="335" name="普通建設事業費最小値テキスト"/>
        <xdr:cNvSpPr txBox="1"/>
      </xdr:nvSpPr>
      <xdr:spPr>
        <a:xfrm>
          <a:off x="10528300" y="99860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38100</xdr:rowOff>
    </xdr:from>
    <xdr:to xmlns:xdr="http://schemas.openxmlformats.org/drawingml/2006/spreadsheetDrawing">
      <xdr:col>55</xdr:col>
      <xdr:colOff>88900</xdr:colOff>
      <xdr:row>58</xdr:row>
      <xdr:rowOff>38100</xdr:rowOff>
    </xdr:to>
    <xdr:cxnSp macro="">
      <xdr:nvCxnSpPr>
        <xdr:cNvPr id="336" name="直線コネクタ 335"/>
        <xdr:cNvCxnSpPr/>
      </xdr:nvCxnSpPr>
      <xdr:spPr>
        <a:xfrm>
          <a:off x="10388600" y="998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67310</xdr:rowOff>
    </xdr:from>
    <xdr:ext cx="598805" cy="259080"/>
    <xdr:sp macro="" textlink="">
      <xdr:nvSpPr>
        <xdr:cNvPr id="337" name="普通建設事業費最大値テキスト"/>
        <xdr:cNvSpPr txBox="1"/>
      </xdr:nvSpPr>
      <xdr:spPr>
        <a:xfrm>
          <a:off x="10528300" y="8639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120650</xdr:rowOff>
    </xdr:from>
    <xdr:to xmlns:xdr="http://schemas.openxmlformats.org/drawingml/2006/spreadsheetDrawing">
      <xdr:col>55</xdr:col>
      <xdr:colOff>88900</xdr:colOff>
      <xdr:row>51</xdr:row>
      <xdr:rowOff>120650</xdr:rowOff>
    </xdr:to>
    <xdr:cxnSp macro="">
      <xdr:nvCxnSpPr>
        <xdr:cNvPr id="338" name="直線コネクタ 337"/>
        <xdr:cNvCxnSpPr/>
      </xdr:nvCxnSpPr>
      <xdr:spPr>
        <a:xfrm>
          <a:off x="10388600" y="886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93345</xdr:rowOff>
    </xdr:from>
    <xdr:to xmlns:xdr="http://schemas.openxmlformats.org/drawingml/2006/spreadsheetDrawing">
      <xdr:col>55</xdr:col>
      <xdr:colOff>0</xdr:colOff>
      <xdr:row>56</xdr:row>
      <xdr:rowOff>10795</xdr:rowOff>
    </xdr:to>
    <xdr:cxnSp macro="">
      <xdr:nvCxnSpPr>
        <xdr:cNvPr id="339" name="直線コネクタ 338"/>
        <xdr:cNvCxnSpPr/>
      </xdr:nvCxnSpPr>
      <xdr:spPr>
        <a:xfrm>
          <a:off x="9639300" y="9351645"/>
          <a:ext cx="8382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151765</xdr:rowOff>
    </xdr:from>
    <xdr:ext cx="534670" cy="259080"/>
    <xdr:sp macro="" textlink="">
      <xdr:nvSpPr>
        <xdr:cNvPr id="340" name="普通建設事業費平均値テキスト"/>
        <xdr:cNvSpPr txBox="1"/>
      </xdr:nvSpPr>
      <xdr:spPr>
        <a:xfrm>
          <a:off x="10528300" y="9581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1905</xdr:rowOff>
    </xdr:from>
    <xdr:to xmlns:xdr="http://schemas.openxmlformats.org/drawingml/2006/spreadsheetDrawing">
      <xdr:col>55</xdr:col>
      <xdr:colOff>50800</xdr:colOff>
      <xdr:row>56</xdr:row>
      <xdr:rowOff>103505</xdr:rowOff>
    </xdr:to>
    <xdr:sp macro="" textlink="">
      <xdr:nvSpPr>
        <xdr:cNvPr id="341" name="フローチャート: 判断 340"/>
        <xdr:cNvSpPr/>
      </xdr:nvSpPr>
      <xdr:spPr>
        <a:xfrm>
          <a:off x="104267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128905</xdr:rowOff>
    </xdr:from>
    <xdr:to xmlns:xdr="http://schemas.openxmlformats.org/drawingml/2006/spreadsheetDrawing">
      <xdr:col>50</xdr:col>
      <xdr:colOff>114300</xdr:colOff>
      <xdr:row>54</xdr:row>
      <xdr:rowOff>93345</xdr:rowOff>
    </xdr:to>
    <xdr:cxnSp macro="">
      <xdr:nvCxnSpPr>
        <xdr:cNvPr id="342" name="直線コネクタ 341"/>
        <xdr:cNvCxnSpPr/>
      </xdr:nvCxnSpPr>
      <xdr:spPr>
        <a:xfrm>
          <a:off x="8750300" y="921575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42545</xdr:rowOff>
    </xdr:from>
    <xdr:to xmlns:xdr="http://schemas.openxmlformats.org/drawingml/2006/spreadsheetDrawing">
      <xdr:col>50</xdr:col>
      <xdr:colOff>165100</xdr:colOff>
      <xdr:row>56</xdr:row>
      <xdr:rowOff>144145</xdr:rowOff>
    </xdr:to>
    <xdr:sp macro="" textlink="">
      <xdr:nvSpPr>
        <xdr:cNvPr id="343" name="フローチャート: 判断 342"/>
        <xdr:cNvSpPr/>
      </xdr:nvSpPr>
      <xdr:spPr>
        <a:xfrm>
          <a:off x="9588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135255</xdr:rowOff>
    </xdr:from>
    <xdr:ext cx="534035" cy="258445"/>
    <xdr:sp macro="" textlink="">
      <xdr:nvSpPr>
        <xdr:cNvPr id="344" name="テキスト ボックス 343"/>
        <xdr:cNvSpPr txBox="1"/>
      </xdr:nvSpPr>
      <xdr:spPr>
        <a:xfrm>
          <a:off x="9371965" y="9736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128905</xdr:rowOff>
    </xdr:from>
    <xdr:to xmlns:xdr="http://schemas.openxmlformats.org/drawingml/2006/spreadsheetDrawing">
      <xdr:col>45</xdr:col>
      <xdr:colOff>177800</xdr:colOff>
      <xdr:row>53</xdr:row>
      <xdr:rowOff>151765</xdr:rowOff>
    </xdr:to>
    <xdr:cxnSp macro="">
      <xdr:nvCxnSpPr>
        <xdr:cNvPr id="345" name="直線コネクタ 344"/>
        <xdr:cNvCxnSpPr/>
      </xdr:nvCxnSpPr>
      <xdr:spPr>
        <a:xfrm flipV="1">
          <a:off x="7861300" y="9215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24765</xdr:rowOff>
    </xdr:from>
    <xdr:to xmlns:xdr="http://schemas.openxmlformats.org/drawingml/2006/spreadsheetDrawing">
      <xdr:col>46</xdr:col>
      <xdr:colOff>38100</xdr:colOff>
      <xdr:row>56</xdr:row>
      <xdr:rowOff>126365</xdr:rowOff>
    </xdr:to>
    <xdr:sp macro="" textlink="">
      <xdr:nvSpPr>
        <xdr:cNvPr id="346" name="フローチャート: 判断 345"/>
        <xdr:cNvSpPr/>
      </xdr:nvSpPr>
      <xdr:spPr>
        <a:xfrm>
          <a:off x="8699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117475</xdr:rowOff>
    </xdr:from>
    <xdr:ext cx="534035" cy="259080"/>
    <xdr:sp macro="" textlink="">
      <xdr:nvSpPr>
        <xdr:cNvPr id="347" name="テキスト ボックス 346"/>
        <xdr:cNvSpPr txBox="1"/>
      </xdr:nvSpPr>
      <xdr:spPr>
        <a:xfrm>
          <a:off x="8482965" y="9718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151765</xdr:rowOff>
    </xdr:from>
    <xdr:to xmlns:xdr="http://schemas.openxmlformats.org/drawingml/2006/spreadsheetDrawing">
      <xdr:col>41</xdr:col>
      <xdr:colOff>50800</xdr:colOff>
      <xdr:row>55</xdr:row>
      <xdr:rowOff>101600</xdr:rowOff>
    </xdr:to>
    <xdr:cxnSp macro="">
      <xdr:nvCxnSpPr>
        <xdr:cNvPr id="348" name="直線コネクタ 347"/>
        <xdr:cNvCxnSpPr/>
      </xdr:nvCxnSpPr>
      <xdr:spPr>
        <a:xfrm flipV="1">
          <a:off x="6972300" y="9238615"/>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50800</xdr:rowOff>
    </xdr:from>
    <xdr:to xmlns:xdr="http://schemas.openxmlformats.org/drawingml/2006/spreadsheetDrawing">
      <xdr:col>41</xdr:col>
      <xdr:colOff>101600</xdr:colOff>
      <xdr:row>56</xdr:row>
      <xdr:rowOff>152400</xdr:rowOff>
    </xdr:to>
    <xdr:sp macro="" textlink="">
      <xdr:nvSpPr>
        <xdr:cNvPr id="349" name="フローチャート: 判断 348"/>
        <xdr:cNvSpPr/>
      </xdr:nvSpPr>
      <xdr:spPr>
        <a:xfrm>
          <a:off x="7810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143510</xdr:rowOff>
    </xdr:from>
    <xdr:ext cx="534035" cy="258445"/>
    <xdr:sp macro="" textlink="">
      <xdr:nvSpPr>
        <xdr:cNvPr id="350" name="テキスト ボックス 349"/>
        <xdr:cNvSpPr txBox="1"/>
      </xdr:nvSpPr>
      <xdr:spPr>
        <a:xfrm>
          <a:off x="7593965" y="9744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41275</xdr:rowOff>
    </xdr:from>
    <xdr:to xmlns:xdr="http://schemas.openxmlformats.org/drawingml/2006/spreadsheetDrawing">
      <xdr:col>36</xdr:col>
      <xdr:colOff>165100</xdr:colOff>
      <xdr:row>56</xdr:row>
      <xdr:rowOff>143510</xdr:rowOff>
    </xdr:to>
    <xdr:sp macro="" textlink="">
      <xdr:nvSpPr>
        <xdr:cNvPr id="351" name="フローチャート: 判断 350"/>
        <xdr:cNvSpPr/>
      </xdr:nvSpPr>
      <xdr:spPr>
        <a:xfrm>
          <a:off x="6921500" y="9642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133985</xdr:rowOff>
    </xdr:from>
    <xdr:ext cx="534035" cy="258445"/>
    <xdr:sp macro="" textlink="">
      <xdr:nvSpPr>
        <xdr:cNvPr id="352" name="テキスト ボックス 351"/>
        <xdr:cNvSpPr txBox="1"/>
      </xdr:nvSpPr>
      <xdr:spPr>
        <a:xfrm>
          <a:off x="6704965" y="9735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132080</xdr:rowOff>
    </xdr:from>
    <xdr:to xmlns:xdr="http://schemas.openxmlformats.org/drawingml/2006/spreadsheetDrawing">
      <xdr:col>55</xdr:col>
      <xdr:colOff>50800</xdr:colOff>
      <xdr:row>56</xdr:row>
      <xdr:rowOff>61595</xdr:rowOff>
    </xdr:to>
    <xdr:sp macro="" textlink="">
      <xdr:nvSpPr>
        <xdr:cNvPr id="358" name="楕円 357"/>
        <xdr:cNvSpPr/>
      </xdr:nvSpPr>
      <xdr:spPr>
        <a:xfrm>
          <a:off x="10426700" y="9561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154940</xdr:rowOff>
    </xdr:from>
    <xdr:ext cx="598805" cy="258445"/>
    <xdr:sp macro="" textlink="">
      <xdr:nvSpPr>
        <xdr:cNvPr id="359" name="普通建設事業費該当値テキスト"/>
        <xdr:cNvSpPr txBox="1"/>
      </xdr:nvSpPr>
      <xdr:spPr>
        <a:xfrm>
          <a:off x="10528300" y="94132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42545</xdr:rowOff>
    </xdr:from>
    <xdr:to xmlns:xdr="http://schemas.openxmlformats.org/drawingml/2006/spreadsheetDrawing">
      <xdr:col>50</xdr:col>
      <xdr:colOff>165100</xdr:colOff>
      <xdr:row>54</xdr:row>
      <xdr:rowOff>144145</xdr:rowOff>
    </xdr:to>
    <xdr:sp macro="" textlink="">
      <xdr:nvSpPr>
        <xdr:cNvPr id="360" name="楕円 359"/>
        <xdr:cNvSpPr/>
      </xdr:nvSpPr>
      <xdr:spPr>
        <a:xfrm>
          <a:off x="9588500" y="930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52</xdr:row>
      <xdr:rowOff>160655</xdr:rowOff>
    </xdr:from>
    <xdr:ext cx="598170" cy="259080"/>
    <xdr:sp macro="" textlink="">
      <xdr:nvSpPr>
        <xdr:cNvPr id="361" name="テキスト ボックス 360"/>
        <xdr:cNvSpPr txBox="1"/>
      </xdr:nvSpPr>
      <xdr:spPr>
        <a:xfrm>
          <a:off x="9339580" y="9076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78105</xdr:rowOff>
    </xdr:from>
    <xdr:to xmlns:xdr="http://schemas.openxmlformats.org/drawingml/2006/spreadsheetDrawing">
      <xdr:col>46</xdr:col>
      <xdr:colOff>38100</xdr:colOff>
      <xdr:row>54</xdr:row>
      <xdr:rowOff>8255</xdr:rowOff>
    </xdr:to>
    <xdr:sp macro="" textlink="">
      <xdr:nvSpPr>
        <xdr:cNvPr id="362" name="楕円 361"/>
        <xdr:cNvSpPr/>
      </xdr:nvSpPr>
      <xdr:spPr>
        <a:xfrm>
          <a:off x="8699500" y="91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24765</xdr:rowOff>
    </xdr:from>
    <xdr:ext cx="598170" cy="259080"/>
    <xdr:sp macro="" textlink="">
      <xdr:nvSpPr>
        <xdr:cNvPr id="363" name="テキスト ボックス 362"/>
        <xdr:cNvSpPr txBox="1"/>
      </xdr:nvSpPr>
      <xdr:spPr>
        <a:xfrm>
          <a:off x="8450580" y="89401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100965</xdr:rowOff>
    </xdr:from>
    <xdr:to xmlns:xdr="http://schemas.openxmlformats.org/drawingml/2006/spreadsheetDrawing">
      <xdr:col>41</xdr:col>
      <xdr:colOff>101600</xdr:colOff>
      <xdr:row>54</xdr:row>
      <xdr:rowOff>31115</xdr:rowOff>
    </xdr:to>
    <xdr:sp macro="" textlink="">
      <xdr:nvSpPr>
        <xdr:cNvPr id="364" name="楕円 363"/>
        <xdr:cNvSpPr/>
      </xdr:nvSpPr>
      <xdr:spPr>
        <a:xfrm>
          <a:off x="7810500" y="91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52</xdr:row>
      <xdr:rowOff>47625</xdr:rowOff>
    </xdr:from>
    <xdr:ext cx="598170" cy="259080"/>
    <xdr:sp macro="" textlink="">
      <xdr:nvSpPr>
        <xdr:cNvPr id="365" name="テキスト ボックス 364"/>
        <xdr:cNvSpPr txBox="1"/>
      </xdr:nvSpPr>
      <xdr:spPr>
        <a:xfrm>
          <a:off x="7561580" y="8963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50800</xdr:rowOff>
    </xdr:from>
    <xdr:to xmlns:xdr="http://schemas.openxmlformats.org/drawingml/2006/spreadsheetDrawing">
      <xdr:col>36</xdr:col>
      <xdr:colOff>165100</xdr:colOff>
      <xdr:row>55</xdr:row>
      <xdr:rowOff>152400</xdr:rowOff>
    </xdr:to>
    <xdr:sp macro="" textlink="">
      <xdr:nvSpPr>
        <xdr:cNvPr id="366" name="楕円 365"/>
        <xdr:cNvSpPr/>
      </xdr:nvSpPr>
      <xdr:spPr>
        <a:xfrm>
          <a:off x="69215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168910</xdr:rowOff>
    </xdr:from>
    <xdr:ext cx="598170" cy="258445"/>
    <xdr:sp macro="" textlink="">
      <xdr:nvSpPr>
        <xdr:cNvPr id="367" name="テキスト ボックス 366"/>
        <xdr:cNvSpPr txBox="1"/>
      </xdr:nvSpPr>
      <xdr:spPr>
        <a:xfrm>
          <a:off x="6672580" y="92557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8" name="直線コネクタ 37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79" name="テキスト ボックス 37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0" name="直線コネクタ 37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1" name="テキスト ボックス 38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2" name="直線コネクタ 38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3" name="テキスト ボックス 382"/>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4" name="直線コネクタ 38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85" name="テキスト ボックス 384"/>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6" name="直線コネクタ 38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87" name="テキスト ボックス 386"/>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9" name="テキスト ボックス 38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151765</xdr:rowOff>
    </xdr:from>
    <xdr:to xmlns:xdr="http://schemas.openxmlformats.org/drawingml/2006/spreadsheetDrawing">
      <xdr:col>54</xdr:col>
      <xdr:colOff>189865</xdr:colOff>
      <xdr:row>79</xdr:row>
      <xdr:rowOff>44450</xdr:rowOff>
    </xdr:to>
    <xdr:cxnSp macro="">
      <xdr:nvCxnSpPr>
        <xdr:cNvPr id="391" name="直線コネクタ 390"/>
        <xdr:cNvCxnSpPr/>
      </xdr:nvCxnSpPr>
      <xdr:spPr>
        <a:xfrm flipV="1">
          <a:off x="10475595" y="1232471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2"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3" name="直線コネクタ 392"/>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98425</xdr:rowOff>
    </xdr:from>
    <xdr:ext cx="598805" cy="258445"/>
    <xdr:sp macro="" textlink="">
      <xdr:nvSpPr>
        <xdr:cNvPr id="394" name="普通建設事業費 （ うち新規整備　）最大値テキスト"/>
        <xdr:cNvSpPr txBox="1"/>
      </xdr:nvSpPr>
      <xdr:spPr>
        <a:xfrm>
          <a:off x="10528300" y="12099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151765</xdr:rowOff>
    </xdr:from>
    <xdr:to xmlns:xdr="http://schemas.openxmlformats.org/drawingml/2006/spreadsheetDrawing">
      <xdr:col>55</xdr:col>
      <xdr:colOff>88900</xdr:colOff>
      <xdr:row>71</xdr:row>
      <xdr:rowOff>151765</xdr:rowOff>
    </xdr:to>
    <xdr:cxnSp macro="">
      <xdr:nvCxnSpPr>
        <xdr:cNvPr id="395" name="直線コネクタ 394"/>
        <xdr:cNvCxnSpPr/>
      </xdr:nvCxnSpPr>
      <xdr:spPr>
        <a:xfrm>
          <a:off x="10388600" y="1232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7620</xdr:rowOff>
    </xdr:from>
    <xdr:to xmlns:xdr="http://schemas.openxmlformats.org/drawingml/2006/spreadsheetDrawing">
      <xdr:col>55</xdr:col>
      <xdr:colOff>0</xdr:colOff>
      <xdr:row>77</xdr:row>
      <xdr:rowOff>139700</xdr:rowOff>
    </xdr:to>
    <xdr:cxnSp macro="">
      <xdr:nvCxnSpPr>
        <xdr:cNvPr id="396" name="直線コネクタ 395"/>
        <xdr:cNvCxnSpPr/>
      </xdr:nvCxnSpPr>
      <xdr:spPr>
        <a:xfrm>
          <a:off x="9639300" y="1320927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116840</xdr:rowOff>
    </xdr:from>
    <xdr:ext cx="534670" cy="259080"/>
    <xdr:sp macro="" textlink="">
      <xdr:nvSpPr>
        <xdr:cNvPr id="397" name="普通建設事業費 （ うち新規整備　）平均値テキスト"/>
        <xdr:cNvSpPr txBox="1"/>
      </xdr:nvSpPr>
      <xdr:spPr>
        <a:xfrm>
          <a:off x="10528300" y="13318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138430</xdr:rowOff>
    </xdr:from>
    <xdr:to xmlns:xdr="http://schemas.openxmlformats.org/drawingml/2006/spreadsheetDrawing">
      <xdr:col>55</xdr:col>
      <xdr:colOff>50800</xdr:colOff>
      <xdr:row>78</xdr:row>
      <xdr:rowOff>68580</xdr:rowOff>
    </xdr:to>
    <xdr:sp macro="" textlink="">
      <xdr:nvSpPr>
        <xdr:cNvPr id="398" name="フローチャート: 判断 397"/>
        <xdr:cNvSpPr/>
      </xdr:nvSpPr>
      <xdr:spPr>
        <a:xfrm>
          <a:off x="10426700" y="1334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50800</xdr:rowOff>
    </xdr:from>
    <xdr:to xmlns:xdr="http://schemas.openxmlformats.org/drawingml/2006/spreadsheetDrawing">
      <xdr:col>50</xdr:col>
      <xdr:colOff>114300</xdr:colOff>
      <xdr:row>77</xdr:row>
      <xdr:rowOff>7620</xdr:rowOff>
    </xdr:to>
    <xdr:cxnSp macro="">
      <xdr:nvCxnSpPr>
        <xdr:cNvPr id="399" name="直線コネクタ 398"/>
        <xdr:cNvCxnSpPr/>
      </xdr:nvCxnSpPr>
      <xdr:spPr>
        <a:xfrm>
          <a:off x="8750300" y="12738100"/>
          <a:ext cx="889000" cy="471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149860</xdr:rowOff>
    </xdr:from>
    <xdr:to xmlns:xdr="http://schemas.openxmlformats.org/drawingml/2006/spreadsheetDrawing">
      <xdr:col>50</xdr:col>
      <xdr:colOff>165100</xdr:colOff>
      <xdr:row>78</xdr:row>
      <xdr:rowOff>80010</xdr:rowOff>
    </xdr:to>
    <xdr:sp macro="" textlink="">
      <xdr:nvSpPr>
        <xdr:cNvPr id="400" name="フローチャート: 判断 399"/>
        <xdr:cNvSpPr/>
      </xdr:nvSpPr>
      <xdr:spPr>
        <a:xfrm>
          <a:off x="9588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71120</xdr:rowOff>
    </xdr:from>
    <xdr:ext cx="534035" cy="259080"/>
    <xdr:sp macro="" textlink="">
      <xdr:nvSpPr>
        <xdr:cNvPr id="401" name="テキスト ボックス 400"/>
        <xdr:cNvSpPr txBox="1"/>
      </xdr:nvSpPr>
      <xdr:spPr>
        <a:xfrm>
          <a:off x="9371965" y="13444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50800</xdr:rowOff>
    </xdr:from>
    <xdr:to xmlns:xdr="http://schemas.openxmlformats.org/drawingml/2006/spreadsheetDrawing">
      <xdr:col>45</xdr:col>
      <xdr:colOff>177800</xdr:colOff>
      <xdr:row>74</xdr:row>
      <xdr:rowOff>150495</xdr:rowOff>
    </xdr:to>
    <xdr:cxnSp macro="">
      <xdr:nvCxnSpPr>
        <xdr:cNvPr id="402" name="直線コネクタ 401"/>
        <xdr:cNvCxnSpPr/>
      </xdr:nvCxnSpPr>
      <xdr:spPr>
        <a:xfrm flipV="1">
          <a:off x="7861300" y="1273810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130810</xdr:rowOff>
    </xdr:from>
    <xdr:to xmlns:xdr="http://schemas.openxmlformats.org/drawingml/2006/spreadsheetDrawing">
      <xdr:col>46</xdr:col>
      <xdr:colOff>38100</xdr:colOff>
      <xdr:row>78</xdr:row>
      <xdr:rowOff>60960</xdr:rowOff>
    </xdr:to>
    <xdr:sp macro="" textlink="">
      <xdr:nvSpPr>
        <xdr:cNvPr id="403" name="フローチャート: 判断 402"/>
        <xdr:cNvSpPr/>
      </xdr:nvSpPr>
      <xdr:spPr>
        <a:xfrm>
          <a:off x="8699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52070</xdr:rowOff>
    </xdr:from>
    <xdr:ext cx="534035" cy="258445"/>
    <xdr:sp macro="" textlink="">
      <xdr:nvSpPr>
        <xdr:cNvPr id="404" name="テキスト ボックス 403"/>
        <xdr:cNvSpPr txBox="1"/>
      </xdr:nvSpPr>
      <xdr:spPr>
        <a:xfrm>
          <a:off x="8482965" y="13425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150495</xdr:rowOff>
    </xdr:from>
    <xdr:to xmlns:xdr="http://schemas.openxmlformats.org/drawingml/2006/spreadsheetDrawing">
      <xdr:col>41</xdr:col>
      <xdr:colOff>50800</xdr:colOff>
      <xdr:row>77</xdr:row>
      <xdr:rowOff>137160</xdr:rowOff>
    </xdr:to>
    <xdr:cxnSp macro="">
      <xdr:nvCxnSpPr>
        <xdr:cNvPr id="405" name="直線コネクタ 404"/>
        <xdr:cNvCxnSpPr/>
      </xdr:nvCxnSpPr>
      <xdr:spPr>
        <a:xfrm flipV="1">
          <a:off x="6972300" y="12837795"/>
          <a:ext cx="88900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109855</xdr:rowOff>
    </xdr:from>
    <xdr:to xmlns:xdr="http://schemas.openxmlformats.org/drawingml/2006/spreadsheetDrawing">
      <xdr:col>41</xdr:col>
      <xdr:colOff>101600</xdr:colOff>
      <xdr:row>78</xdr:row>
      <xdr:rowOff>40640</xdr:rowOff>
    </xdr:to>
    <xdr:sp macro="" textlink="">
      <xdr:nvSpPr>
        <xdr:cNvPr id="406" name="フローチャート: 判断 405"/>
        <xdr:cNvSpPr/>
      </xdr:nvSpPr>
      <xdr:spPr>
        <a:xfrm>
          <a:off x="7810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31115</xdr:rowOff>
    </xdr:from>
    <xdr:ext cx="534035" cy="258445"/>
    <xdr:sp macro="" textlink="">
      <xdr:nvSpPr>
        <xdr:cNvPr id="407" name="テキスト ボックス 406"/>
        <xdr:cNvSpPr txBox="1"/>
      </xdr:nvSpPr>
      <xdr:spPr>
        <a:xfrm>
          <a:off x="7593965" y="13404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29210</xdr:rowOff>
    </xdr:from>
    <xdr:to xmlns:xdr="http://schemas.openxmlformats.org/drawingml/2006/spreadsheetDrawing">
      <xdr:col>36</xdr:col>
      <xdr:colOff>165100</xdr:colOff>
      <xdr:row>77</xdr:row>
      <xdr:rowOff>130175</xdr:rowOff>
    </xdr:to>
    <xdr:sp macro="" textlink="">
      <xdr:nvSpPr>
        <xdr:cNvPr id="408" name="フローチャート: 判断 407"/>
        <xdr:cNvSpPr/>
      </xdr:nvSpPr>
      <xdr:spPr>
        <a:xfrm>
          <a:off x="6921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146685</xdr:rowOff>
    </xdr:from>
    <xdr:ext cx="534035" cy="258445"/>
    <xdr:sp macro="" textlink="">
      <xdr:nvSpPr>
        <xdr:cNvPr id="409" name="テキスト ボックス 408"/>
        <xdr:cNvSpPr txBox="1"/>
      </xdr:nvSpPr>
      <xdr:spPr>
        <a:xfrm>
          <a:off x="6704965" y="13005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88900</xdr:rowOff>
    </xdr:from>
    <xdr:to xmlns:xdr="http://schemas.openxmlformats.org/drawingml/2006/spreadsheetDrawing">
      <xdr:col>55</xdr:col>
      <xdr:colOff>50800</xdr:colOff>
      <xdr:row>78</xdr:row>
      <xdr:rowOff>19050</xdr:rowOff>
    </xdr:to>
    <xdr:sp macro="" textlink="">
      <xdr:nvSpPr>
        <xdr:cNvPr id="415" name="楕円 414"/>
        <xdr:cNvSpPr/>
      </xdr:nvSpPr>
      <xdr:spPr>
        <a:xfrm>
          <a:off x="104267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111760</xdr:rowOff>
    </xdr:from>
    <xdr:ext cx="534670" cy="258445"/>
    <xdr:sp macro="" textlink="">
      <xdr:nvSpPr>
        <xdr:cNvPr id="416" name="普通建設事業費 （ うち新規整備　）該当値テキスト"/>
        <xdr:cNvSpPr txBox="1"/>
      </xdr:nvSpPr>
      <xdr:spPr>
        <a:xfrm>
          <a:off x="10528300" y="131419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128270</xdr:rowOff>
    </xdr:from>
    <xdr:to xmlns:xdr="http://schemas.openxmlformats.org/drawingml/2006/spreadsheetDrawing">
      <xdr:col>50</xdr:col>
      <xdr:colOff>165100</xdr:colOff>
      <xdr:row>77</xdr:row>
      <xdr:rowOff>58420</xdr:rowOff>
    </xdr:to>
    <xdr:sp macro="" textlink="">
      <xdr:nvSpPr>
        <xdr:cNvPr id="417" name="楕円 416"/>
        <xdr:cNvSpPr/>
      </xdr:nvSpPr>
      <xdr:spPr>
        <a:xfrm>
          <a:off x="9588500" y="131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74930</xdr:rowOff>
    </xdr:from>
    <xdr:ext cx="534035" cy="258445"/>
    <xdr:sp macro="" textlink="">
      <xdr:nvSpPr>
        <xdr:cNvPr id="418" name="テキスト ボックス 417"/>
        <xdr:cNvSpPr txBox="1"/>
      </xdr:nvSpPr>
      <xdr:spPr>
        <a:xfrm>
          <a:off x="9371965" y="12933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0</xdr:rowOff>
    </xdr:from>
    <xdr:to xmlns:xdr="http://schemas.openxmlformats.org/drawingml/2006/spreadsheetDrawing">
      <xdr:col>46</xdr:col>
      <xdr:colOff>38100</xdr:colOff>
      <xdr:row>74</xdr:row>
      <xdr:rowOff>101600</xdr:rowOff>
    </xdr:to>
    <xdr:sp macro="" textlink="">
      <xdr:nvSpPr>
        <xdr:cNvPr id="419" name="楕円 418"/>
        <xdr:cNvSpPr/>
      </xdr:nvSpPr>
      <xdr:spPr>
        <a:xfrm>
          <a:off x="86995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72</xdr:row>
      <xdr:rowOff>118745</xdr:rowOff>
    </xdr:from>
    <xdr:ext cx="598170" cy="259080"/>
    <xdr:sp macro="" textlink="">
      <xdr:nvSpPr>
        <xdr:cNvPr id="420" name="テキスト ボックス 419"/>
        <xdr:cNvSpPr txBox="1"/>
      </xdr:nvSpPr>
      <xdr:spPr>
        <a:xfrm>
          <a:off x="8450580" y="12463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99695</xdr:rowOff>
    </xdr:from>
    <xdr:to xmlns:xdr="http://schemas.openxmlformats.org/drawingml/2006/spreadsheetDrawing">
      <xdr:col>41</xdr:col>
      <xdr:colOff>101600</xdr:colOff>
      <xdr:row>75</xdr:row>
      <xdr:rowOff>29845</xdr:rowOff>
    </xdr:to>
    <xdr:sp macro="" textlink="">
      <xdr:nvSpPr>
        <xdr:cNvPr id="421" name="楕円 420"/>
        <xdr:cNvSpPr/>
      </xdr:nvSpPr>
      <xdr:spPr>
        <a:xfrm>
          <a:off x="78105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46355</xdr:rowOff>
    </xdr:from>
    <xdr:ext cx="534035" cy="259080"/>
    <xdr:sp macro="" textlink="">
      <xdr:nvSpPr>
        <xdr:cNvPr id="422" name="テキスト ボックス 421"/>
        <xdr:cNvSpPr txBox="1"/>
      </xdr:nvSpPr>
      <xdr:spPr>
        <a:xfrm>
          <a:off x="7593965" y="12562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86360</xdr:rowOff>
    </xdr:from>
    <xdr:to xmlns:xdr="http://schemas.openxmlformats.org/drawingml/2006/spreadsheetDrawing">
      <xdr:col>36</xdr:col>
      <xdr:colOff>165100</xdr:colOff>
      <xdr:row>78</xdr:row>
      <xdr:rowOff>16510</xdr:rowOff>
    </xdr:to>
    <xdr:sp macro="" textlink="">
      <xdr:nvSpPr>
        <xdr:cNvPr id="423" name="楕円 422"/>
        <xdr:cNvSpPr/>
      </xdr:nvSpPr>
      <xdr:spPr>
        <a:xfrm>
          <a:off x="6921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7620</xdr:rowOff>
    </xdr:from>
    <xdr:ext cx="534035" cy="258445"/>
    <xdr:sp macro="" textlink="">
      <xdr:nvSpPr>
        <xdr:cNvPr id="424" name="テキスト ボックス 423"/>
        <xdr:cNvSpPr txBox="1"/>
      </xdr:nvSpPr>
      <xdr:spPr>
        <a:xfrm>
          <a:off x="6704965" y="13380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3" name="テキスト ボックス 43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4" name="直線コネクタ 43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5" name="直線コネクタ 43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36" name="テキスト ボックス 435"/>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7" name="直線コネクタ 43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38" name="テキスト ボックス 43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9" name="直線コネクタ 43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0" name="テキスト ボックス 439"/>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1" name="直線コネクタ 44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2" name="テキスト ボックス 441"/>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3" name="直線コネクタ 44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4" name="テキスト ボックス 443"/>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6" name="テキスト ボックス 445"/>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149225</xdr:rowOff>
    </xdr:from>
    <xdr:to xmlns:xdr="http://schemas.openxmlformats.org/drawingml/2006/spreadsheetDrawing">
      <xdr:col>54</xdr:col>
      <xdr:colOff>189865</xdr:colOff>
      <xdr:row>99</xdr:row>
      <xdr:rowOff>18415</xdr:rowOff>
    </xdr:to>
    <xdr:cxnSp macro="">
      <xdr:nvCxnSpPr>
        <xdr:cNvPr id="448" name="直線コネクタ 447"/>
        <xdr:cNvCxnSpPr/>
      </xdr:nvCxnSpPr>
      <xdr:spPr>
        <a:xfrm flipV="1">
          <a:off x="10475595" y="1557972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22225</xdr:rowOff>
    </xdr:from>
    <xdr:ext cx="469900" cy="258445"/>
    <xdr:sp macro="" textlink="">
      <xdr:nvSpPr>
        <xdr:cNvPr id="449" name="普通建設事業費 （ うち更新整備　）最小値テキスト"/>
        <xdr:cNvSpPr txBox="1"/>
      </xdr:nvSpPr>
      <xdr:spPr>
        <a:xfrm>
          <a:off x="10528300" y="16995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18415</xdr:rowOff>
    </xdr:from>
    <xdr:to xmlns:xdr="http://schemas.openxmlformats.org/drawingml/2006/spreadsheetDrawing">
      <xdr:col>55</xdr:col>
      <xdr:colOff>88900</xdr:colOff>
      <xdr:row>99</xdr:row>
      <xdr:rowOff>18415</xdr:rowOff>
    </xdr:to>
    <xdr:cxnSp macro="">
      <xdr:nvCxnSpPr>
        <xdr:cNvPr id="450" name="直線コネクタ 449"/>
        <xdr:cNvCxnSpPr/>
      </xdr:nvCxnSpPr>
      <xdr:spPr>
        <a:xfrm>
          <a:off x="10388600" y="16991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95885</xdr:rowOff>
    </xdr:from>
    <xdr:ext cx="598805" cy="259080"/>
    <xdr:sp macro="" textlink="">
      <xdr:nvSpPr>
        <xdr:cNvPr id="451" name="普通建設事業費 （ うち更新整備　）最大値テキスト"/>
        <xdr:cNvSpPr txBox="1"/>
      </xdr:nvSpPr>
      <xdr:spPr>
        <a:xfrm>
          <a:off x="10528300" y="15354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149225</xdr:rowOff>
    </xdr:from>
    <xdr:to xmlns:xdr="http://schemas.openxmlformats.org/drawingml/2006/spreadsheetDrawing">
      <xdr:col>55</xdr:col>
      <xdr:colOff>88900</xdr:colOff>
      <xdr:row>90</xdr:row>
      <xdr:rowOff>149225</xdr:rowOff>
    </xdr:to>
    <xdr:cxnSp macro="">
      <xdr:nvCxnSpPr>
        <xdr:cNvPr id="452" name="直線コネクタ 451"/>
        <xdr:cNvCxnSpPr/>
      </xdr:nvCxnSpPr>
      <xdr:spPr>
        <a:xfrm>
          <a:off x="10388600" y="1557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26670</xdr:rowOff>
    </xdr:from>
    <xdr:to xmlns:xdr="http://schemas.openxmlformats.org/drawingml/2006/spreadsheetDrawing">
      <xdr:col>55</xdr:col>
      <xdr:colOff>0</xdr:colOff>
      <xdr:row>97</xdr:row>
      <xdr:rowOff>155575</xdr:rowOff>
    </xdr:to>
    <xdr:cxnSp macro="">
      <xdr:nvCxnSpPr>
        <xdr:cNvPr id="453" name="直線コネクタ 452"/>
        <xdr:cNvCxnSpPr/>
      </xdr:nvCxnSpPr>
      <xdr:spPr>
        <a:xfrm>
          <a:off x="9639300" y="16485870"/>
          <a:ext cx="8382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132080</xdr:rowOff>
    </xdr:from>
    <xdr:ext cx="534670" cy="258445"/>
    <xdr:sp macro="" textlink="">
      <xdr:nvSpPr>
        <xdr:cNvPr id="454" name="普通建設事業費 （ うち更新整備　）平均値テキスト"/>
        <xdr:cNvSpPr txBox="1"/>
      </xdr:nvSpPr>
      <xdr:spPr>
        <a:xfrm>
          <a:off x="10528300" y="164198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109220</xdr:rowOff>
    </xdr:from>
    <xdr:to xmlns:xdr="http://schemas.openxmlformats.org/drawingml/2006/spreadsheetDrawing">
      <xdr:col>55</xdr:col>
      <xdr:colOff>50800</xdr:colOff>
      <xdr:row>97</xdr:row>
      <xdr:rowOff>38735</xdr:rowOff>
    </xdr:to>
    <xdr:sp macro="" textlink="">
      <xdr:nvSpPr>
        <xdr:cNvPr id="455" name="フローチャート: 判断 454"/>
        <xdr:cNvSpPr/>
      </xdr:nvSpPr>
      <xdr:spPr>
        <a:xfrm>
          <a:off x="104267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26670</xdr:rowOff>
    </xdr:from>
    <xdr:to xmlns:xdr="http://schemas.openxmlformats.org/drawingml/2006/spreadsheetDrawing">
      <xdr:col>50</xdr:col>
      <xdr:colOff>114300</xdr:colOff>
      <xdr:row>97</xdr:row>
      <xdr:rowOff>12700</xdr:rowOff>
    </xdr:to>
    <xdr:cxnSp macro="">
      <xdr:nvCxnSpPr>
        <xdr:cNvPr id="456" name="直線コネクタ 455"/>
        <xdr:cNvCxnSpPr/>
      </xdr:nvCxnSpPr>
      <xdr:spPr>
        <a:xfrm flipV="1">
          <a:off x="8750300" y="1648587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169545</xdr:rowOff>
    </xdr:from>
    <xdr:to xmlns:xdr="http://schemas.openxmlformats.org/drawingml/2006/spreadsheetDrawing">
      <xdr:col>50</xdr:col>
      <xdr:colOff>165100</xdr:colOff>
      <xdr:row>97</xdr:row>
      <xdr:rowOff>99695</xdr:rowOff>
    </xdr:to>
    <xdr:sp macro="" textlink="">
      <xdr:nvSpPr>
        <xdr:cNvPr id="457" name="フローチャート: 判断 456"/>
        <xdr:cNvSpPr/>
      </xdr:nvSpPr>
      <xdr:spPr>
        <a:xfrm>
          <a:off x="9588500" y="166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90805</xdr:rowOff>
    </xdr:from>
    <xdr:ext cx="534035" cy="258445"/>
    <xdr:sp macro="" textlink="">
      <xdr:nvSpPr>
        <xdr:cNvPr id="458" name="テキスト ボックス 457"/>
        <xdr:cNvSpPr txBox="1"/>
      </xdr:nvSpPr>
      <xdr:spPr>
        <a:xfrm>
          <a:off x="9371965" y="16721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151130</xdr:rowOff>
    </xdr:from>
    <xdr:to xmlns:xdr="http://schemas.openxmlformats.org/drawingml/2006/spreadsheetDrawing">
      <xdr:col>45</xdr:col>
      <xdr:colOff>177800</xdr:colOff>
      <xdr:row>97</xdr:row>
      <xdr:rowOff>12700</xdr:rowOff>
    </xdr:to>
    <xdr:cxnSp macro="">
      <xdr:nvCxnSpPr>
        <xdr:cNvPr id="459" name="直線コネクタ 458"/>
        <xdr:cNvCxnSpPr/>
      </xdr:nvCxnSpPr>
      <xdr:spPr>
        <a:xfrm>
          <a:off x="7861300" y="166103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161290</xdr:rowOff>
    </xdr:from>
    <xdr:to xmlns:xdr="http://schemas.openxmlformats.org/drawingml/2006/spreadsheetDrawing">
      <xdr:col>46</xdr:col>
      <xdr:colOff>38100</xdr:colOff>
      <xdr:row>97</xdr:row>
      <xdr:rowOff>91440</xdr:rowOff>
    </xdr:to>
    <xdr:sp macro="" textlink="">
      <xdr:nvSpPr>
        <xdr:cNvPr id="460" name="フローチャート: 判断 459"/>
        <xdr:cNvSpPr/>
      </xdr:nvSpPr>
      <xdr:spPr>
        <a:xfrm>
          <a:off x="8699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82550</xdr:rowOff>
    </xdr:from>
    <xdr:ext cx="534035" cy="259080"/>
    <xdr:sp macro="" textlink="">
      <xdr:nvSpPr>
        <xdr:cNvPr id="461" name="テキスト ボックス 460"/>
        <xdr:cNvSpPr txBox="1"/>
      </xdr:nvSpPr>
      <xdr:spPr>
        <a:xfrm>
          <a:off x="8482965" y="16713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26035</xdr:rowOff>
    </xdr:from>
    <xdr:to xmlns:xdr="http://schemas.openxmlformats.org/drawingml/2006/spreadsheetDrawing">
      <xdr:col>41</xdr:col>
      <xdr:colOff>50800</xdr:colOff>
      <xdr:row>96</xdr:row>
      <xdr:rowOff>151130</xdr:rowOff>
    </xdr:to>
    <xdr:cxnSp macro="">
      <xdr:nvCxnSpPr>
        <xdr:cNvPr id="462" name="直線コネクタ 461"/>
        <xdr:cNvCxnSpPr/>
      </xdr:nvCxnSpPr>
      <xdr:spPr>
        <a:xfrm>
          <a:off x="6972300" y="1648523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38735</xdr:rowOff>
    </xdr:from>
    <xdr:to xmlns:xdr="http://schemas.openxmlformats.org/drawingml/2006/spreadsheetDrawing">
      <xdr:col>41</xdr:col>
      <xdr:colOff>101600</xdr:colOff>
      <xdr:row>97</xdr:row>
      <xdr:rowOff>140335</xdr:rowOff>
    </xdr:to>
    <xdr:sp macro="" textlink="">
      <xdr:nvSpPr>
        <xdr:cNvPr id="463" name="フローチャート: 判断 462"/>
        <xdr:cNvSpPr/>
      </xdr:nvSpPr>
      <xdr:spPr>
        <a:xfrm>
          <a:off x="7810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132080</xdr:rowOff>
    </xdr:from>
    <xdr:ext cx="534035" cy="258445"/>
    <xdr:sp macro="" textlink="">
      <xdr:nvSpPr>
        <xdr:cNvPr id="464" name="テキスト ボックス 463"/>
        <xdr:cNvSpPr txBox="1"/>
      </xdr:nvSpPr>
      <xdr:spPr>
        <a:xfrm>
          <a:off x="759396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95885</xdr:rowOff>
    </xdr:from>
    <xdr:to xmlns:xdr="http://schemas.openxmlformats.org/drawingml/2006/spreadsheetDrawing">
      <xdr:col>36</xdr:col>
      <xdr:colOff>165100</xdr:colOff>
      <xdr:row>98</xdr:row>
      <xdr:rowOff>26035</xdr:rowOff>
    </xdr:to>
    <xdr:sp macro="" textlink="">
      <xdr:nvSpPr>
        <xdr:cNvPr id="465" name="フローチャート: 判断 464"/>
        <xdr:cNvSpPr/>
      </xdr:nvSpPr>
      <xdr:spPr>
        <a:xfrm>
          <a:off x="6921500" y="167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17780</xdr:rowOff>
    </xdr:from>
    <xdr:ext cx="534035" cy="258445"/>
    <xdr:sp macro="" textlink="">
      <xdr:nvSpPr>
        <xdr:cNvPr id="466" name="テキスト ボックス 465"/>
        <xdr:cNvSpPr txBox="1"/>
      </xdr:nvSpPr>
      <xdr:spPr>
        <a:xfrm>
          <a:off x="6704965" y="16819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104775</xdr:rowOff>
    </xdr:from>
    <xdr:to xmlns:xdr="http://schemas.openxmlformats.org/drawingml/2006/spreadsheetDrawing">
      <xdr:col>55</xdr:col>
      <xdr:colOff>50800</xdr:colOff>
      <xdr:row>98</xdr:row>
      <xdr:rowOff>34925</xdr:rowOff>
    </xdr:to>
    <xdr:sp macro="" textlink="">
      <xdr:nvSpPr>
        <xdr:cNvPr id="472" name="楕円 471"/>
        <xdr:cNvSpPr/>
      </xdr:nvSpPr>
      <xdr:spPr>
        <a:xfrm>
          <a:off x="104267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83185</xdr:rowOff>
    </xdr:from>
    <xdr:ext cx="534670" cy="259080"/>
    <xdr:sp macro="" textlink="">
      <xdr:nvSpPr>
        <xdr:cNvPr id="473" name="普通建設事業費 （ うち更新整備　）該当値テキスト"/>
        <xdr:cNvSpPr txBox="1"/>
      </xdr:nvSpPr>
      <xdr:spPr>
        <a:xfrm>
          <a:off x="10528300" y="1671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147320</xdr:rowOff>
    </xdr:from>
    <xdr:to xmlns:xdr="http://schemas.openxmlformats.org/drawingml/2006/spreadsheetDrawing">
      <xdr:col>50</xdr:col>
      <xdr:colOff>165100</xdr:colOff>
      <xdr:row>96</xdr:row>
      <xdr:rowOff>77470</xdr:rowOff>
    </xdr:to>
    <xdr:sp macro="" textlink="">
      <xdr:nvSpPr>
        <xdr:cNvPr id="474" name="楕円 473"/>
        <xdr:cNvSpPr/>
      </xdr:nvSpPr>
      <xdr:spPr>
        <a:xfrm>
          <a:off x="9588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93980</xdr:rowOff>
    </xdr:from>
    <xdr:ext cx="534035" cy="259080"/>
    <xdr:sp macro="" textlink="">
      <xdr:nvSpPr>
        <xdr:cNvPr id="475" name="テキスト ボックス 474"/>
        <xdr:cNvSpPr txBox="1"/>
      </xdr:nvSpPr>
      <xdr:spPr>
        <a:xfrm>
          <a:off x="9371965" y="16210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133350</xdr:rowOff>
    </xdr:from>
    <xdr:to xmlns:xdr="http://schemas.openxmlformats.org/drawingml/2006/spreadsheetDrawing">
      <xdr:col>46</xdr:col>
      <xdr:colOff>38100</xdr:colOff>
      <xdr:row>97</xdr:row>
      <xdr:rowOff>63500</xdr:rowOff>
    </xdr:to>
    <xdr:sp macro="" textlink="">
      <xdr:nvSpPr>
        <xdr:cNvPr id="476" name="楕円 475"/>
        <xdr:cNvSpPr/>
      </xdr:nvSpPr>
      <xdr:spPr>
        <a:xfrm>
          <a:off x="8699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80010</xdr:rowOff>
    </xdr:from>
    <xdr:ext cx="534035" cy="259080"/>
    <xdr:sp macro="" textlink="">
      <xdr:nvSpPr>
        <xdr:cNvPr id="477" name="テキスト ボックス 476"/>
        <xdr:cNvSpPr txBox="1"/>
      </xdr:nvSpPr>
      <xdr:spPr>
        <a:xfrm>
          <a:off x="8482965" y="16367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100330</xdr:rowOff>
    </xdr:from>
    <xdr:to xmlns:xdr="http://schemas.openxmlformats.org/drawingml/2006/spreadsheetDrawing">
      <xdr:col>41</xdr:col>
      <xdr:colOff>101600</xdr:colOff>
      <xdr:row>97</xdr:row>
      <xdr:rowOff>30480</xdr:rowOff>
    </xdr:to>
    <xdr:sp macro="" textlink="">
      <xdr:nvSpPr>
        <xdr:cNvPr id="478" name="楕円 477"/>
        <xdr:cNvSpPr/>
      </xdr:nvSpPr>
      <xdr:spPr>
        <a:xfrm>
          <a:off x="7810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46990</xdr:rowOff>
    </xdr:from>
    <xdr:ext cx="534035" cy="259080"/>
    <xdr:sp macro="" textlink="">
      <xdr:nvSpPr>
        <xdr:cNvPr id="479" name="テキスト ボックス 478"/>
        <xdr:cNvSpPr txBox="1"/>
      </xdr:nvSpPr>
      <xdr:spPr>
        <a:xfrm>
          <a:off x="7593965" y="16334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80" name="楕円 479"/>
        <xdr:cNvSpPr/>
      </xdr:nvSpPr>
      <xdr:spPr>
        <a:xfrm>
          <a:off x="6921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93345</xdr:rowOff>
    </xdr:from>
    <xdr:ext cx="534035" cy="259080"/>
    <xdr:sp macro="" textlink="">
      <xdr:nvSpPr>
        <xdr:cNvPr id="481" name="テキスト ボックス 480"/>
        <xdr:cNvSpPr txBox="1"/>
      </xdr:nvSpPr>
      <xdr:spPr>
        <a:xfrm>
          <a:off x="6704965" y="16209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0" name="テキスト ボックス 48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2" name="直線コネクタ 49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493" name="テキスト ボックス 492"/>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4" name="直線コネクタ 49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495" name="テキスト ボックス 494"/>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6" name="直線コネクタ 49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7" name="テキスト ボックス 49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498" name="直線コネクタ 49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499" name="テキスト ボックス 498"/>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0" name="直線コネクタ 49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1" name="テキスト ボックス 50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2" name="直線コネクタ 50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3" name="テキスト ボックス 502"/>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5" name="テキスト ボックス 50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31750</xdr:rowOff>
    </xdr:from>
    <xdr:to xmlns:xdr="http://schemas.openxmlformats.org/drawingml/2006/spreadsheetDrawing">
      <xdr:col>85</xdr:col>
      <xdr:colOff>126365</xdr:colOff>
      <xdr:row>39</xdr:row>
      <xdr:rowOff>99060</xdr:rowOff>
    </xdr:to>
    <xdr:cxnSp macro="">
      <xdr:nvCxnSpPr>
        <xdr:cNvPr id="507" name="直線コネクタ 506"/>
        <xdr:cNvCxnSpPr/>
      </xdr:nvCxnSpPr>
      <xdr:spPr>
        <a:xfrm flipV="1">
          <a:off x="16317595" y="5175250"/>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08"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09" name="直線コネクタ 508"/>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149860</xdr:rowOff>
    </xdr:from>
    <xdr:ext cx="534670" cy="259080"/>
    <xdr:sp macro="" textlink="">
      <xdr:nvSpPr>
        <xdr:cNvPr id="510" name="災害復旧事業費最大値テキスト"/>
        <xdr:cNvSpPr txBox="1"/>
      </xdr:nvSpPr>
      <xdr:spPr>
        <a:xfrm>
          <a:off x="16370300" y="4950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31750</xdr:rowOff>
    </xdr:from>
    <xdr:to xmlns:xdr="http://schemas.openxmlformats.org/drawingml/2006/spreadsheetDrawing">
      <xdr:col>86</xdr:col>
      <xdr:colOff>25400</xdr:colOff>
      <xdr:row>30</xdr:row>
      <xdr:rowOff>31750</xdr:rowOff>
    </xdr:to>
    <xdr:cxnSp macro="">
      <xdr:nvCxnSpPr>
        <xdr:cNvPr id="511" name="直線コネクタ 510"/>
        <xdr:cNvCxnSpPr/>
      </xdr:nvCxnSpPr>
      <xdr:spPr>
        <a:xfrm>
          <a:off x="16230600" y="517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57150</xdr:rowOff>
    </xdr:from>
    <xdr:to xmlns:xdr="http://schemas.openxmlformats.org/drawingml/2006/spreadsheetDrawing">
      <xdr:col>85</xdr:col>
      <xdr:colOff>127000</xdr:colOff>
      <xdr:row>39</xdr:row>
      <xdr:rowOff>74930</xdr:rowOff>
    </xdr:to>
    <xdr:cxnSp macro="">
      <xdr:nvCxnSpPr>
        <xdr:cNvPr id="512" name="直線コネクタ 511"/>
        <xdr:cNvCxnSpPr/>
      </xdr:nvCxnSpPr>
      <xdr:spPr>
        <a:xfrm flipV="1">
          <a:off x="15481300" y="674370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77470</xdr:rowOff>
    </xdr:from>
    <xdr:ext cx="534670" cy="258445"/>
    <xdr:sp macro="" textlink="">
      <xdr:nvSpPr>
        <xdr:cNvPr id="513" name="災害復旧事業費平均値テキスト"/>
        <xdr:cNvSpPr txBox="1"/>
      </xdr:nvSpPr>
      <xdr:spPr>
        <a:xfrm>
          <a:off x="16370300" y="64211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54610</xdr:rowOff>
    </xdr:from>
    <xdr:to xmlns:xdr="http://schemas.openxmlformats.org/drawingml/2006/spreadsheetDrawing">
      <xdr:col>85</xdr:col>
      <xdr:colOff>177800</xdr:colOff>
      <xdr:row>38</xdr:row>
      <xdr:rowOff>156210</xdr:rowOff>
    </xdr:to>
    <xdr:sp macro="" textlink="">
      <xdr:nvSpPr>
        <xdr:cNvPr id="514" name="フローチャート: 判断 513"/>
        <xdr:cNvSpPr/>
      </xdr:nvSpPr>
      <xdr:spPr>
        <a:xfrm>
          <a:off x="16268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13970</xdr:rowOff>
    </xdr:from>
    <xdr:to xmlns:xdr="http://schemas.openxmlformats.org/drawingml/2006/spreadsheetDrawing">
      <xdr:col>81</xdr:col>
      <xdr:colOff>50800</xdr:colOff>
      <xdr:row>39</xdr:row>
      <xdr:rowOff>74930</xdr:rowOff>
    </xdr:to>
    <xdr:cxnSp macro="">
      <xdr:nvCxnSpPr>
        <xdr:cNvPr id="515" name="直線コネクタ 514"/>
        <xdr:cNvCxnSpPr/>
      </xdr:nvCxnSpPr>
      <xdr:spPr>
        <a:xfrm>
          <a:off x="14592300" y="67005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70485</xdr:rowOff>
    </xdr:from>
    <xdr:to xmlns:xdr="http://schemas.openxmlformats.org/drawingml/2006/spreadsheetDrawing">
      <xdr:col>81</xdr:col>
      <xdr:colOff>101600</xdr:colOff>
      <xdr:row>39</xdr:row>
      <xdr:rowOff>635</xdr:rowOff>
    </xdr:to>
    <xdr:sp macro="" textlink="">
      <xdr:nvSpPr>
        <xdr:cNvPr id="516" name="フローチャート: 判断 515"/>
        <xdr:cNvSpPr/>
      </xdr:nvSpPr>
      <xdr:spPr>
        <a:xfrm>
          <a:off x="15430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17780</xdr:rowOff>
    </xdr:from>
    <xdr:ext cx="469265" cy="258445"/>
    <xdr:sp macro="" textlink="">
      <xdr:nvSpPr>
        <xdr:cNvPr id="517" name="テキスト ボックス 516"/>
        <xdr:cNvSpPr txBox="1"/>
      </xdr:nvSpPr>
      <xdr:spPr>
        <a:xfrm>
          <a:off x="15246350" y="6361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13970</xdr:rowOff>
    </xdr:from>
    <xdr:to xmlns:xdr="http://schemas.openxmlformats.org/drawingml/2006/spreadsheetDrawing">
      <xdr:col>76</xdr:col>
      <xdr:colOff>114300</xdr:colOff>
      <xdr:row>39</xdr:row>
      <xdr:rowOff>38100</xdr:rowOff>
    </xdr:to>
    <xdr:cxnSp macro="">
      <xdr:nvCxnSpPr>
        <xdr:cNvPr id="518" name="直線コネクタ 517"/>
        <xdr:cNvCxnSpPr/>
      </xdr:nvCxnSpPr>
      <xdr:spPr>
        <a:xfrm flipV="1">
          <a:off x="13703300" y="67005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132715</xdr:rowOff>
    </xdr:from>
    <xdr:to xmlns:xdr="http://schemas.openxmlformats.org/drawingml/2006/spreadsheetDrawing">
      <xdr:col>76</xdr:col>
      <xdr:colOff>165100</xdr:colOff>
      <xdr:row>39</xdr:row>
      <xdr:rowOff>63500</xdr:rowOff>
    </xdr:to>
    <xdr:sp macro="" textlink="">
      <xdr:nvSpPr>
        <xdr:cNvPr id="519" name="フローチャート: 判断 518"/>
        <xdr:cNvSpPr/>
      </xdr:nvSpPr>
      <xdr:spPr>
        <a:xfrm>
          <a:off x="14541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79375</xdr:rowOff>
    </xdr:from>
    <xdr:ext cx="469265" cy="258445"/>
    <xdr:sp macro="" textlink="">
      <xdr:nvSpPr>
        <xdr:cNvPr id="520" name="テキスト ボックス 519"/>
        <xdr:cNvSpPr txBox="1"/>
      </xdr:nvSpPr>
      <xdr:spPr>
        <a:xfrm>
          <a:off x="14357350" y="6423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38100</xdr:rowOff>
    </xdr:from>
    <xdr:to xmlns:xdr="http://schemas.openxmlformats.org/drawingml/2006/spreadsheetDrawing">
      <xdr:col>71</xdr:col>
      <xdr:colOff>177800</xdr:colOff>
      <xdr:row>39</xdr:row>
      <xdr:rowOff>38100</xdr:rowOff>
    </xdr:to>
    <xdr:cxnSp macro="">
      <xdr:nvCxnSpPr>
        <xdr:cNvPr id="521" name="直線コネクタ 520"/>
        <xdr:cNvCxnSpPr/>
      </xdr:nvCxnSpPr>
      <xdr:spPr>
        <a:xfrm>
          <a:off x="12814300" y="6724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151130</xdr:rowOff>
    </xdr:from>
    <xdr:to xmlns:xdr="http://schemas.openxmlformats.org/drawingml/2006/spreadsheetDrawing">
      <xdr:col>72</xdr:col>
      <xdr:colOff>38100</xdr:colOff>
      <xdr:row>39</xdr:row>
      <xdr:rowOff>81280</xdr:rowOff>
    </xdr:to>
    <xdr:sp macro="" textlink="">
      <xdr:nvSpPr>
        <xdr:cNvPr id="522" name="フローチャート: 判断 521"/>
        <xdr:cNvSpPr/>
      </xdr:nvSpPr>
      <xdr:spPr>
        <a:xfrm>
          <a:off x="1365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97790</xdr:rowOff>
    </xdr:from>
    <xdr:ext cx="469265" cy="258445"/>
    <xdr:sp macro="" textlink="">
      <xdr:nvSpPr>
        <xdr:cNvPr id="523" name="テキスト ボックス 522"/>
        <xdr:cNvSpPr txBox="1"/>
      </xdr:nvSpPr>
      <xdr:spPr>
        <a:xfrm>
          <a:off x="13468350" y="6441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138430</xdr:rowOff>
    </xdr:from>
    <xdr:to xmlns:xdr="http://schemas.openxmlformats.org/drawingml/2006/spreadsheetDrawing">
      <xdr:col>67</xdr:col>
      <xdr:colOff>101600</xdr:colOff>
      <xdr:row>39</xdr:row>
      <xdr:rowOff>68580</xdr:rowOff>
    </xdr:to>
    <xdr:sp macro="" textlink="">
      <xdr:nvSpPr>
        <xdr:cNvPr id="524" name="フローチャート: 判断 523"/>
        <xdr:cNvSpPr/>
      </xdr:nvSpPr>
      <xdr:spPr>
        <a:xfrm>
          <a:off x="1276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85090</xdr:rowOff>
    </xdr:from>
    <xdr:ext cx="469265" cy="259080"/>
    <xdr:sp macro="" textlink="">
      <xdr:nvSpPr>
        <xdr:cNvPr id="525" name="テキスト ボックス 524"/>
        <xdr:cNvSpPr txBox="1"/>
      </xdr:nvSpPr>
      <xdr:spPr>
        <a:xfrm>
          <a:off x="12579350" y="6428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6350</xdr:rowOff>
    </xdr:from>
    <xdr:to xmlns:xdr="http://schemas.openxmlformats.org/drawingml/2006/spreadsheetDrawing">
      <xdr:col>85</xdr:col>
      <xdr:colOff>177800</xdr:colOff>
      <xdr:row>39</xdr:row>
      <xdr:rowOff>107950</xdr:rowOff>
    </xdr:to>
    <xdr:sp macro="" textlink="">
      <xdr:nvSpPr>
        <xdr:cNvPr id="531" name="楕円 530"/>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92710</xdr:rowOff>
    </xdr:from>
    <xdr:ext cx="469900" cy="259080"/>
    <xdr:sp macro="" textlink="">
      <xdr:nvSpPr>
        <xdr:cNvPr id="532" name="災害復旧事業費該当値テキスト"/>
        <xdr:cNvSpPr txBox="1"/>
      </xdr:nvSpPr>
      <xdr:spPr>
        <a:xfrm>
          <a:off x="16370300" y="660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23495</xdr:rowOff>
    </xdr:from>
    <xdr:to xmlns:xdr="http://schemas.openxmlformats.org/drawingml/2006/spreadsheetDrawing">
      <xdr:col>81</xdr:col>
      <xdr:colOff>101600</xdr:colOff>
      <xdr:row>39</xdr:row>
      <xdr:rowOff>125095</xdr:rowOff>
    </xdr:to>
    <xdr:sp macro="" textlink="">
      <xdr:nvSpPr>
        <xdr:cNvPr id="533" name="楕円 532"/>
        <xdr:cNvSpPr/>
      </xdr:nvSpPr>
      <xdr:spPr>
        <a:xfrm>
          <a:off x="15430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116205</xdr:rowOff>
    </xdr:from>
    <xdr:ext cx="469265" cy="259080"/>
    <xdr:sp macro="" textlink="">
      <xdr:nvSpPr>
        <xdr:cNvPr id="534" name="テキスト ボックス 533"/>
        <xdr:cNvSpPr txBox="1"/>
      </xdr:nvSpPr>
      <xdr:spPr>
        <a:xfrm>
          <a:off x="15246350" y="6802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134620</xdr:rowOff>
    </xdr:from>
    <xdr:to xmlns:xdr="http://schemas.openxmlformats.org/drawingml/2006/spreadsheetDrawing">
      <xdr:col>76</xdr:col>
      <xdr:colOff>165100</xdr:colOff>
      <xdr:row>39</xdr:row>
      <xdr:rowOff>64770</xdr:rowOff>
    </xdr:to>
    <xdr:sp macro="" textlink="">
      <xdr:nvSpPr>
        <xdr:cNvPr id="535" name="楕円 534"/>
        <xdr:cNvSpPr/>
      </xdr:nvSpPr>
      <xdr:spPr>
        <a:xfrm>
          <a:off x="14541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55880</xdr:rowOff>
    </xdr:from>
    <xdr:ext cx="469265" cy="259080"/>
    <xdr:sp macro="" textlink="">
      <xdr:nvSpPr>
        <xdr:cNvPr id="536" name="テキスト ボックス 535"/>
        <xdr:cNvSpPr txBox="1"/>
      </xdr:nvSpPr>
      <xdr:spPr>
        <a:xfrm>
          <a:off x="14357350" y="6742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158750</xdr:rowOff>
    </xdr:from>
    <xdr:to xmlns:xdr="http://schemas.openxmlformats.org/drawingml/2006/spreadsheetDrawing">
      <xdr:col>72</xdr:col>
      <xdr:colOff>38100</xdr:colOff>
      <xdr:row>39</xdr:row>
      <xdr:rowOff>88900</xdr:rowOff>
    </xdr:to>
    <xdr:sp macro="" textlink="">
      <xdr:nvSpPr>
        <xdr:cNvPr id="537" name="楕円 536"/>
        <xdr:cNvSpPr/>
      </xdr:nvSpPr>
      <xdr:spPr>
        <a:xfrm>
          <a:off x="1365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80010</xdr:rowOff>
    </xdr:from>
    <xdr:ext cx="469265" cy="259080"/>
    <xdr:sp macro="" textlink="">
      <xdr:nvSpPr>
        <xdr:cNvPr id="538" name="テキスト ボックス 537"/>
        <xdr:cNvSpPr txBox="1"/>
      </xdr:nvSpPr>
      <xdr:spPr>
        <a:xfrm>
          <a:off x="13468350" y="6766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158750</xdr:rowOff>
    </xdr:from>
    <xdr:to xmlns:xdr="http://schemas.openxmlformats.org/drawingml/2006/spreadsheetDrawing">
      <xdr:col>67</xdr:col>
      <xdr:colOff>101600</xdr:colOff>
      <xdr:row>39</xdr:row>
      <xdr:rowOff>88900</xdr:rowOff>
    </xdr:to>
    <xdr:sp macro="" textlink="">
      <xdr:nvSpPr>
        <xdr:cNvPr id="539" name="楕円 538"/>
        <xdr:cNvSpPr/>
      </xdr:nvSpPr>
      <xdr:spPr>
        <a:xfrm>
          <a:off x="1276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80010</xdr:rowOff>
    </xdr:from>
    <xdr:ext cx="469265" cy="259080"/>
    <xdr:sp macro="" textlink="">
      <xdr:nvSpPr>
        <xdr:cNvPr id="540" name="テキスト ボックス 539"/>
        <xdr:cNvSpPr txBox="1"/>
      </xdr:nvSpPr>
      <xdr:spPr>
        <a:xfrm>
          <a:off x="12579350" y="6766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9" name="テキスト ボックス 54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8285" cy="259080"/>
    <xdr:sp macro="" textlink="">
      <xdr:nvSpPr>
        <xdr:cNvPr id="552" name="テキスト ボックス 551"/>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3" name="直線コネクタ 55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8285" cy="259080"/>
    <xdr:sp macro="" textlink="">
      <xdr:nvSpPr>
        <xdr:cNvPr id="554" name="テキスト ボックス 553"/>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6" name="テキスト ボックス 55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58" name="直線コネクタ 557"/>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59"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60" name="直線コネクタ 55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61"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62" name="直線コネクタ 561"/>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63" name="直線コネクタ 562"/>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64"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66" name="直線コネクタ 565"/>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52</xdr:row>
      <xdr:rowOff>50800</xdr:rowOff>
    </xdr:from>
    <xdr:to xmlns:xdr="http://schemas.openxmlformats.org/drawingml/2006/spreadsheetDrawing">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50</xdr:row>
      <xdr:rowOff>168910</xdr:rowOff>
    </xdr:from>
    <xdr:ext cx="248920" cy="258445"/>
    <xdr:sp macro="" textlink="">
      <xdr:nvSpPr>
        <xdr:cNvPr id="568" name="テキスト ボックス 567"/>
        <xdr:cNvSpPr txBox="1"/>
      </xdr:nvSpPr>
      <xdr:spPr>
        <a:xfrm>
          <a:off x="15356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69" name="直線コネクタ 568"/>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52</xdr:row>
      <xdr:rowOff>50800</xdr:rowOff>
    </xdr:from>
    <xdr:to xmlns:xdr="http://schemas.openxmlformats.org/drawingml/2006/spreadsheetDrawing">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50</xdr:row>
      <xdr:rowOff>168910</xdr:rowOff>
    </xdr:from>
    <xdr:ext cx="248920" cy="258445"/>
    <xdr:sp macro="" textlink="">
      <xdr:nvSpPr>
        <xdr:cNvPr id="571" name="テキスト ボックス 570"/>
        <xdr:cNvSpPr txBox="1"/>
      </xdr:nvSpPr>
      <xdr:spPr>
        <a:xfrm>
          <a:off x="14467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72" name="直線コネクタ 571"/>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52</xdr:row>
      <xdr:rowOff>50800</xdr:rowOff>
    </xdr:from>
    <xdr:to xmlns:xdr="http://schemas.openxmlformats.org/drawingml/2006/spreadsheetDrawing">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168910</xdr:rowOff>
    </xdr:from>
    <xdr:ext cx="248920" cy="258445"/>
    <xdr:sp macro="" textlink="">
      <xdr:nvSpPr>
        <xdr:cNvPr id="574" name="テキスト ボックス 573"/>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8920" cy="259080"/>
    <xdr:sp macro="" textlink="">
      <xdr:nvSpPr>
        <xdr:cNvPr id="576" name="テキスト ボックス 575"/>
        <xdr:cNvSpPr txBox="1"/>
      </xdr:nvSpPr>
      <xdr:spPr>
        <a:xfrm>
          <a:off x="12689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583"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8920" cy="259080"/>
    <xdr:sp macro="" textlink="">
      <xdr:nvSpPr>
        <xdr:cNvPr id="585" name="テキスト ボックス 584"/>
        <xdr:cNvSpPr txBox="1"/>
      </xdr:nvSpPr>
      <xdr:spPr>
        <a:xfrm>
          <a:off x="15356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8920" cy="259080"/>
    <xdr:sp macro="" textlink="">
      <xdr:nvSpPr>
        <xdr:cNvPr id="587" name="テキスト ボックス 586"/>
        <xdr:cNvSpPr txBox="1"/>
      </xdr:nvSpPr>
      <xdr:spPr>
        <a:xfrm>
          <a:off x="14467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8920" cy="259080"/>
    <xdr:sp macro="" textlink="">
      <xdr:nvSpPr>
        <xdr:cNvPr id="589" name="テキスト ボックス 588"/>
        <xdr:cNvSpPr txBox="1"/>
      </xdr:nvSpPr>
      <xdr:spPr>
        <a:xfrm>
          <a:off x="13578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73660</xdr:rowOff>
    </xdr:from>
    <xdr:ext cx="248920" cy="259080"/>
    <xdr:sp macro="" textlink="">
      <xdr:nvSpPr>
        <xdr:cNvPr id="591" name="テキスト ボックス 590"/>
        <xdr:cNvSpPr txBox="1"/>
      </xdr:nvSpPr>
      <xdr:spPr>
        <a:xfrm>
          <a:off x="12689840" y="9503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2" name="直線コネクタ 60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03" name="テキスト ボックス 602"/>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04" name="直線コネクタ 60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05" name="テキスト ボックス 604"/>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06" name="直線コネクタ 60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07" name="テキスト ボックス 606"/>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08" name="直線コネクタ 60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09" name="テキスト ボックス 608"/>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0" name="直線コネクタ 60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11" name="テキスト ボックス 61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2" name="直線コネクタ 61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13" name="テキスト ボックス 61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41910</xdr:rowOff>
    </xdr:from>
    <xdr:to xmlns:xdr="http://schemas.openxmlformats.org/drawingml/2006/spreadsheetDrawing">
      <xdr:col>85</xdr:col>
      <xdr:colOff>126365</xdr:colOff>
      <xdr:row>79</xdr:row>
      <xdr:rowOff>10160</xdr:rowOff>
    </xdr:to>
    <xdr:cxnSp macro="">
      <xdr:nvCxnSpPr>
        <xdr:cNvPr id="617" name="直線コネクタ 616"/>
        <xdr:cNvCxnSpPr/>
      </xdr:nvCxnSpPr>
      <xdr:spPr>
        <a:xfrm flipV="1">
          <a:off x="16317595" y="1221486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13970</xdr:rowOff>
    </xdr:from>
    <xdr:ext cx="534670" cy="259080"/>
    <xdr:sp macro="" textlink="">
      <xdr:nvSpPr>
        <xdr:cNvPr id="618" name="公債費最小値テキスト"/>
        <xdr:cNvSpPr txBox="1"/>
      </xdr:nvSpPr>
      <xdr:spPr>
        <a:xfrm>
          <a:off x="16370300" y="13558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10160</xdr:rowOff>
    </xdr:from>
    <xdr:to xmlns:xdr="http://schemas.openxmlformats.org/drawingml/2006/spreadsheetDrawing">
      <xdr:col>86</xdr:col>
      <xdr:colOff>25400</xdr:colOff>
      <xdr:row>79</xdr:row>
      <xdr:rowOff>10160</xdr:rowOff>
    </xdr:to>
    <xdr:cxnSp macro="">
      <xdr:nvCxnSpPr>
        <xdr:cNvPr id="619" name="直線コネクタ 618"/>
        <xdr:cNvCxnSpPr/>
      </xdr:nvCxnSpPr>
      <xdr:spPr>
        <a:xfrm>
          <a:off x="16230600" y="1355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160020</xdr:rowOff>
    </xdr:from>
    <xdr:ext cx="598805" cy="259080"/>
    <xdr:sp macro="" textlink="">
      <xdr:nvSpPr>
        <xdr:cNvPr id="620" name="公債費最大値テキスト"/>
        <xdr:cNvSpPr txBox="1"/>
      </xdr:nvSpPr>
      <xdr:spPr>
        <a:xfrm>
          <a:off x="16370300" y="1199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41910</xdr:rowOff>
    </xdr:from>
    <xdr:to xmlns:xdr="http://schemas.openxmlformats.org/drawingml/2006/spreadsheetDrawing">
      <xdr:col>86</xdr:col>
      <xdr:colOff>25400</xdr:colOff>
      <xdr:row>71</xdr:row>
      <xdr:rowOff>41910</xdr:rowOff>
    </xdr:to>
    <xdr:cxnSp macro="">
      <xdr:nvCxnSpPr>
        <xdr:cNvPr id="621" name="直線コネクタ 620"/>
        <xdr:cNvCxnSpPr/>
      </xdr:nvCxnSpPr>
      <xdr:spPr>
        <a:xfrm>
          <a:off x="16230600" y="1221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32385</xdr:rowOff>
    </xdr:from>
    <xdr:to xmlns:xdr="http://schemas.openxmlformats.org/drawingml/2006/spreadsheetDrawing">
      <xdr:col>85</xdr:col>
      <xdr:colOff>127000</xdr:colOff>
      <xdr:row>77</xdr:row>
      <xdr:rowOff>55880</xdr:rowOff>
    </xdr:to>
    <xdr:cxnSp macro="">
      <xdr:nvCxnSpPr>
        <xdr:cNvPr id="622" name="直線コネクタ 621"/>
        <xdr:cNvCxnSpPr/>
      </xdr:nvCxnSpPr>
      <xdr:spPr>
        <a:xfrm flipV="1">
          <a:off x="15481300" y="1323403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143510</xdr:rowOff>
    </xdr:from>
    <xdr:ext cx="534670" cy="258445"/>
    <xdr:sp macro="" textlink="">
      <xdr:nvSpPr>
        <xdr:cNvPr id="623" name="公債費平均値テキスト"/>
        <xdr:cNvSpPr txBox="1"/>
      </xdr:nvSpPr>
      <xdr:spPr>
        <a:xfrm>
          <a:off x="16370300" y="133451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165100</xdr:rowOff>
    </xdr:from>
    <xdr:to xmlns:xdr="http://schemas.openxmlformats.org/drawingml/2006/spreadsheetDrawing">
      <xdr:col>85</xdr:col>
      <xdr:colOff>177800</xdr:colOff>
      <xdr:row>78</xdr:row>
      <xdr:rowOff>95250</xdr:rowOff>
    </xdr:to>
    <xdr:sp macro="" textlink="">
      <xdr:nvSpPr>
        <xdr:cNvPr id="624" name="フローチャート: 判断 623"/>
        <xdr:cNvSpPr/>
      </xdr:nvSpPr>
      <xdr:spPr>
        <a:xfrm>
          <a:off x="162687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55880</xdr:rowOff>
    </xdr:from>
    <xdr:to xmlns:xdr="http://schemas.openxmlformats.org/drawingml/2006/spreadsheetDrawing">
      <xdr:col>81</xdr:col>
      <xdr:colOff>50800</xdr:colOff>
      <xdr:row>77</xdr:row>
      <xdr:rowOff>75565</xdr:rowOff>
    </xdr:to>
    <xdr:cxnSp macro="">
      <xdr:nvCxnSpPr>
        <xdr:cNvPr id="625" name="直線コネクタ 624"/>
        <xdr:cNvCxnSpPr/>
      </xdr:nvCxnSpPr>
      <xdr:spPr>
        <a:xfrm flipV="1">
          <a:off x="14592300" y="132575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163195</xdr:rowOff>
    </xdr:from>
    <xdr:to xmlns:xdr="http://schemas.openxmlformats.org/drawingml/2006/spreadsheetDrawing">
      <xdr:col>81</xdr:col>
      <xdr:colOff>101600</xdr:colOff>
      <xdr:row>78</xdr:row>
      <xdr:rowOff>93345</xdr:rowOff>
    </xdr:to>
    <xdr:sp macro="" textlink="">
      <xdr:nvSpPr>
        <xdr:cNvPr id="626" name="フローチャート: 判断 625"/>
        <xdr:cNvSpPr/>
      </xdr:nvSpPr>
      <xdr:spPr>
        <a:xfrm>
          <a:off x="15430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84455</xdr:rowOff>
    </xdr:from>
    <xdr:ext cx="534035" cy="259080"/>
    <xdr:sp macro="" textlink="">
      <xdr:nvSpPr>
        <xdr:cNvPr id="627" name="テキスト ボックス 626"/>
        <xdr:cNvSpPr txBox="1"/>
      </xdr:nvSpPr>
      <xdr:spPr>
        <a:xfrm>
          <a:off x="15213965" y="13457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75565</xdr:rowOff>
    </xdr:from>
    <xdr:to xmlns:xdr="http://schemas.openxmlformats.org/drawingml/2006/spreadsheetDrawing">
      <xdr:col>76</xdr:col>
      <xdr:colOff>114300</xdr:colOff>
      <xdr:row>77</xdr:row>
      <xdr:rowOff>90805</xdr:rowOff>
    </xdr:to>
    <xdr:cxnSp macro="">
      <xdr:nvCxnSpPr>
        <xdr:cNvPr id="628" name="直線コネクタ 627"/>
        <xdr:cNvCxnSpPr/>
      </xdr:nvCxnSpPr>
      <xdr:spPr>
        <a:xfrm flipV="1">
          <a:off x="13703300" y="132772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161925</xdr:rowOff>
    </xdr:from>
    <xdr:to xmlns:xdr="http://schemas.openxmlformats.org/drawingml/2006/spreadsheetDrawing">
      <xdr:col>76</xdr:col>
      <xdr:colOff>165100</xdr:colOff>
      <xdr:row>78</xdr:row>
      <xdr:rowOff>92075</xdr:rowOff>
    </xdr:to>
    <xdr:sp macro="" textlink="">
      <xdr:nvSpPr>
        <xdr:cNvPr id="629" name="フローチャート: 判断 628"/>
        <xdr:cNvSpPr/>
      </xdr:nvSpPr>
      <xdr:spPr>
        <a:xfrm>
          <a:off x="14541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83185</xdr:rowOff>
    </xdr:from>
    <xdr:ext cx="534035" cy="259080"/>
    <xdr:sp macro="" textlink="">
      <xdr:nvSpPr>
        <xdr:cNvPr id="630" name="テキスト ボックス 629"/>
        <xdr:cNvSpPr txBox="1"/>
      </xdr:nvSpPr>
      <xdr:spPr>
        <a:xfrm>
          <a:off x="14324965" y="13456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90805</xdr:rowOff>
    </xdr:from>
    <xdr:to xmlns:xdr="http://schemas.openxmlformats.org/drawingml/2006/spreadsheetDrawing">
      <xdr:col>71</xdr:col>
      <xdr:colOff>177800</xdr:colOff>
      <xdr:row>77</xdr:row>
      <xdr:rowOff>99695</xdr:rowOff>
    </xdr:to>
    <xdr:cxnSp macro="">
      <xdr:nvCxnSpPr>
        <xdr:cNvPr id="631" name="直線コネクタ 630"/>
        <xdr:cNvCxnSpPr/>
      </xdr:nvCxnSpPr>
      <xdr:spPr>
        <a:xfrm flipV="1">
          <a:off x="12814300" y="132924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159385</xdr:rowOff>
    </xdr:from>
    <xdr:to xmlns:xdr="http://schemas.openxmlformats.org/drawingml/2006/spreadsheetDrawing">
      <xdr:col>72</xdr:col>
      <xdr:colOff>38100</xdr:colOff>
      <xdr:row>78</xdr:row>
      <xdr:rowOff>89535</xdr:rowOff>
    </xdr:to>
    <xdr:sp macro="" textlink="">
      <xdr:nvSpPr>
        <xdr:cNvPr id="632" name="フローチャート: 判断 631"/>
        <xdr:cNvSpPr/>
      </xdr:nvSpPr>
      <xdr:spPr>
        <a:xfrm>
          <a:off x="13652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80645</xdr:rowOff>
    </xdr:from>
    <xdr:ext cx="534035" cy="259080"/>
    <xdr:sp macro="" textlink="">
      <xdr:nvSpPr>
        <xdr:cNvPr id="633" name="テキスト ボックス 632"/>
        <xdr:cNvSpPr txBox="1"/>
      </xdr:nvSpPr>
      <xdr:spPr>
        <a:xfrm>
          <a:off x="13435965" y="13453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160020</xdr:rowOff>
    </xdr:from>
    <xdr:to xmlns:xdr="http://schemas.openxmlformats.org/drawingml/2006/spreadsheetDrawing">
      <xdr:col>67</xdr:col>
      <xdr:colOff>101600</xdr:colOff>
      <xdr:row>78</xdr:row>
      <xdr:rowOff>90170</xdr:rowOff>
    </xdr:to>
    <xdr:sp macro="" textlink="">
      <xdr:nvSpPr>
        <xdr:cNvPr id="634" name="フローチャート: 判断 633"/>
        <xdr:cNvSpPr/>
      </xdr:nvSpPr>
      <xdr:spPr>
        <a:xfrm>
          <a:off x="12763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81280</xdr:rowOff>
    </xdr:from>
    <xdr:ext cx="534035" cy="259080"/>
    <xdr:sp macro="" textlink="">
      <xdr:nvSpPr>
        <xdr:cNvPr id="635" name="テキスト ボックス 634"/>
        <xdr:cNvSpPr txBox="1"/>
      </xdr:nvSpPr>
      <xdr:spPr>
        <a:xfrm>
          <a:off x="12546965" y="13454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153035</xdr:rowOff>
    </xdr:from>
    <xdr:to xmlns:xdr="http://schemas.openxmlformats.org/drawingml/2006/spreadsheetDrawing">
      <xdr:col>85</xdr:col>
      <xdr:colOff>177800</xdr:colOff>
      <xdr:row>77</xdr:row>
      <xdr:rowOff>83185</xdr:rowOff>
    </xdr:to>
    <xdr:sp macro="" textlink="">
      <xdr:nvSpPr>
        <xdr:cNvPr id="641" name="楕円 640"/>
        <xdr:cNvSpPr/>
      </xdr:nvSpPr>
      <xdr:spPr>
        <a:xfrm>
          <a:off x="16268700" y="131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4445</xdr:rowOff>
    </xdr:from>
    <xdr:ext cx="598805" cy="259080"/>
    <xdr:sp macro="" textlink="">
      <xdr:nvSpPr>
        <xdr:cNvPr id="642" name="公債費該当値テキスト"/>
        <xdr:cNvSpPr txBox="1"/>
      </xdr:nvSpPr>
      <xdr:spPr>
        <a:xfrm>
          <a:off x="16370300" y="13034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5080</xdr:rowOff>
    </xdr:from>
    <xdr:to xmlns:xdr="http://schemas.openxmlformats.org/drawingml/2006/spreadsheetDrawing">
      <xdr:col>81</xdr:col>
      <xdr:colOff>101600</xdr:colOff>
      <xdr:row>77</xdr:row>
      <xdr:rowOff>106680</xdr:rowOff>
    </xdr:to>
    <xdr:sp macro="" textlink="">
      <xdr:nvSpPr>
        <xdr:cNvPr id="643" name="楕円 642"/>
        <xdr:cNvSpPr/>
      </xdr:nvSpPr>
      <xdr:spPr>
        <a:xfrm>
          <a:off x="15430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123190</xdr:rowOff>
    </xdr:from>
    <xdr:ext cx="598170" cy="258445"/>
    <xdr:sp macro="" textlink="">
      <xdr:nvSpPr>
        <xdr:cNvPr id="644" name="テキスト ボックス 643"/>
        <xdr:cNvSpPr txBox="1"/>
      </xdr:nvSpPr>
      <xdr:spPr>
        <a:xfrm>
          <a:off x="15181580" y="12981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24765</xdr:rowOff>
    </xdr:from>
    <xdr:to xmlns:xdr="http://schemas.openxmlformats.org/drawingml/2006/spreadsheetDrawing">
      <xdr:col>76</xdr:col>
      <xdr:colOff>165100</xdr:colOff>
      <xdr:row>77</xdr:row>
      <xdr:rowOff>126365</xdr:rowOff>
    </xdr:to>
    <xdr:sp macro="" textlink="">
      <xdr:nvSpPr>
        <xdr:cNvPr id="645" name="楕円 644"/>
        <xdr:cNvSpPr/>
      </xdr:nvSpPr>
      <xdr:spPr>
        <a:xfrm>
          <a:off x="14541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143510</xdr:rowOff>
    </xdr:from>
    <xdr:ext cx="598170" cy="258445"/>
    <xdr:sp macro="" textlink="">
      <xdr:nvSpPr>
        <xdr:cNvPr id="646" name="テキスト ボックス 645"/>
        <xdr:cNvSpPr txBox="1"/>
      </xdr:nvSpPr>
      <xdr:spPr>
        <a:xfrm>
          <a:off x="14292580" y="13002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40640</xdr:rowOff>
    </xdr:from>
    <xdr:to xmlns:xdr="http://schemas.openxmlformats.org/drawingml/2006/spreadsheetDrawing">
      <xdr:col>72</xdr:col>
      <xdr:colOff>38100</xdr:colOff>
      <xdr:row>77</xdr:row>
      <xdr:rowOff>141605</xdr:rowOff>
    </xdr:to>
    <xdr:sp macro="" textlink="">
      <xdr:nvSpPr>
        <xdr:cNvPr id="647" name="楕円 646"/>
        <xdr:cNvSpPr/>
      </xdr:nvSpPr>
      <xdr:spPr>
        <a:xfrm>
          <a:off x="136525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158115</xdr:rowOff>
    </xdr:from>
    <xdr:ext cx="598170" cy="258445"/>
    <xdr:sp macro="" textlink="">
      <xdr:nvSpPr>
        <xdr:cNvPr id="648" name="テキスト ボックス 647"/>
        <xdr:cNvSpPr txBox="1"/>
      </xdr:nvSpPr>
      <xdr:spPr>
        <a:xfrm>
          <a:off x="13403580" y="13016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48895</xdr:rowOff>
    </xdr:from>
    <xdr:to xmlns:xdr="http://schemas.openxmlformats.org/drawingml/2006/spreadsheetDrawing">
      <xdr:col>67</xdr:col>
      <xdr:colOff>101600</xdr:colOff>
      <xdr:row>77</xdr:row>
      <xdr:rowOff>150495</xdr:rowOff>
    </xdr:to>
    <xdr:sp macro="" textlink="">
      <xdr:nvSpPr>
        <xdr:cNvPr id="649" name="楕円 648"/>
        <xdr:cNvSpPr/>
      </xdr:nvSpPr>
      <xdr:spPr>
        <a:xfrm>
          <a:off x="12763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167005</xdr:rowOff>
    </xdr:from>
    <xdr:ext cx="598170" cy="258445"/>
    <xdr:sp macro="" textlink="">
      <xdr:nvSpPr>
        <xdr:cNvPr id="650" name="テキスト ボックス 649"/>
        <xdr:cNvSpPr txBox="1"/>
      </xdr:nvSpPr>
      <xdr:spPr>
        <a:xfrm>
          <a:off x="12514580" y="13025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1" name="直線コネクタ 66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2" name="テキスト ボックス 66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3" name="直線コネクタ 66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4" name="テキスト ボックス 66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5" name="直線コネクタ 66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6" name="テキスト ボックス 66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7" name="直線コネクタ 66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68" name="テキスト ボックス 66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0" name="テキスト ボックス 66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136525</xdr:rowOff>
    </xdr:from>
    <xdr:to xmlns:xdr="http://schemas.openxmlformats.org/drawingml/2006/spreadsheetDrawing">
      <xdr:col>85</xdr:col>
      <xdr:colOff>126365</xdr:colOff>
      <xdr:row>98</xdr:row>
      <xdr:rowOff>136525</xdr:rowOff>
    </xdr:to>
    <xdr:cxnSp macro="">
      <xdr:nvCxnSpPr>
        <xdr:cNvPr id="672" name="直線コネクタ 671"/>
        <xdr:cNvCxnSpPr/>
      </xdr:nvCxnSpPr>
      <xdr:spPr>
        <a:xfrm flipV="1">
          <a:off x="16317595" y="15738475"/>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140335</xdr:rowOff>
    </xdr:from>
    <xdr:ext cx="378460" cy="259080"/>
    <xdr:sp macro="" textlink="">
      <xdr:nvSpPr>
        <xdr:cNvPr id="673" name="積立金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74" name="直線コネクタ 673"/>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83185</xdr:rowOff>
    </xdr:from>
    <xdr:ext cx="598805" cy="259080"/>
    <xdr:sp macro="" textlink="">
      <xdr:nvSpPr>
        <xdr:cNvPr id="675" name="積立金最大値テキスト"/>
        <xdr:cNvSpPr txBox="1"/>
      </xdr:nvSpPr>
      <xdr:spPr>
        <a:xfrm>
          <a:off x="16370300" y="15513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136525</xdr:rowOff>
    </xdr:from>
    <xdr:to xmlns:xdr="http://schemas.openxmlformats.org/drawingml/2006/spreadsheetDrawing">
      <xdr:col>86</xdr:col>
      <xdr:colOff>25400</xdr:colOff>
      <xdr:row>91</xdr:row>
      <xdr:rowOff>136525</xdr:rowOff>
    </xdr:to>
    <xdr:cxnSp macro="">
      <xdr:nvCxnSpPr>
        <xdr:cNvPr id="676" name="直線コネクタ 675"/>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17780</xdr:rowOff>
    </xdr:from>
    <xdr:to xmlns:xdr="http://schemas.openxmlformats.org/drawingml/2006/spreadsheetDrawing">
      <xdr:col>85</xdr:col>
      <xdr:colOff>127000</xdr:colOff>
      <xdr:row>98</xdr:row>
      <xdr:rowOff>90170</xdr:rowOff>
    </xdr:to>
    <xdr:cxnSp macro="">
      <xdr:nvCxnSpPr>
        <xdr:cNvPr id="677" name="直線コネクタ 676"/>
        <xdr:cNvCxnSpPr/>
      </xdr:nvCxnSpPr>
      <xdr:spPr>
        <a:xfrm flipV="1">
          <a:off x="15481300" y="1681988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121920</xdr:rowOff>
    </xdr:from>
    <xdr:ext cx="534670" cy="258445"/>
    <xdr:sp macro="" textlink="">
      <xdr:nvSpPr>
        <xdr:cNvPr id="678" name="積立金平均値テキスト"/>
        <xdr:cNvSpPr txBox="1"/>
      </xdr:nvSpPr>
      <xdr:spPr>
        <a:xfrm>
          <a:off x="16370300" y="167525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143510</xdr:rowOff>
    </xdr:from>
    <xdr:to xmlns:xdr="http://schemas.openxmlformats.org/drawingml/2006/spreadsheetDrawing">
      <xdr:col>85</xdr:col>
      <xdr:colOff>177800</xdr:colOff>
      <xdr:row>98</xdr:row>
      <xdr:rowOff>73660</xdr:rowOff>
    </xdr:to>
    <xdr:sp macro="" textlink="">
      <xdr:nvSpPr>
        <xdr:cNvPr id="679" name="フローチャート: 判断 678"/>
        <xdr:cNvSpPr/>
      </xdr:nvSpPr>
      <xdr:spPr>
        <a:xfrm>
          <a:off x="16268700" y="167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90170</xdr:rowOff>
    </xdr:from>
    <xdr:to xmlns:xdr="http://schemas.openxmlformats.org/drawingml/2006/spreadsheetDrawing">
      <xdr:col>81</xdr:col>
      <xdr:colOff>50800</xdr:colOff>
      <xdr:row>98</xdr:row>
      <xdr:rowOff>116205</xdr:rowOff>
    </xdr:to>
    <xdr:cxnSp macro="">
      <xdr:nvCxnSpPr>
        <xdr:cNvPr id="680" name="直線コネクタ 679"/>
        <xdr:cNvCxnSpPr/>
      </xdr:nvCxnSpPr>
      <xdr:spPr>
        <a:xfrm flipV="1">
          <a:off x="14592300" y="168922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161925</xdr:rowOff>
    </xdr:from>
    <xdr:to xmlns:xdr="http://schemas.openxmlformats.org/drawingml/2006/spreadsheetDrawing">
      <xdr:col>81</xdr:col>
      <xdr:colOff>101600</xdr:colOff>
      <xdr:row>98</xdr:row>
      <xdr:rowOff>92075</xdr:rowOff>
    </xdr:to>
    <xdr:sp macro="" textlink="">
      <xdr:nvSpPr>
        <xdr:cNvPr id="681" name="フローチャート: 判断 680"/>
        <xdr:cNvSpPr/>
      </xdr:nvSpPr>
      <xdr:spPr>
        <a:xfrm>
          <a:off x="15430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109220</xdr:rowOff>
    </xdr:from>
    <xdr:ext cx="534035" cy="258445"/>
    <xdr:sp macro="" textlink="">
      <xdr:nvSpPr>
        <xdr:cNvPr id="682" name="テキスト ボックス 681"/>
        <xdr:cNvSpPr txBox="1"/>
      </xdr:nvSpPr>
      <xdr:spPr>
        <a:xfrm>
          <a:off x="15213965" y="1656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52070</xdr:rowOff>
    </xdr:from>
    <xdr:to xmlns:xdr="http://schemas.openxmlformats.org/drawingml/2006/spreadsheetDrawing">
      <xdr:col>76</xdr:col>
      <xdr:colOff>114300</xdr:colOff>
      <xdr:row>98</xdr:row>
      <xdr:rowOff>116205</xdr:rowOff>
    </xdr:to>
    <xdr:cxnSp macro="">
      <xdr:nvCxnSpPr>
        <xdr:cNvPr id="683" name="直線コネクタ 682"/>
        <xdr:cNvCxnSpPr/>
      </xdr:nvCxnSpPr>
      <xdr:spPr>
        <a:xfrm>
          <a:off x="13703300" y="1685417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167640</xdr:rowOff>
    </xdr:from>
    <xdr:to xmlns:xdr="http://schemas.openxmlformats.org/drawingml/2006/spreadsheetDrawing">
      <xdr:col>76</xdr:col>
      <xdr:colOff>165100</xdr:colOff>
      <xdr:row>98</xdr:row>
      <xdr:rowOff>97790</xdr:rowOff>
    </xdr:to>
    <xdr:sp macro="" textlink="">
      <xdr:nvSpPr>
        <xdr:cNvPr id="684" name="フローチャート: 判断 683"/>
        <xdr:cNvSpPr/>
      </xdr:nvSpPr>
      <xdr:spPr>
        <a:xfrm>
          <a:off x="14541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114300</xdr:rowOff>
    </xdr:from>
    <xdr:ext cx="534035" cy="259080"/>
    <xdr:sp macro="" textlink="">
      <xdr:nvSpPr>
        <xdr:cNvPr id="685" name="テキスト ボックス 684"/>
        <xdr:cNvSpPr txBox="1"/>
      </xdr:nvSpPr>
      <xdr:spPr>
        <a:xfrm>
          <a:off x="14324965" y="16573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52070</xdr:rowOff>
    </xdr:from>
    <xdr:to xmlns:xdr="http://schemas.openxmlformats.org/drawingml/2006/spreadsheetDrawing">
      <xdr:col>71</xdr:col>
      <xdr:colOff>177800</xdr:colOff>
      <xdr:row>98</xdr:row>
      <xdr:rowOff>63500</xdr:rowOff>
    </xdr:to>
    <xdr:cxnSp macro="">
      <xdr:nvCxnSpPr>
        <xdr:cNvPr id="686" name="直線コネクタ 685"/>
        <xdr:cNvCxnSpPr/>
      </xdr:nvCxnSpPr>
      <xdr:spPr>
        <a:xfrm flipV="1">
          <a:off x="12814300" y="16854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163830</xdr:rowOff>
    </xdr:from>
    <xdr:to xmlns:xdr="http://schemas.openxmlformats.org/drawingml/2006/spreadsheetDrawing">
      <xdr:col>72</xdr:col>
      <xdr:colOff>38100</xdr:colOff>
      <xdr:row>98</xdr:row>
      <xdr:rowOff>93980</xdr:rowOff>
    </xdr:to>
    <xdr:sp macro="" textlink="">
      <xdr:nvSpPr>
        <xdr:cNvPr id="687" name="フローチャート: 判断 686"/>
        <xdr:cNvSpPr/>
      </xdr:nvSpPr>
      <xdr:spPr>
        <a:xfrm>
          <a:off x="136525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110490</xdr:rowOff>
    </xdr:from>
    <xdr:ext cx="534035" cy="258445"/>
    <xdr:sp macro="" textlink="">
      <xdr:nvSpPr>
        <xdr:cNvPr id="688" name="テキスト ボックス 687"/>
        <xdr:cNvSpPr txBox="1"/>
      </xdr:nvSpPr>
      <xdr:spPr>
        <a:xfrm>
          <a:off x="13435965" y="16569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168275</xdr:rowOff>
    </xdr:from>
    <xdr:to xmlns:xdr="http://schemas.openxmlformats.org/drawingml/2006/spreadsheetDrawing">
      <xdr:col>67</xdr:col>
      <xdr:colOff>101600</xdr:colOff>
      <xdr:row>98</xdr:row>
      <xdr:rowOff>98425</xdr:rowOff>
    </xdr:to>
    <xdr:sp macro="" textlink="">
      <xdr:nvSpPr>
        <xdr:cNvPr id="689" name="フローチャート: 判断 688"/>
        <xdr:cNvSpPr/>
      </xdr:nvSpPr>
      <xdr:spPr>
        <a:xfrm>
          <a:off x="12763500" y="1679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114935</xdr:rowOff>
    </xdr:from>
    <xdr:ext cx="534035" cy="259080"/>
    <xdr:sp macro="" textlink="">
      <xdr:nvSpPr>
        <xdr:cNvPr id="690" name="テキスト ボックス 689"/>
        <xdr:cNvSpPr txBox="1"/>
      </xdr:nvSpPr>
      <xdr:spPr>
        <a:xfrm>
          <a:off x="12546965" y="16574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177800</xdr:colOff>
      <xdr:row>98</xdr:row>
      <xdr:rowOff>67945</xdr:rowOff>
    </xdr:to>
    <xdr:sp macro="" textlink="">
      <xdr:nvSpPr>
        <xdr:cNvPr id="696" name="楕円 695"/>
        <xdr:cNvSpPr/>
      </xdr:nvSpPr>
      <xdr:spPr>
        <a:xfrm>
          <a:off x="162687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97790</xdr:rowOff>
    </xdr:from>
    <xdr:ext cx="534670" cy="258445"/>
    <xdr:sp macro="" textlink="">
      <xdr:nvSpPr>
        <xdr:cNvPr id="697" name="積立金該当値テキスト"/>
        <xdr:cNvSpPr txBox="1"/>
      </xdr:nvSpPr>
      <xdr:spPr>
        <a:xfrm>
          <a:off x="16370300" y="16556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39370</xdr:rowOff>
    </xdr:from>
    <xdr:to xmlns:xdr="http://schemas.openxmlformats.org/drawingml/2006/spreadsheetDrawing">
      <xdr:col>81</xdr:col>
      <xdr:colOff>101600</xdr:colOff>
      <xdr:row>98</xdr:row>
      <xdr:rowOff>140970</xdr:rowOff>
    </xdr:to>
    <xdr:sp macro="" textlink="">
      <xdr:nvSpPr>
        <xdr:cNvPr id="698" name="楕円 697"/>
        <xdr:cNvSpPr/>
      </xdr:nvSpPr>
      <xdr:spPr>
        <a:xfrm>
          <a:off x="154305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132080</xdr:rowOff>
    </xdr:from>
    <xdr:ext cx="534035" cy="258445"/>
    <xdr:sp macro="" textlink="">
      <xdr:nvSpPr>
        <xdr:cNvPr id="699" name="テキスト ボックス 698"/>
        <xdr:cNvSpPr txBox="1"/>
      </xdr:nvSpPr>
      <xdr:spPr>
        <a:xfrm>
          <a:off x="15213965" y="16934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65405</xdr:rowOff>
    </xdr:from>
    <xdr:to xmlns:xdr="http://schemas.openxmlformats.org/drawingml/2006/spreadsheetDrawing">
      <xdr:col>76</xdr:col>
      <xdr:colOff>165100</xdr:colOff>
      <xdr:row>98</xdr:row>
      <xdr:rowOff>167005</xdr:rowOff>
    </xdr:to>
    <xdr:sp macro="" textlink="">
      <xdr:nvSpPr>
        <xdr:cNvPr id="700" name="楕円 699"/>
        <xdr:cNvSpPr/>
      </xdr:nvSpPr>
      <xdr:spPr>
        <a:xfrm>
          <a:off x="145415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158115</xdr:rowOff>
    </xdr:from>
    <xdr:ext cx="469265" cy="258445"/>
    <xdr:sp macro="" textlink="">
      <xdr:nvSpPr>
        <xdr:cNvPr id="701" name="テキスト ボックス 700"/>
        <xdr:cNvSpPr txBox="1"/>
      </xdr:nvSpPr>
      <xdr:spPr>
        <a:xfrm>
          <a:off x="14357350" y="16960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635</xdr:rowOff>
    </xdr:from>
    <xdr:to xmlns:xdr="http://schemas.openxmlformats.org/drawingml/2006/spreadsheetDrawing">
      <xdr:col>72</xdr:col>
      <xdr:colOff>38100</xdr:colOff>
      <xdr:row>98</xdr:row>
      <xdr:rowOff>102235</xdr:rowOff>
    </xdr:to>
    <xdr:sp macro="" textlink="">
      <xdr:nvSpPr>
        <xdr:cNvPr id="702" name="楕円 701"/>
        <xdr:cNvSpPr/>
      </xdr:nvSpPr>
      <xdr:spPr>
        <a:xfrm>
          <a:off x="13652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93345</xdr:rowOff>
    </xdr:from>
    <xdr:ext cx="534035" cy="259080"/>
    <xdr:sp macro="" textlink="">
      <xdr:nvSpPr>
        <xdr:cNvPr id="703" name="テキスト ボックス 702"/>
        <xdr:cNvSpPr txBox="1"/>
      </xdr:nvSpPr>
      <xdr:spPr>
        <a:xfrm>
          <a:off x="13435965" y="16895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12700</xdr:rowOff>
    </xdr:from>
    <xdr:to xmlns:xdr="http://schemas.openxmlformats.org/drawingml/2006/spreadsheetDrawing">
      <xdr:col>67</xdr:col>
      <xdr:colOff>101600</xdr:colOff>
      <xdr:row>98</xdr:row>
      <xdr:rowOff>114300</xdr:rowOff>
    </xdr:to>
    <xdr:sp macro="" textlink="">
      <xdr:nvSpPr>
        <xdr:cNvPr id="704" name="楕円 703"/>
        <xdr:cNvSpPr/>
      </xdr:nvSpPr>
      <xdr:spPr>
        <a:xfrm>
          <a:off x="12763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105410</xdr:rowOff>
    </xdr:from>
    <xdr:ext cx="534035" cy="259080"/>
    <xdr:sp macro="" textlink="">
      <xdr:nvSpPr>
        <xdr:cNvPr id="705" name="テキスト ボックス 704"/>
        <xdr:cNvSpPr txBox="1"/>
      </xdr:nvSpPr>
      <xdr:spPr>
        <a:xfrm>
          <a:off x="12546965" y="16907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17" name="テキスト ボックス 71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19" name="テキスト ボックス 71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1" name="テキスト ボックス 72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23" name="テキスト ボックス 72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99695</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586095"/>
          <a:ext cx="1270" cy="1068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2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46355</xdr:rowOff>
    </xdr:from>
    <xdr:ext cx="534670" cy="259080"/>
    <xdr:sp macro="" textlink="">
      <xdr:nvSpPr>
        <xdr:cNvPr id="730" name="投資及び出資金最大値テキスト"/>
        <xdr:cNvSpPr txBox="1"/>
      </xdr:nvSpPr>
      <xdr:spPr>
        <a:xfrm>
          <a:off x="22212300" y="536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99695</xdr:rowOff>
    </xdr:from>
    <xdr:to xmlns:xdr="http://schemas.openxmlformats.org/drawingml/2006/spreadsheetDrawing">
      <xdr:col>116</xdr:col>
      <xdr:colOff>152400</xdr:colOff>
      <xdr:row>32</xdr:row>
      <xdr:rowOff>99695</xdr:rowOff>
    </xdr:to>
    <xdr:cxnSp macro="">
      <xdr:nvCxnSpPr>
        <xdr:cNvPr id="731" name="直線コネクタ 730"/>
        <xdr:cNvCxnSpPr/>
      </xdr:nvCxnSpPr>
      <xdr:spPr>
        <a:xfrm>
          <a:off x="22072600" y="558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2" name="直線コネクタ 73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167640</xdr:rowOff>
    </xdr:from>
    <xdr:ext cx="469900" cy="258445"/>
    <xdr:sp macro="" textlink="">
      <xdr:nvSpPr>
        <xdr:cNvPr id="733" name="投資及び出資金平均値テキスト"/>
        <xdr:cNvSpPr txBox="1"/>
      </xdr:nvSpPr>
      <xdr:spPr>
        <a:xfrm>
          <a:off x="22212300" y="63398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144145</xdr:rowOff>
    </xdr:from>
    <xdr:to xmlns:xdr="http://schemas.openxmlformats.org/drawingml/2006/spreadsheetDrawing">
      <xdr:col>116</xdr:col>
      <xdr:colOff>114300</xdr:colOff>
      <xdr:row>38</xdr:row>
      <xdr:rowOff>74930</xdr:rowOff>
    </xdr:to>
    <xdr:sp macro="" textlink="">
      <xdr:nvSpPr>
        <xdr:cNvPr id="734" name="フローチャート: 判断 733"/>
        <xdr:cNvSpPr/>
      </xdr:nvSpPr>
      <xdr:spPr>
        <a:xfrm>
          <a:off x="221107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5" name="直線コネクタ 73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151765</xdr:rowOff>
    </xdr:from>
    <xdr:to xmlns:xdr="http://schemas.openxmlformats.org/drawingml/2006/spreadsheetDrawing">
      <xdr:col>112</xdr:col>
      <xdr:colOff>38100</xdr:colOff>
      <xdr:row>38</xdr:row>
      <xdr:rowOff>81915</xdr:rowOff>
    </xdr:to>
    <xdr:sp macro="" textlink="">
      <xdr:nvSpPr>
        <xdr:cNvPr id="736" name="フローチャート: 判断 735"/>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98425</xdr:rowOff>
    </xdr:from>
    <xdr:ext cx="469265" cy="258445"/>
    <xdr:sp macro="" textlink="">
      <xdr:nvSpPr>
        <xdr:cNvPr id="737" name="テキスト ボックス 736"/>
        <xdr:cNvSpPr txBox="1"/>
      </xdr:nvSpPr>
      <xdr:spPr>
        <a:xfrm>
          <a:off x="21088350" y="6270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43180</xdr:rowOff>
    </xdr:from>
    <xdr:to xmlns:xdr="http://schemas.openxmlformats.org/drawingml/2006/spreadsheetDrawing">
      <xdr:col>107</xdr:col>
      <xdr:colOff>50800</xdr:colOff>
      <xdr:row>38</xdr:row>
      <xdr:rowOff>139700</xdr:rowOff>
    </xdr:to>
    <xdr:cxnSp macro="">
      <xdr:nvCxnSpPr>
        <xdr:cNvPr id="738" name="直線コネクタ 737"/>
        <xdr:cNvCxnSpPr/>
      </xdr:nvCxnSpPr>
      <xdr:spPr>
        <a:xfrm>
          <a:off x="19545300" y="65582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161290</xdr:rowOff>
    </xdr:from>
    <xdr:to xmlns:xdr="http://schemas.openxmlformats.org/drawingml/2006/spreadsheetDrawing">
      <xdr:col>107</xdr:col>
      <xdr:colOff>101600</xdr:colOff>
      <xdr:row>38</xdr:row>
      <xdr:rowOff>91440</xdr:rowOff>
    </xdr:to>
    <xdr:sp macro="" textlink="">
      <xdr:nvSpPr>
        <xdr:cNvPr id="739" name="フローチャート: 判断 738"/>
        <xdr:cNvSpPr/>
      </xdr:nvSpPr>
      <xdr:spPr>
        <a:xfrm>
          <a:off x="20383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107950</xdr:rowOff>
    </xdr:from>
    <xdr:ext cx="469265" cy="259080"/>
    <xdr:sp macro="" textlink="">
      <xdr:nvSpPr>
        <xdr:cNvPr id="740" name="テキスト ボックス 739"/>
        <xdr:cNvSpPr txBox="1"/>
      </xdr:nvSpPr>
      <xdr:spPr>
        <a:xfrm>
          <a:off x="20199350" y="6280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43180</xdr:rowOff>
    </xdr:from>
    <xdr:to xmlns:xdr="http://schemas.openxmlformats.org/drawingml/2006/spreadsheetDrawing">
      <xdr:col>102</xdr:col>
      <xdr:colOff>114300</xdr:colOff>
      <xdr:row>38</xdr:row>
      <xdr:rowOff>139065</xdr:rowOff>
    </xdr:to>
    <xdr:cxnSp macro="">
      <xdr:nvCxnSpPr>
        <xdr:cNvPr id="741" name="直線コネクタ 740"/>
        <xdr:cNvCxnSpPr/>
      </xdr:nvCxnSpPr>
      <xdr:spPr>
        <a:xfrm flipV="1">
          <a:off x="18656300" y="655828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171450</xdr:rowOff>
    </xdr:from>
    <xdr:to xmlns:xdr="http://schemas.openxmlformats.org/drawingml/2006/spreadsheetDrawing">
      <xdr:col>102</xdr:col>
      <xdr:colOff>165100</xdr:colOff>
      <xdr:row>38</xdr:row>
      <xdr:rowOff>101600</xdr:rowOff>
    </xdr:to>
    <xdr:sp macro="" textlink="">
      <xdr:nvSpPr>
        <xdr:cNvPr id="742" name="フローチャート: 判断 741"/>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92710</xdr:rowOff>
    </xdr:from>
    <xdr:ext cx="469265" cy="259080"/>
    <xdr:sp macro="" textlink="">
      <xdr:nvSpPr>
        <xdr:cNvPr id="743" name="テキスト ボックス 742"/>
        <xdr:cNvSpPr txBox="1"/>
      </xdr:nvSpPr>
      <xdr:spPr>
        <a:xfrm>
          <a:off x="19310350" y="6607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10795</xdr:rowOff>
    </xdr:from>
    <xdr:to xmlns:xdr="http://schemas.openxmlformats.org/drawingml/2006/spreadsheetDrawing">
      <xdr:col>98</xdr:col>
      <xdr:colOff>38100</xdr:colOff>
      <xdr:row>38</xdr:row>
      <xdr:rowOff>112395</xdr:rowOff>
    </xdr:to>
    <xdr:sp macro="" textlink="">
      <xdr:nvSpPr>
        <xdr:cNvPr id="744" name="フローチャート: 判断 743"/>
        <xdr:cNvSpPr/>
      </xdr:nvSpPr>
      <xdr:spPr>
        <a:xfrm>
          <a:off x="18605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128905</xdr:rowOff>
    </xdr:from>
    <xdr:ext cx="469265" cy="259080"/>
    <xdr:sp macro="" textlink="">
      <xdr:nvSpPr>
        <xdr:cNvPr id="745" name="テキスト ボックス 744"/>
        <xdr:cNvSpPr txBox="1"/>
      </xdr:nvSpPr>
      <xdr:spPr>
        <a:xfrm>
          <a:off x="18421350" y="6301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2"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54" name="テキスト ボックス 75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56" name="テキスト ボックス 75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163830</xdr:rowOff>
    </xdr:from>
    <xdr:to xmlns:xdr="http://schemas.openxmlformats.org/drawingml/2006/spreadsheetDrawing">
      <xdr:col>102</xdr:col>
      <xdr:colOff>165100</xdr:colOff>
      <xdr:row>38</xdr:row>
      <xdr:rowOff>93980</xdr:rowOff>
    </xdr:to>
    <xdr:sp macro="" textlink="">
      <xdr:nvSpPr>
        <xdr:cNvPr id="757" name="楕円 756"/>
        <xdr:cNvSpPr/>
      </xdr:nvSpPr>
      <xdr:spPr>
        <a:xfrm>
          <a:off x="19494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110490</xdr:rowOff>
    </xdr:from>
    <xdr:ext cx="469265" cy="258445"/>
    <xdr:sp macro="" textlink="">
      <xdr:nvSpPr>
        <xdr:cNvPr id="758" name="テキスト ボックス 757"/>
        <xdr:cNvSpPr txBox="1"/>
      </xdr:nvSpPr>
      <xdr:spPr>
        <a:xfrm>
          <a:off x="19310350" y="6282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18415</xdr:rowOff>
    </xdr:to>
    <xdr:sp macro="" textlink="">
      <xdr:nvSpPr>
        <xdr:cNvPr id="759" name="楕円 758"/>
        <xdr:cNvSpPr/>
      </xdr:nvSpPr>
      <xdr:spPr>
        <a:xfrm>
          <a:off x="18605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9525</xdr:rowOff>
    </xdr:from>
    <xdr:ext cx="313690" cy="258445"/>
    <xdr:sp macro="" textlink="">
      <xdr:nvSpPr>
        <xdr:cNvPr id="760" name="テキスト ボックス 759"/>
        <xdr:cNvSpPr txBox="1"/>
      </xdr:nvSpPr>
      <xdr:spPr>
        <a:xfrm>
          <a:off x="18499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2" name="テキスト ボックス 771"/>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74" name="テキスト ボックス 773"/>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6" name="テキスト ボックス 775"/>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78" name="テキスト ボックス 777"/>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0" name="テキスト ボックス 77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122555</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9037955"/>
          <a:ext cx="1270" cy="1045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3"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51</xdr:row>
      <xdr:rowOff>69215</xdr:rowOff>
    </xdr:from>
    <xdr:ext cx="534670" cy="259080"/>
    <xdr:sp macro="" textlink="">
      <xdr:nvSpPr>
        <xdr:cNvPr id="785" name="貸付金最大値テキスト"/>
        <xdr:cNvSpPr txBox="1"/>
      </xdr:nvSpPr>
      <xdr:spPr>
        <a:xfrm>
          <a:off x="22212300" y="8813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122555</xdr:rowOff>
    </xdr:from>
    <xdr:to xmlns:xdr="http://schemas.openxmlformats.org/drawingml/2006/spreadsheetDrawing">
      <xdr:col>116</xdr:col>
      <xdr:colOff>152400</xdr:colOff>
      <xdr:row>52</xdr:row>
      <xdr:rowOff>122555</xdr:rowOff>
    </xdr:to>
    <xdr:cxnSp macro="">
      <xdr:nvCxnSpPr>
        <xdr:cNvPr id="786" name="直線コネクタ 785"/>
        <xdr:cNvCxnSpPr/>
      </xdr:nvCxnSpPr>
      <xdr:spPr>
        <a:xfrm>
          <a:off x="220726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6350</xdr:rowOff>
    </xdr:from>
    <xdr:to xmlns:xdr="http://schemas.openxmlformats.org/drawingml/2006/spreadsheetDrawing">
      <xdr:col>116</xdr:col>
      <xdr:colOff>63500</xdr:colOff>
      <xdr:row>58</xdr:row>
      <xdr:rowOff>10795</xdr:rowOff>
    </xdr:to>
    <xdr:cxnSp macro="">
      <xdr:nvCxnSpPr>
        <xdr:cNvPr id="787" name="直線コネクタ 786"/>
        <xdr:cNvCxnSpPr/>
      </xdr:nvCxnSpPr>
      <xdr:spPr>
        <a:xfrm flipV="1">
          <a:off x="21323300" y="99504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113665</xdr:rowOff>
    </xdr:from>
    <xdr:ext cx="469900" cy="258445"/>
    <xdr:sp macro="" textlink="">
      <xdr:nvSpPr>
        <xdr:cNvPr id="788" name="貸付金平均値テキスト"/>
        <xdr:cNvSpPr txBox="1"/>
      </xdr:nvSpPr>
      <xdr:spPr>
        <a:xfrm>
          <a:off x="22212300" y="98863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135255</xdr:rowOff>
    </xdr:from>
    <xdr:to xmlns:xdr="http://schemas.openxmlformats.org/drawingml/2006/spreadsheetDrawing">
      <xdr:col>116</xdr:col>
      <xdr:colOff>114300</xdr:colOff>
      <xdr:row>58</xdr:row>
      <xdr:rowOff>65405</xdr:rowOff>
    </xdr:to>
    <xdr:sp macro="" textlink="">
      <xdr:nvSpPr>
        <xdr:cNvPr id="789" name="フローチャート: 判断 788"/>
        <xdr:cNvSpPr/>
      </xdr:nvSpPr>
      <xdr:spPr>
        <a:xfrm>
          <a:off x="221107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10795</xdr:rowOff>
    </xdr:from>
    <xdr:to xmlns:xdr="http://schemas.openxmlformats.org/drawingml/2006/spreadsheetDrawing">
      <xdr:col>111</xdr:col>
      <xdr:colOff>177800</xdr:colOff>
      <xdr:row>58</xdr:row>
      <xdr:rowOff>15875</xdr:rowOff>
    </xdr:to>
    <xdr:cxnSp macro="">
      <xdr:nvCxnSpPr>
        <xdr:cNvPr id="790" name="直線コネクタ 789"/>
        <xdr:cNvCxnSpPr/>
      </xdr:nvCxnSpPr>
      <xdr:spPr>
        <a:xfrm flipV="1">
          <a:off x="20434300" y="99548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132715</xdr:rowOff>
    </xdr:from>
    <xdr:to xmlns:xdr="http://schemas.openxmlformats.org/drawingml/2006/spreadsheetDrawing">
      <xdr:col>112</xdr:col>
      <xdr:colOff>38100</xdr:colOff>
      <xdr:row>58</xdr:row>
      <xdr:rowOff>63500</xdr:rowOff>
    </xdr:to>
    <xdr:sp macro="" textlink="">
      <xdr:nvSpPr>
        <xdr:cNvPr id="791" name="フローチャート: 判断 790"/>
        <xdr:cNvSpPr/>
      </xdr:nvSpPr>
      <xdr:spPr>
        <a:xfrm>
          <a:off x="21272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53975</xdr:rowOff>
    </xdr:from>
    <xdr:ext cx="469265" cy="258445"/>
    <xdr:sp macro="" textlink="">
      <xdr:nvSpPr>
        <xdr:cNvPr id="792" name="テキスト ボックス 791"/>
        <xdr:cNvSpPr txBox="1"/>
      </xdr:nvSpPr>
      <xdr:spPr>
        <a:xfrm>
          <a:off x="21088350" y="9998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11430</xdr:rowOff>
    </xdr:from>
    <xdr:to xmlns:xdr="http://schemas.openxmlformats.org/drawingml/2006/spreadsheetDrawing">
      <xdr:col>107</xdr:col>
      <xdr:colOff>50800</xdr:colOff>
      <xdr:row>58</xdr:row>
      <xdr:rowOff>15875</xdr:rowOff>
    </xdr:to>
    <xdr:cxnSp macro="">
      <xdr:nvCxnSpPr>
        <xdr:cNvPr id="793" name="直線コネクタ 792"/>
        <xdr:cNvCxnSpPr/>
      </xdr:nvCxnSpPr>
      <xdr:spPr>
        <a:xfrm>
          <a:off x="19545300" y="9269730"/>
          <a:ext cx="889000" cy="690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137160</xdr:rowOff>
    </xdr:from>
    <xdr:to xmlns:xdr="http://schemas.openxmlformats.org/drawingml/2006/spreadsheetDrawing">
      <xdr:col>107</xdr:col>
      <xdr:colOff>101600</xdr:colOff>
      <xdr:row>58</xdr:row>
      <xdr:rowOff>67310</xdr:rowOff>
    </xdr:to>
    <xdr:sp macro="" textlink="">
      <xdr:nvSpPr>
        <xdr:cNvPr id="794" name="フローチャート: 判断 793"/>
        <xdr:cNvSpPr/>
      </xdr:nvSpPr>
      <xdr:spPr>
        <a:xfrm>
          <a:off x="20383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58420</xdr:rowOff>
    </xdr:from>
    <xdr:ext cx="469265" cy="259080"/>
    <xdr:sp macro="" textlink="">
      <xdr:nvSpPr>
        <xdr:cNvPr id="795" name="テキスト ボックス 794"/>
        <xdr:cNvSpPr txBox="1"/>
      </xdr:nvSpPr>
      <xdr:spPr>
        <a:xfrm>
          <a:off x="20199350" y="10002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50</xdr:row>
      <xdr:rowOff>158750</xdr:rowOff>
    </xdr:from>
    <xdr:to xmlns:xdr="http://schemas.openxmlformats.org/drawingml/2006/spreadsheetDrawing">
      <xdr:col>102</xdr:col>
      <xdr:colOff>114300</xdr:colOff>
      <xdr:row>54</xdr:row>
      <xdr:rowOff>11430</xdr:rowOff>
    </xdr:to>
    <xdr:cxnSp macro="">
      <xdr:nvCxnSpPr>
        <xdr:cNvPr id="796" name="直線コネクタ 795"/>
        <xdr:cNvCxnSpPr/>
      </xdr:nvCxnSpPr>
      <xdr:spPr>
        <a:xfrm>
          <a:off x="18656300" y="8731250"/>
          <a:ext cx="889000" cy="538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128270</xdr:rowOff>
    </xdr:from>
    <xdr:to xmlns:xdr="http://schemas.openxmlformats.org/drawingml/2006/spreadsheetDrawing">
      <xdr:col>102</xdr:col>
      <xdr:colOff>165100</xdr:colOff>
      <xdr:row>58</xdr:row>
      <xdr:rowOff>58420</xdr:rowOff>
    </xdr:to>
    <xdr:sp macro="" textlink="">
      <xdr:nvSpPr>
        <xdr:cNvPr id="797" name="フローチャート: 判断 796"/>
        <xdr:cNvSpPr/>
      </xdr:nvSpPr>
      <xdr:spPr>
        <a:xfrm>
          <a:off x="19494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49530</xdr:rowOff>
    </xdr:from>
    <xdr:ext cx="469265" cy="259080"/>
    <xdr:sp macro="" textlink="">
      <xdr:nvSpPr>
        <xdr:cNvPr id="798" name="テキスト ボックス 797"/>
        <xdr:cNvSpPr txBox="1"/>
      </xdr:nvSpPr>
      <xdr:spPr>
        <a:xfrm>
          <a:off x="19310350" y="9993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40640</xdr:rowOff>
    </xdr:to>
    <xdr:sp macro="" textlink="">
      <xdr:nvSpPr>
        <xdr:cNvPr id="799" name="フローチャート: 判断 798"/>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31115</xdr:rowOff>
    </xdr:from>
    <xdr:ext cx="469265" cy="258445"/>
    <xdr:sp macro="" textlink="">
      <xdr:nvSpPr>
        <xdr:cNvPr id="800" name="テキスト ボックス 799"/>
        <xdr:cNvSpPr txBox="1"/>
      </xdr:nvSpPr>
      <xdr:spPr>
        <a:xfrm>
          <a:off x="18421350" y="9975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127000</xdr:rowOff>
    </xdr:from>
    <xdr:to xmlns:xdr="http://schemas.openxmlformats.org/drawingml/2006/spreadsheetDrawing">
      <xdr:col>116</xdr:col>
      <xdr:colOff>114300</xdr:colOff>
      <xdr:row>58</xdr:row>
      <xdr:rowOff>57150</xdr:rowOff>
    </xdr:to>
    <xdr:sp macro="" textlink="">
      <xdr:nvSpPr>
        <xdr:cNvPr id="806" name="楕円 805"/>
        <xdr:cNvSpPr/>
      </xdr:nvSpPr>
      <xdr:spPr>
        <a:xfrm>
          <a:off x="221107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149860</xdr:rowOff>
    </xdr:from>
    <xdr:ext cx="469900" cy="259080"/>
    <xdr:sp macro="" textlink="">
      <xdr:nvSpPr>
        <xdr:cNvPr id="807" name="貸付金該当値テキスト"/>
        <xdr:cNvSpPr txBox="1"/>
      </xdr:nvSpPr>
      <xdr:spPr>
        <a:xfrm>
          <a:off x="22212300" y="975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132080</xdr:rowOff>
    </xdr:from>
    <xdr:to xmlns:xdr="http://schemas.openxmlformats.org/drawingml/2006/spreadsheetDrawing">
      <xdr:col>112</xdr:col>
      <xdr:colOff>38100</xdr:colOff>
      <xdr:row>58</xdr:row>
      <xdr:rowOff>61595</xdr:rowOff>
    </xdr:to>
    <xdr:sp macro="" textlink="">
      <xdr:nvSpPr>
        <xdr:cNvPr id="808" name="楕円 807"/>
        <xdr:cNvSpPr/>
      </xdr:nvSpPr>
      <xdr:spPr>
        <a:xfrm>
          <a:off x="212725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78105</xdr:rowOff>
    </xdr:from>
    <xdr:ext cx="469265" cy="258445"/>
    <xdr:sp macro="" textlink="">
      <xdr:nvSpPr>
        <xdr:cNvPr id="809" name="テキスト ボックス 808"/>
        <xdr:cNvSpPr txBox="1"/>
      </xdr:nvSpPr>
      <xdr:spPr>
        <a:xfrm>
          <a:off x="21088350" y="9679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136525</xdr:rowOff>
    </xdr:from>
    <xdr:to xmlns:xdr="http://schemas.openxmlformats.org/drawingml/2006/spreadsheetDrawing">
      <xdr:col>107</xdr:col>
      <xdr:colOff>101600</xdr:colOff>
      <xdr:row>58</xdr:row>
      <xdr:rowOff>66675</xdr:rowOff>
    </xdr:to>
    <xdr:sp macro="" textlink="">
      <xdr:nvSpPr>
        <xdr:cNvPr id="810" name="楕円 809"/>
        <xdr:cNvSpPr/>
      </xdr:nvSpPr>
      <xdr:spPr>
        <a:xfrm>
          <a:off x="20383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83185</xdr:rowOff>
    </xdr:from>
    <xdr:ext cx="469265" cy="259080"/>
    <xdr:sp macro="" textlink="">
      <xdr:nvSpPr>
        <xdr:cNvPr id="811" name="テキスト ボックス 810"/>
        <xdr:cNvSpPr txBox="1"/>
      </xdr:nvSpPr>
      <xdr:spPr>
        <a:xfrm>
          <a:off x="20199350" y="9684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53</xdr:row>
      <xdr:rowOff>132080</xdr:rowOff>
    </xdr:from>
    <xdr:to xmlns:xdr="http://schemas.openxmlformats.org/drawingml/2006/spreadsheetDrawing">
      <xdr:col>102</xdr:col>
      <xdr:colOff>165100</xdr:colOff>
      <xdr:row>54</xdr:row>
      <xdr:rowOff>62230</xdr:rowOff>
    </xdr:to>
    <xdr:sp macro="" textlink="">
      <xdr:nvSpPr>
        <xdr:cNvPr id="812" name="楕円 811"/>
        <xdr:cNvSpPr/>
      </xdr:nvSpPr>
      <xdr:spPr>
        <a:xfrm>
          <a:off x="19494500" y="92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52</xdr:row>
      <xdr:rowOff>78740</xdr:rowOff>
    </xdr:from>
    <xdr:ext cx="534035" cy="259080"/>
    <xdr:sp macro="" textlink="">
      <xdr:nvSpPr>
        <xdr:cNvPr id="813" name="テキスト ボックス 812"/>
        <xdr:cNvSpPr txBox="1"/>
      </xdr:nvSpPr>
      <xdr:spPr>
        <a:xfrm>
          <a:off x="19277965" y="8994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50</xdr:row>
      <xdr:rowOff>107950</xdr:rowOff>
    </xdr:from>
    <xdr:to xmlns:xdr="http://schemas.openxmlformats.org/drawingml/2006/spreadsheetDrawing">
      <xdr:col>98</xdr:col>
      <xdr:colOff>38100</xdr:colOff>
      <xdr:row>51</xdr:row>
      <xdr:rowOff>38100</xdr:rowOff>
    </xdr:to>
    <xdr:sp macro="" textlink="">
      <xdr:nvSpPr>
        <xdr:cNvPr id="814" name="楕円 813"/>
        <xdr:cNvSpPr/>
      </xdr:nvSpPr>
      <xdr:spPr>
        <a:xfrm>
          <a:off x="18605500" y="86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49</xdr:row>
      <xdr:rowOff>54610</xdr:rowOff>
    </xdr:from>
    <xdr:ext cx="534035" cy="258445"/>
    <xdr:sp macro="" textlink="">
      <xdr:nvSpPr>
        <xdr:cNvPr id="815" name="テキスト ボックス 814"/>
        <xdr:cNvSpPr txBox="1"/>
      </xdr:nvSpPr>
      <xdr:spPr>
        <a:xfrm>
          <a:off x="18388965" y="8455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4" name="テキスト ボックス 823"/>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6" name="テキスト ボックス 825"/>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7" name="直線コネクタ 826"/>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8" name="テキスト ボックス 827"/>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9" name="直線コネクタ 828"/>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8445"/>
    <xdr:sp macro="" textlink="">
      <xdr:nvSpPr>
        <xdr:cNvPr id="830" name="テキスト ボックス 829"/>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1" name="直線コネクタ 830"/>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2" name="テキスト ボックス 831"/>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3" name="直線コネクタ 832"/>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8445"/>
    <xdr:sp macro="" textlink="">
      <xdr:nvSpPr>
        <xdr:cNvPr id="834" name="テキスト ボックス 833"/>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5" name="直線コネクタ 834"/>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995" cy="258445"/>
    <xdr:sp macro="" textlink="">
      <xdr:nvSpPr>
        <xdr:cNvPr id="836" name="テキスト ボックス 835"/>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7" name="直線コネクタ 836"/>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995" cy="259080"/>
    <xdr:sp macro="" textlink="">
      <xdr:nvSpPr>
        <xdr:cNvPr id="838" name="テキスト ボックス 837"/>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0" name="テキスト ボックス 839"/>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150495</xdr:rowOff>
    </xdr:from>
    <xdr:to xmlns:xdr="http://schemas.openxmlformats.org/drawingml/2006/spreadsheetDrawing">
      <xdr:col>116</xdr:col>
      <xdr:colOff>62865</xdr:colOff>
      <xdr:row>79</xdr:row>
      <xdr:rowOff>2540</xdr:rowOff>
    </xdr:to>
    <xdr:cxnSp macro="">
      <xdr:nvCxnSpPr>
        <xdr:cNvPr id="842" name="直線コネクタ 841"/>
        <xdr:cNvCxnSpPr/>
      </xdr:nvCxnSpPr>
      <xdr:spPr>
        <a:xfrm flipV="1">
          <a:off x="22159595" y="11980545"/>
          <a:ext cx="127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8445"/>
    <xdr:sp macro="" textlink="">
      <xdr:nvSpPr>
        <xdr:cNvPr id="843" name="繰出金最小値テキスト"/>
        <xdr:cNvSpPr txBox="1"/>
      </xdr:nvSpPr>
      <xdr:spPr>
        <a:xfrm>
          <a:off x="22212300" y="13550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2540</xdr:rowOff>
    </xdr:from>
    <xdr:to xmlns:xdr="http://schemas.openxmlformats.org/drawingml/2006/spreadsheetDrawing">
      <xdr:col>116</xdr:col>
      <xdr:colOff>152400</xdr:colOff>
      <xdr:row>79</xdr:row>
      <xdr:rowOff>2540</xdr:rowOff>
    </xdr:to>
    <xdr:cxnSp macro="">
      <xdr:nvCxnSpPr>
        <xdr:cNvPr id="844" name="直線コネクタ 843"/>
        <xdr:cNvCxnSpPr/>
      </xdr:nvCxnSpPr>
      <xdr:spPr>
        <a:xfrm>
          <a:off x="22072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97790</xdr:rowOff>
    </xdr:from>
    <xdr:ext cx="598805" cy="258445"/>
    <xdr:sp macro="" textlink="">
      <xdr:nvSpPr>
        <xdr:cNvPr id="845" name="繰出金最大値テキスト"/>
        <xdr:cNvSpPr txBox="1"/>
      </xdr:nvSpPr>
      <xdr:spPr>
        <a:xfrm>
          <a:off x="22212300" y="11756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150495</xdr:rowOff>
    </xdr:from>
    <xdr:to xmlns:xdr="http://schemas.openxmlformats.org/drawingml/2006/spreadsheetDrawing">
      <xdr:col>116</xdr:col>
      <xdr:colOff>152400</xdr:colOff>
      <xdr:row>69</xdr:row>
      <xdr:rowOff>150495</xdr:rowOff>
    </xdr:to>
    <xdr:cxnSp macro="">
      <xdr:nvCxnSpPr>
        <xdr:cNvPr id="846" name="直線コネクタ 845"/>
        <xdr:cNvCxnSpPr/>
      </xdr:nvCxnSpPr>
      <xdr:spPr>
        <a:xfrm>
          <a:off x="22072600" y="11980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164465</xdr:rowOff>
    </xdr:from>
    <xdr:to xmlns:xdr="http://schemas.openxmlformats.org/drawingml/2006/spreadsheetDrawing">
      <xdr:col>116</xdr:col>
      <xdr:colOff>63500</xdr:colOff>
      <xdr:row>75</xdr:row>
      <xdr:rowOff>29210</xdr:rowOff>
    </xdr:to>
    <xdr:cxnSp macro="">
      <xdr:nvCxnSpPr>
        <xdr:cNvPr id="847" name="直線コネクタ 846"/>
        <xdr:cNvCxnSpPr/>
      </xdr:nvCxnSpPr>
      <xdr:spPr>
        <a:xfrm flipV="1">
          <a:off x="21323300" y="1285176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44450</xdr:rowOff>
    </xdr:from>
    <xdr:ext cx="534670" cy="259080"/>
    <xdr:sp macro="" textlink="">
      <xdr:nvSpPr>
        <xdr:cNvPr id="848" name="繰出金平均値テキスト"/>
        <xdr:cNvSpPr txBox="1"/>
      </xdr:nvSpPr>
      <xdr:spPr>
        <a:xfrm>
          <a:off x="22212300" y="12903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66040</xdr:rowOff>
    </xdr:from>
    <xdr:to xmlns:xdr="http://schemas.openxmlformats.org/drawingml/2006/spreadsheetDrawing">
      <xdr:col>116</xdr:col>
      <xdr:colOff>114300</xdr:colOff>
      <xdr:row>75</xdr:row>
      <xdr:rowOff>167640</xdr:rowOff>
    </xdr:to>
    <xdr:sp macro="" textlink="">
      <xdr:nvSpPr>
        <xdr:cNvPr id="849" name="フローチャート: 判断 848"/>
        <xdr:cNvSpPr/>
      </xdr:nvSpPr>
      <xdr:spPr>
        <a:xfrm>
          <a:off x="221107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106680</xdr:rowOff>
    </xdr:from>
    <xdr:to xmlns:xdr="http://schemas.openxmlformats.org/drawingml/2006/spreadsheetDrawing">
      <xdr:col>111</xdr:col>
      <xdr:colOff>177800</xdr:colOff>
      <xdr:row>75</xdr:row>
      <xdr:rowOff>29210</xdr:rowOff>
    </xdr:to>
    <xdr:cxnSp macro="">
      <xdr:nvCxnSpPr>
        <xdr:cNvPr id="850" name="直線コネクタ 849"/>
        <xdr:cNvCxnSpPr/>
      </xdr:nvCxnSpPr>
      <xdr:spPr>
        <a:xfrm>
          <a:off x="20434300" y="127939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44450</xdr:rowOff>
    </xdr:from>
    <xdr:to xmlns:xdr="http://schemas.openxmlformats.org/drawingml/2006/spreadsheetDrawing">
      <xdr:col>112</xdr:col>
      <xdr:colOff>38100</xdr:colOff>
      <xdr:row>75</xdr:row>
      <xdr:rowOff>146050</xdr:rowOff>
    </xdr:to>
    <xdr:sp macro="" textlink="">
      <xdr:nvSpPr>
        <xdr:cNvPr id="851" name="フローチャート: 判断 850"/>
        <xdr:cNvSpPr/>
      </xdr:nvSpPr>
      <xdr:spPr>
        <a:xfrm>
          <a:off x="21272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137160</xdr:rowOff>
    </xdr:from>
    <xdr:ext cx="534035" cy="259080"/>
    <xdr:sp macro="" textlink="">
      <xdr:nvSpPr>
        <xdr:cNvPr id="852" name="テキスト ボックス 851"/>
        <xdr:cNvSpPr txBox="1"/>
      </xdr:nvSpPr>
      <xdr:spPr>
        <a:xfrm>
          <a:off x="21055965" y="12995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89535</xdr:rowOff>
    </xdr:from>
    <xdr:to xmlns:xdr="http://schemas.openxmlformats.org/drawingml/2006/spreadsheetDrawing">
      <xdr:col>107</xdr:col>
      <xdr:colOff>50800</xdr:colOff>
      <xdr:row>74</xdr:row>
      <xdr:rowOff>106680</xdr:rowOff>
    </xdr:to>
    <xdr:cxnSp macro="">
      <xdr:nvCxnSpPr>
        <xdr:cNvPr id="853" name="直線コネクタ 852"/>
        <xdr:cNvCxnSpPr/>
      </xdr:nvCxnSpPr>
      <xdr:spPr>
        <a:xfrm>
          <a:off x="19545300" y="127768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29210</xdr:rowOff>
    </xdr:from>
    <xdr:to xmlns:xdr="http://schemas.openxmlformats.org/drawingml/2006/spreadsheetDrawing">
      <xdr:col>107</xdr:col>
      <xdr:colOff>101600</xdr:colOff>
      <xdr:row>75</xdr:row>
      <xdr:rowOff>130810</xdr:rowOff>
    </xdr:to>
    <xdr:sp macro="" textlink="">
      <xdr:nvSpPr>
        <xdr:cNvPr id="854" name="フローチャート: 判断 853"/>
        <xdr:cNvSpPr/>
      </xdr:nvSpPr>
      <xdr:spPr>
        <a:xfrm>
          <a:off x="203835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121920</xdr:rowOff>
    </xdr:from>
    <xdr:ext cx="534035" cy="258445"/>
    <xdr:sp macro="" textlink="">
      <xdr:nvSpPr>
        <xdr:cNvPr id="855" name="テキスト ボックス 854"/>
        <xdr:cNvSpPr txBox="1"/>
      </xdr:nvSpPr>
      <xdr:spPr>
        <a:xfrm>
          <a:off x="20166965" y="12980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89535</xdr:rowOff>
    </xdr:from>
    <xdr:to xmlns:xdr="http://schemas.openxmlformats.org/drawingml/2006/spreadsheetDrawing">
      <xdr:col>102</xdr:col>
      <xdr:colOff>114300</xdr:colOff>
      <xdr:row>74</xdr:row>
      <xdr:rowOff>153670</xdr:rowOff>
    </xdr:to>
    <xdr:cxnSp macro="">
      <xdr:nvCxnSpPr>
        <xdr:cNvPr id="856" name="直線コネクタ 855"/>
        <xdr:cNvCxnSpPr/>
      </xdr:nvCxnSpPr>
      <xdr:spPr>
        <a:xfrm flipV="1">
          <a:off x="18656300" y="127768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13970</xdr:rowOff>
    </xdr:from>
    <xdr:to xmlns:xdr="http://schemas.openxmlformats.org/drawingml/2006/spreadsheetDrawing">
      <xdr:col>102</xdr:col>
      <xdr:colOff>165100</xdr:colOff>
      <xdr:row>75</xdr:row>
      <xdr:rowOff>115570</xdr:rowOff>
    </xdr:to>
    <xdr:sp macro="" textlink="">
      <xdr:nvSpPr>
        <xdr:cNvPr id="857" name="フローチャート: 判断 856"/>
        <xdr:cNvSpPr/>
      </xdr:nvSpPr>
      <xdr:spPr>
        <a:xfrm>
          <a:off x="19494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106680</xdr:rowOff>
    </xdr:from>
    <xdr:ext cx="534035" cy="259080"/>
    <xdr:sp macro="" textlink="">
      <xdr:nvSpPr>
        <xdr:cNvPr id="858" name="テキスト ボックス 857"/>
        <xdr:cNvSpPr txBox="1"/>
      </xdr:nvSpPr>
      <xdr:spPr>
        <a:xfrm>
          <a:off x="19277965" y="1296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35560</xdr:rowOff>
    </xdr:from>
    <xdr:to xmlns:xdr="http://schemas.openxmlformats.org/drawingml/2006/spreadsheetDrawing">
      <xdr:col>98</xdr:col>
      <xdr:colOff>38100</xdr:colOff>
      <xdr:row>75</xdr:row>
      <xdr:rowOff>137160</xdr:rowOff>
    </xdr:to>
    <xdr:sp macro="" textlink="">
      <xdr:nvSpPr>
        <xdr:cNvPr id="859" name="フローチャート: 判断 858"/>
        <xdr:cNvSpPr/>
      </xdr:nvSpPr>
      <xdr:spPr>
        <a:xfrm>
          <a:off x="186055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128270</xdr:rowOff>
    </xdr:from>
    <xdr:ext cx="534035" cy="259080"/>
    <xdr:sp macro="" textlink="">
      <xdr:nvSpPr>
        <xdr:cNvPr id="860" name="テキスト ボックス 859"/>
        <xdr:cNvSpPr txBox="1"/>
      </xdr:nvSpPr>
      <xdr:spPr>
        <a:xfrm>
          <a:off x="18388965" y="12987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1" name="テキスト ボックス 86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2" name="テキスト ボックス 86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3" name="テキスト ボックス 86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4" name="テキスト ボックス 86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5" name="テキスト ボックス 86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113665</xdr:rowOff>
    </xdr:from>
    <xdr:to xmlns:xdr="http://schemas.openxmlformats.org/drawingml/2006/spreadsheetDrawing">
      <xdr:col>116</xdr:col>
      <xdr:colOff>114300</xdr:colOff>
      <xdr:row>75</xdr:row>
      <xdr:rowOff>43815</xdr:rowOff>
    </xdr:to>
    <xdr:sp macro="" textlink="">
      <xdr:nvSpPr>
        <xdr:cNvPr id="866" name="楕円 865"/>
        <xdr:cNvSpPr/>
      </xdr:nvSpPr>
      <xdr:spPr>
        <a:xfrm>
          <a:off x="22110700" y="128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136525</xdr:rowOff>
    </xdr:from>
    <xdr:ext cx="534670" cy="258445"/>
    <xdr:sp macro="" textlink="">
      <xdr:nvSpPr>
        <xdr:cNvPr id="867" name="繰出金該当値テキスト"/>
        <xdr:cNvSpPr txBox="1"/>
      </xdr:nvSpPr>
      <xdr:spPr>
        <a:xfrm>
          <a:off x="22212300" y="126523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149225</xdr:rowOff>
    </xdr:from>
    <xdr:to xmlns:xdr="http://schemas.openxmlformats.org/drawingml/2006/spreadsheetDrawing">
      <xdr:col>112</xdr:col>
      <xdr:colOff>38100</xdr:colOff>
      <xdr:row>75</xdr:row>
      <xdr:rowOff>79375</xdr:rowOff>
    </xdr:to>
    <xdr:sp macro="" textlink="">
      <xdr:nvSpPr>
        <xdr:cNvPr id="868" name="楕円 867"/>
        <xdr:cNvSpPr/>
      </xdr:nvSpPr>
      <xdr:spPr>
        <a:xfrm>
          <a:off x="212725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95885</xdr:rowOff>
    </xdr:from>
    <xdr:ext cx="534035" cy="259080"/>
    <xdr:sp macro="" textlink="">
      <xdr:nvSpPr>
        <xdr:cNvPr id="869" name="テキスト ボックス 868"/>
        <xdr:cNvSpPr txBox="1"/>
      </xdr:nvSpPr>
      <xdr:spPr>
        <a:xfrm>
          <a:off x="21055965" y="12611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55880</xdr:rowOff>
    </xdr:from>
    <xdr:to xmlns:xdr="http://schemas.openxmlformats.org/drawingml/2006/spreadsheetDrawing">
      <xdr:col>107</xdr:col>
      <xdr:colOff>101600</xdr:colOff>
      <xdr:row>74</xdr:row>
      <xdr:rowOff>157480</xdr:rowOff>
    </xdr:to>
    <xdr:sp macro="" textlink="">
      <xdr:nvSpPr>
        <xdr:cNvPr id="870" name="楕円 869"/>
        <xdr:cNvSpPr/>
      </xdr:nvSpPr>
      <xdr:spPr>
        <a:xfrm>
          <a:off x="203835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2540</xdr:rowOff>
    </xdr:from>
    <xdr:ext cx="534035" cy="259080"/>
    <xdr:sp macro="" textlink="">
      <xdr:nvSpPr>
        <xdr:cNvPr id="871" name="テキスト ボックス 870"/>
        <xdr:cNvSpPr txBox="1"/>
      </xdr:nvSpPr>
      <xdr:spPr>
        <a:xfrm>
          <a:off x="20166965" y="12518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38735</xdr:rowOff>
    </xdr:from>
    <xdr:to xmlns:xdr="http://schemas.openxmlformats.org/drawingml/2006/spreadsheetDrawing">
      <xdr:col>102</xdr:col>
      <xdr:colOff>165100</xdr:colOff>
      <xdr:row>74</xdr:row>
      <xdr:rowOff>140335</xdr:rowOff>
    </xdr:to>
    <xdr:sp macro="" textlink="">
      <xdr:nvSpPr>
        <xdr:cNvPr id="872" name="楕円 871"/>
        <xdr:cNvSpPr/>
      </xdr:nvSpPr>
      <xdr:spPr>
        <a:xfrm>
          <a:off x="19494500" y="127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156845</xdr:rowOff>
    </xdr:from>
    <xdr:ext cx="534035" cy="258445"/>
    <xdr:sp macro="" textlink="">
      <xdr:nvSpPr>
        <xdr:cNvPr id="873" name="テキスト ボックス 872"/>
        <xdr:cNvSpPr txBox="1"/>
      </xdr:nvSpPr>
      <xdr:spPr>
        <a:xfrm>
          <a:off x="19277965" y="12501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102870</xdr:rowOff>
    </xdr:from>
    <xdr:to xmlns:xdr="http://schemas.openxmlformats.org/drawingml/2006/spreadsheetDrawing">
      <xdr:col>98</xdr:col>
      <xdr:colOff>38100</xdr:colOff>
      <xdr:row>75</xdr:row>
      <xdr:rowOff>33020</xdr:rowOff>
    </xdr:to>
    <xdr:sp macro="" textlink="">
      <xdr:nvSpPr>
        <xdr:cNvPr id="874" name="楕円 873"/>
        <xdr:cNvSpPr/>
      </xdr:nvSpPr>
      <xdr:spPr>
        <a:xfrm>
          <a:off x="186055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49530</xdr:rowOff>
    </xdr:from>
    <xdr:ext cx="534035" cy="259080"/>
    <xdr:sp macro="" textlink="">
      <xdr:nvSpPr>
        <xdr:cNvPr id="875" name="テキスト ボックス 874"/>
        <xdr:cNvSpPr txBox="1"/>
      </xdr:nvSpPr>
      <xdr:spPr>
        <a:xfrm>
          <a:off x="18388965" y="12565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4" name="テキスト ボックス 883"/>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86" name="直線コネクタ 885"/>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285" cy="259080"/>
    <xdr:sp macro="" textlink="">
      <xdr:nvSpPr>
        <xdr:cNvPr id="887" name="テキスト ボックス 886"/>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88" name="直線コネクタ 887"/>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6725" cy="259080"/>
    <xdr:sp macro="" textlink="">
      <xdr:nvSpPr>
        <xdr:cNvPr id="889" name="テキスト ボックス 888"/>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0" name="直線コネクタ 88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6725" cy="258445"/>
    <xdr:sp macro="" textlink="">
      <xdr:nvSpPr>
        <xdr:cNvPr id="891" name="テキスト ボックス 890"/>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2" name="直線コネクタ 891"/>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6725" cy="259080"/>
    <xdr:sp macro="" textlink="">
      <xdr:nvSpPr>
        <xdr:cNvPr id="893" name="テキスト ボックス 892"/>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894" name="直線コネクタ 893"/>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895" name="テキスト ボックス 894"/>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897" name="テキスト ボックス 896"/>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93345</xdr:rowOff>
    </xdr:from>
    <xdr:to xmlns:xdr="http://schemas.openxmlformats.org/drawingml/2006/spreadsheetDrawing">
      <xdr:col>116</xdr:col>
      <xdr:colOff>62865</xdr:colOff>
      <xdr:row>99</xdr:row>
      <xdr:rowOff>44450</xdr:rowOff>
    </xdr:to>
    <xdr:cxnSp macro="">
      <xdr:nvCxnSpPr>
        <xdr:cNvPr id="899" name="直線コネクタ 898"/>
        <xdr:cNvCxnSpPr/>
      </xdr:nvCxnSpPr>
      <xdr:spPr>
        <a:xfrm flipV="1">
          <a:off x="22159595" y="1552384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90805</xdr:rowOff>
    </xdr:from>
    <xdr:ext cx="249555" cy="258445"/>
    <xdr:sp macro="" textlink="">
      <xdr:nvSpPr>
        <xdr:cNvPr id="900" name="前年度繰上充用金最小値テキスト"/>
        <xdr:cNvSpPr txBox="1"/>
      </xdr:nvSpPr>
      <xdr:spPr>
        <a:xfrm>
          <a:off x="22212300" y="17064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1" name="直線コネクタ 900"/>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40640</xdr:rowOff>
    </xdr:from>
    <xdr:ext cx="534670" cy="258445"/>
    <xdr:sp macro="" textlink="">
      <xdr:nvSpPr>
        <xdr:cNvPr id="902" name="前年度繰上充用金最大値テキスト"/>
        <xdr:cNvSpPr txBox="1"/>
      </xdr:nvSpPr>
      <xdr:spPr>
        <a:xfrm>
          <a:off x="22212300" y="15299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93345</xdr:rowOff>
    </xdr:from>
    <xdr:to xmlns:xdr="http://schemas.openxmlformats.org/drawingml/2006/spreadsheetDrawing">
      <xdr:col>116</xdr:col>
      <xdr:colOff>152400</xdr:colOff>
      <xdr:row>90</xdr:row>
      <xdr:rowOff>93345</xdr:rowOff>
    </xdr:to>
    <xdr:cxnSp macro="">
      <xdr:nvCxnSpPr>
        <xdr:cNvPr id="903" name="直線コネクタ 902"/>
        <xdr:cNvCxnSpPr/>
      </xdr:nvCxnSpPr>
      <xdr:spPr>
        <a:xfrm>
          <a:off x="22072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04" name="直線コネクタ 903"/>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8255</xdr:rowOff>
    </xdr:from>
    <xdr:ext cx="313690" cy="258445"/>
    <xdr:sp macro="" textlink="">
      <xdr:nvSpPr>
        <xdr:cNvPr id="905" name="前年度繰上充用金平均値テキスト"/>
        <xdr:cNvSpPr txBox="1"/>
      </xdr:nvSpPr>
      <xdr:spPr>
        <a:xfrm>
          <a:off x="22212300" y="1681035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156845</xdr:rowOff>
    </xdr:from>
    <xdr:to xmlns:xdr="http://schemas.openxmlformats.org/drawingml/2006/spreadsheetDrawing">
      <xdr:col>116</xdr:col>
      <xdr:colOff>114300</xdr:colOff>
      <xdr:row>99</xdr:row>
      <xdr:rowOff>86995</xdr:rowOff>
    </xdr:to>
    <xdr:sp macro="" textlink="">
      <xdr:nvSpPr>
        <xdr:cNvPr id="906" name="フローチャート: 判断 905"/>
        <xdr:cNvSpPr/>
      </xdr:nvSpPr>
      <xdr:spPr>
        <a:xfrm>
          <a:off x="221107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07" name="直線コネクタ 906"/>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156845</xdr:rowOff>
    </xdr:from>
    <xdr:to xmlns:xdr="http://schemas.openxmlformats.org/drawingml/2006/spreadsheetDrawing">
      <xdr:col>112</xdr:col>
      <xdr:colOff>38100</xdr:colOff>
      <xdr:row>99</xdr:row>
      <xdr:rowOff>86995</xdr:rowOff>
    </xdr:to>
    <xdr:sp macro="" textlink="">
      <xdr:nvSpPr>
        <xdr:cNvPr id="908" name="フローチャート: 判断 907"/>
        <xdr:cNvSpPr/>
      </xdr:nvSpPr>
      <xdr:spPr>
        <a:xfrm>
          <a:off x="21272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09" name="テキスト ボックス 908"/>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0" name="直線コネクタ 909"/>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157480</xdr:rowOff>
    </xdr:from>
    <xdr:to xmlns:xdr="http://schemas.openxmlformats.org/drawingml/2006/spreadsheetDrawing">
      <xdr:col>107</xdr:col>
      <xdr:colOff>101600</xdr:colOff>
      <xdr:row>99</xdr:row>
      <xdr:rowOff>87630</xdr:rowOff>
    </xdr:to>
    <xdr:sp macro="" textlink="">
      <xdr:nvSpPr>
        <xdr:cNvPr id="911" name="フローチャート: 判断 910"/>
        <xdr:cNvSpPr/>
      </xdr:nvSpPr>
      <xdr:spPr>
        <a:xfrm>
          <a:off x="20383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104140</xdr:rowOff>
    </xdr:from>
    <xdr:ext cx="313690" cy="259080"/>
    <xdr:sp macro="" textlink="">
      <xdr:nvSpPr>
        <xdr:cNvPr id="912" name="テキスト ボックス 911"/>
        <xdr:cNvSpPr txBox="1"/>
      </xdr:nvSpPr>
      <xdr:spPr>
        <a:xfrm>
          <a:off x="20277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13" name="直線コネクタ 912"/>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158115</xdr:rowOff>
    </xdr:from>
    <xdr:to xmlns:xdr="http://schemas.openxmlformats.org/drawingml/2006/spreadsheetDrawing">
      <xdr:col>102</xdr:col>
      <xdr:colOff>165100</xdr:colOff>
      <xdr:row>99</xdr:row>
      <xdr:rowOff>88265</xdr:rowOff>
    </xdr:to>
    <xdr:sp macro="" textlink="">
      <xdr:nvSpPr>
        <xdr:cNvPr id="914" name="フローチャート: 判断 913"/>
        <xdr:cNvSpPr/>
      </xdr:nvSpPr>
      <xdr:spPr>
        <a:xfrm>
          <a:off x="19494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104775</xdr:rowOff>
    </xdr:from>
    <xdr:ext cx="313690" cy="259080"/>
    <xdr:sp macro="" textlink="">
      <xdr:nvSpPr>
        <xdr:cNvPr id="915" name="テキスト ボックス 914"/>
        <xdr:cNvSpPr txBox="1"/>
      </xdr:nvSpPr>
      <xdr:spPr>
        <a:xfrm>
          <a:off x="19388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158115</xdr:rowOff>
    </xdr:from>
    <xdr:to xmlns:xdr="http://schemas.openxmlformats.org/drawingml/2006/spreadsheetDrawing">
      <xdr:col>98</xdr:col>
      <xdr:colOff>38100</xdr:colOff>
      <xdr:row>99</xdr:row>
      <xdr:rowOff>88265</xdr:rowOff>
    </xdr:to>
    <xdr:sp macro="" textlink="">
      <xdr:nvSpPr>
        <xdr:cNvPr id="916" name="フローチャート: 判断 915"/>
        <xdr:cNvSpPr/>
      </xdr:nvSpPr>
      <xdr:spPr>
        <a:xfrm>
          <a:off x="18605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104775</xdr:rowOff>
    </xdr:from>
    <xdr:ext cx="313690" cy="259080"/>
    <xdr:sp macro="" textlink="">
      <xdr:nvSpPr>
        <xdr:cNvPr id="917" name="テキスト ボックス 916"/>
        <xdr:cNvSpPr txBox="1"/>
      </xdr:nvSpPr>
      <xdr:spPr>
        <a:xfrm>
          <a:off x="18499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3" name="楕円 92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135255</xdr:rowOff>
    </xdr:from>
    <xdr:ext cx="249555" cy="258445"/>
    <xdr:sp macro="" textlink="">
      <xdr:nvSpPr>
        <xdr:cNvPr id="924" name="前年度繰上充用金該当値テキスト"/>
        <xdr:cNvSpPr txBox="1"/>
      </xdr:nvSpPr>
      <xdr:spPr>
        <a:xfrm>
          <a:off x="22212300" y="16937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25" name="楕円 92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8920" cy="258445"/>
    <xdr:sp macro="" textlink="">
      <xdr:nvSpPr>
        <xdr:cNvPr id="926" name="テキスト ボックス 925"/>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27" name="楕円 92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8920" cy="258445"/>
    <xdr:sp macro="" textlink="">
      <xdr:nvSpPr>
        <xdr:cNvPr id="928" name="テキスト ボックス 927"/>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29" name="楕円 92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8920" cy="258445"/>
    <xdr:sp macro="" textlink="">
      <xdr:nvSpPr>
        <xdr:cNvPr id="930" name="テキスト ボックス 929"/>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1" name="楕円 93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8920" cy="258445"/>
    <xdr:sp macro="" textlink="">
      <xdr:nvSpPr>
        <xdr:cNvPr id="932" name="テキスト ボックス 931"/>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・人件費は、市内保育園</a:t>
          </a:r>
          <a:r>
            <a:rPr kumimoji="1" lang="en-US" altLang="ja-JP" sz="1300">
              <a:latin typeface="ＭＳ Ｐゴシック"/>
              <a:ea typeface="ＭＳ Ｐゴシック"/>
            </a:rPr>
            <a:t>5</a:t>
          </a:r>
          <a:r>
            <a:rPr kumimoji="1" lang="ja-JP" altLang="en-US" sz="1300">
              <a:latin typeface="ＭＳ Ｐゴシック"/>
              <a:ea typeface="ＭＳ Ｐゴシック"/>
            </a:rPr>
            <a:t>園がすべて公立であることや消防署の単独運営などから職員数が類似団体平均より多いため、住民一人当たりの金額でも類似団体平均と比べ高い水準で推移している。</a:t>
          </a:r>
          <a:endParaRPr kumimoji="1" lang="en-US" altLang="ja-JP" sz="1300">
            <a:latin typeface="ＭＳ Ｐゴシック"/>
            <a:ea typeface="ＭＳ Ｐゴシック"/>
          </a:endParaRPr>
        </a:p>
        <a:p>
          <a:r>
            <a:rPr kumimoji="1" lang="ja-JP" altLang="en-US" sz="1300" baseline="0">
              <a:latin typeface="ＭＳ Ｐゴシック"/>
              <a:ea typeface="ＭＳ Ｐゴシック"/>
            </a:rPr>
            <a:t>  </a:t>
          </a:r>
          <a:r>
            <a:rPr kumimoji="1" lang="ja-JP" altLang="en-US" sz="1300">
              <a:latin typeface="ＭＳ Ｐゴシック"/>
              <a:ea typeface="ＭＳ Ｐゴシック"/>
            </a:rPr>
            <a:t>令和元年度は、退職者が前年度の</a:t>
          </a:r>
          <a:r>
            <a:rPr kumimoji="1" lang="en-US" altLang="ja-JP" sz="1300">
              <a:latin typeface="ＭＳ Ｐゴシック"/>
              <a:ea typeface="ＭＳ Ｐゴシック"/>
            </a:rPr>
            <a:t>23</a:t>
          </a:r>
          <a:r>
            <a:rPr kumimoji="1" lang="ja-JP" altLang="en-US" sz="1300">
              <a:latin typeface="ＭＳ Ｐゴシック"/>
              <a:ea typeface="ＭＳ Ｐゴシック"/>
            </a:rPr>
            <a:t>名に対し</a:t>
          </a:r>
          <a:r>
            <a:rPr kumimoji="1" lang="en-US" altLang="ja-JP" sz="1300">
              <a:latin typeface="ＭＳ Ｐゴシック"/>
              <a:ea typeface="ＭＳ Ｐゴシック"/>
            </a:rPr>
            <a:t>14</a:t>
          </a:r>
          <a:r>
            <a:rPr kumimoji="1" lang="ja-JP" altLang="en-US" sz="1300">
              <a:latin typeface="ＭＳ Ｐゴシック"/>
              <a:ea typeface="ＭＳ Ｐゴシック"/>
            </a:rPr>
            <a:t>名（うち</a:t>
          </a:r>
          <a:r>
            <a:rPr kumimoji="1" lang="en-US" altLang="ja-JP" sz="1300">
              <a:latin typeface="ＭＳ Ｐゴシック"/>
              <a:ea typeface="ＭＳ Ｐゴシック"/>
            </a:rPr>
            <a:t>1</a:t>
          </a:r>
          <a:r>
            <a:rPr kumimoji="1" lang="ja-JP" altLang="en-US" sz="1300">
              <a:latin typeface="ＭＳ Ｐゴシック"/>
              <a:ea typeface="ＭＳ Ｐゴシック"/>
            </a:rPr>
            <a:t>名は教育長の任期満了分）と、</a:t>
          </a:r>
          <a:r>
            <a:rPr kumimoji="1" lang="en-US" altLang="ja-JP" sz="1300">
              <a:latin typeface="ＭＳ Ｐゴシック"/>
              <a:ea typeface="ＭＳ Ｐゴシック"/>
            </a:rPr>
            <a:t>9</a:t>
          </a:r>
          <a:r>
            <a:rPr kumimoji="1" lang="ja-JP" altLang="en-US" sz="1300">
              <a:latin typeface="ＭＳ Ｐゴシック"/>
              <a:ea typeface="ＭＳ Ｐゴシック"/>
            </a:rPr>
            <a:t>名減となったことで退職金が大きく減少したことが影響し、住民一人当たりの金額は前年度から</a:t>
          </a:r>
          <a:r>
            <a:rPr kumimoji="1" lang="en-US" altLang="ja-JP" sz="1300">
              <a:latin typeface="ＭＳ Ｐゴシック"/>
              <a:ea typeface="ＭＳ Ｐゴシック"/>
            </a:rPr>
            <a:t>8,540</a:t>
          </a:r>
          <a:r>
            <a:rPr kumimoji="1" lang="ja-JP" altLang="en-US" sz="1300">
              <a:latin typeface="ＭＳ Ｐゴシック"/>
              <a:ea typeface="ＭＳ Ｐゴシック"/>
            </a:rPr>
            <a:t>円減額の</a:t>
          </a:r>
          <a:r>
            <a:rPr kumimoji="1" lang="en-US" altLang="ja-JP" sz="1300">
              <a:latin typeface="ＭＳ Ｐゴシック"/>
              <a:ea typeface="ＭＳ Ｐゴシック"/>
            </a:rPr>
            <a:t>127,234</a:t>
          </a:r>
          <a:r>
            <a:rPr kumimoji="1" lang="ja-JP" altLang="en-US" sz="1300">
              <a:latin typeface="ＭＳ Ｐゴシック"/>
              <a:ea typeface="ＭＳ Ｐゴシック"/>
            </a:rPr>
            <a:t>円となった。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・普通建設事業費は、類似団体平均は上回っているものの、住民一人当たりの金額が前年度から</a:t>
          </a:r>
          <a:r>
            <a:rPr kumimoji="1" lang="en-US" altLang="ja-JP" sz="1300">
              <a:latin typeface="ＭＳ Ｐゴシック"/>
              <a:ea typeface="ＭＳ Ｐゴシック"/>
            </a:rPr>
            <a:t>57,005</a:t>
          </a:r>
          <a:r>
            <a:rPr kumimoji="1" lang="ja-JP" altLang="en-US" sz="1300">
              <a:latin typeface="ＭＳ Ｐゴシック"/>
              <a:ea typeface="ＭＳ Ｐゴシック"/>
            </a:rPr>
            <a:t>円減と大きく減少している。令和元年度も情報通信基盤整備事業費補助金（光ファイバー整備）や防災物資配送拠点施設事業など大型事業を実施をしているが、</a:t>
          </a:r>
          <a:endParaRPr kumimoji="1" lang="en-US" altLang="ja-JP" sz="1300">
            <a:latin typeface="ＭＳ Ｐゴシック"/>
            <a:ea typeface="ＭＳ Ｐゴシック"/>
          </a:endParaRPr>
        </a:p>
        <a:p>
          <a:r>
            <a:rPr kumimoji="1" lang="ja-JP" altLang="en-US" sz="1300">
              <a:latin typeface="ＭＳ Ｐゴシック"/>
              <a:ea typeface="ＭＳ Ｐゴシック"/>
            </a:rPr>
            <a:t>　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年度に実施した爪白キャンプ場整備事業や浦尻冷凍保管施設整備事業、三崎保育園新築事業といった事業が完了した影響が大きく、反動減として数値に反映されている。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は、類似団体平均を上回っており、令和元年度は公民館移転建設事業、消防救急デジタル無線整備といった防災対策関連の財源として借り入れた起債の元金償還開始によって、住民一人当たりの金額も増額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今後も公債費の高止まりが見込まれることや人口減によって、住民一人当たりの公債費は高水準で推移していくことが想定される。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13,344
13,275
266.34
9,672,133
9,546,154
112,383
5,115,890
15,368,887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18.8
115.1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129540</xdr:rowOff>
    </xdr:from>
    <xdr:to xmlns:xdr="http://schemas.openxmlformats.org/drawingml/2006/spreadsheetDrawing">
      <xdr:col>24</xdr:col>
      <xdr:colOff>62865</xdr:colOff>
      <xdr:row>37</xdr:row>
      <xdr:rowOff>157480</xdr:rowOff>
    </xdr:to>
    <xdr:cxnSp macro="">
      <xdr:nvCxnSpPr>
        <xdr:cNvPr id="56" name="直線コネクタ 55"/>
        <xdr:cNvCxnSpPr/>
      </xdr:nvCxnSpPr>
      <xdr:spPr>
        <a:xfrm flipV="1">
          <a:off x="4633595" y="510159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161290</xdr:rowOff>
    </xdr:from>
    <xdr:ext cx="469900" cy="259080"/>
    <xdr:sp macro="" textlink="">
      <xdr:nvSpPr>
        <xdr:cNvPr id="57" name="議会費最小値テキスト"/>
        <xdr:cNvSpPr txBox="1"/>
      </xdr:nvSpPr>
      <xdr:spPr>
        <a:xfrm>
          <a:off x="4686300" y="6504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157480</xdr:rowOff>
    </xdr:from>
    <xdr:to xmlns:xdr="http://schemas.openxmlformats.org/drawingml/2006/spreadsheetDrawing">
      <xdr:col>24</xdr:col>
      <xdr:colOff>152400</xdr:colOff>
      <xdr:row>37</xdr:row>
      <xdr:rowOff>157480</xdr:rowOff>
    </xdr:to>
    <xdr:cxnSp macro="">
      <xdr:nvCxnSpPr>
        <xdr:cNvPr id="58" name="直線コネクタ 57"/>
        <xdr:cNvCxnSpPr/>
      </xdr:nvCxnSpPr>
      <xdr:spPr>
        <a:xfrm>
          <a:off x="4546600" y="6501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76200</xdr:rowOff>
    </xdr:from>
    <xdr:ext cx="534670" cy="258445"/>
    <xdr:sp macro="" textlink="">
      <xdr:nvSpPr>
        <xdr:cNvPr id="59" name="議会費最大値テキスト"/>
        <xdr:cNvSpPr txBox="1"/>
      </xdr:nvSpPr>
      <xdr:spPr>
        <a:xfrm>
          <a:off x="4686300" y="48768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10,553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129540</xdr:rowOff>
    </xdr:from>
    <xdr:to xmlns:xdr="http://schemas.openxmlformats.org/drawingml/2006/spreadsheetDrawing">
      <xdr:col>24</xdr:col>
      <xdr:colOff>152400</xdr:colOff>
      <xdr:row>29</xdr:row>
      <xdr:rowOff>129540</xdr:rowOff>
    </xdr:to>
    <xdr:cxnSp macro="">
      <xdr:nvCxnSpPr>
        <xdr:cNvPr id="60" name="直線コネクタ 59"/>
        <xdr:cNvCxnSpPr/>
      </xdr:nvCxnSpPr>
      <xdr:spPr>
        <a:xfrm>
          <a:off x="4546600" y="510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7620</xdr:rowOff>
    </xdr:from>
    <xdr:to xmlns:xdr="http://schemas.openxmlformats.org/drawingml/2006/spreadsheetDrawing">
      <xdr:col>24</xdr:col>
      <xdr:colOff>63500</xdr:colOff>
      <xdr:row>33</xdr:row>
      <xdr:rowOff>69850</xdr:rowOff>
    </xdr:to>
    <xdr:cxnSp macro="">
      <xdr:nvCxnSpPr>
        <xdr:cNvPr id="61" name="直線コネクタ 60"/>
        <xdr:cNvCxnSpPr/>
      </xdr:nvCxnSpPr>
      <xdr:spPr>
        <a:xfrm flipV="1">
          <a:off x="3797300" y="566547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64770</xdr:rowOff>
    </xdr:from>
    <xdr:ext cx="469900" cy="258445"/>
    <xdr:sp macro="" textlink="">
      <xdr:nvSpPr>
        <xdr:cNvPr id="62" name="議会費平均値テキスト"/>
        <xdr:cNvSpPr txBox="1"/>
      </xdr:nvSpPr>
      <xdr:spPr>
        <a:xfrm>
          <a:off x="4686300" y="60655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86360</xdr:rowOff>
    </xdr:from>
    <xdr:to xmlns:xdr="http://schemas.openxmlformats.org/drawingml/2006/spreadsheetDrawing">
      <xdr:col>24</xdr:col>
      <xdr:colOff>114300</xdr:colOff>
      <xdr:row>36</xdr:row>
      <xdr:rowOff>16510</xdr:rowOff>
    </xdr:to>
    <xdr:sp macro="" textlink="">
      <xdr:nvSpPr>
        <xdr:cNvPr id="63" name="フローチャート: 判断 62"/>
        <xdr:cNvSpPr/>
      </xdr:nvSpPr>
      <xdr:spPr>
        <a:xfrm>
          <a:off x="4584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69850</xdr:rowOff>
    </xdr:from>
    <xdr:to xmlns:xdr="http://schemas.openxmlformats.org/drawingml/2006/spreadsheetDrawing">
      <xdr:col>19</xdr:col>
      <xdr:colOff>177800</xdr:colOff>
      <xdr:row>33</xdr:row>
      <xdr:rowOff>86995</xdr:rowOff>
    </xdr:to>
    <xdr:cxnSp macro="">
      <xdr:nvCxnSpPr>
        <xdr:cNvPr id="64" name="直線コネクタ 63"/>
        <xdr:cNvCxnSpPr/>
      </xdr:nvCxnSpPr>
      <xdr:spPr>
        <a:xfrm flipV="1">
          <a:off x="2908300" y="57277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81280</xdr:rowOff>
    </xdr:from>
    <xdr:to xmlns:xdr="http://schemas.openxmlformats.org/drawingml/2006/spreadsheetDrawing">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2540</xdr:rowOff>
    </xdr:from>
    <xdr:ext cx="469265" cy="259080"/>
    <xdr:sp macro="" textlink="">
      <xdr:nvSpPr>
        <xdr:cNvPr id="66" name="テキスト ボックス 65"/>
        <xdr:cNvSpPr txBox="1"/>
      </xdr:nvSpPr>
      <xdr:spPr>
        <a:xfrm>
          <a:off x="3562350"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86995</xdr:rowOff>
    </xdr:from>
    <xdr:to xmlns:xdr="http://schemas.openxmlformats.org/drawingml/2006/spreadsheetDrawing">
      <xdr:col>15</xdr:col>
      <xdr:colOff>50800</xdr:colOff>
      <xdr:row>33</xdr:row>
      <xdr:rowOff>92075</xdr:rowOff>
    </xdr:to>
    <xdr:cxnSp macro="">
      <xdr:nvCxnSpPr>
        <xdr:cNvPr id="67" name="直線コネクタ 66"/>
        <xdr:cNvCxnSpPr/>
      </xdr:nvCxnSpPr>
      <xdr:spPr>
        <a:xfrm flipV="1">
          <a:off x="2019300" y="57448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86360</xdr:rowOff>
    </xdr:from>
    <xdr:to xmlns:xdr="http://schemas.openxmlformats.org/drawingml/2006/spreadsheetDrawing">
      <xdr:col>15</xdr:col>
      <xdr:colOff>101600</xdr:colOff>
      <xdr:row>36</xdr:row>
      <xdr:rowOff>16510</xdr:rowOff>
    </xdr:to>
    <xdr:sp macro="" textlink="">
      <xdr:nvSpPr>
        <xdr:cNvPr id="68" name="フローチャート: 判断 67"/>
        <xdr:cNvSpPr/>
      </xdr:nvSpPr>
      <xdr:spPr>
        <a:xfrm>
          <a:off x="2857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7620</xdr:rowOff>
    </xdr:from>
    <xdr:ext cx="469265" cy="258445"/>
    <xdr:sp macro="" textlink="">
      <xdr:nvSpPr>
        <xdr:cNvPr id="69" name="テキスト ボックス 68"/>
        <xdr:cNvSpPr txBox="1"/>
      </xdr:nvSpPr>
      <xdr:spPr>
        <a:xfrm>
          <a:off x="2673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156210</xdr:rowOff>
    </xdr:from>
    <xdr:to xmlns:xdr="http://schemas.openxmlformats.org/drawingml/2006/spreadsheetDrawing">
      <xdr:col>10</xdr:col>
      <xdr:colOff>114300</xdr:colOff>
      <xdr:row>33</xdr:row>
      <xdr:rowOff>92075</xdr:rowOff>
    </xdr:to>
    <xdr:cxnSp macro="">
      <xdr:nvCxnSpPr>
        <xdr:cNvPr id="70" name="直線コネクタ 69"/>
        <xdr:cNvCxnSpPr/>
      </xdr:nvCxnSpPr>
      <xdr:spPr>
        <a:xfrm>
          <a:off x="1130300" y="564261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92710</xdr:rowOff>
    </xdr:from>
    <xdr:to xmlns:xdr="http://schemas.openxmlformats.org/drawingml/2006/spreadsheetDrawing">
      <xdr:col>10</xdr:col>
      <xdr:colOff>165100</xdr:colOff>
      <xdr:row>36</xdr:row>
      <xdr:rowOff>22860</xdr:rowOff>
    </xdr:to>
    <xdr:sp macro="" textlink="">
      <xdr:nvSpPr>
        <xdr:cNvPr id="71" name="フローチャート: 判断 70"/>
        <xdr:cNvSpPr/>
      </xdr:nvSpPr>
      <xdr:spPr>
        <a:xfrm>
          <a:off x="1968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13970</xdr:rowOff>
    </xdr:from>
    <xdr:ext cx="469265" cy="259080"/>
    <xdr:sp macro="" textlink="">
      <xdr:nvSpPr>
        <xdr:cNvPr id="72" name="テキスト ボックス 71"/>
        <xdr:cNvSpPr txBox="1"/>
      </xdr:nvSpPr>
      <xdr:spPr>
        <a:xfrm>
          <a:off x="1784350" y="6186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6985</xdr:rowOff>
    </xdr:from>
    <xdr:to xmlns:xdr="http://schemas.openxmlformats.org/drawingml/2006/spreadsheetDrawing">
      <xdr:col>6</xdr:col>
      <xdr:colOff>38100</xdr:colOff>
      <xdr:row>35</xdr:row>
      <xdr:rowOff>109220</xdr:rowOff>
    </xdr:to>
    <xdr:sp macro="" textlink="">
      <xdr:nvSpPr>
        <xdr:cNvPr id="73" name="フローチャート: 判断 72"/>
        <xdr:cNvSpPr/>
      </xdr:nvSpPr>
      <xdr:spPr>
        <a:xfrm>
          <a:off x="10795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99695</xdr:rowOff>
    </xdr:from>
    <xdr:ext cx="469265" cy="258445"/>
    <xdr:sp macro="" textlink="">
      <xdr:nvSpPr>
        <xdr:cNvPr id="74" name="テキスト ボックス 73"/>
        <xdr:cNvSpPr txBox="1"/>
      </xdr:nvSpPr>
      <xdr:spPr>
        <a:xfrm>
          <a:off x="895350" y="6100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128270</xdr:rowOff>
    </xdr:from>
    <xdr:to xmlns:xdr="http://schemas.openxmlformats.org/drawingml/2006/spreadsheetDrawing">
      <xdr:col>24</xdr:col>
      <xdr:colOff>114300</xdr:colOff>
      <xdr:row>33</xdr:row>
      <xdr:rowOff>58420</xdr:rowOff>
    </xdr:to>
    <xdr:sp macro="" textlink="">
      <xdr:nvSpPr>
        <xdr:cNvPr id="80" name="楕円 79"/>
        <xdr:cNvSpPr/>
      </xdr:nvSpPr>
      <xdr:spPr>
        <a:xfrm>
          <a:off x="4584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151130</xdr:rowOff>
    </xdr:from>
    <xdr:ext cx="469900" cy="259080"/>
    <xdr:sp macro="" textlink="">
      <xdr:nvSpPr>
        <xdr:cNvPr id="81" name="議会費該当値テキスト"/>
        <xdr:cNvSpPr txBox="1"/>
      </xdr:nvSpPr>
      <xdr:spPr>
        <a:xfrm>
          <a:off x="4686300" y="546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19050</xdr:rowOff>
    </xdr:from>
    <xdr:to xmlns:xdr="http://schemas.openxmlformats.org/drawingml/2006/spreadsheetDrawing">
      <xdr:col>20</xdr:col>
      <xdr:colOff>38100</xdr:colOff>
      <xdr:row>33</xdr:row>
      <xdr:rowOff>120650</xdr:rowOff>
    </xdr:to>
    <xdr:sp macro="" textlink="">
      <xdr:nvSpPr>
        <xdr:cNvPr id="82" name="楕円 81"/>
        <xdr:cNvSpPr/>
      </xdr:nvSpPr>
      <xdr:spPr>
        <a:xfrm>
          <a:off x="37465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137160</xdr:rowOff>
    </xdr:from>
    <xdr:ext cx="469265" cy="259080"/>
    <xdr:sp macro="" textlink="">
      <xdr:nvSpPr>
        <xdr:cNvPr id="83" name="テキスト ボックス 82"/>
        <xdr:cNvSpPr txBox="1"/>
      </xdr:nvSpPr>
      <xdr:spPr>
        <a:xfrm>
          <a:off x="3562350" y="5452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36195</xdr:rowOff>
    </xdr:from>
    <xdr:to xmlns:xdr="http://schemas.openxmlformats.org/drawingml/2006/spreadsheetDrawing">
      <xdr:col>15</xdr:col>
      <xdr:colOff>101600</xdr:colOff>
      <xdr:row>33</xdr:row>
      <xdr:rowOff>137795</xdr:rowOff>
    </xdr:to>
    <xdr:sp macro="" textlink="">
      <xdr:nvSpPr>
        <xdr:cNvPr id="84" name="楕円 83"/>
        <xdr:cNvSpPr/>
      </xdr:nvSpPr>
      <xdr:spPr>
        <a:xfrm>
          <a:off x="28575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154940</xdr:rowOff>
    </xdr:from>
    <xdr:ext cx="469265" cy="258445"/>
    <xdr:sp macro="" textlink="">
      <xdr:nvSpPr>
        <xdr:cNvPr id="85" name="テキスト ボックス 84"/>
        <xdr:cNvSpPr txBox="1"/>
      </xdr:nvSpPr>
      <xdr:spPr>
        <a:xfrm>
          <a:off x="2673350" y="5469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41275</xdr:rowOff>
    </xdr:from>
    <xdr:to xmlns:xdr="http://schemas.openxmlformats.org/drawingml/2006/spreadsheetDrawing">
      <xdr:col>10</xdr:col>
      <xdr:colOff>165100</xdr:colOff>
      <xdr:row>33</xdr:row>
      <xdr:rowOff>143510</xdr:rowOff>
    </xdr:to>
    <xdr:sp macro="" textlink="">
      <xdr:nvSpPr>
        <xdr:cNvPr id="86" name="楕円 85"/>
        <xdr:cNvSpPr/>
      </xdr:nvSpPr>
      <xdr:spPr>
        <a:xfrm>
          <a:off x="1968500" y="5699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159385</xdr:rowOff>
    </xdr:from>
    <xdr:ext cx="469265" cy="258445"/>
    <xdr:sp macro="" textlink="">
      <xdr:nvSpPr>
        <xdr:cNvPr id="87" name="テキスト ボックス 86"/>
        <xdr:cNvSpPr txBox="1"/>
      </xdr:nvSpPr>
      <xdr:spPr>
        <a:xfrm>
          <a:off x="1784350" y="5474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105410</xdr:rowOff>
    </xdr:from>
    <xdr:to xmlns:xdr="http://schemas.openxmlformats.org/drawingml/2006/spreadsheetDrawing">
      <xdr:col>6</xdr:col>
      <xdr:colOff>38100</xdr:colOff>
      <xdr:row>33</xdr:row>
      <xdr:rowOff>35560</xdr:rowOff>
    </xdr:to>
    <xdr:sp macro="" textlink="">
      <xdr:nvSpPr>
        <xdr:cNvPr id="88" name="楕円 87"/>
        <xdr:cNvSpPr/>
      </xdr:nvSpPr>
      <xdr:spPr>
        <a:xfrm>
          <a:off x="1079500" y="559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52070</xdr:rowOff>
    </xdr:from>
    <xdr:ext cx="469265" cy="258445"/>
    <xdr:sp macro="" textlink="">
      <xdr:nvSpPr>
        <xdr:cNvPr id="89" name="テキスト ボックス 88"/>
        <xdr:cNvSpPr txBox="1"/>
      </xdr:nvSpPr>
      <xdr:spPr>
        <a:xfrm>
          <a:off x="895350" y="5367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1" name="テキスト ボックス 110"/>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3" name="テキスト ボックス 112"/>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150495</xdr:rowOff>
    </xdr:from>
    <xdr:to xmlns:xdr="http://schemas.openxmlformats.org/drawingml/2006/spreadsheetDrawing">
      <xdr:col>24</xdr:col>
      <xdr:colOff>62865</xdr:colOff>
      <xdr:row>58</xdr:row>
      <xdr:rowOff>151765</xdr:rowOff>
    </xdr:to>
    <xdr:cxnSp macro="">
      <xdr:nvCxnSpPr>
        <xdr:cNvPr id="115" name="直線コネクタ 114"/>
        <xdr:cNvCxnSpPr/>
      </xdr:nvCxnSpPr>
      <xdr:spPr>
        <a:xfrm flipV="1">
          <a:off x="4633595" y="872299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155575</xdr:rowOff>
    </xdr:from>
    <xdr:ext cx="534670" cy="258445"/>
    <xdr:sp macro="" textlink="">
      <xdr:nvSpPr>
        <xdr:cNvPr id="116" name="総務費最小値テキスト"/>
        <xdr:cNvSpPr txBox="1"/>
      </xdr:nvSpPr>
      <xdr:spPr>
        <a:xfrm>
          <a:off x="4686300" y="10099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151765</xdr:rowOff>
    </xdr:from>
    <xdr:to xmlns:xdr="http://schemas.openxmlformats.org/drawingml/2006/spreadsheetDrawing">
      <xdr:col>24</xdr:col>
      <xdr:colOff>152400</xdr:colOff>
      <xdr:row>58</xdr:row>
      <xdr:rowOff>151765</xdr:rowOff>
    </xdr:to>
    <xdr:cxnSp macro="">
      <xdr:nvCxnSpPr>
        <xdr:cNvPr id="117" name="直線コネクタ 116"/>
        <xdr:cNvCxnSpPr/>
      </xdr:nvCxnSpPr>
      <xdr:spPr>
        <a:xfrm>
          <a:off x="4546600" y="1009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97790</xdr:rowOff>
    </xdr:from>
    <xdr:ext cx="598805" cy="258445"/>
    <xdr:sp macro="" textlink="">
      <xdr:nvSpPr>
        <xdr:cNvPr id="118" name="総務費最大値テキスト"/>
        <xdr:cNvSpPr txBox="1"/>
      </xdr:nvSpPr>
      <xdr:spPr>
        <a:xfrm>
          <a:off x="4686300" y="8498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456,781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150495</xdr:rowOff>
    </xdr:from>
    <xdr:to xmlns:xdr="http://schemas.openxmlformats.org/drawingml/2006/spreadsheetDrawing">
      <xdr:col>24</xdr:col>
      <xdr:colOff>152400</xdr:colOff>
      <xdr:row>50</xdr:row>
      <xdr:rowOff>150495</xdr:rowOff>
    </xdr:to>
    <xdr:cxnSp macro="">
      <xdr:nvCxnSpPr>
        <xdr:cNvPr id="119" name="直線コネクタ 118"/>
        <xdr:cNvCxnSpPr/>
      </xdr:nvCxnSpPr>
      <xdr:spPr>
        <a:xfrm>
          <a:off x="4546600" y="8722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27940</xdr:rowOff>
    </xdr:from>
    <xdr:to xmlns:xdr="http://schemas.openxmlformats.org/drawingml/2006/spreadsheetDrawing">
      <xdr:col>24</xdr:col>
      <xdr:colOff>63500</xdr:colOff>
      <xdr:row>57</xdr:row>
      <xdr:rowOff>111125</xdr:rowOff>
    </xdr:to>
    <xdr:cxnSp macro="">
      <xdr:nvCxnSpPr>
        <xdr:cNvPr id="120" name="直線コネクタ 119"/>
        <xdr:cNvCxnSpPr/>
      </xdr:nvCxnSpPr>
      <xdr:spPr>
        <a:xfrm flipV="1">
          <a:off x="3797300" y="980059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37465</xdr:rowOff>
    </xdr:from>
    <xdr:ext cx="598805" cy="259080"/>
    <xdr:sp macro="" textlink="">
      <xdr:nvSpPr>
        <xdr:cNvPr id="121" name="総務費平均値テキスト"/>
        <xdr:cNvSpPr txBox="1"/>
      </xdr:nvSpPr>
      <xdr:spPr>
        <a:xfrm>
          <a:off x="4686300" y="98101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59055</xdr:rowOff>
    </xdr:from>
    <xdr:to xmlns:xdr="http://schemas.openxmlformats.org/drawingml/2006/spreadsheetDrawing">
      <xdr:col>24</xdr:col>
      <xdr:colOff>114300</xdr:colOff>
      <xdr:row>57</xdr:row>
      <xdr:rowOff>160655</xdr:rowOff>
    </xdr:to>
    <xdr:sp macro="" textlink="">
      <xdr:nvSpPr>
        <xdr:cNvPr id="122" name="フローチャート: 判断 121"/>
        <xdr:cNvSpPr/>
      </xdr:nvSpPr>
      <xdr:spPr>
        <a:xfrm>
          <a:off x="45847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111125</xdr:rowOff>
    </xdr:from>
    <xdr:to xmlns:xdr="http://schemas.openxmlformats.org/drawingml/2006/spreadsheetDrawing">
      <xdr:col>19</xdr:col>
      <xdr:colOff>177800</xdr:colOff>
      <xdr:row>57</xdr:row>
      <xdr:rowOff>147955</xdr:rowOff>
    </xdr:to>
    <xdr:cxnSp macro="">
      <xdr:nvCxnSpPr>
        <xdr:cNvPr id="123" name="直線コネクタ 122"/>
        <xdr:cNvCxnSpPr/>
      </xdr:nvCxnSpPr>
      <xdr:spPr>
        <a:xfrm flipV="1">
          <a:off x="2908300" y="988377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99060</xdr:rowOff>
    </xdr:from>
    <xdr:to xmlns:xdr="http://schemas.openxmlformats.org/drawingml/2006/spreadsheetDrawing">
      <xdr:col>20</xdr:col>
      <xdr:colOff>38100</xdr:colOff>
      <xdr:row>58</xdr:row>
      <xdr:rowOff>29210</xdr:rowOff>
    </xdr:to>
    <xdr:sp macro="" textlink="">
      <xdr:nvSpPr>
        <xdr:cNvPr id="124" name="フローチャート: 判断 123"/>
        <xdr:cNvSpPr/>
      </xdr:nvSpPr>
      <xdr:spPr>
        <a:xfrm>
          <a:off x="3746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20320</xdr:rowOff>
    </xdr:from>
    <xdr:ext cx="534035" cy="258445"/>
    <xdr:sp macro="" textlink="">
      <xdr:nvSpPr>
        <xdr:cNvPr id="125" name="テキスト ボックス 124"/>
        <xdr:cNvSpPr txBox="1"/>
      </xdr:nvSpPr>
      <xdr:spPr>
        <a:xfrm>
          <a:off x="3529965" y="9964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147955</xdr:rowOff>
    </xdr:from>
    <xdr:to xmlns:xdr="http://schemas.openxmlformats.org/drawingml/2006/spreadsheetDrawing">
      <xdr:col>15</xdr:col>
      <xdr:colOff>50800</xdr:colOff>
      <xdr:row>57</xdr:row>
      <xdr:rowOff>148590</xdr:rowOff>
    </xdr:to>
    <xdr:cxnSp macro="">
      <xdr:nvCxnSpPr>
        <xdr:cNvPr id="126" name="直線コネクタ 125"/>
        <xdr:cNvCxnSpPr/>
      </xdr:nvCxnSpPr>
      <xdr:spPr>
        <a:xfrm flipV="1">
          <a:off x="2019300" y="99206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101600</xdr:rowOff>
    </xdr:from>
    <xdr:to xmlns:xdr="http://schemas.openxmlformats.org/drawingml/2006/spreadsheetDrawing">
      <xdr:col>15</xdr:col>
      <xdr:colOff>101600</xdr:colOff>
      <xdr:row>58</xdr:row>
      <xdr:rowOff>31750</xdr:rowOff>
    </xdr:to>
    <xdr:sp macro="" textlink="">
      <xdr:nvSpPr>
        <xdr:cNvPr id="127" name="フローチャート: 判断 126"/>
        <xdr:cNvSpPr/>
      </xdr:nvSpPr>
      <xdr:spPr>
        <a:xfrm>
          <a:off x="2857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22860</xdr:rowOff>
    </xdr:from>
    <xdr:ext cx="534035" cy="259080"/>
    <xdr:sp macro="" textlink="">
      <xdr:nvSpPr>
        <xdr:cNvPr id="128" name="テキスト ボックス 127"/>
        <xdr:cNvSpPr txBox="1"/>
      </xdr:nvSpPr>
      <xdr:spPr>
        <a:xfrm>
          <a:off x="2640965" y="9966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116205</xdr:rowOff>
    </xdr:from>
    <xdr:to xmlns:xdr="http://schemas.openxmlformats.org/drawingml/2006/spreadsheetDrawing">
      <xdr:col>10</xdr:col>
      <xdr:colOff>114300</xdr:colOff>
      <xdr:row>57</xdr:row>
      <xdr:rowOff>148590</xdr:rowOff>
    </xdr:to>
    <xdr:cxnSp macro="">
      <xdr:nvCxnSpPr>
        <xdr:cNvPr id="129" name="直線コネクタ 128"/>
        <xdr:cNvCxnSpPr/>
      </xdr:nvCxnSpPr>
      <xdr:spPr>
        <a:xfrm>
          <a:off x="1130300" y="98888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111760</xdr:rowOff>
    </xdr:from>
    <xdr:to xmlns:xdr="http://schemas.openxmlformats.org/drawingml/2006/spreadsheetDrawing">
      <xdr:col>10</xdr:col>
      <xdr:colOff>165100</xdr:colOff>
      <xdr:row>58</xdr:row>
      <xdr:rowOff>41910</xdr:rowOff>
    </xdr:to>
    <xdr:sp macro="" textlink="">
      <xdr:nvSpPr>
        <xdr:cNvPr id="130" name="フローチャート: 判断 129"/>
        <xdr:cNvSpPr/>
      </xdr:nvSpPr>
      <xdr:spPr>
        <a:xfrm>
          <a:off x="196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33020</xdr:rowOff>
    </xdr:from>
    <xdr:ext cx="534035" cy="259080"/>
    <xdr:sp macro="" textlink="">
      <xdr:nvSpPr>
        <xdr:cNvPr id="131" name="テキスト ボックス 130"/>
        <xdr:cNvSpPr txBox="1"/>
      </xdr:nvSpPr>
      <xdr:spPr>
        <a:xfrm>
          <a:off x="1751965" y="9977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121285</xdr:rowOff>
    </xdr:from>
    <xdr:to xmlns:xdr="http://schemas.openxmlformats.org/drawingml/2006/spreadsheetDrawing">
      <xdr:col>6</xdr:col>
      <xdr:colOff>38100</xdr:colOff>
      <xdr:row>58</xdr:row>
      <xdr:rowOff>52070</xdr:rowOff>
    </xdr:to>
    <xdr:sp macro="" textlink="">
      <xdr:nvSpPr>
        <xdr:cNvPr id="132" name="フローチャート: 判断 131"/>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42545</xdr:rowOff>
    </xdr:from>
    <xdr:ext cx="534035" cy="258445"/>
    <xdr:sp macro="" textlink="">
      <xdr:nvSpPr>
        <xdr:cNvPr id="133" name="テキスト ボックス 132"/>
        <xdr:cNvSpPr txBox="1"/>
      </xdr:nvSpPr>
      <xdr:spPr>
        <a:xfrm>
          <a:off x="862965" y="9986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39" name="楕円 138"/>
        <xdr:cNvSpPr/>
      </xdr:nvSpPr>
      <xdr:spPr>
        <a:xfrm>
          <a:off x="458470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171450</xdr:rowOff>
    </xdr:from>
    <xdr:ext cx="598805" cy="259080"/>
    <xdr:sp macro="" textlink="">
      <xdr:nvSpPr>
        <xdr:cNvPr id="140" name="総務費該当値テキスト"/>
        <xdr:cNvSpPr txBox="1"/>
      </xdr:nvSpPr>
      <xdr:spPr>
        <a:xfrm>
          <a:off x="4686300" y="9601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60325</xdr:rowOff>
    </xdr:from>
    <xdr:to xmlns:xdr="http://schemas.openxmlformats.org/drawingml/2006/spreadsheetDrawing">
      <xdr:col>20</xdr:col>
      <xdr:colOff>38100</xdr:colOff>
      <xdr:row>57</xdr:row>
      <xdr:rowOff>161925</xdr:rowOff>
    </xdr:to>
    <xdr:sp macro="" textlink="">
      <xdr:nvSpPr>
        <xdr:cNvPr id="141" name="楕円 140"/>
        <xdr:cNvSpPr/>
      </xdr:nvSpPr>
      <xdr:spPr>
        <a:xfrm>
          <a:off x="3746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6985</xdr:rowOff>
    </xdr:from>
    <xdr:ext cx="598170" cy="258445"/>
    <xdr:sp macro="" textlink="">
      <xdr:nvSpPr>
        <xdr:cNvPr id="142" name="テキスト ボックス 141"/>
        <xdr:cNvSpPr txBox="1"/>
      </xdr:nvSpPr>
      <xdr:spPr>
        <a:xfrm>
          <a:off x="3497580" y="9608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97790</xdr:rowOff>
    </xdr:from>
    <xdr:to xmlns:xdr="http://schemas.openxmlformats.org/drawingml/2006/spreadsheetDrawing">
      <xdr:col>15</xdr:col>
      <xdr:colOff>101600</xdr:colOff>
      <xdr:row>58</xdr:row>
      <xdr:rowOff>27305</xdr:rowOff>
    </xdr:to>
    <xdr:sp macro="" textlink="">
      <xdr:nvSpPr>
        <xdr:cNvPr id="143" name="楕円 142"/>
        <xdr:cNvSpPr/>
      </xdr:nvSpPr>
      <xdr:spPr>
        <a:xfrm>
          <a:off x="28575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43815</xdr:rowOff>
    </xdr:from>
    <xdr:ext cx="534035" cy="258445"/>
    <xdr:sp macro="" textlink="">
      <xdr:nvSpPr>
        <xdr:cNvPr id="144" name="テキスト ボックス 143"/>
        <xdr:cNvSpPr txBox="1"/>
      </xdr:nvSpPr>
      <xdr:spPr>
        <a:xfrm>
          <a:off x="2640965" y="9645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97790</xdr:rowOff>
    </xdr:from>
    <xdr:to xmlns:xdr="http://schemas.openxmlformats.org/drawingml/2006/spreadsheetDrawing">
      <xdr:col>10</xdr:col>
      <xdr:colOff>165100</xdr:colOff>
      <xdr:row>58</xdr:row>
      <xdr:rowOff>27940</xdr:rowOff>
    </xdr:to>
    <xdr:sp macro="" textlink="">
      <xdr:nvSpPr>
        <xdr:cNvPr id="145" name="楕円 144"/>
        <xdr:cNvSpPr/>
      </xdr:nvSpPr>
      <xdr:spPr>
        <a:xfrm>
          <a:off x="196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44450</xdr:rowOff>
    </xdr:from>
    <xdr:ext cx="534035" cy="259080"/>
    <xdr:sp macro="" textlink="">
      <xdr:nvSpPr>
        <xdr:cNvPr id="146" name="テキスト ボックス 145"/>
        <xdr:cNvSpPr txBox="1"/>
      </xdr:nvSpPr>
      <xdr:spPr>
        <a:xfrm>
          <a:off x="1751965" y="9645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65405</xdr:rowOff>
    </xdr:from>
    <xdr:to xmlns:xdr="http://schemas.openxmlformats.org/drawingml/2006/spreadsheetDrawing">
      <xdr:col>6</xdr:col>
      <xdr:colOff>38100</xdr:colOff>
      <xdr:row>57</xdr:row>
      <xdr:rowOff>167005</xdr:rowOff>
    </xdr:to>
    <xdr:sp macro="" textlink="">
      <xdr:nvSpPr>
        <xdr:cNvPr id="147" name="楕円 146"/>
        <xdr:cNvSpPr/>
      </xdr:nvSpPr>
      <xdr:spPr>
        <a:xfrm>
          <a:off x="1079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12065</xdr:rowOff>
    </xdr:from>
    <xdr:ext cx="534035" cy="259080"/>
    <xdr:sp macro="" textlink="">
      <xdr:nvSpPr>
        <xdr:cNvPr id="148" name="テキスト ボックス 147"/>
        <xdr:cNvSpPr txBox="1"/>
      </xdr:nvSpPr>
      <xdr:spPr>
        <a:xfrm>
          <a:off x="862965" y="9613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9" name="テキスト ボックス 158"/>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61" name="テキスト ボックス 160"/>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3" name="テキスト ボックス 162"/>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5" name="テキスト ボックス 164"/>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7" name="テキスト ボックス 166"/>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9" name="テキスト ボックス 168"/>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121285</xdr:rowOff>
    </xdr:from>
    <xdr:to xmlns:xdr="http://schemas.openxmlformats.org/drawingml/2006/spreadsheetDrawing">
      <xdr:col>24</xdr:col>
      <xdr:colOff>62865</xdr:colOff>
      <xdr:row>78</xdr:row>
      <xdr:rowOff>74930</xdr:rowOff>
    </xdr:to>
    <xdr:cxnSp macro="">
      <xdr:nvCxnSpPr>
        <xdr:cNvPr id="173" name="直線コネクタ 172"/>
        <xdr:cNvCxnSpPr/>
      </xdr:nvCxnSpPr>
      <xdr:spPr>
        <a:xfrm flipV="1">
          <a:off x="4633595" y="1195133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78105</xdr:rowOff>
    </xdr:from>
    <xdr:ext cx="598805" cy="258445"/>
    <xdr:sp macro="" textlink="">
      <xdr:nvSpPr>
        <xdr:cNvPr id="174" name="民生費最小値テキスト"/>
        <xdr:cNvSpPr txBox="1"/>
      </xdr:nvSpPr>
      <xdr:spPr>
        <a:xfrm>
          <a:off x="4686300" y="134512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74930</xdr:rowOff>
    </xdr:from>
    <xdr:to xmlns:xdr="http://schemas.openxmlformats.org/drawingml/2006/spreadsheetDrawing">
      <xdr:col>24</xdr:col>
      <xdr:colOff>152400</xdr:colOff>
      <xdr:row>78</xdr:row>
      <xdr:rowOff>74930</xdr:rowOff>
    </xdr:to>
    <xdr:cxnSp macro="">
      <xdr:nvCxnSpPr>
        <xdr:cNvPr id="175" name="直線コネクタ 174"/>
        <xdr:cNvCxnSpPr/>
      </xdr:nvCxnSpPr>
      <xdr:spPr>
        <a:xfrm>
          <a:off x="4546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67945</xdr:rowOff>
    </xdr:from>
    <xdr:ext cx="598805" cy="258445"/>
    <xdr:sp macro="" textlink="">
      <xdr:nvSpPr>
        <xdr:cNvPr id="176" name="民生費最大値テキスト"/>
        <xdr:cNvSpPr txBox="1"/>
      </xdr:nvSpPr>
      <xdr:spPr>
        <a:xfrm>
          <a:off x="4686300" y="11726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314,887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121285</xdr:rowOff>
    </xdr:from>
    <xdr:to xmlns:xdr="http://schemas.openxmlformats.org/drawingml/2006/spreadsheetDrawing">
      <xdr:col>24</xdr:col>
      <xdr:colOff>152400</xdr:colOff>
      <xdr:row>69</xdr:row>
      <xdr:rowOff>121285</xdr:rowOff>
    </xdr:to>
    <xdr:cxnSp macro="">
      <xdr:nvCxnSpPr>
        <xdr:cNvPr id="177" name="直線コネクタ 176"/>
        <xdr:cNvCxnSpPr/>
      </xdr:nvCxnSpPr>
      <xdr:spPr>
        <a:xfrm>
          <a:off x="4546600" y="11951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121920</xdr:rowOff>
    </xdr:from>
    <xdr:to xmlns:xdr="http://schemas.openxmlformats.org/drawingml/2006/spreadsheetDrawing">
      <xdr:col>24</xdr:col>
      <xdr:colOff>63500</xdr:colOff>
      <xdr:row>74</xdr:row>
      <xdr:rowOff>132080</xdr:rowOff>
    </xdr:to>
    <xdr:cxnSp macro="">
      <xdr:nvCxnSpPr>
        <xdr:cNvPr id="178" name="直線コネクタ 177"/>
        <xdr:cNvCxnSpPr/>
      </xdr:nvCxnSpPr>
      <xdr:spPr>
        <a:xfrm>
          <a:off x="3797300" y="12637770"/>
          <a:ext cx="8382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6350</xdr:rowOff>
    </xdr:from>
    <xdr:ext cx="598805" cy="258445"/>
    <xdr:sp macro="" textlink="">
      <xdr:nvSpPr>
        <xdr:cNvPr id="179" name="民生費平均値テキスト"/>
        <xdr:cNvSpPr txBox="1"/>
      </xdr:nvSpPr>
      <xdr:spPr>
        <a:xfrm>
          <a:off x="4686300" y="128651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27940</xdr:rowOff>
    </xdr:from>
    <xdr:to xmlns:xdr="http://schemas.openxmlformats.org/drawingml/2006/spreadsheetDrawing">
      <xdr:col>24</xdr:col>
      <xdr:colOff>114300</xdr:colOff>
      <xdr:row>75</xdr:row>
      <xdr:rowOff>129540</xdr:rowOff>
    </xdr:to>
    <xdr:sp macro="" textlink="">
      <xdr:nvSpPr>
        <xdr:cNvPr id="180" name="フローチャート: 判断 179"/>
        <xdr:cNvSpPr/>
      </xdr:nvSpPr>
      <xdr:spPr>
        <a:xfrm>
          <a:off x="45847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121920</xdr:rowOff>
    </xdr:from>
    <xdr:to xmlns:xdr="http://schemas.openxmlformats.org/drawingml/2006/spreadsheetDrawing">
      <xdr:col>19</xdr:col>
      <xdr:colOff>177800</xdr:colOff>
      <xdr:row>74</xdr:row>
      <xdr:rowOff>70485</xdr:rowOff>
    </xdr:to>
    <xdr:cxnSp macro="">
      <xdr:nvCxnSpPr>
        <xdr:cNvPr id="181" name="直線コネクタ 180"/>
        <xdr:cNvCxnSpPr/>
      </xdr:nvCxnSpPr>
      <xdr:spPr>
        <a:xfrm flipV="1">
          <a:off x="2908300" y="1263777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66675</xdr:rowOff>
    </xdr:from>
    <xdr:to xmlns:xdr="http://schemas.openxmlformats.org/drawingml/2006/spreadsheetDrawing">
      <xdr:col>20</xdr:col>
      <xdr:colOff>38100</xdr:colOff>
      <xdr:row>75</xdr:row>
      <xdr:rowOff>168275</xdr:rowOff>
    </xdr:to>
    <xdr:sp macro="" textlink="">
      <xdr:nvSpPr>
        <xdr:cNvPr id="182" name="フローチャート: 判断 181"/>
        <xdr:cNvSpPr/>
      </xdr:nvSpPr>
      <xdr:spPr>
        <a:xfrm>
          <a:off x="3746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159385</xdr:rowOff>
    </xdr:from>
    <xdr:ext cx="598170" cy="258445"/>
    <xdr:sp macro="" textlink="">
      <xdr:nvSpPr>
        <xdr:cNvPr id="183" name="テキスト ボックス 182"/>
        <xdr:cNvSpPr txBox="1"/>
      </xdr:nvSpPr>
      <xdr:spPr>
        <a:xfrm>
          <a:off x="3497580" y="130181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70485</xdr:rowOff>
    </xdr:from>
    <xdr:to xmlns:xdr="http://schemas.openxmlformats.org/drawingml/2006/spreadsheetDrawing">
      <xdr:col>15</xdr:col>
      <xdr:colOff>50800</xdr:colOff>
      <xdr:row>74</xdr:row>
      <xdr:rowOff>86995</xdr:rowOff>
    </xdr:to>
    <xdr:cxnSp macro="">
      <xdr:nvCxnSpPr>
        <xdr:cNvPr id="184" name="直線コネクタ 183"/>
        <xdr:cNvCxnSpPr/>
      </xdr:nvCxnSpPr>
      <xdr:spPr>
        <a:xfrm flipV="1">
          <a:off x="2019300" y="127577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82550</xdr:rowOff>
    </xdr:from>
    <xdr:to xmlns:xdr="http://schemas.openxmlformats.org/drawingml/2006/spreadsheetDrawing">
      <xdr:col>15</xdr:col>
      <xdr:colOff>101600</xdr:colOff>
      <xdr:row>76</xdr:row>
      <xdr:rowOff>12700</xdr:rowOff>
    </xdr:to>
    <xdr:sp macro="" textlink="">
      <xdr:nvSpPr>
        <xdr:cNvPr id="185" name="フローチャート: 判断 184"/>
        <xdr:cNvSpPr/>
      </xdr:nvSpPr>
      <xdr:spPr>
        <a:xfrm>
          <a:off x="28575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3810</xdr:rowOff>
    </xdr:from>
    <xdr:ext cx="598170" cy="259080"/>
    <xdr:sp macro="" textlink="">
      <xdr:nvSpPr>
        <xdr:cNvPr id="186" name="テキスト ボックス 185"/>
        <xdr:cNvSpPr txBox="1"/>
      </xdr:nvSpPr>
      <xdr:spPr>
        <a:xfrm>
          <a:off x="2608580" y="13034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86995</xdr:rowOff>
    </xdr:from>
    <xdr:to xmlns:xdr="http://schemas.openxmlformats.org/drawingml/2006/spreadsheetDrawing">
      <xdr:col>10</xdr:col>
      <xdr:colOff>114300</xdr:colOff>
      <xdr:row>74</xdr:row>
      <xdr:rowOff>96520</xdr:rowOff>
    </xdr:to>
    <xdr:cxnSp macro="">
      <xdr:nvCxnSpPr>
        <xdr:cNvPr id="187" name="直線コネクタ 186"/>
        <xdr:cNvCxnSpPr/>
      </xdr:nvCxnSpPr>
      <xdr:spPr>
        <a:xfrm flipV="1">
          <a:off x="1130300" y="127742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93345</xdr:rowOff>
    </xdr:from>
    <xdr:to xmlns:xdr="http://schemas.openxmlformats.org/drawingml/2006/spreadsheetDrawing">
      <xdr:col>10</xdr:col>
      <xdr:colOff>165100</xdr:colOff>
      <xdr:row>76</xdr:row>
      <xdr:rowOff>23495</xdr:rowOff>
    </xdr:to>
    <xdr:sp macro="" textlink="">
      <xdr:nvSpPr>
        <xdr:cNvPr id="188" name="フローチャート: 判断 187"/>
        <xdr:cNvSpPr/>
      </xdr:nvSpPr>
      <xdr:spPr>
        <a:xfrm>
          <a:off x="19685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14605</xdr:rowOff>
    </xdr:from>
    <xdr:ext cx="598170" cy="259080"/>
    <xdr:sp macro="" textlink="">
      <xdr:nvSpPr>
        <xdr:cNvPr id="189" name="テキスト ボックス 188"/>
        <xdr:cNvSpPr txBox="1"/>
      </xdr:nvSpPr>
      <xdr:spPr>
        <a:xfrm>
          <a:off x="1719580" y="13044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158115</xdr:rowOff>
    </xdr:from>
    <xdr:to xmlns:xdr="http://schemas.openxmlformats.org/drawingml/2006/spreadsheetDrawing">
      <xdr:col>6</xdr:col>
      <xdr:colOff>38100</xdr:colOff>
      <xdr:row>76</xdr:row>
      <xdr:rowOff>88265</xdr:rowOff>
    </xdr:to>
    <xdr:sp macro="" textlink="">
      <xdr:nvSpPr>
        <xdr:cNvPr id="190" name="フローチャート: 判断 189"/>
        <xdr:cNvSpPr/>
      </xdr:nvSpPr>
      <xdr:spPr>
        <a:xfrm>
          <a:off x="1079500" y="1301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79375</xdr:rowOff>
    </xdr:from>
    <xdr:ext cx="598170" cy="258445"/>
    <xdr:sp macro="" textlink="">
      <xdr:nvSpPr>
        <xdr:cNvPr id="191" name="テキスト ボックス 190"/>
        <xdr:cNvSpPr txBox="1"/>
      </xdr:nvSpPr>
      <xdr:spPr>
        <a:xfrm>
          <a:off x="830580" y="13109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81280</xdr:rowOff>
    </xdr:from>
    <xdr:to xmlns:xdr="http://schemas.openxmlformats.org/drawingml/2006/spreadsheetDrawing">
      <xdr:col>24</xdr:col>
      <xdr:colOff>114300</xdr:colOff>
      <xdr:row>75</xdr:row>
      <xdr:rowOff>11430</xdr:rowOff>
    </xdr:to>
    <xdr:sp macro="" textlink="">
      <xdr:nvSpPr>
        <xdr:cNvPr id="197" name="楕円 196"/>
        <xdr:cNvSpPr/>
      </xdr:nvSpPr>
      <xdr:spPr>
        <a:xfrm>
          <a:off x="4584700" y="127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104140</xdr:rowOff>
    </xdr:from>
    <xdr:ext cx="598805" cy="259080"/>
    <xdr:sp macro="" textlink="">
      <xdr:nvSpPr>
        <xdr:cNvPr id="198" name="民生費該当値テキスト"/>
        <xdr:cNvSpPr txBox="1"/>
      </xdr:nvSpPr>
      <xdr:spPr>
        <a:xfrm>
          <a:off x="4686300" y="12619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71120</xdr:rowOff>
    </xdr:from>
    <xdr:to xmlns:xdr="http://schemas.openxmlformats.org/drawingml/2006/spreadsheetDrawing">
      <xdr:col>20</xdr:col>
      <xdr:colOff>38100</xdr:colOff>
      <xdr:row>74</xdr:row>
      <xdr:rowOff>1270</xdr:rowOff>
    </xdr:to>
    <xdr:sp macro="" textlink="">
      <xdr:nvSpPr>
        <xdr:cNvPr id="199" name="楕円 198"/>
        <xdr:cNvSpPr/>
      </xdr:nvSpPr>
      <xdr:spPr>
        <a:xfrm>
          <a:off x="3746500" y="125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17780</xdr:rowOff>
    </xdr:from>
    <xdr:ext cx="598170" cy="258445"/>
    <xdr:sp macro="" textlink="">
      <xdr:nvSpPr>
        <xdr:cNvPr id="200" name="テキスト ボックス 199"/>
        <xdr:cNvSpPr txBox="1"/>
      </xdr:nvSpPr>
      <xdr:spPr>
        <a:xfrm>
          <a:off x="3497580" y="123621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19685</xdr:rowOff>
    </xdr:from>
    <xdr:to xmlns:xdr="http://schemas.openxmlformats.org/drawingml/2006/spreadsheetDrawing">
      <xdr:col>15</xdr:col>
      <xdr:colOff>101600</xdr:colOff>
      <xdr:row>74</xdr:row>
      <xdr:rowOff>121285</xdr:rowOff>
    </xdr:to>
    <xdr:sp macro="" textlink="">
      <xdr:nvSpPr>
        <xdr:cNvPr id="201" name="楕円 200"/>
        <xdr:cNvSpPr/>
      </xdr:nvSpPr>
      <xdr:spPr>
        <a:xfrm>
          <a:off x="2857500" y="127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137795</xdr:rowOff>
    </xdr:from>
    <xdr:ext cx="598170" cy="259080"/>
    <xdr:sp macro="" textlink="">
      <xdr:nvSpPr>
        <xdr:cNvPr id="202" name="テキスト ボックス 201"/>
        <xdr:cNvSpPr txBox="1"/>
      </xdr:nvSpPr>
      <xdr:spPr>
        <a:xfrm>
          <a:off x="2608580" y="12482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36195</xdr:rowOff>
    </xdr:from>
    <xdr:to xmlns:xdr="http://schemas.openxmlformats.org/drawingml/2006/spreadsheetDrawing">
      <xdr:col>10</xdr:col>
      <xdr:colOff>165100</xdr:colOff>
      <xdr:row>74</xdr:row>
      <xdr:rowOff>137795</xdr:rowOff>
    </xdr:to>
    <xdr:sp macro="" textlink="">
      <xdr:nvSpPr>
        <xdr:cNvPr id="203" name="楕円 202"/>
        <xdr:cNvSpPr/>
      </xdr:nvSpPr>
      <xdr:spPr>
        <a:xfrm>
          <a:off x="19685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154940</xdr:rowOff>
    </xdr:from>
    <xdr:ext cx="598170" cy="258445"/>
    <xdr:sp macro="" textlink="">
      <xdr:nvSpPr>
        <xdr:cNvPr id="204" name="テキスト ボックス 203"/>
        <xdr:cNvSpPr txBox="1"/>
      </xdr:nvSpPr>
      <xdr:spPr>
        <a:xfrm>
          <a:off x="1719580" y="124993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45720</xdr:rowOff>
    </xdr:from>
    <xdr:to xmlns:xdr="http://schemas.openxmlformats.org/drawingml/2006/spreadsheetDrawing">
      <xdr:col>6</xdr:col>
      <xdr:colOff>38100</xdr:colOff>
      <xdr:row>74</xdr:row>
      <xdr:rowOff>147320</xdr:rowOff>
    </xdr:to>
    <xdr:sp macro="" textlink="">
      <xdr:nvSpPr>
        <xdr:cNvPr id="205" name="楕円 204"/>
        <xdr:cNvSpPr/>
      </xdr:nvSpPr>
      <xdr:spPr>
        <a:xfrm>
          <a:off x="10795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72</xdr:row>
      <xdr:rowOff>163830</xdr:rowOff>
    </xdr:from>
    <xdr:ext cx="598170" cy="259080"/>
    <xdr:sp macro="" textlink="">
      <xdr:nvSpPr>
        <xdr:cNvPr id="206" name="テキスト ボックス 205"/>
        <xdr:cNvSpPr txBox="1"/>
      </xdr:nvSpPr>
      <xdr:spPr>
        <a:xfrm>
          <a:off x="830580" y="12508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7" name="直線コネクタ 216"/>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168910</xdr:rowOff>
    </xdr:from>
    <xdr:ext cx="248285" cy="258445"/>
    <xdr:sp macro="" textlink="">
      <xdr:nvSpPr>
        <xdr:cNvPr id="218" name="テキスト ボックス 217"/>
        <xdr:cNvSpPr txBox="1"/>
      </xdr:nvSpPr>
      <xdr:spPr>
        <a:xfrm>
          <a:off x="513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9" name="直線コネクタ 218"/>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8445"/>
    <xdr:sp macro="" textlink="">
      <xdr:nvSpPr>
        <xdr:cNvPr id="220" name="テキスト ボックス 219"/>
        <xdr:cNvSpPr txBox="1"/>
      </xdr:nvSpPr>
      <xdr:spPr>
        <a:xfrm>
          <a:off x="230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1" name="直線コネクタ 220"/>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31495" cy="258445"/>
    <xdr:sp macro="" textlink="">
      <xdr:nvSpPr>
        <xdr:cNvPr id="222" name="テキスト ボックス 221"/>
        <xdr:cNvSpPr txBox="1"/>
      </xdr:nvSpPr>
      <xdr:spPr>
        <a:xfrm>
          <a:off x="230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4" name="テキスト ボックス 223"/>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5" name="直線コネクタ 224"/>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4995" cy="258445"/>
    <xdr:sp macro="" textlink="">
      <xdr:nvSpPr>
        <xdr:cNvPr id="226" name="テキスト ボックス 225"/>
        <xdr:cNvSpPr txBox="1"/>
      </xdr:nvSpPr>
      <xdr:spPr>
        <a:xfrm>
          <a:off x="166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7" name="直線コネクタ 226"/>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4995" cy="258445"/>
    <xdr:sp macro="" textlink="">
      <xdr:nvSpPr>
        <xdr:cNvPr id="228" name="テキスト ボックス 227"/>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9" name="直線コネクタ 228"/>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4995" cy="258445"/>
    <xdr:sp macro="" textlink="">
      <xdr:nvSpPr>
        <xdr:cNvPr id="230" name="テキスト ボックス 229"/>
        <xdr:cNvSpPr txBox="1"/>
      </xdr:nvSpPr>
      <xdr:spPr>
        <a:xfrm>
          <a:off x="166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2" name="テキスト ボックス 23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142240</xdr:rowOff>
    </xdr:from>
    <xdr:to xmlns:xdr="http://schemas.openxmlformats.org/drawingml/2006/spreadsheetDrawing">
      <xdr:col>24</xdr:col>
      <xdr:colOff>62865</xdr:colOff>
      <xdr:row>98</xdr:row>
      <xdr:rowOff>100330</xdr:rowOff>
    </xdr:to>
    <xdr:cxnSp macro="">
      <xdr:nvCxnSpPr>
        <xdr:cNvPr id="234" name="直線コネクタ 233"/>
        <xdr:cNvCxnSpPr/>
      </xdr:nvCxnSpPr>
      <xdr:spPr>
        <a:xfrm flipV="1">
          <a:off x="4633595" y="1557274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104140</xdr:rowOff>
    </xdr:from>
    <xdr:ext cx="534670" cy="259080"/>
    <xdr:sp macro="" textlink="">
      <xdr:nvSpPr>
        <xdr:cNvPr id="235" name="衛生費最小値テキスト"/>
        <xdr:cNvSpPr txBox="1"/>
      </xdr:nvSpPr>
      <xdr:spPr>
        <a:xfrm>
          <a:off x="4686300" y="16906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100330</xdr:rowOff>
    </xdr:from>
    <xdr:to xmlns:xdr="http://schemas.openxmlformats.org/drawingml/2006/spreadsheetDrawing">
      <xdr:col>24</xdr:col>
      <xdr:colOff>152400</xdr:colOff>
      <xdr:row>98</xdr:row>
      <xdr:rowOff>100330</xdr:rowOff>
    </xdr:to>
    <xdr:cxnSp macro="">
      <xdr:nvCxnSpPr>
        <xdr:cNvPr id="236" name="直線コネクタ 235"/>
        <xdr:cNvCxnSpPr/>
      </xdr:nvCxnSpPr>
      <xdr:spPr>
        <a:xfrm>
          <a:off x="4546600" y="1690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89535</xdr:rowOff>
    </xdr:from>
    <xdr:ext cx="598805" cy="258445"/>
    <xdr:sp macro="" textlink="">
      <xdr:nvSpPr>
        <xdr:cNvPr id="237" name="衛生費最大値テキスト"/>
        <xdr:cNvSpPr txBox="1"/>
      </xdr:nvSpPr>
      <xdr:spPr>
        <a:xfrm>
          <a:off x="4686300" y="1534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161,700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142240</xdr:rowOff>
    </xdr:from>
    <xdr:to xmlns:xdr="http://schemas.openxmlformats.org/drawingml/2006/spreadsheetDrawing">
      <xdr:col>24</xdr:col>
      <xdr:colOff>152400</xdr:colOff>
      <xdr:row>90</xdr:row>
      <xdr:rowOff>142240</xdr:rowOff>
    </xdr:to>
    <xdr:cxnSp macro="">
      <xdr:nvCxnSpPr>
        <xdr:cNvPr id="238" name="直線コネクタ 237"/>
        <xdr:cNvCxnSpPr/>
      </xdr:nvCxnSpPr>
      <xdr:spPr>
        <a:xfrm>
          <a:off x="4546600" y="1557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80010</xdr:rowOff>
    </xdr:from>
    <xdr:to xmlns:xdr="http://schemas.openxmlformats.org/drawingml/2006/spreadsheetDrawing">
      <xdr:col>24</xdr:col>
      <xdr:colOff>63500</xdr:colOff>
      <xdr:row>97</xdr:row>
      <xdr:rowOff>88265</xdr:rowOff>
    </xdr:to>
    <xdr:cxnSp macro="">
      <xdr:nvCxnSpPr>
        <xdr:cNvPr id="239" name="直線コネクタ 238"/>
        <xdr:cNvCxnSpPr/>
      </xdr:nvCxnSpPr>
      <xdr:spPr>
        <a:xfrm>
          <a:off x="3797300" y="1671066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95885</xdr:rowOff>
    </xdr:from>
    <xdr:ext cx="534670" cy="259080"/>
    <xdr:sp macro="" textlink="">
      <xdr:nvSpPr>
        <xdr:cNvPr id="240" name="衛生費平均値テキスト"/>
        <xdr:cNvSpPr txBox="1"/>
      </xdr:nvSpPr>
      <xdr:spPr>
        <a:xfrm>
          <a:off x="4686300" y="16383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73025</xdr:rowOff>
    </xdr:from>
    <xdr:to xmlns:xdr="http://schemas.openxmlformats.org/drawingml/2006/spreadsheetDrawing">
      <xdr:col>24</xdr:col>
      <xdr:colOff>114300</xdr:colOff>
      <xdr:row>97</xdr:row>
      <xdr:rowOff>3175</xdr:rowOff>
    </xdr:to>
    <xdr:sp macro="" textlink="">
      <xdr:nvSpPr>
        <xdr:cNvPr id="241" name="フローチャート: 判断 240"/>
        <xdr:cNvSpPr/>
      </xdr:nvSpPr>
      <xdr:spPr>
        <a:xfrm>
          <a:off x="45847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64135</xdr:rowOff>
    </xdr:from>
    <xdr:to xmlns:xdr="http://schemas.openxmlformats.org/drawingml/2006/spreadsheetDrawing">
      <xdr:col>19</xdr:col>
      <xdr:colOff>177800</xdr:colOff>
      <xdr:row>97</xdr:row>
      <xdr:rowOff>80010</xdr:rowOff>
    </xdr:to>
    <xdr:cxnSp macro="">
      <xdr:nvCxnSpPr>
        <xdr:cNvPr id="242" name="直線コネクタ 241"/>
        <xdr:cNvCxnSpPr/>
      </xdr:nvCxnSpPr>
      <xdr:spPr>
        <a:xfrm>
          <a:off x="2908300" y="166947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95885</xdr:rowOff>
    </xdr:from>
    <xdr:to xmlns:xdr="http://schemas.openxmlformats.org/drawingml/2006/spreadsheetDrawing">
      <xdr:col>20</xdr:col>
      <xdr:colOff>38100</xdr:colOff>
      <xdr:row>97</xdr:row>
      <xdr:rowOff>26035</xdr:rowOff>
    </xdr:to>
    <xdr:sp macro="" textlink="">
      <xdr:nvSpPr>
        <xdr:cNvPr id="243" name="フローチャート: 判断 242"/>
        <xdr:cNvSpPr/>
      </xdr:nvSpPr>
      <xdr:spPr>
        <a:xfrm>
          <a:off x="3746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42545</xdr:rowOff>
    </xdr:from>
    <xdr:ext cx="534035" cy="258445"/>
    <xdr:sp macro="" textlink="">
      <xdr:nvSpPr>
        <xdr:cNvPr id="244" name="テキスト ボックス 243"/>
        <xdr:cNvSpPr txBox="1"/>
      </xdr:nvSpPr>
      <xdr:spPr>
        <a:xfrm>
          <a:off x="3529965" y="1633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64135</xdr:rowOff>
    </xdr:from>
    <xdr:to xmlns:xdr="http://schemas.openxmlformats.org/drawingml/2006/spreadsheetDrawing">
      <xdr:col>15</xdr:col>
      <xdr:colOff>50800</xdr:colOff>
      <xdr:row>97</xdr:row>
      <xdr:rowOff>69215</xdr:rowOff>
    </xdr:to>
    <xdr:cxnSp macro="">
      <xdr:nvCxnSpPr>
        <xdr:cNvPr id="245" name="直線コネクタ 244"/>
        <xdr:cNvCxnSpPr/>
      </xdr:nvCxnSpPr>
      <xdr:spPr>
        <a:xfrm flipV="1">
          <a:off x="2019300" y="166947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94615</xdr:rowOff>
    </xdr:from>
    <xdr:to xmlns:xdr="http://schemas.openxmlformats.org/drawingml/2006/spreadsheetDrawing">
      <xdr:col>15</xdr:col>
      <xdr:colOff>101600</xdr:colOff>
      <xdr:row>97</xdr:row>
      <xdr:rowOff>24765</xdr:rowOff>
    </xdr:to>
    <xdr:sp macro="" textlink="">
      <xdr:nvSpPr>
        <xdr:cNvPr id="246" name="フローチャート: 判断 245"/>
        <xdr:cNvSpPr/>
      </xdr:nvSpPr>
      <xdr:spPr>
        <a:xfrm>
          <a:off x="2857500" y="165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41275</xdr:rowOff>
    </xdr:from>
    <xdr:ext cx="534035" cy="258445"/>
    <xdr:sp macro="" textlink="">
      <xdr:nvSpPr>
        <xdr:cNvPr id="247" name="テキスト ボックス 246"/>
        <xdr:cNvSpPr txBox="1"/>
      </xdr:nvSpPr>
      <xdr:spPr>
        <a:xfrm>
          <a:off x="2640965" y="16329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69215</xdr:rowOff>
    </xdr:from>
    <xdr:to xmlns:xdr="http://schemas.openxmlformats.org/drawingml/2006/spreadsheetDrawing">
      <xdr:col>10</xdr:col>
      <xdr:colOff>114300</xdr:colOff>
      <xdr:row>97</xdr:row>
      <xdr:rowOff>69850</xdr:rowOff>
    </xdr:to>
    <xdr:cxnSp macro="">
      <xdr:nvCxnSpPr>
        <xdr:cNvPr id="248" name="直線コネクタ 247"/>
        <xdr:cNvCxnSpPr/>
      </xdr:nvCxnSpPr>
      <xdr:spPr>
        <a:xfrm flipV="1">
          <a:off x="1130300" y="166998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93345</xdr:rowOff>
    </xdr:from>
    <xdr:to xmlns:xdr="http://schemas.openxmlformats.org/drawingml/2006/spreadsheetDrawing">
      <xdr:col>10</xdr:col>
      <xdr:colOff>165100</xdr:colOff>
      <xdr:row>97</xdr:row>
      <xdr:rowOff>23495</xdr:rowOff>
    </xdr:to>
    <xdr:sp macro="" textlink="">
      <xdr:nvSpPr>
        <xdr:cNvPr id="249" name="フローチャート: 判断 248"/>
        <xdr:cNvSpPr/>
      </xdr:nvSpPr>
      <xdr:spPr>
        <a:xfrm>
          <a:off x="1968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40640</xdr:rowOff>
    </xdr:from>
    <xdr:ext cx="534035" cy="258445"/>
    <xdr:sp macro="" textlink="">
      <xdr:nvSpPr>
        <xdr:cNvPr id="250" name="テキスト ボックス 249"/>
        <xdr:cNvSpPr txBox="1"/>
      </xdr:nvSpPr>
      <xdr:spPr>
        <a:xfrm>
          <a:off x="175196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114935</xdr:rowOff>
    </xdr:from>
    <xdr:to xmlns:xdr="http://schemas.openxmlformats.org/drawingml/2006/spreadsheetDrawing">
      <xdr:col>6</xdr:col>
      <xdr:colOff>38100</xdr:colOff>
      <xdr:row>97</xdr:row>
      <xdr:rowOff>45085</xdr:rowOff>
    </xdr:to>
    <xdr:sp macro="" textlink="">
      <xdr:nvSpPr>
        <xdr:cNvPr id="251" name="フローチャート: 判断 250"/>
        <xdr:cNvSpPr/>
      </xdr:nvSpPr>
      <xdr:spPr>
        <a:xfrm>
          <a:off x="1079500" y="165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61595</xdr:rowOff>
    </xdr:from>
    <xdr:ext cx="534035" cy="259080"/>
    <xdr:sp macro="" textlink="">
      <xdr:nvSpPr>
        <xdr:cNvPr id="252" name="テキスト ボックス 251"/>
        <xdr:cNvSpPr txBox="1"/>
      </xdr:nvSpPr>
      <xdr:spPr>
        <a:xfrm>
          <a:off x="862965" y="16349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37465</xdr:rowOff>
    </xdr:from>
    <xdr:to xmlns:xdr="http://schemas.openxmlformats.org/drawingml/2006/spreadsheetDrawing">
      <xdr:col>24</xdr:col>
      <xdr:colOff>114300</xdr:colOff>
      <xdr:row>97</xdr:row>
      <xdr:rowOff>139065</xdr:rowOff>
    </xdr:to>
    <xdr:sp macro="" textlink="">
      <xdr:nvSpPr>
        <xdr:cNvPr id="258" name="楕円 257"/>
        <xdr:cNvSpPr/>
      </xdr:nvSpPr>
      <xdr:spPr>
        <a:xfrm>
          <a:off x="45847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15875</xdr:rowOff>
    </xdr:from>
    <xdr:ext cx="534670" cy="259080"/>
    <xdr:sp macro="" textlink="">
      <xdr:nvSpPr>
        <xdr:cNvPr id="259" name="衛生費該当値テキスト"/>
        <xdr:cNvSpPr txBox="1"/>
      </xdr:nvSpPr>
      <xdr:spPr>
        <a:xfrm>
          <a:off x="4686300" y="16646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29210</xdr:rowOff>
    </xdr:from>
    <xdr:to xmlns:xdr="http://schemas.openxmlformats.org/drawingml/2006/spreadsheetDrawing">
      <xdr:col>20</xdr:col>
      <xdr:colOff>38100</xdr:colOff>
      <xdr:row>97</xdr:row>
      <xdr:rowOff>130810</xdr:rowOff>
    </xdr:to>
    <xdr:sp macro="" textlink="">
      <xdr:nvSpPr>
        <xdr:cNvPr id="260" name="楕円 259"/>
        <xdr:cNvSpPr/>
      </xdr:nvSpPr>
      <xdr:spPr>
        <a:xfrm>
          <a:off x="3746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121920</xdr:rowOff>
    </xdr:from>
    <xdr:ext cx="534035" cy="258445"/>
    <xdr:sp macro="" textlink="">
      <xdr:nvSpPr>
        <xdr:cNvPr id="261" name="テキスト ボックス 260"/>
        <xdr:cNvSpPr txBox="1"/>
      </xdr:nvSpPr>
      <xdr:spPr>
        <a:xfrm>
          <a:off x="3529965" y="16752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13335</xdr:rowOff>
    </xdr:from>
    <xdr:to xmlns:xdr="http://schemas.openxmlformats.org/drawingml/2006/spreadsheetDrawing">
      <xdr:col>15</xdr:col>
      <xdr:colOff>101600</xdr:colOff>
      <xdr:row>97</xdr:row>
      <xdr:rowOff>114935</xdr:rowOff>
    </xdr:to>
    <xdr:sp macro="" textlink="">
      <xdr:nvSpPr>
        <xdr:cNvPr id="262" name="楕円 261"/>
        <xdr:cNvSpPr/>
      </xdr:nvSpPr>
      <xdr:spPr>
        <a:xfrm>
          <a:off x="2857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106045</xdr:rowOff>
    </xdr:from>
    <xdr:ext cx="534035" cy="259080"/>
    <xdr:sp macro="" textlink="">
      <xdr:nvSpPr>
        <xdr:cNvPr id="263" name="テキスト ボックス 262"/>
        <xdr:cNvSpPr txBox="1"/>
      </xdr:nvSpPr>
      <xdr:spPr>
        <a:xfrm>
          <a:off x="2640965" y="16736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18415</xdr:rowOff>
    </xdr:from>
    <xdr:to xmlns:xdr="http://schemas.openxmlformats.org/drawingml/2006/spreadsheetDrawing">
      <xdr:col>10</xdr:col>
      <xdr:colOff>165100</xdr:colOff>
      <xdr:row>97</xdr:row>
      <xdr:rowOff>120650</xdr:rowOff>
    </xdr:to>
    <xdr:sp macro="" textlink="">
      <xdr:nvSpPr>
        <xdr:cNvPr id="264" name="楕円 263"/>
        <xdr:cNvSpPr/>
      </xdr:nvSpPr>
      <xdr:spPr>
        <a:xfrm>
          <a:off x="1968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111125</xdr:rowOff>
    </xdr:from>
    <xdr:ext cx="534035" cy="258445"/>
    <xdr:sp macro="" textlink="">
      <xdr:nvSpPr>
        <xdr:cNvPr id="265" name="テキスト ボックス 264"/>
        <xdr:cNvSpPr txBox="1"/>
      </xdr:nvSpPr>
      <xdr:spPr>
        <a:xfrm>
          <a:off x="1751965" y="16741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19050</xdr:rowOff>
    </xdr:from>
    <xdr:to xmlns:xdr="http://schemas.openxmlformats.org/drawingml/2006/spreadsheetDrawing">
      <xdr:col>6</xdr:col>
      <xdr:colOff>38100</xdr:colOff>
      <xdr:row>97</xdr:row>
      <xdr:rowOff>120650</xdr:rowOff>
    </xdr:to>
    <xdr:sp macro="" textlink="">
      <xdr:nvSpPr>
        <xdr:cNvPr id="266" name="楕円 265"/>
        <xdr:cNvSpPr/>
      </xdr:nvSpPr>
      <xdr:spPr>
        <a:xfrm>
          <a:off x="1079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111760</xdr:rowOff>
    </xdr:from>
    <xdr:ext cx="534035" cy="258445"/>
    <xdr:sp macro="" textlink="">
      <xdr:nvSpPr>
        <xdr:cNvPr id="267" name="テキスト ボックス 266"/>
        <xdr:cNvSpPr txBox="1"/>
      </xdr:nvSpPr>
      <xdr:spPr>
        <a:xfrm>
          <a:off x="862965" y="16742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6" name="テキスト ボックス 27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9" name="テキスト ボックス 278"/>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81" name="テキスト ボックス 280"/>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83" name="テキスト ボックス 282"/>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5" name="テキスト ボックス 284"/>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7" name="テキスト ボックス 286"/>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9" name="テキスト ボックス 288"/>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91" name="テキスト ボックス 29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34290</xdr:rowOff>
    </xdr:from>
    <xdr:to xmlns:xdr="http://schemas.openxmlformats.org/drawingml/2006/spreadsheetDrawing">
      <xdr:col>54</xdr:col>
      <xdr:colOff>189865</xdr:colOff>
      <xdr:row>39</xdr:row>
      <xdr:rowOff>99060</xdr:rowOff>
    </xdr:to>
    <xdr:cxnSp macro="">
      <xdr:nvCxnSpPr>
        <xdr:cNvPr id="293" name="直線コネクタ 292"/>
        <xdr:cNvCxnSpPr/>
      </xdr:nvCxnSpPr>
      <xdr:spPr>
        <a:xfrm flipV="1">
          <a:off x="10475595" y="517779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5" name="直線コネクタ 29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152400</xdr:rowOff>
    </xdr:from>
    <xdr:ext cx="469900" cy="259080"/>
    <xdr:sp macro="" textlink="">
      <xdr:nvSpPr>
        <xdr:cNvPr id="296" name="労働費最大値テキスト"/>
        <xdr:cNvSpPr txBox="1"/>
      </xdr:nvSpPr>
      <xdr:spPr>
        <a:xfrm>
          <a:off x="10528300" y="4953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34290</xdr:rowOff>
    </xdr:from>
    <xdr:to xmlns:xdr="http://schemas.openxmlformats.org/drawingml/2006/spreadsheetDrawing">
      <xdr:col>55</xdr:col>
      <xdr:colOff>88900</xdr:colOff>
      <xdr:row>30</xdr:row>
      <xdr:rowOff>34290</xdr:rowOff>
    </xdr:to>
    <xdr:cxnSp macro="">
      <xdr:nvCxnSpPr>
        <xdr:cNvPr id="297" name="直線コネクタ 296"/>
        <xdr:cNvCxnSpPr/>
      </xdr:nvCxnSpPr>
      <xdr:spPr>
        <a:xfrm>
          <a:off x="10388600" y="517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8" name="直線コネクタ 29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6350</xdr:rowOff>
    </xdr:from>
    <xdr:ext cx="378460" cy="258445"/>
    <xdr:sp macro="" textlink="">
      <xdr:nvSpPr>
        <xdr:cNvPr id="299" name="労働費平均値テキスト"/>
        <xdr:cNvSpPr txBox="1"/>
      </xdr:nvSpPr>
      <xdr:spPr>
        <a:xfrm>
          <a:off x="10528300" y="635000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154940</xdr:rowOff>
    </xdr:from>
    <xdr:to xmlns:xdr="http://schemas.openxmlformats.org/drawingml/2006/spreadsheetDrawing">
      <xdr:col>55</xdr:col>
      <xdr:colOff>50800</xdr:colOff>
      <xdr:row>38</xdr:row>
      <xdr:rowOff>84455</xdr:rowOff>
    </xdr:to>
    <xdr:sp macro="" textlink="">
      <xdr:nvSpPr>
        <xdr:cNvPr id="300" name="フローチャート: 判断 299"/>
        <xdr:cNvSpPr/>
      </xdr:nvSpPr>
      <xdr:spPr>
        <a:xfrm>
          <a:off x="104267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301" name="直線コネクタ 30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156210</xdr:rowOff>
    </xdr:from>
    <xdr:to xmlns:xdr="http://schemas.openxmlformats.org/drawingml/2006/spreadsheetDrawing">
      <xdr:col>50</xdr:col>
      <xdr:colOff>165100</xdr:colOff>
      <xdr:row>38</xdr:row>
      <xdr:rowOff>86360</xdr:rowOff>
    </xdr:to>
    <xdr:sp macro="" textlink="">
      <xdr:nvSpPr>
        <xdr:cNvPr id="302" name="フローチャート: 判断 301"/>
        <xdr:cNvSpPr/>
      </xdr:nvSpPr>
      <xdr:spPr>
        <a:xfrm>
          <a:off x="9588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102870</xdr:rowOff>
    </xdr:from>
    <xdr:ext cx="378460" cy="259080"/>
    <xdr:sp macro="" textlink="">
      <xdr:nvSpPr>
        <xdr:cNvPr id="303" name="テキスト ボックス 302"/>
        <xdr:cNvSpPr txBox="1"/>
      </xdr:nvSpPr>
      <xdr:spPr>
        <a:xfrm>
          <a:off x="9450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4" name="直線コネクタ 30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142240</xdr:rowOff>
    </xdr:from>
    <xdr:to xmlns:xdr="http://schemas.openxmlformats.org/drawingml/2006/spreadsheetDrawing">
      <xdr:col>46</xdr:col>
      <xdr:colOff>38100</xdr:colOff>
      <xdr:row>38</xdr:row>
      <xdr:rowOff>72390</xdr:rowOff>
    </xdr:to>
    <xdr:sp macro="" textlink="">
      <xdr:nvSpPr>
        <xdr:cNvPr id="305" name="フローチャート: 判断 304"/>
        <xdr:cNvSpPr/>
      </xdr:nvSpPr>
      <xdr:spPr>
        <a:xfrm>
          <a:off x="8699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88900</xdr:rowOff>
    </xdr:from>
    <xdr:ext cx="378460" cy="258445"/>
    <xdr:sp macro="" textlink="">
      <xdr:nvSpPr>
        <xdr:cNvPr id="306" name="テキスト ボックス 305"/>
        <xdr:cNvSpPr txBox="1"/>
      </xdr:nvSpPr>
      <xdr:spPr>
        <a:xfrm>
          <a:off x="8561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83820</xdr:rowOff>
    </xdr:from>
    <xdr:to xmlns:xdr="http://schemas.openxmlformats.org/drawingml/2006/spreadsheetDrawing">
      <xdr:col>41</xdr:col>
      <xdr:colOff>50800</xdr:colOff>
      <xdr:row>39</xdr:row>
      <xdr:rowOff>99060</xdr:rowOff>
    </xdr:to>
    <xdr:cxnSp macro="">
      <xdr:nvCxnSpPr>
        <xdr:cNvPr id="307" name="直線コネクタ 306"/>
        <xdr:cNvCxnSpPr/>
      </xdr:nvCxnSpPr>
      <xdr:spPr>
        <a:xfrm>
          <a:off x="6972300" y="6084570"/>
          <a:ext cx="889000" cy="701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142240</xdr:rowOff>
    </xdr:from>
    <xdr:to xmlns:xdr="http://schemas.openxmlformats.org/drawingml/2006/spreadsheetDrawing">
      <xdr:col>41</xdr:col>
      <xdr:colOff>101600</xdr:colOff>
      <xdr:row>38</xdr:row>
      <xdr:rowOff>72390</xdr:rowOff>
    </xdr:to>
    <xdr:sp macro="" textlink="">
      <xdr:nvSpPr>
        <xdr:cNvPr id="308" name="フローチャート: 判断 307"/>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88900</xdr:rowOff>
    </xdr:from>
    <xdr:ext cx="378460" cy="258445"/>
    <xdr:sp macro="" textlink="">
      <xdr:nvSpPr>
        <xdr:cNvPr id="309" name="テキスト ボックス 308"/>
        <xdr:cNvSpPr txBox="1"/>
      </xdr:nvSpPr>
      <xdr:spPr>
        <a:xfrm>
          <a:off x="7672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107315</xdr:rowOff>
    </xdr:from>
    <xdr:to xmlns:xdr="http://schemas.openxmlformats.org/drawingml/2006/spreadsheetDrawing">
      <xdr:col>36</xdr:col>
      <xdr:colOff>165100</xdr:colOff>
      <xdr:row>38</xdr:row>
      <xdr:rowOff>37465</xdr:rowOff>
    </xdr:to>
    <xdr:sp macro="" textlink="">
      <xdr:nvSpPr>
        <xdr:cNvPr id="310" name="フローチャート: 判断 309"/>
        <xdr:cNvSpPr/>
      </xdr:nvSpPr>
      <xdr:spPr>
        <a:xfrm>
          <a:off x="692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29210</xdr:rowOff>
    </xdr:from>
    <xdr:ext cx="378460" cy="258445"/>
    <xdr:sp macro="" textlink="">
      <xdr:nvSpPr>
        <xdr:cNvPr id="311" name="テキスト ボックス 310"/>
        <xdr:cNvSpPr txBox="1"/>
      </xdr:nvSpPr>
      <xdr:spPr>
        <a:xfrm>
          <a:off x="6783070" y="6544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7" name="楕円 31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18"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9" name="楕円 31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920" cy="259080"/>
    <xdr:sp macro="" textlink="">
      <xdr:nvSpPr>
        <xdr:cNvPr id="320" name="テキスト ボックス 319"/>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21" name="楕円 32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22" name="テキスト ボックス 321"/>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3" name="楕円 32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24" name="テキスト ボックス 323"/>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33020</xdr:rowOff>
    </xdr:from>
    <xdr:to xmlns:xdr="http://schemas.openxmlformats.org/drawingml/2006/spreadsheetDrawing">
      <xdr:col>36</xdr:col>
      <xdr:colOff>165100</xdr:colOff>
      <xdr:row>35</xdr:row>
      <xdr:rowOff>134620</xdr:rowOff>
    </xdr:to>
    <xdr:sp macro="" textlink="">
      <xdr:nvSpPr>
        <xdr:cNvPr id="325" name="楕円 324"/>
        <xdr:cNvSpPr/>
      </xdr:nvSpPr>
      <xdr:spPr>
        <a:xfrm>
          <a:off x="6921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33</xdr:row>
      <xdr:rowOff>151130</xdr:rowOff>
    </xdr:from>
    <xdr:ext cx="469265" cy="259080"/>
    <xdr:sp macro="" textlink="">
      <xdr:nvSpPr>
        <xdr:cNvPr id="326" name="テキスト ボックス 325"/>
        <xdr:cNvSpPr txBox="1"/>
      </xdr:nvSpPr>
      <xdr:spPr>
        <a:xfrm>
          <a:off x="6737350" y="5808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5" name="テキスト ボックス 33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7" name="直線コネクタ 33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8" name="テキスト ボックス 33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9" name="直線コネクタ 33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40" name="テキスト ボックス 33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1" name="直線コネクタ 34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42" name="テキスト ボックス 341"/>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3" name="直線コネクタ 34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4" name="テキスト ボックス 34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5" name="直線コネクタ 34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46" name="テキスト ボックス 345"/>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8" name="テキスト ボックス 34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52070</xdr:rowOff>
    </xdr:from>
    <xdr:to xmlns:xdr="http://schemas.openxmlformats.org/drawingml/2006/spreadsheetDrawing">
      <xdr:col>54</xdr:col>
      <xdr:colOff>189865</xdr:colOff>
      <xdr:row>58</xdr:row>
      <xdr:rowOff>156845</xdr:rowOff>
    </xdr:to>
    <xdr:cxnSp macro="">
      <xdr:nvCxnSpPr>
        <xdr:cNvPr id="350" name="直線コネクタ 349"/>
        <xdr:cNvCxnSpPr/>
      </xdr:nvCxnSpPr>
      <xdr:spPr>
        <a:xfrm flipV="1">
          <a:off x="10475595" y="8624570"/>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160655</xdr:rowOff>
    </xdr:from>
    <xdr:ext cx="469900" cy="259080"/>
    <xdr:sp macro="" textlink="">
      <xdr:nvSpPr>
        <xdr:cNvPr id="351" name="農林水産業費最小値テキスト"/>
        <xdr:cNvSpPr txBox="1"/>
      </xdr:nvSpPr>
      <xdr:spPr>
        <a:xfrm>
          <a:off x="10528300" y="10104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156845</xdr:rowOff>
    </xdr:from>
    <xdr:to xmlns:xdr="http://schemas.openxmlformats.org/drawingml/2006/spreadsheetDrawing">
      <xdr:col>55</xdr:col>
      <xdr:colOff>88900</xdr:colOff>
      <xdr:row>58</xdr:row>
      <xdr:rowOff>156845</xdr:rowOff>
    </xdr:to>
    <xdr:cxnSp macro="">
      <xdr:nvCxnSpPr>
        <xdr:cNvPr id="352" name="直線コネクタ 351"/>
        <xdr:cNvCxnSpPr/>
      </xdr:nvCxnSpPr>
      <xdr:spPr>
        <a:xfrm>
          <a:off x="10388600" y="10100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170180</xdr:rowOff>
    </xdr:from>
    <xdr:ext cx="598805" cy="259080"/>
    <xdr:sp macro="" textlink="">
      <xdr:nvSpPr>
        <xdr:cNvPr id="353" name="農林水産業費最大値テキスト"/>
        <xdr:cNvSpPr txBox="1"/>
      </xdr:nvSpPr>
      <xdr:spPr>
        <a:xfrm>
          <a:off x="10528300" y="8399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120,903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52070</xdr:rowOff>
    </xdr:from>
    <xdr:to xmlns:xdr="http://schemas.openxmlformats.org/drawingml/2006/spreadsheetDrawing">
      <xdr:col>55</xdr:col>
      <xdr:colOff>88900</xdr:colOff>
      <xdr:row>50</xdr:row>
      <xdr:rowOff>52070</xdr:rowOff>
    </xdr:to>
    <xdr:cxnSp macro="">
      <xdr:nvCxnSpPr>
        <xdr:cNvPr id="354" name="直線コネクタ 353"/>
        <xdr:cNvCxnSpPr/>
      </xdr:nvCxnSpPr>
      <xdr:spPr>
        <a:xfrm>
          <a:off x="10388600" y="862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83185</xdr:rowOff>
    </xdr:from>
    <xdr:to xmlns:xdr="http://schemas.openxmlformats.org/drawingml/2006/spreadsheetDrawing">
      <xdr:col>55</xdr:col>
      <xdr:colOff>0</xdr:colOff>
      <xdr:row>56</xdr:row>
      <xdr:rowOff>19685</xdr:rowOff>
    </xdr:to>
    <xdr:cxnSp macro="">
      <xdr:nvCxnSpPr>
        <xdr:cNvPr id="355" name="直線コネクタ 354"/>
        <xdr:cNvCxnSpPr/>
      </xdr:nvCxnSpPr>
      <xdr:spPr>
        <a:xfrm>
          <a:off x="9639300" y="9170035"/>
          <a:ext cx="838200" cy="450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36830</xdr:rowOff>
    </xdr:from>
    <xdr:ext cx="534670" cy="259080"/>
    <xdr:sp macro="" textlink="">
      <xdr:nvSpPr>
        <xdr:cNvPr id="356" name="農林水産業費平均値テキスト"/>
        <xdr:cNvSpPr txBox="1"/>
      </xdr:nvSpPr>
      <xdr:spPr>
        <a:xfrm>
          <a:off x="10528300" y="9638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58420</xdr:rowOff>
    </xdr:from>
    <xdr:to xmlns:xdr="http://schemas.openxmlformats.org/drawingml/2006/spreadsheetDrawing">
      <xdr:col>55</xdr:col>
      <xdr:colOff>50800</xdr:colOff>
      <xdr:row>56</xdr:row>
      <xdr:rowOff>160020</xdr:rowOff>
    </xdr:to>
    <xdr:sp macro="" textlink="">
      <xdr:nvSpPr>
        <xdr:cNvPr id="357" name="フローチャート: 判断 356"/>
        <xdr:cNvSpPr/>
      </xdr:nvSpPr>
      <xdr:spPr>
        <a:xfrm>
          <a:off x="10426700" y="96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83185</xdr:rowOff>
    </xdr:from>
    <xdr:to xmlns:xdr="http://schemas.openxmlformats.org/drawingml/2006/spreadsheetDrawing">
      <xdr:col>50</xdr:col>
      <xdr:colOff>114300</xdr:colOff>
      <xdr:row>56</xdr:row>
      <xdr:rowOff>162560</xdr:rowOff>
    </xdr:to>
    <xdr:cxnSp macro="">
      <xdr:nvCxnSpPr>
        <xdr:cNvPr id="358" name="直線コネクタ 357"/>
        <xdr:cNvCxnSpPr/>
      </xdr:nvCxnSpPr>
      <xdr:spPr>
        <a:xfrm flipV="1">
          <a:off x="8750300" y="9170035"/>
          <a:ext cx="889000" cy="593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49530</xdr:rowOff>
    </xdr:from>
    <xdr:to xmlns:xdr="http://schemas.openxmlformats.org/drawingml/2006/spreadsheetDrawing">
      <xdr:col>50</xdr:col>
      <xdr:colOff>165100</xdr:colOff>
      <xdr:row>56</xdr:row>
      <xdr:rowOff>151130</xdr:rowOff>
    </xdr:to>
    <xdr:sp macro="" textlink="">
      <xdr:nvSpPr>
        <xdr:cNvPr id="359" name="フローチャート: 判断 358"/>
        <xdr:cNvSpPr/>
      </xdr:nvSpPr>
      <xdr:spPr>
        <a:xfrm>
          <a:off x="9588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142240</xdr:rowOff>
    </xdr:from>
    <xdr:ext cx="534035" cy="259080"/>
    <xdr:sp macro="" textlink="">
      <xdr:nvSpPr>
        <xdr:cNvPr id="360" name="テキスト ボックス 359"/>
        <xdr:cNvSpPr txBox="1"/>
      </xdr:nvSpPr>
      <xdr:spPr>
        <a:xfrm>
          <a:off x="9371965" y="9743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160020</xdr:rowOff>
    </xdr:from>
    <xdr:to xmlns:xdr="http://schemas.openxmlformats.org/drawingml/2006/spreadsheetDrawing">
      <xdr:col>45</xdr:col>
      <xdr:colOff>177800</xdr:colOff>
      <xdr:row>56</xdr:row>
      <xdr:rowOff>162560</xdr:rowOff>
    </xdr:to>
    <xdr:cxnSp macro="">
      <xdr:nvCxnSpPr>
        <xdr:cNvPr id="361" name="直線コネクタ 360"/>
        <xdr:cNvCxnSpPr/>
      </xdr:nvCxnSpPr>
      <xdr:spPr>
        <a:xfrm>
          <a:off x="7861300" y="97612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59690</xdr:rowOff>
    </xdr:from>
    <xdr:to xmlns:xdr="http://schemas.openxmlformats.org/drawingml/2006/spreadsheetDrawing">
      <xdr:col>46</xdr:col>
      <xdr:colOff>38100</xdr:colOff>
      <xdr:row>56</xdr:row>
      <xdr:rowOff>161290</xdr:rowOff>
    </xdr:to>
    <xdr:sp macro="" textlink="">
      <xdr:nvSpPr>
        <xdr:cNvPr id="362" name="フローチャート: 判断 361"/>
        <xdr:cNvSpPr/>
      </xdr:nvSpPr>
      <xdr:spPr>
        <a:xfrm>
          <a:off x="8699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6350</xdr:rowOff>
    </xdr:from>
    <xdr:ext cx="534035" cy="258445"/>
    <xdr:sp macro="" textlink="">
      <xdr:nvSpPr>
        <xdr:cNvPr id="363" name="テキスト ボックス 362"/>
        <xdr:cNvSpPr txBox="1"/>
      </xdr:nvSpPr>
      <xdr:spPr>
        <a:xfrm>
          <a:off x="8482965" y="9436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160020</xdr:rowOff>
    </xdr:from>
    <xdr:to xmlns:xdr="http://schemas.openxmlformats.org/drawingml/2006/spreadsheetDrawing">
      <xdr:col>41</xdr:col>
      <xdr:colOff>50800</xdr:colOff>
      <xdr:row>57</xdr:row>
      <xdr:rowOff>71120</xdr:rowOff>
    </xdr:to>
    <xdr:cxnSp macro="">
      <xdr:nvCxnSpPr>
        <xdr:cNvPr id="364" name="直線コネクタ 363"/>
        <xdr:cNvCxnSpPr/>
      </xdr:nvCxnSpPr>
      <xdr:spPr>
        <a:xfrm flipV="1">
          <a:off x="6972300" y="976122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88900</xdr:rowOff>
    </xdr:from>
    <xdr:to xmlns:xdr="http://schemas.openxmlformats.org/drawingml/2006/spreadsheetDrawing">
      <xdr:col>41</xdr:col>
      <xdr:colOff>101600</xdr:colOff>
      <xdr:row>57</xdr:row>
      <xdr:rowOff>19050</xdr:rowOff>
    </xdr:to>
    <xdr:sp macro="" textlink="">
      <xdr:nvSpPr>
        <xdr:cNvPr id="365" name="フローチャート: 判断 364"/>
        <xdr:cNvSpPr/>
      </xdr:nvSpPr>
      <xdr:spPr>
        <a:xfrm>
          <a:off x="7810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35560</xdr:rowOff>
    </xdr:from>
    <xdr:ext cx="534035" cy="259080"/>
    <xdr:sp macro="" textlink="">
      <xdr:nvSpPr>
        <xdr:cNvPr id="366" name="テキスト ボックス 365"/>
        <xdr:cNvSpPr txBox="1"/>
      </xdr:nvSpPr>
      <xdr:spPr>
        <a:xfrm>
          <a:off x="7593965" y="9465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97790</xdr:rowOff>
    </xdr:from>
    <xdr:to xmlns:xdr="http://schemas.openxmlformats.org/drawingml/2006/spreadsheetDrawing">
      <xdr:col>36</xdr:col>
      <xdr:colOff>165100</xdr:colOff>
      <xdr:row>57</xdr:row>
      <xdr:rowOff>27940</xdr:rowOff>
    </xdr:to>
    <xdr:sp macro="" textlink="">
      <xdr:nvSpPr>
        <xdr:cNvPr id="367" name="フローチャート: 判断 366"/>
        <xdr:cNvSpPr/>
      </xdr:nvSpPr>
      <xdr:spPr>
        <a:xfrm>
          <a:off x="6921500" y="9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44450</xdr:rowOff>
    </xdr:from>
    <xdr:ext cx="534035" cy="259080"/>
    <xdr:sp macro="" textlink="">
      <xdr:nvSpPr>
        <xdr:cNvPr id="368" name="テキスト ボックス 367"/>
        <xdr:cNvSpPr txBox="1"/>
      </xdr:nvSpPr>
      <xdr:spPr>
        <a:xfrm>
          <a:off x="6704965" y="9474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140335</xdr:rowOff>
    </xdr:from>
    <xdr:to xmlns:xdr="http://schemas.openxmlformats.org/drawingml/2006/spreadsheetDrawing">
      <xdr:col>55</xdr:col>
      <xdr:colOff>50800</xdr:colOff>
      <xdr:row>56</xdr:row>
      <xdr:rowOff>70485</xdr:rowOff>
    </xdr:to>
    <xdr:sp macro="" textlink="">
      <xdr:nvSpPr>
        <xdr:cNvPr id="374" name="楕円 373"/>
        <xdr:cNvSpPr/>
      </xdr:nvSpPr>
      <xdr:spPr>
        <a:xfrm>
          <a:off x="10426700" y="9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163195</xdr:rowOff>
    </xdr:from>
    <xdr:ext cx="534670" cy="259080"/>
    <xdr:sp macro="" textlink="">
      <xdr:nvSpPr>
        <xdr:cNvPr id="375" name="農林水産業費該当値テキスト"/>
        <xdr:cNvSpPr txBox="1"/>
      </xdr:nvSpPr>
      <xdr:spPr>
        <a:xfrm>
          <a:off x="10528300" y="9421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32385</xdr:rowOff>
    </xdr:from>
    <xdr:to xmlns:xdr="http://schemas.openxmlformats.org/drawingml/2006/spreadsheetDrawing">
      <xdr:col>50</xdr:col>
      <xdr:colOff>165100</xdr:colOff>
      <xdr:row>53</xdr:row>
      <xdr:rowOff>133985</xdr:rowOff>
    </xdr:to>
    <xdr:sp macro="" textlink="">
      <xdr:nvSpPr>
        <xdr:cNvPr id="376" name="楕円 375"/>
        <xdr:cNvSpPr/>
      </xdr:nvSpPr>
      <xdr:spPr>
        <a:xfrm>
          <a:off x="9588500" y="91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150495</xdr:rowOff>
    </xdr:from>
    <xdr:ext cx="534035" cy="259080"/>
    <xdr:sp macro="" textlink="">
      <xdr:nvSpPr>
        <xdr:cNvPr id="377" name="テキスト ボックス 376"/>
        <xdr:cNvSpPr txBox="1"/>
      </xdr:nvSpPr>
      <xdr:spPr>
        <a:xfrm>
          <a:off x="9371965" y="8894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111760</xdr:rowOff>
    </xdr:from>
    <xdr:to xmlns:xdr="http://schemas.openxmlformats.org/drawingml/2006/spreadsheetDrawing">
      <xdr:col>46</xdr:col>
      <xdr:colOff>38100</xdr:colOff>
      <xdr:row>57</xdr:row>
      <xdr:rowOff>41910</xdr:rowOff>
    </xdr:to>
    <xdr:sp macro="" textlink="">
      <xdr:nvSpPr>
        <xdr:cNvPr id="378" name="楕円 377"/>
        <xdr:cNvSpPr/>
      </xdr:nvSpPr>
      <xdr:spPr>
        <a:xfrm>
          <a:off x="8699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33020</xdr:rowOff>
    </xdr:from>
    <xdr:ext cx="534035" cy="259080"/>
    <xdr:sp macro="" textlink="">
      <xdr:nvSpPr>
        <xdr:cNvPr id="379" name="テキスト ボックス 378"/>
        <xdr:cNvSpPr txBox="1"/>
      </xdr:nvSpPr>
      <xdr:spPr>
        <a:xfrm>
          <a:off x="8482965" y="9805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109220</xdr:rowOff>
    </xdr:from>
    <xdr:to xmlns:xdr="http://schemas.openxmlformats.org/drawingml/2006/spreadsheetDrawing">
      <xdr:col>41</xdr:col>
      <xdr:colOff>101600</xdr:colOff>
      <xdr:row>57</xdr:row>
      <xdr:rowOff>39370</xdr:rowOff>
    </xdr:to>
    <xdr:sp macro="" textlink="">
      <xdr:nvSpPr>
        <xdr:cNvPr id="380" name="楕円 379"/>
        <xdr:cNvSpPr/>
      </xdr:nvSpPr>
      <xdr:spPr>
        <a:xfrm>
          <a:off x="7810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30480</xdr:rowOff>
    </xdr:from>
    <xdr:ext cx="534035" cy="258445"/>
    <xdr:sp macro="" textlink="">
      <xdr:nvSpPr>
        <xdr:cNvPr id="381" name="テキスト ボックス 380"/>
        <xdr:cNvSpPr txBox="1"/>
      </xdr:nvSpPr>
      <xdr:spPr>
        <a:xfrm>
          <a:off x="7593965" y="9803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20320</xdr:rowOff>
    </xdr:from>
    <xdr:to xmlns:xdr="http://schemas.openxmlformats.org/drawingml/2006/spreadsheetDrawing">
      <xdr:col>36</xdr:col>
      <xdr:colOff>165100</xdr:colOff>
      <xdr:row>57</xdr:row>
      <xdr:rowOff>121920</xdr:rowOff>
    </xdr:to>
    <xdr:sp macro="" textlink="">
      <xdr:nvSpPr>
        <xdr:cNvPr id="382" name="楕円 381"/>
        <xdr:cNvSpPr/>
      </xdr:nvSpPr>
      <xdr:spPr>
        <a:xfrm>
          <a:off x="6921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113030</xdr:rowOff>
    </xdr:from>
    <xdr:ext cx="534035" cy="259080"/>
    <xdr:sp macro="" textlink="">
      <xdr:nvSpPr>
        <xdr:cNvPr id="383" name="テキスト ボックス 382"/>
        <xdr:cNvSpPr txBox="1"/>
      </xdr:nvSpPr>
      <xdr:spPr>
        <a:xfrm>
          <a:off x="6704965" y="9885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2" name="テキスト ボックス 39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95" name="テキスト ボックス 394"/>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99" name="テキスト ボックス 398"/>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401" name="テキスト ボックス 400"/>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403" name="テキスト ボックス 402"/>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5" name="テキスト ボックス 40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58420</xdr:rowOff>
    </xdr:from>
    <xdr:to xmlns:xdr="http://schemas.openxmlformats.org/drawingml/2006/spreadsheetDrawing">
      <xdr:col>54</xdr:col>
      <xdr:colOff>189865</xdr:colOff>
      <xdr:row>79</xdr:row>
      <xdr:rowOff>19685</xdr:rowOff>
    </xdr:to>
    <xdr:cxnSp macro="">
      <xdr:nvCxnSpPr>
        <xdr:cNvPr id="407" name="直線コネクタ 406"/>
        <xdr:cNvCxnSpPr/>
      </xdr:nvCxnSpPr>
      <xdr:spPr>
        <a:xfrm flipV="1">
          <a:off x="10475595" y="12059920"/>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23495</xdr:rowOff>
    </xdr:from>
    <xdr:ext cx="469900" cy="259080"/>
    <xdr:sp macro="" textlink="">
      <xdr:nvSpPr>
        <xdr:cNvPr id="408" name="商工費最小値テキスト"/>
        <xdr:cNvSpPr txBox="1"/>
      </xdr:nvSpPr>
      <xdr:spPr>
        <a:xfrm>
          <a:off x="10528300" y="13568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19685</xdr:rowOff>
    </xdr:from>
    <xdr:to xmlns:xdr="http://schemas.openxmlformats.org/drawingml/2006/spreadsheetDrawing">
      <xdr:col>55</xdr:col>
      <xdr:colOff>88900</xdr:colOff>
      <xdr:row>79</xdr:row>
      <xdr:rowOff>19685</xdr:rowOff>
    </xdr:to>
    <xdr:cxnSp macro="">
      <xdr:nvCxnSpPr>
        <xdr:cNvPr id="409" name="直線コネクタ 408"/>
        <xdr:cNvCxnSpPr/>
      </xdr:nvCxnSpPr>
      <xdr:spPr>
        <a:xfrm>
          <a:off x="10388600" y="1356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5080</xdr:rowOff>
    </xdr:from>
    <xdr:ext cx="598805" cy="259080"/>
    <xdr:sp macro="" textlink="">
      <xdr:nvSpPr>
        <xdr:cNvPr id="410" name="商工費最大値テキスト"/>
        <xdr:cNvSpPr txBox="1"/>
      </xdr:nvSpPr>
      <xdr:spPr>
        <a:xfrm>
          <a:off x="10528300" y="11835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200,681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58420</xdr:rowOff>
    </xdr:from>
    <xdr:to xmlns:xdr="http://schemas.openxmlformats.org/drawingml/2006/spreadsheetDrawing">
      <xdr:col>55</xdr:col>
      <xdr:colOff>88900</xdr:colOff>
      <xdr:row>70</xdr:row>
      <xdr:rowOff>58420</xdr:rowOff>
    </xdr:to>
    <xdr:cxnSp macro="">
      <xdr:nvCxnSpPr>
        <xdr:cNvPr id="411" name="直線コネクタ 410"/>
        <xdr:cNvCxnSpPr/>
      </xdr:nvCxnSpPr>
      <xdr:spPr>
        <a:xfrm>
          <a:off x="10388600" y="1205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55245</xdr:rowOff>
    </xdr:from>
    <xdr:to xmlns:xdr="http://schemas.openxmlformats.org/drawingml/2006/spreadsheetDrawing">
      <xdr:col>55</xdr:col>
      <xdr:colOff>0</xdr:colOff>
      <xdr:row>78</xdr:row>
      <xdr:rowOff>31750</xdr:rowOff>
    </xdr:to>
    <xdr:cxnSp macro="">
      <xdr:nvCxnSpPr>
        <xdr:cNvPr id="412" name="直線コネクタ 411"/>
        <xdr:cNvCxnSpPr/>
      </xdr:nvCxnSpPr>
      <xdr:spPr>
        <a:xfrm>
          <a:off x="9639300" y="13256895"/>
          <a:ext cx="8382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149860</xdr:rowOff>
    </xdr:from>
    <xdr:ext cx="534670" cy="259080"/>
    <xdr:sp macro="" textlink="">
      <xdr:nvSpPr>
        <xdr:cNvPr id="413" name="商工費平均値テキスト"/>
        <xdr:cNvSpPr txBox="1"/>
      </xdr:nvSpPr>
      <xdr:spPr>
        <a:xfrm>
          <a:off x="10528300" y="13351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0</xdr:rowOff>
    </xdr:from>
    <xdr:to xmlns:xdr="http://schemas.openxmlformats.org/drawingml/2006/spreadsheetDrawing">
      <xdr:col>55</xdr:col>
      <xdr:colOff>50800</xdr:colOff>
      <xdr:row>78</xdr:row>
      <xdr:rowOff>101600</xdr:rowOff>
    </xdr:to>
    <xdr:sp macro="" textlink="">
      <xdr:nvSpPr>
        <xdr:cNvPr id="414" name="フローチャート: 判断 413"/>
        <xdr:cNvSpPr/>
      </xdr:nvSpPr>
      <xdr:spPr>
        <a:xfrm>
          <a:off x="104267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55245</xdr:rowOff>
    </xdr:from>
    <xdr:to xmlns:xdr="http://schemas.openxmlformats.org/drawingml/2006/spreadsheetDrawing">
      <xdr:col>50</xdr:col>
      <xdr:colOff>114300</xdr:colOff>
      <xdr:row>77</xdr:row>
      <xdr:rowOff>139065</xdr:rowOff>
    </xdr:to>
    <xdr:cxnSp macro="">
      <xdr:nvCxnSpPr>
        <xdr:cNvPr id="415" name="直線コネクタ 414"/>
        <xdr:cNvCxnSpPr/>
      </xdr:nvCxnSpPr>
      <xdr:spPr>
        <a:xfrm flipV="1">
          <a:off x="8750300" y="1325689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19050</xdr:rowOff>
    </xdr:from>
    <xdr:to xmlns:xdr="http://schemas.openxmlformats.org/drawingml/2006/spreadsheetDrawing">
      <xdr:col>50</xdr:col>
      <xdr:colOff>165100</xdr:colOff>
      <xdr:row>78</xdr:row>
      <xdr:rowOff>120650</xdr:rowOff>
    </xdr:to>
    <xdr:sp macro="" textlink="">
      <xdr:nvSpPr>
        <xdr:cNvPr id="416" name="フローチャート: 判断 415"/>
        <xdr:cNvSpPr/>
      </xdr:nvSpPr>
      <xdr:spPr>
        <a:xfrm>
          <a:off x="9588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111760</xdr:rowOff>
    </xdr:from>
    <xdr:ext cx="534035" cy="258445"/>
    <xdr:sp macro="" textlink="">
      <xdr:nvSpPr>
        <xdr:cNvPr id="417" name="テキスト ボックス 416"/>
        <xdr:cNvSpPr txBox="1"/>
      </xdr:nvSpPr>
      <xdr:spPr>
        <a:xfrm>
          <a:off x="9371965" y="13484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139065</xdr:rowOff>
    </xdr:from>
    <xdr:to xmlns:xdr="http://schemas.openxmlformats.org/drawingml/2006/spreadsheetDrawing">
      <xdr:col>45</xdr:col>
      <xdr:colOff>177800</xdr:colOff>
      <xdr:row>78</xdr:row>
      <xdr:rowOff>17780</xdr:rowOff>
    </xdr:to>
    <xdr:cxnSp macro="">
      <xdr:nvCxnSpPr>
        <xdr:cNvPr id="418" name="直線コネクタ 417"/>
        <xdr:cNvCxnSpPr/>
      </xdr:nvCxnSpPr>
      <xdr:spPr>
        <a:xfrm flipV="1">
          <a:off x="7861300" y="133407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21590</xdr:rowOff>
    </xdr:from>
    <xdr:to xmlns:xdr="http://schemas.openxmlformats.org/drawingml/2006/spreadsheetDrawing">
      <xdr:col>46</xdr:col>
      <xdr:colOff>38100</xdr:colOff>
      <xdr:row>78</xdr:row>
      <xdr:rowOff>123190</xdr:rowOff>
    </xdr:to>
    <xdr:sp macro="" textlink="">
      <xdr:nvSpPr>
        <xdr:cNvPr id="419" name="フローチャート: 判断 418"/>
        <xdr:cNvSpPr/>
      </xdr:nvSpPr>
      <xdr:spPr>
        <a:xfrm>
          <a:off x="8699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114300</xdr:rowOff>
    </xdr:from>
    <xdr:ext cx="534035" cy="259080"/>
    <xdr:sp macro="" textlink="">
      <xdr:nvSpPr>
        <xdr:cNvPr id="420" name="テキスト ボックス 419"/>
        <xdr:cNvSpPr txBox="1"/>
      </xdr:nvSpPr>
      <xdr:spPr>
        <a:xfrm>
          <a:off x="8482965" y="13487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17780</xdr:rowOff>
    </xdr:from>
    <xdr:to xmlns:xdr="http://schemas.openxmlformats.org/drawingml/2006/spreadsheetDrawing">
      <xdr:col>41</xdr:col>
      <xdr:colOff>50800</xdr:colOff>
      <xdr:row>78</xdr:row>
      <xdr:rowOff>53340</xdr:rowOff>
    </xdr:to>
    <xdr:cxnSp macro="">
      <xdr:nvCxnSpPr>
        <xdr:cNvPr id="421" name="直線コネクタ 420"/>
        <xdr:cNvCxnSpPr/>
      </xdr:nvCxnSpPr>
      <xdr:spPr>
        <a:xfrm flipV="1">
          <a:off x="6972300" y="133908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33020</xdr:rowOff>
    </xdr:from>
    <xdr:to xmlns:xdr="http://schemas.openxmlformats.org/drawingml/2006/spreadsheetDrawing">
      <xdr:col>41</xdr:col>
      <xdr:colOff>101600</xdr:colOff>
      <xdr:row>78</xdr:row>
      <xdr:rowOff>134620</xdr:rowOff>
    </xdr:to>
    <xdr:sp macro="" textlink="">
      <xdr:nvSpPr>
        <xdr:cNvPr id="422" name="フローチャート: 判断 421"/>
        <xdr:cNvSpPr/>
      </xdr:nvSpPr>
      <xdr:spPr>
        <a:xfrm>
          <a:off x="78105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125730</xdr:rowOff>
    </xdr:from>
    <xdr:ext cx="534035" cy="259080"/>
    <xdr:sp macro="" textlink="">
      <xdr:nvSpPr>
        <xdr:cNvPr id="423" name="テキスト ボックス 422"/>
        <xdr:cNvSpPr txBox="1"/>
      </xdr:nvSpPr>
      <xdr:spPr>
        <a:xfrm>
          <a:off x="7593965" y="13498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24765</xdr:rowOff>
    </xdr:from>
    <xdr:to xmlns:xdr="http://schemas.openxmlformats.org/drawingml/2006/spreadsheetDrawing">
      <xdr:col>36</xdr:col>
      <xdr:colOff>165100</xdr:colOff>
      <xdr:row>78</xdr:row>
      <xdr:rowOff>126365</xdr:rowOff>
    </xdr:to>
    <xdr:sp macro="" textlink="">
      <xdr:nvSpPr>
        <xdr:cNvPr id="424" name="フローチャート: 判断 423"/>
        <xdr:cNvSpPr/>
      </xdr:nvSpPr>
      <xdr:spPr>
        <a:xfrm>
          <a:off x="6921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117475</xdr:rowOff>
    </xdr:from>
    <xdr:ext cx="534035" cy="259080"/>
    <xdr:sp macro="" textlink="">
      <xdr:nvSpPr>
        <xdr:cNvPr id="425" name="テキスト ボックス 424"/>
        <xdr:cNvSpPr txBox="1"/>
      </xdr:nvSpPr>
      <xdr:spPr>
        <a:xfrm>
          <a:off x="6704965" y="13490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152400</xdr:rowOff>
    </xdr:from>
    <xdr:to xmlns:xdr="http://schemas.openxmlformats.org/drawingml/2006/spreadsheetDrawing">
      <xdr:col>55</xdr:col>
      <xdr:colOff>50800</xdr:colOff>
      <xdr:row>78</xdr:row>
      <xdr:rowOff>82550</xdr:rowOff>
    </xdr:to>
    <xdr:sp macro="" textlink="">
      <xdr:nvSpPr>
        <xdr:cNvPr id="431" name="楕円 430"/>
        <xdr:cNvSpPr/>
      </xdr:nvSpPr>
      <xdr:spPr>
        <a:xfrm>
          <a:off x="104267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3810</xdr:rowOff>
    </xdr:from>
    <xdr:ext cx="534670" cy="259080"/>
    <xdr:sp macro="" textlink="">
      <xdr:nvSpPr>
        <xdr:cNvPr id="432" name="商工費該当値テキスト"/>
        <xdr:cNvSpPr txBox="1"/>
      </xdr:nvSpPr>
      <xdr:spPr>
        <a:xfrm>
          <a:off x="10528300" y="13205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4445</xdr:rowOff>
    </xdr:from>
    <xdr:to xmlns:xdr="http://schemas.openxmlformats.org/drawingml/2006/spreadsheetDrawing">
      <xdr:col>50</xdr:col>
      <xdr:colOff>165100</xdr:colOff>
      <xdr:row>77</xdr:row>
      <xdr:rowOff>106045</xdr:rowOff>
    </xdr:to>
    <xdr:sp macro="" textlink="">
      <xdr:nvSpPr>
        <xdr:cNvPr id="433" name="楕円 432"/>
        <xdr:cNvSpPr/>
      </xdr:nvSpPr>
      <xdr:spPr>
        <a:xfrm>
          <a:off x="9588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122555</xdr:rowOff>
    </xdr:from>
    <xdr:ext cx="534035" cy="258445"/>
    <xdr:sp macro="" textlink="">
      <xdr:nvSpPr>
        <xdr:cNvPr id="434" name="テキスト ボックス 433"/>
        <xdr:cNvSpPr txBox="1"/>
      </xdr:nvSpPr>
      <xdr:spPr>
        <a:xfrm>
          <a:off x="9371965" y="12981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88265</xdr:rowOff>
    </xdr:from>
    <xdr:to xmlns:xdr="http://schemas.openxmlformats.org/drawingml/2006/spreadsheetDrawing">
      <xdr:col>46</xdr:col>
      <xdr:colOff>38100</xdr:colOff>
      <xdr:row>78</xdr:row>
      <xdr:rowOff>18415</xdr:rowOff>
    </xdr:to>
    <xdr:sp macro="" textlink="">
      <xdr:nvSpPr>
        <xdr:cNvPr id="435" name="楕円 434"/>
        <xdr:cNvSpPr/>
      </xdr:nvSpPr>
      <xdr:spPr>
        <a:xfrm>
          <a:off x="86995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34925</xdr:rowOff>
    </xdr:from>
    <xdr:ext cx="534035" cy="259080"/>
    <xdr:sp macro="" textlink="">
      <xdr:nvSpPr>
        <xdr:cNvPr id="436" name="テキスト ボックス 435"/>
        <xdr:cNvSpPr txBox="1"/>
      </xdr:nvSpPr>
      <xdr:spPr>
        <a:xfrm>
          <a:off x="8482965" y="13065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138430</xdr:rowOff>
    </xdr:from>
    <xdr:to xmlns:xdr="http://schemas.openxmlformats.org/drawingml/2006/spreadsheetDrawing">
      <xdr:col>41</xdr:col>
      <xdr:colOff>101600</xdr:colOff>
      <xdr:row>78</xdr:row>
      <xdr:rowOff>68580</xdr:rowOff>
    </xdr:to>
    <xdr:sp macro="" textlink="">
      <xdr:nvSpPr>
        <xdr:cNvPr id="437" name="楕円 436"/>
        <xdr:cNvSpPr/>
      </xdr:nvSpPr>
      <xdr:spPr>
        <a:xfrm>
          <a:off x="7810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85090</xdr:rowOff>
    </xdr:from>
    <xdr:ext cx="534035" cy="259080"/>
    <xdr:sp macro="" textlink="">
      <xdr:nvSpPr>
        <xdr:cNvPr id="438" name="テキスト ボックス 437"/>
        <xdr:cNvSpPr txBox="1"/>
      </xdr:nvSpPr>
      <xdr:spPr>
        <a:xfrm>
          <a:off x="7593965" y="13115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2540</xdr:rowOff>
    </xdr:from>
    <xdr:to xmlns:xdr="http://schemas.openxmlformats.org/drawingml/2006/spreadsheetDrawing">
      <xdr:col>36</xdr:col>
      <xdr:colOff>165100</xdr:colOff>
      <xdr:row>78</xdr:row>
      <xdr:rowOff>104140</xdr:rowOff>
    </xdr:to>
    <xdr:sp macro="" textlink="">
      <xdr:nvSpPr>
        <xdr:cNvPr id="439" name="楕円 438"/>
        <xdr:cNvSpPr/>
      </xdr:nvSpPr>
      <xdr:spPr>
        <a:xfrm>
          <a:off x="6921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120650</xdr:rowOff>
    </xdr:from>
    <xdr:ext cx="534035" cy="258445"/>
    <xdr:sp macro="" textlink="">
      <xdr:nvSpPr>
        <xdr:cNvPr id="440" name="テキスト ボックス 439"/>
        <xdr:cNvSpPr txBox="1"/>
      </xdr:nvSpPr>
      <xdr:spPr>
        <a:xfrm>
          <a:off x="6704965" y="13150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9" name="テキスト ボックス 44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51" name="直線コネクタ 450"/>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8285" cy="258445"/>
    <xdr:sp macro="" textlink="">
      <xdr:nvSpPr>
        <xdr:cNvPr id="452" name="テキスト ボックス 451"/>
        <xdr:cNvSpPr txBox="1"/>
      </xdr:nvSpPr>
      <xdr:spPr>
        <a:xfrm>
          <a:off x="6355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53" name="直線コネクタ 452"/>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1495" cy="258445"/>
    <xdr:sp macro="" textlink="">
      <xdr:nvSpPr>
        <xdr:cNvPr id="454" name="テキスト ボックス 453"/>
        <xdr:cNvSpPr txBox="1"/>
      </xdr:nvSpPr>
      <xdr:spPr>
        <a:xfrm>
          <a:off x="6072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5" name="直線コネクタ 454"/>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1495" cy="258445"/>
    <xdr:sp macro="" textlink="">
      <xdr:nvSpPr>
        <xdr:cNvPr id="456" name="テキスト ボックス 455"/>
        <xdr:cNvSpPr txBox="1"/>
      </xdr:nvSpPr>
      <xdr:spPr>
        <a:xfrm>
          <a:off x="6072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7" name="直線コネクタ 45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8" name="テキスト ボックス 457"/>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9" name="直線コネクタ 458"/>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995" cy="258445"/>
    <xdr:sp macro="" textlink="">
      <xdr:nvSpPr>
        <xdr:cNvPr id="460" name="テキスト ボックス 459"/>
        <xdr:cNvSpPr txBox="1"/>
      </xdr:nvSpPr>
      <xdr:spPr>
        <a:xfrm>
          <a:off x="6008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61" name="直線コネクタ 460"/>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995" cy="258445"/>
    <xdr:sp macro="" textlink="">
      <xdr:nvSpPr>
        <xdr:cNvPr id="462" name="テキスト ボックス 461"/>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63" name="直線コネクタ 462"/>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995" cy="258445"/>
    <xdr:sp macro="" textlink="">
      <xdr:nvSpPr>
        <xdr:cNvPr id="464" name="テキスト ボックス 463"/>
        <xdr:cNvSpPr txBox="1"/>
      </xdr:nvSpPr>
      <xdr:spPr>
        <a:xfrm>
          <a:off x="6008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6" name="テキスト ボックス 465"/>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125730</xdr:rowOff>
    </xdr:from>
    <xdr:to xmlns:xdr="http://schemas.openxmlformats.org/drawingml/2006/spreadsheetDrawing">
      <xdr:col>54</xdr:col>
      <xdr:colOff>189865</xdr:colOff>
      <xdr:row>98</xdr:row>
      <xdr:rowOff>161290</xdr:rowOff>
    </xdr:to>
    <xdr:cxnSp macro="">
      <xdr:nvCxnSpPr>
        <xdr:cNvPr id="468" name="直線コネクタ 467"/>
        <xdr:cNvCxnSpPr/>
      </xdr:nvCxnSpPr>
      <xdr:spPr>
        <a:xfrm flipV="1">
          <a:off x="10475595" y="155562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166370</xdr:rowOff>
    </xdr:from>
    <xdr:ext cx="534670" cy="258445"/>
    <xdr:sp macro="" textlink="">
      <xdr:nvSpPr>
        <xdr:cNvPr id="469" name="土木費最小値テキスト"/>
        <xdr:cNvSpPr txBox="1"/>
      </xdr:nvSpPr>
      <xdr:spPr>
        <a:xfrm>
          <a:off x="10528300" y="16968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161290</xdr:rowOff>
    </xdr:from>
    <xdr:to xmlns:xdr="http://schemas.openxmlformats.org/drawingml/2006/spreadsheetDrawing">
      <xdr:col>55</xdr:col>
      <xdr:colOff>88900</xdr:colOff>
      <xdr:row>98</xdr:row>
      <xdr:rowOff>161290</xdr:rowOff>
    </xdr:to>
    <xdr:cxnSp macro="">
      <xdr:nvCxnSpPr>
        <xdr:cNvPr id="470" name="直線コネクタ 469"/>
        <xdr:cNvCxnSpPr/>
      </xdr:nvCxnSpPr>
      <xdr:spPr>
        <a:xfrm>
          <a:off x="10388600" y="1696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72390</xdr:rowOff>
    </xdr:from>
    <xdr:ext cx="598805" cy="259080"/>
    <xdr:sp macro="" textlink="">
      <xdr:nvSpPr>
        <xdr:cNvPr id="471" name="土木費最大値テキスト"/>
        <xdr:cNvSpPr txBox="1"/>
      </xdr:nvSpPr>
      <xdr:spPr>
        <a:xfrm>
          <a:off x="10528300" y="15331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163,470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125730</xdr:rowOff>
    </xdr:from>
    <xdr:to xmlns:xdr="http://schemas.openxmlformats.org/drawingml/2006/spreadsheetDrawing">
      <xdr:col>55</xdr:col>
      <xdr:colOff>88900</xdr:colOff>
      <xdr:row>90</xdr:row>
      <xdr:rowOff>125730</xdr:rowOff>
    </xdr:to>
    <xdr:cxnSp macro="">
      <xdr:nvCxnSpPr>
        <xdr:cNvPr id="472" name="直線コネクタ 471"/>
        <xdr:cNvCxnSpPr/>
      </xdr:nvCxnSpPr>
      <xdr:spPr>
        <a:xfrm>
          <a:off x="10388600" y="1555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0</xdr:rowOff>
    </xdr:from>
    <xdr:to xmlns:xdr="http://schemas.openxmlformats.org/drawingml/2006/spreadsheetDrawing">
      <xdr:col>55</xdr:col>
      <xdr:colOff>0</xdr:colOff>
      <xdr:row>97</xdr:row>
      <xdr:rowOff>114300</xdr:rowOff>
    </xdr:to>
    <xdr:cxnSp macro="">
      <xdr:nvCxnSpPr>
        <xdr:cNvPr id="473" name="直線コネクタ 472"/>
        <xdr:cNvCxnSpPr/>
      </xdr:nvCxnSpPr>
      <xdr:spPr>
        <a:xfrm flipV="1">
          <a:off x="9639300" y="1663065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107950</xdr:rowOff>
    </xdr:from>
    <xdr:ext cx="534670" cy="259080"/>
    <xdr:sp macro="" textlink="">
      <xdr:nvSpPr>
        <xdr:cNvPr id="474" name="土木費平均値テキスト"/>
        <xdr:cNvSpPr txBox="1"/>
      </xdr:nvSpPr>
      <xdr:spPr>
        <a:xfrm>
          <a:off x="10528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85090</xdr:rowOff>
    </xdr:from>
    <xdr:to xmlns:xdr="http://schemas.openxmlformats.org/drawingml/2006/spreadsheetDrawing">
      <xdr:col>55</xdr:col>
      <xdr:colOff>50800</xdr:colOff>
      <xdr:row>97</xdr:row>
      <xdr:rowOff>15240</xdr:rowOff>
    </xdr:to>
    <xdr:sp macro="" textlink="">
      <xdr:nvSpPr>
        <xdr:cNvPr id="475" name="フローチャート: 判断 474"/>
        <xdr:cNvSpPr/>
      </xdr:nvSpPr>
      <xdr:spPr>
        <a:xfrm>
          <a:off x="10426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85090</xdr:rowOff>
    </xdr:from>
    <xdr:to xmlns:xdr="http://schemas.openxmlformats.org/drawingml/2006/spreadsheetDrawing">
      <xdr:col>50</xdr:col>
      <xdr:colOff>114300</xdr:colOff>
      <xdr:row>97</xdr:row>
      <xdr:rowOff>114300</xdr:rowOff>
    </xdr:to>
    <xdr:cxnSp macro="">
      <xdr:nvCxnSpPr>
        <xdr:cNvPr id="476" name="直線コネクタ 475"/>
        <xdr:cNvCxnSpPr/>
      </xdr:nvCxnSpPr>
      <xdr:spPr>
        <a:xfrm>
          <a:off x="8750300" y="167157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75565</xdr:rowOff>
    </xdr:from>
    <xdr:to xmlns:xdr="http://schemas.openxmlformats.org/drawingml/2006/spreadsheetDrawing">
      <xdr:col>50</xdr:col>
      <xdr:colOff>165100</xdr:colOff>
      <xdr:row>97</xdr:row>
      <xdr:rowOff>6350</xdr:rowOff>
    </xdr:to>
    <xdr:sp macro="" textlink="">
      <xdr:nvSpPr>
        <xdr:cNvPr id="477" name="フローチャート: 判断 476"/>
        <xdr:cNvSpPr/>
      </xdr:nvSpPr>
      <xdr:spPr>
        <a:xfrm>
          <a:off x="9588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22225</xdr:rowOff>
    </xdr:from>
    <xdr:ext cx="534035" cy="258445"/>
    <xdr:sp macro="" textlink="">
      <xdr:nvSpPr>
        <xdr:cNvPr id="478" name="テキスト ボックス 477"/>
        <xdr:cNvSpPr txBox="1"/>
      </xdr:nvSpPr>
      <xdr:spPr>
        <a:xfrm>
          <a:off x="9371965" y="16309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109855</xdr:rowOff>
    </xdr:from>
    <xdr:to xmlns:xdr="http://schemas.openxmlformats.org/drawingml/2006/spreadsheetDrawing">
      <xdr:col>45</xdr:col>
      <xdr:colOff>177800</xdr:colOff>
      <xdr:row>97</xdr:row>
      <xdr:rowOff>85090</xdr:rowOff>
    </xdr:to>
    <xdr:cxnSp macro="">
      <xdr:nvCxnSpPr>
        <xdr:cNvPr id="479" name="直線コネクタ 478"/>
        <xdr:cNvCxnSpPr/>
      </xdr:nvCxnSpPr>
      <xdr:spPr>
        <a:xfrm>
          <a:off x="7861300" y="16397605"/>
          <a:ext cx="8890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71120</xdr:rowOff>
    </xdr:from>
    <xdr:to xmlns:xdr="http://schemas.openxmlformats.org/drawingml/2006/spreadsheetDrawing">
      <xdr:col>46</xdr:col>
      <xdr:colOff>38100</xdr:colOff>
      <xdr:row>97</xdr:row>
      <xdr:rowOff>1270</xdr:rowOff>
    </xdr:to>
    <xdr:sp macro="" textlink="">
      <xdr:nvSpPr>
        <xdr:cNvPr id="480" name="フローチャート: 判断 479"/>
        <xdr:cNvSpPr/>
      </xdr:nvSpPr>
      <xdr:spPr>
        <a:xfrm>
          <a:off x="86995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17780</xdr:rowOff>
    </xdr:from>
    <xdr:ext cx="534035" cy="258445"/>
    <xdr:sp macro="" textlink="">
      <xdr:nvSpPr>
        <xdr:cNvPr id="481" name="テキスト ボックス 480"/>
        <xdr:cNvSpPr txBox="1"/>
      </xdr:nvSpPr>
      <xdr:spPr>
        <a:xfrm>
          <a:off x="8482965" y="16305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49530</xdr:rowOff>
    </xdr:from>
    <xdr:to xmlns:xdr="http://schemas.openxmlformats.org/drawingml/2006/spreadsheetDrawing">
      <xdr:col>41</xdr:col>
      <xdr:colOff>50800</xdr:colOff>
      <xdr:row>95</xdr:row>
      <xdr:rowOff>109855</xdr:rowOff>
    </xdr:to>
    <xdr:cxnSp macro="">
      <xdr:nvCxnSpPr>
        <xdr:cNvPr id="482" name="直線コネクタ 481"/>
        <xdr:cNvCxnSpPr/>
      </xdr:nvCxnSpPr>
      <xdr:spPr>
        <a:xfrm>
          <a:off x="6972300" y="163372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93345</xdr:rowOff>
    </xdr:from>
    <xdr:to xmlns:xdr="http://schemas.openxmlformats.org/drawingml/2006/spreadsheetDrawing">
      <xdr:col>41</xdr:col>
      <xdr:colOff>101600</xdr:colOff>
      <xdr:row>97</xdr:row>
      <xdr:rowOff>23495</xdr:rowOff>
    </xdr:to>
    <xdr:sp macro="" textlink="">
      <xdr:nvSpPr>
        <xdr:cNvPr id="483" name="フローチャート: 判断 482"/>
        <xdr:cNvSpPr/>
      </xdr:nvSpPr>
      <xdr:spPr>
        <a:xfrm>
          <a:off x="7810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14605</xdr:rowOff>
    </xdr:from>
    <xdr:ext cx="534035" cy="259080"/>
    <xdr:sp macro="" textlink="">
      <xdr:nvSpPr>
        <xdr:cNvPr id="484" name="テキスト ボックス 483"/>
        <xdr:cNvSpPr txBox="1"/>
      </xdr:nvSpPr>
      <xdr:spPr>
        <a:xfrm>
          <a:off x="7593965" y="16645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109220</xdr:rowOff>
    </xdr:from>
    <xdr:to xmlns:xdr="http://schemas.openxmlformats.org/drawingml/2006/spreadsheetDrawing">
      <xdr:col>36</xdr:col>
      <xdr:colOff>165100</xdr:colOff>
      <xdr:row>97</xdr:row>
      <xdr:rowOff>38735</xdr:rowOff>
    </xdr:to>
    <xdr:sp macro="" textlink="">
      <xdr:nvSpPr>
        <xdr:cNvPr id="485" name="フローチャート: 判断 484"/>
        <xdr:cNvSpPr/>
      </xdr:nvSpPr>
      <xdr:spPr>
        <a:xfrm>
          <a:off x="69215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29845</xdr:rowOff>
    </xdr:from>
    <xdr:ext cx="534035" cy="258445"/>
    <xdr:sp macro="" textlink="">
      <xdr:nvSpPr>
        <xdr:cNvPr id="486" name="テキスト ボックス 485"/>
        <xdr:cNvSpPr txBox="1"/>
      </xdr:nvSpPr>
      <xdr:spPr>
        <a:xfrm>
          <a:off x="6704965" y="16660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7" name="テキスト ボックス 48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8" name="テキスト ボックス 48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9" name="テキスト ボックス 48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0" name="テキスト ボックス 48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1" name="テキスト ボックス 49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120650</xdr:rowOff>
    </xdr:from>
    <xdr:to xmlns:xdr="http://schemas.openxmlformats.org/drawingml/2006/spreadsheetDrawing">
      <xdr:col>55</xdr:col>
      <xdr:colOff>50800</xdr:colOff>
      <xdr:row>97</xdr:row>
      <xdr:rowOff>50800</xdr:rowOff>
    </xdr:to>
    <xdr:sp macro="" textlink="">
      <xdr:nvSpPr>
        <xdr:cNvPr id="492" name="楕円 491"/>
        <xdr:cNvSpPr/>
      </xdr:nvSpPr>
      <xdr:spPr>
        <a:xfrm>
          <a:off x="104267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99060</xdr:rowOff>
    </xdr:from>
    <xdr:ext cx="534670" cy="258445"/>
    <xdr:sp macro="" textlink="">
      <xdr:nvSpPr>
        <xdr:cNvPr id="493" name="土木費該当値テキスト"/>
        <xdr:cNvSpPr txBox="1"/>
      </xdr:nvSpPr>
      <xdr:spPr>
        <a:xfrm>
          <a:off x="10528300" y="16558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63500</xdr:rowOff>
    </xdr:from>
    <xdr:to xmlns:xdr="http://schemas.openxmlformats.org/drawingml/2006/spreadsheetDrawing">
      <xdr:col>50</xdr:col>
      <xdr:colOff>165100</xdr:colOff>
      <xdr:row>97</xdr:row>
      <xdr:rowOff>165100</xdr:rowOff>
    </xdr:to>
    <xdr:sp macro="" textlink="">
      <xdr:nvSpPr>
        <xdr:cNvPr id="494" name="楕円 493"/>
        <xdr:cNvSpPr/>
      </xdr:nvSpPr>
      <xdr:spPr>
        <a:xfrm>
          <a:off x="95885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156210</xdr:rowOff>
    </xdr:from>
    <xdr:ext cx="534035" cy="258445"/>
    <xdr:sp macro="" textlink="">
      <xdr:nvSpPr>
        <xdr:cNvPr id="495" name="テキスト ボックス 494"/>
        <xdr:cNvSpPr txBox="1"/>
      </xdr:nvSpPr>
      <xdr:spPr>
        <a:xfrm>
          <a:off x="9371965" y="16786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34290</xdr:rowOff>
    </xdr:from>
    <xdr:to xmlns:xdr="http://schemas.openxmlformats.org/drawingml/2006/spreadsheetDrawing">
      <xdr:col>46</xdr:col>
      <xdr:colOff>38100</xdr:colOff>
      <xdr:row>97</xdr:row>
      <xdr:rowOff>135890</xdr:rowOff>
    </xdr:to>
    <xdr:sp macro="" textlink="">
      <xdr:nvSpPr>
        <xdr:cNvPr id="496" name="楕円 495"/>
        <xdr:cNvSpPr/>
      </xdr:nvSpPr>
      <xdr:spPr>
        <a:xfrm>
          <a:off x="8699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127000</xdr:rowOff>
    </xdr:from>
    <xdr:ext cx="534035" cy="259080"/>
    <xdr:sp macro="" textlink="">
      <xdr:nvSpPr>
        <xdr:cNvPr id="497" name="テキスト ボックス 496"/>
        <xdr:cNvSpPr txBox="1"/>
      </xdr:nvSpPr>
      <xdr:spPr>
        <a:xfrm>
          <a:off x="8482965" y="16757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59055</xdr:rowOff>
    </xdr:from>
    <xdr:to xmlns:xdr="http://schemas.openxmlformats.org/drawingml/2006/spreadsheetDrawing">
      <xdr:col>41</xdr:col>
      <xdr:colOff>101600</xdr:colOff>
      <xdr:row>95</xdr:row>
      <xdr:rowOff>160655</xdr:rowOff>
    </xdr:to>
    <xdr:sp macro="" textlink="">
      <xdr:nvSpPr>
        <xdr:cNvPr id="498" name="楕円 497"/>
        <xdr:cNvSpPr/>
      </xdr:nvSpPr>
      <xdr:spPr>
        <a:xfrm>
          <a:off x="78105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6350</xdr:rowOff>
    </xdr:from>
    <xdr:ext cx="534035" cy="258445"/>
    <xdr:sp macro="" textlink="">
      <xdr:nvSpPr>
        <xdr:cNvPr id="499" name="テキスト ボックス 498"/>
        <xdr:cNvSpPr txBox="1"/>
      </xdr:nvSpPr>
      <xdr:spPr>
        <a:xfrm>
          <a:off x="7593965" y="16122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170180</xdr:rowOff>
    </xdr:from>
    <xdr:to xmlns:xdr="http://schemas.openxmlformats.org/drawingml/2006/spreadsheetDrawing">
      <xdr:col>36</xdr:col>
      <xdr:colOff>165100</xdr:colOff>
      <xdr:row>95</xdr:row>
      <xdr:rowOff>100330</xdr:rowOff>
    </xdr:to>
    <xdr:sp macro="" textlink="">
      <xdr:nvSpPr>
        <xdr:cNvPr id="500" name="楕円 499"/>
        <xdr:cNvSpPr/>
      </xdr:nvSpPr>
      <xdr:spPr>
        <a:xfrm>
          <a:off x="6921500" y="16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116840</xdr:rowOff>
    </xdr:from>
    <xdr:ext cx="534035" cy="259080"/>
    <xdr:sp macro="" textlink="">
      <xdr:nvSpPr>
        <xdr:cNvPr id="501" name="テキスト ボックス 500"/>
        <xdr:cNvSpPr txBox="1"/>
      </xdr:nvSpPr>
      <xdr:spPr>
        <a:xfrm>
          <a:off x="6704965" y="16061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10" name="テキスト ボックス 50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1" name="直線コネクタ 51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12" name="直線コネクタ 51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13" name="テキスト ボックス 512"/>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4" name="直線コネクタ 51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5" name="テキスト ボックス 51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6" name="直線コネクタ 51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17" name="テキスト ボックス 516"/>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8" name="直線コネクタ 51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9" name="テキスト ボックス 51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20" name="直線コネクタ 51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21" name="テキスト ボックス 52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23" name="テキスト ボックス 52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138430</xdr:rowOff>
    </xdr:from>
    <xdr:to xmlns:xdr="http://schemas.openxmlformats.org/drawingml/2006/spreadsheetDrawing">
      <xdr:col>85</xdr:col>
      <xdr:colOff>126365</xdr:colOff>
      <xdr:row>38</xdr:row>
      <xdr:rowOff>24765</xdr:rowOff>
    </xdr:to>
    <xdr:cxnSp macro="">
      <xdr:nvCxnSpPr>
        <xdr:cNvPr id="525" name="直線コネクタ 524"/>
        <xdr:cNvCxnSpPr/>
      </xdr:nvCxnSpPr>
      <xdr:spPr>
        <a:xfrm flipV="1">
          <a:off x="16317595" y="5110480"/>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29210</xdr:rowOff>
    </xdr:from>
    <xdr:ext cx="534670" cy="258445"/>
    <xdr:sp macro="" textlink="">
      <xdr:nvSpPr>
        <xdr:cNvPr id="526" name="消防費最小値テキスト"/>
        <xdr:cNvSpPr txBox="1"/>
      </xdr:nvSpPr>
      <xdr:spPr>
        <a:xfrm>
          <a:off x="16370300" y="65443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24765</xdr:rowOff>
    </xdr:from>
    <xdr:to xmlns:xdr="http://schemas.openxmlformats.org/drawingml/2006/spreadsheetDrawing">
      <xdr:col>86</xdr:col>
      <xdr:colOff>25400</xdr:colOff>
      <xdr:row>38</xdr:row>
      <xdr:rowOff>24765</xdr:rowOff>
    </xdr:to>
    <xdr:cxnSp macro="">
      <xdr:nvCxnSpPr>
        <xdr:cNvPr id="527" name="直線コネクタ 526"/>
        <xdr:cNvCxnSpPr/>
      </xdr:nvCxnSpPr>
      <xdr:spPr>
        <a:xfrm>
          <a:off x="16230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85090</xdr:rowOff>
    </xdr:from>
    <xdr:ext cx="534670" cy="259080"/>
    <xdr:sp macro="" textlink="">
      <xdr:nvSpPr>
        <xdr:cNvPr id="528" name="消防費最大値テキスト"/>
        <xdr:cNvSpPr txBox="1"/>
      </xdr:nvSpPr>
      <xdr:spPr>
        <a:xfrm>
          <a:off x="16370300" y="488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138430</xdr:rowOff>
    </xdr:from>
    <xdr:to xmlns:xdr="http://schemas.openxmlformats.org/drawingml/2006/spreadsheetDrawing">
      <xdr:col>86</xdr:col>
      <xdr:colOff>25400</xdr:colOff>
      <xdr:row>29</xdr:row>
      <xdr:rowOff>138430</xdr:rowOff>
    </xdr:to>
    <xdr:cxnSp macro="">
      <xdr:nvCxnSpPr>
        <xdr:cNvPr id="529" name="直線コネクタ 528"/>
        <xdr:cNvCxnSpPr/>
      </xdr:nvCxnSpPr>
      <xdr:spPr>
        <a:xfrm>
          <a:off x="16230600" y="511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20955</xdr:rowOff>
    </xdr:from>
    <xdr:to xmlns:xdr="http://schemas.openxmlformats.org/drawingml/2006/spreadsheetDrawing">
      <xdr:col>85</xdr:col>
      <xdr:colOff>127000</xdr:colOff>
      <xdr:row>34</xdr:row>
      <xdr:rowOff>127000</xdr:rowOff>
    </xdr:to>
    <xdr:cxnSp macro="">
      <xdr:nvCxnSpPr>
        <xdr:cNvPr id="530" name="直線コネクタ 529"/>
        <xdr:cNvCxnSpPr/>
      </xdr:nvCxnSpPr>
      <xdr:spPr>
        <a:xfrm flipV="1">
          <a:off x="15481300" y="585025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12065</xdr:rowOff>
    </xdr:from>
    <xdr:ext cx="534670" cy="259080"/>
    <xdr:sp macro="" textlink="">
      <xdr:nvSpPr>
        <xdr:cNvPr id="531" name="消防費平均値テキスト"/>
        <xdr:cNvSpPr txBox="1"/>
      </xdr:nvSpPr>
      <xdr:spPr>
        <a:xfrm>
          <a:off x="16370300" y="6184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33655</xdr:rowOff>
    </xdr:from>
    <xdr:to xmlns:xdr="http://schemas.openxmlformats.org/drawingml/2006/spreadsheetDrawing">
      <xdr:col>85</xdr:col>
      <xdr:colOff>177800</xdr:colOff>
      <xdr:row>36</xdr:row>
      <xdr:rowOff>135255</xdr:rowOff>
    </xdr:to>
    <xdr:sp macro="" textlink="">
      <xdr:nvSpPr>
        <xdr:cNvPr id="532" name="フローチャート: 判断 531"/>
        <xdr:cNvSpPr/>
      </xdr:nvSpPr>
      <xdr:spPr>
        <a:xfrm>
          <a:off x="162687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120650</xdr:rowOff>
    </xdr:from>
    <xdr:to xmlns:xdr="http://schemas.openxmlformats.org/drawingml/2006/spreadsheetDrawing">
      <xdr:col>81</xdr:col>
      <xdr:colOff>50800</xdr:colOff>
      <xdr:row>34</xdr:row>
      <xdr:rowOff>127000</xdr:rowOff>
    </xdr:to>
    <xdr:cxnSp macro="">
      <xdr:nvCxnSpPr>
        <xdr:cNvPr id="533" name="直線コネクタ 532"/>
        <xdr:cNvCxnSpPr/>
      </xdr:nvCxnSpPr>
      <xdr:spPr>
        <a:xfrm>
          <a:off x="14592300" y="57785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37465</xdr:rowOff>
    </xdr:from>
    <xdr:to xmlns:xdr="http://schemas.openxmlformats.org/drawingml/2006/spreadsheetDrawing">
      <xdr:col>81</xdr:col>
      <xdr:colOff>101600</xdr:colOff>
      <xdr:row>36</xdr:row>
      <xdr:rowOff>139065</xdr:rowOff>
    </xdr:to>
    <xdr:sp macro="" textlink="">
      <xdr:nvSpPr>
        <xdr:cNvPr id="534" name="フローチャート: 判断 533"/>
        <xdr:cNvSpPr/>
      </xdr:nvSpPr>
      <xdr:spPr>
        <a:xfrm>
          <a:off x="15430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130175</xdr:rowOff>
    </xdr:from>
    <xdr:ext cx="534035" cy="259080"/>
    <xdr:sp macro="" textlink="">
      <xdr:nvSpPr>
        <xdr:cNvPr id="535" name="テキスト ボックス 534"/>
        <xdr:cNvSpPr txBox="1"/>
      </xdr:nvSpPr>
      <xdr:spPr>
        <a:xfrm>
          <a:off x="15213965" y="630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33</xdr:row>
      <xdr:rowOff>120650</xdr:rowOff>
    </xdr:from>
    <xdr:to xmlns:xdr="http://schemas.openxmlformats.org/drawingml/2006/spreadsheetDrawing">
      <xdr:col>76</xdr:col>
      <xdr:colOff>114300</xdr:colOff>
      <xdr:row>33</xdr:row>
      <xdr:rowOff>136525</xdr:rowOff>
    </xdr:to>
    <xdr:cxnSp macro="">
      <xdr:nvCxnSpPr>
        <xdr:cNvPr id="536" name="直線コネクタ 535"/>
        <xdr:cNvCxnSpPr/>
      </xdr:nvCxnSpPr>
      <xdr:spPr>
        <a:xfrm flipV="1">
          <a:off x="13703300" y="57785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53340</xdr:rowOff>
    </xdr:from>
    <xdr:to xmlns:xdr="http://schemas.openxmlformats.org/drawingml/2006/spreadsheetDrawing">
      <xdr:col>76</xdr:col>
      <xdr:colOff>165100</xdr:colOff>
      <xdr:row>36</xdr:row>
      <xdr:rowOff>154940</xdr:rowOff>
    </xdr:to>
    <xdr:sp macro="" textlink="">
      <xdr:nvSpPr>
        <xdr:cNvPr id="537" name="フローチャート: 判断 536"/>
        <xdr:cNvSpPr/>
      </xdr:nvSpPr>
      <xdr:spPr>
        <a:xfrm>
          <a:off x="14541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146050</xdr:rowOff>
    </xdr:from>
    <xdr:ext cx="534035" cy="258445"/>
    <xdr:sp macro="" textlink="">
      <xdr:nvSpPr>
        <xdr:cNvPr id="538" name="テキスト ボックス 537"/>
        <xdr:cNvSpPr txBox="1"/>
      </xdr:nvSpPr>
      <xdr:spPr>
        <a:xfrm>
          <a:off x="14324965" y="6318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104775</xdr:rowOff>
    </xdr:from>
    <xdr:to xmlns:xdr="http://schemas.openxmlformats.org/drawingml/2006/spreadsheetDrawing">
      <xdr:col>71</xdr:col>
      <xdr:colOff>177800</xdr:colOff>
      <xdr:row>33</xdr:row>
      <xdr:rowOff>136525</xdr:rowOff>
    </xdr:to>
    <xdr:cxnSp macro="">
      <xdr:nvCxnSpPr>
        <xdr:cNvPr id="539" name="直線コネクタ 538"/>
        <xdr:cNvCxnSpPr/>
      </xdr:nvCxnSpPr>
      <xdr:spPr>
        <a:xfrm>
          <a:off x="12814300" y="5419725"/>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50165</xdr:rowOff>
    </xdr:from>
    <xdr:to xmlns:xdr="http://schemas.openxmlformats.org/drawingml/2006/spreadsheetDrawing">
      <xdr:col>72</xdr:col>
      <xdr:colOff>38100</xdr:colOff>
      <xdr:row>36</xdr:row>
      <xdr:rowOff>151765</xdr:rowOff>
    </xdr:to>
    <xdr:sp macro="" textlink="">
      <xdr:nvSpPr>
        <xdr:cNvPr id="540" name="フローチャート: 判断 539"/>
        <xdr:cNvSpPr/>
      </xdr:nvSpPr>
      <xdr:spPr>
        <a:xfrm>
          <a:off x="13652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143510</xdr:rowOff>
    </xdr:from>
    <xdr:ext cx="534035" cy="258445"/>
    <xdr:sp macro="" textlink="">
      <xdr:nvSpPr>
        <xdr:cNvPr id="541" name="テキスト ボックス 540"/>
        <xdr:cNvSpPr txBox="1"/>
      </xdr:nvSpPr>
      <xdr:spPr>
        <a:xfrm>
          <a:off x="13435965" y="6315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40640</xdr:rowOff>
    </xdr:from>
    <xdr:to xmlns:xdr="http://schemas.openxmlformats.org/drawingml/2006/spreadsheetDrawing">
      <xdr:col>67</xdr:col>
      <xdr:colOff>101600</xdr:colOff>
      <xdr:row>36</xdr:row>
      <xdr:rowOff>141605</xdr:rowOff>
    </xdr:to>
    <xdr:sp macro="" textlink="">
      <xdr:nvSpPr>
        <xdr:cNvPr id="542" name="フローチャート: 判断 541"/>
        <xdr:cNvSpPr/>
      </xdr:nvSpPr>
      <xdr:spPr>
        <a:xfrm>
          <a:off x="12763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132715</xdr:rowOff>
    </xdr:from>
    <xdr:ext cx="534035" cy="258445"/>
    <xdr:sp macro="" textlink="">
      <xdr:nvSpPr>
        <xdr:cNvPr id="543" name="テキスト ボックス 542"/>
        <xdr:cNvSpPr txBox="1"/>
      </xdr:nvSpPr>
      <xdr:spPr>
        <a:xfrm>
          <a:off x="12546965" y="6304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141605</xdr:rowOff>
    </xdr:from>
    <xdr:to xmlns:xdr="http://schemas.openxmlformats.org/drawingml/2006/spreadsheetDrawing">
      <xdr:col>85</xdr:col>
      <xdr:colOff>177800</xdr:colOff>
      <xdr:row>34</xdr:row>
      <xdr:rowOff>71755</xdr:rowOff>
    </xdr:to>
    <xdr:sp macro="" textlink="">
      <xdr:nvSpPr>
        <xdr:cNvPr id="549" name="楕円 548"/>
        <xdr:cNvSpPr/>
      </xdr:nvSpPr>
      <xdr:spPr>
        <a:xfrm>
          <a:off x="162687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164465</xdr:rowOff>
    </xdr:from>
    <xdr:ext cx="534670" cy="259080"/>
    <xdr:sp macro="" textlink="">
      <xdr:nvSpPr>
        <xdr:cNvPr id="550" name="消防費該当値テキスト"/>
        <xdr:cNvSpPr txBox="1"/>
      </xdr:nvSpPr>
      <xdr:spPr>
        <a:xfrm>
          <a:off x="16370300" y="5650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76200</xdr:rowOff>
    </xdr:from>
    <xdr:to xmlns:xdr="http://schemas.openxmlformats.org/drawingml/2006/spreadsheetDrawing">
      <xdr:col>81</xdr:col>
      <xdr:colOff>101600</xdr:colOff>
      <xdr:row>35</xdr:row>
      <xdr:rowOff>6350</xdr:rowOff>
    </xdr:to>
    <xdr:sp macro="" textlink="">
      <xdr:nvSpPr>
        <xdr:cNvPr id="551" name="楕円 550"/>
        <xdr:cNvSpPr/>
      </xdr:nvSpPr>
      <xdr:spPr>
        <a:xfrm>
          <a:off x="154305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22860</xdr:rowOff>
    </xdr:from>
    <xdr:ext cx="534035" cy="259080"/>
    <xdr:sp macro="" textlink="">
      <xdr:nvSpPr>
        <xdr:cNvPr id="552" name="テキスト ボックス 551"/>
        <xdr:cNvSpPr txBox="1"/>
      </xdr:nvSpPr>
      <xdr:spPr>
        <a:xfrm>
          <a:off x="15213965" y="5680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69215</xdr:rowOff>
    </xdr:from>
    <xdr:to xmlns:xdr="http://schemas.openxmlformats.org/drawingml/2006/spreadsheetDrawing">
      <xdr:col>76</xdr:col>
      <xdr:colOff>165100</xdr:colOff>
      <xdr:row>33</xdr:row>
      <xdr:rowOff>170815</xdr:rowOff>
    </xdr:to>
    <xdr:sp macro="" textlink="">
      <xdr:nvSpPr>
        <xdr:cNvPr id="553" name="楕円 552"/>
        <xdr:cNvSpPr/>
      </xdr:nvSpPr>
      <xdr:spPr>
        <a:xfrm>
          <a:off x="1454150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15875</xdr:rowOff>
    </xdr:from>
    <xdr:ext cx="534035" cy="259080"/>
    <xdr:sp macro="" textlink="">
      <xdr:nvSpPr>
        <xdr:cNvPr id="554" name="テキスト ボックス 553"/>
        <xdr:cNvSpPr txBox="1"/>
      </xdr:nvSpPr>
      <xdr:spPr>
        <a:xfrm>
          <a:off x="14324965" y="5502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86360</xdr:rowOff>
    </xdr:from>
    <xdr:to xmlns:xdr="http://schemas.openxmlformats.org/drawingml/2006/spreadsheetDrawing">
      <xdr:col>72</xdr:col>
      <xdr:colOff>38100</xdr:colOff>
      <xdr:row>34</xdr:row>
      <xdr:rowOff>15875</xdr:rowOff>
    </xdr:to>
    <xdr:sp macro="" textlink="">
      <xdr:nvSpPr>
        <xdr:cNvPr id="555" name="楕円 554"/>
        <xdr:cNvSpPr/>
      </xdr:nvSpPr>
      <xdr:spPr>
        <a:xfrm>
          <a:off x="13652500" y="5744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32385</xdr:rowOff>
    </xdr:from>
    <xdr:ext cx="534035" cy="258445"/>
    <xdr:sp macro="" textlink="">
      <xdr:nvSpPr>
        <xdr:cNvPr id="556" name="テキスト ボックス 555"/>
        <xdr:cNvSpPr txBox="1"/>
      </xdr:nvSpPr>
      <xdr:spPr>
        <a:xfrm>
          <a:off x="13435965" y="5518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31</xdr:row>
      <xdr:rowOff>53975</xdr:rowOff>
    </xdr:from>
    <xdr:to xmlns:xdr="http://schemas.openxmlformats.org/drawingml/2006/spreadsheetDrawing">
      <xdr:col>67</xdr:col>
      <xdr:colOff>101600</xdr:colOff>
      <xdr:row>31</xdr:row>
      <xdr:rowOff>155575</xdr:rowOff>
    </xdr:to>
    <xdr:sp macro="" textlink="">
      <xdr:nvSpPr>
        <xdr:cNvPr id="557" name="楕円 556"/>
        <xdr:cNvSpPr/>
      </xdr:nvSpPr>
      <xdr:spPr>
        <a:xfrm>
          <a:off x="12763500" y="53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30</xdr:row>
      <xdr:rowOff>635</xdr:rowOff>
    </xdr:from>
    <xdr:ext cx="534035" cy="259080"/>
    <xdr:sp macro="" textlink="">
      <xdr:nvSpPr>
        <xdr:cNvPr id="558" name="テキスト ボックス 557"/>
        <xdr:cNvSpPr txBox="1"/>
      </xdr:nvSpPr>
      <xdr:spPr>
        <a:xfrm>
          <a:off x="12546965" y="5144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7" name="テキスト ボックス 56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9" name="直線コネクタ 56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70" name="テキスト ボックス 569"/>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71" name="直線コネクタ 57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72" name="テキスト ボックス 57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3" name="直線コネクタ 57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74" name="テキスト ボックス 573"/>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5" name="直線コネクタ 57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76" name="テキスト ボックス 57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7" name="直線コネクタ 57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78" name="テキスト ボックス 57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9" name="直線コネクタ 57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80" name="テキスト ボックス 57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20320</xdr:rowOff>
    </xdr:from>
    <xdr:to xmlns:xdr="http://schemas.openxmlformats.org/drawingml/2006/spreadsheetDrawing">
      <xdr:col>85</xdr:col>
      <xdr:colOff>126365</xdr:colOff>
      <xdr:row>57</xdr:row>
      <xdr:rowOff>168275</xdr:rowOff>
    </xdr:to>
    <xdr:cxnSp macro="">
      <xdr:nvCxnSpPr>
        <xdr:cNvPr id="582" name="直線コネクタ 581"/>
        <xdr:cNvCxnSpPr/>
      </xdr:nvCxnSpPr>
      <xdr:spPr>
        <a:xfrm flipV="1">
          <a:off x="16317595" y="859282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635</xdr:rowOff>
    </xdr:from>
    <xdr:ext cx="534670" cy="259080"/>
    <xdr:sp macro="" textlink="">
      <xdr:nvSpPr>
        <xdr:cNvPr id="583" name="教育費最小値テキスト"/>
        <xdr:cNvSpPr txBox="1"/>
      </xdr:nvSpPr>
      <xdr:spPr>
        <a:xfrm>
          <a:off x="16370300" y="9944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168275</xdr:rowOff>
    </xdr:from>
    <xdr:to xmlns:xdr="http://schemas.openxmlformats.org/drawingml/2006/spreadsheetDrawing">
      <xdr:col>86</xdr:col>
      <xdr:colOff>25400</xdr:colOff>
      <xdr:row>57</xdr:row>
      <xdr:rowOff>168275</xdr:rowOff>
    </xdr:to>
    <xdr:cxnSp macro="">
      <xdr:nvCxnSpPr>
        <xdr:cNvPr id="584" name="直線コネクタ 583"/>
        <xdr:cNvCxnSpPr/>
      </xdr:nvCxnSpPr>
      <xdr:spPr>
        <a:xfrm>
          <a:off x="16230600" y="994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138430</xdr:rowOff>
    </xdr:from>
    <xdr:ext cx="598805" cy="259080"/>
    <xdr:sp macro="" textlink="">
      <xdr:nvSpPr>
        <xdr:cNvPr id="585" name="教育費最大値テキスト"/>
        <xdr:cNvSpPr txBox="1"/>
      </xdr:nvSpPr>
      <xdr:spPr>
        <a:xfrm>
          <a:off x="16370300" y="836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205,689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20320</xdr:rowOff>
    </xdr:from>
    <xdr:to xmlns:xdr="http://schemas.openxmlformats.org/drawingml/2006/spreadsheetDrawing">
      <xdr:col>86</xdr:col>
      <xdr:colOff>25400</xdr:colOff>
      <xdr:row>50</xdr:row>
      <xdr:rowOff>20320</xdr:rowOff>
    </xdr:to>
    <xdr:cxnSp macro="">
      <xdr:nvCxnSpPr>
        <xdr:cNvPr id="586" name="直線コネクタ 585"/>
        <xdr:cNvCxnSpPr/>
      </xdr:nvCxnSpPr>
      <xdr:spPr>
        <a:xfrm>
          <a:off x="16230600" y="859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27305</xdr:rowOff>
    </xdr:from>
    <xdr:to xmlns:xdr="http://schemas.openxmlformats.org/drawingml/2006/spreadsheetDrawing">
      <xdr:col>85</xdr:col>
      <xdr:colOff>127000</xdr:colOff>
      <xdr:row>57</xdr:row>
      <xdr:rowOff>59055</xdr:rowOff>
    </xdr:to>
    <xdr:cxnSp macro="">
      <xdr:nvCxnSpPr>
        <xdr:cNvPr id="587" name="直線コネクタ 586"/>
        <xdr:cNvCxnSpPr/>
      </xdr:nvCxnSpPr>
      <xdr:spPr>
        <a:xfrm flipV="1">
          <a:off x="15481300" y="979995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22860</xdr:rowOff>
    </xdr:from>
    <xdr:ext cx="534670" cy="259080"/>
    <xdr:sp macro="" textlink="">
      <xdr:nvSpPr>
        <xdr:cNvPr id="588" name="教育費平均値テキスト"/>
        <xdr:cNvSpPr txBox="1"/>
      </xdr:nvSpPr>
      <xdr:spPr>
        <a:xfrm>
          <a:off x="16370300" y="9452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0</xdr:rowOff>
    </xdr:from>
    <xdr:to xmlns:xdr="http://schemas.openxmlformats.org/drawingml/2006/spreadsheetDrawing">
      <xdr:col>85</xdr:col>
      <xdr:colOff>177800</xdr:colOff>
      <xdr:row>56</xdr:row>
      <xdr:rowOff>101600</xdr:rowOff>
    </xdr:to>
    <xdr:sp macro="" textlink="">
      <xdr:nvSpPr>
        <xdr:cNvPr id="589" name="フローチャート: 判断 588"/>
        <xdr:cNvSpPr/>
      </xdr:nvSpPr>
      <xdr:spPr>
        <a:xfrm>
          <a:off x="162687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53</xdr:row>
      <xdr:rowOff>52070</xdr:rowOff>
    </xdr:from>
    <xdr:to xmlns:xdr="http://schemas.openxmlformats.org/drawingml/2006/spreadsheetDrawing">
      <xdr:col>81</xdr:col>
      <xdr:colOff>50800</xdr:colOff>
      <xdr:row>57</xdr:row>
      <xdr:rowOff>59055</xdr:rowOff>
    </xdr:to>
    <xdr:cxnSp macro="">
      <xdr:nvCxnSpPr>
        <xdr:cNvPr id="590" name="直線コネクタ 589"/>
        <xdr:cNvCxnSpPr/>
      </xdr:nvCxnSpPr>
      <xdr:spPr>
        <a:xfrm>
          <a:off x="14592300" y="9138920"/>
          <a:ext cx="889000" cy="692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52070</xdr:rowOff>
    </xdr:from>
    <xdr:to xmlns:xdr="http://schemas.openxmlformats.org/drawingml/2006/spreadsheetDrawing">
      <xdr:col>81</xdr:col>
      <xdr:colOff>101600</xdr:colOff>
      <xdr:row>56</xdr:row>
      <xdr:rowOff>153670</xdr:rowOff>
    </xdr:to>
    <xdr:sp macro="" textlink="">
      <xdr:nvSpPr>
        <xdr:cNvPr id="591" name="フローチャート: 判断 590"/>
        <xdr:cNvSpPr/>
      </xdr:nvSpPr>
      <xdr:spPr>
        <a:xfrm>
          <a:off x="15430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170180</xdr:rowOff>
    </xdr:from>
    <xdr:ext cx="534035" cy="259080"/>
    <xdr:sp macro="" textlink="">
      <xdr:nvSpPr>
        <xdr:cNvPr id="592" name="テキスト ボックス 591"/>
        <xdr:cNvSpPr txBox="1"/>
      </xdr:nvSpPr>
      <xdr:spPr>
        <a:xfrm>
          <a:off x="15213965" y="942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52</xdr:row>
      <xdr:rowOff>75565</xdr:rowOff>
    </xdr:from>
    <xdr:to xmlns:xdr="http://schemas.openxmlformats.org/drawingml/2006/spreadsheetDrawing">
      <xdr:col>76</xdr:col>
      <xdr:colOff>114300</xdr:colOff>
      <xdr:row>53</xdr:row>
      <xdr:rowOff>52070</xdr:rowOff>
    </xdr:to>
    <xdr:cxnSp macro="">
      <xdr:nvCxnSpPr>
        <xdr:cNvPr id="593" name="直線コネクタ 592"/>
        <xdr:cNvCxnSpPr/>
      </xdr:nvCxnSpPr>
      <xdr:spPr>
        <a:xfrm>
          <a:off x="13703300" y="899096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47625</xdr:rowOff>
    </xdr:from>
    <xdr:to xmlns:xdr="http://schemas.openxmlformats.org/drawingml/2006/spreadsheetDrawing">
      <xdr:col>76</xdr:col>
      <xdr:colOff>165100</xdr:colOff>
      <xdr:row>56</xdr:row>
      <xdr:rowOff>149225</xdr:rowOff>
    </xdr:to>
    <xdr:sp macro="" textlink="">
      <xdr:nvSpPr>
        <xdr:cNvPr id="594" name="フローチャート: 判断 593"/>
        <xdr:cNvSpPr/>
      </xdr:nvSpPr>
      <xdr:spPr>
        <a:xfrm>
          <a:off x="14541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140335</xdr:rowOff>
    </xdr:from>
    <xdr:ext cx="534035" cy="259080"/>
    <xdr:sp macro="" textlink="">
      <xdr:nvSpPr>
        <xdr:cNvPr id="595" name="テキスト ボックス 594"/>
        <xdr:cNvSpPr txBox="1"/>
      </xdr:nvSpPr>
      <xdr:spPr>
        <a:xfrm>
          <a:off x="14324965" y="9741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52</xdr:row>
      <xdr:rowOff>75565</xdr:rowOff>
    </xdr:from>
    <xdr:to xmlns:xdr="http://schemas.openxmlformats.org/drawingml/2006/spreadsheetDrawing">
      <xdr:col>71</xdr:col>
      <xdr:colOff>177800</xdr:colOff>
      <xdr:row>56</xdr:row>
      <xdr:rowOff>71755</xdr:rowOff>
    </xdr:to>
    <xdr:cxnSp macro="">
      <xdr:nvCxnSpPr>
        <xdr:cNvPr id="596" name="直線コネクタ 595"/>
        <xdr:cNvCxnSpPr/>
      </xdr:nvCxnSpPr>
      <xdr:spPr>
        <a:xfrm flipV="1">
          <a:off x="12814300" y="8990965"/>
          <a:ext cx="889000" cy="681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50800</xdr:rowOff>
    </xdr:from>
    <xdr:to xmlns:xdr="http://schemas.openxmlformats.org/drawingml/2006/spreadsheetDrawing">
      <xdr:col>72</xdr:col>
      <xdr:colOff>38100</xdr:colOff>
      <xdr:row>56</xdr:row>
      <xdr:rowOff>152400</xdr:rowOff>
    </xdr:to>
    <xdr:sp macro="" textlink="">
      <xdr:nvSpPr>
        <xdr:cNvPr id="597" name="フローチャート: 判断 596"/>
        <xdr:cNvSpPr/>
      </xdr:nvSpPr>
      <xdr:spPr>
        <a:xfrm>
          <a:off x="13652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143510</xdr:rowOff>
    </xdr:from>
    <xdr:ext cx="534035" cy="258445"/>
    <xdr:sp macro="" textlink="">
      <xdr:nvSpPr>
        <xdr:cNvPr id="598" name="テキスト ボックス 597"/>
        <xdr:cNvSpPr txBox="1"/>
      </xdr:nvSpPr>
      <xdr:spPr>
        <a:xfrm>
          <a:off x="13435965" y="9744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49530</xdr:rowOff>
    </xdr:from>
    <xdr:to xmlns:xdr="http://schemas.openxmlformats.org/drawingml/2006/spreadsheetDrawing">
      <xdr:col>67</xdr:col>
      <xdr:colOff>101600</xdr:colOff>
      <xdr:row>56</xdr:row>
      <xdr:rowOff>151130</xdr:rowOff>
    </xdr:to>
    <xdr:sp macro="" textlink="">
      <xdr:nvSpPr>
        <xdr:cNvPr id="599" name="フローチャート: 判断 598"/>
        <xdr:cNvSpPr/>
      </xdr:nvSpPr>
      <xdr:spPr>
        <a:xfrm>
          <a:off x="12763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142240</xdr:rowOff>
    </xdr:from>
    <xdr:ext cx="534035" cy="259080"/>
    <xdr:sp macro="" textlink="">
      <xdr:nvSpPr>
        <xdr:cNvPr id="600" name="テキスト ボックス 599"/>
        <xdr:cNvSpPr txBox="1"/>
      </xdr:nvSpPr>
      <xdr:spPr>
        <a:xfrm>
          <a:off x="12546965" y="9743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1" name="テキスト ボックス 60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2" name="テキスト ボックス 60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3" name="テキスト ボックス 60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4" name="テキスト ボックス 60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5" name="テキスト ボックス 60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147955</xdr:rowOff>
    </xdr:from>
    <xdr:to xmlns:xdr="http://schemas.openxmlformats.org/drawingml/2006/spreadsheetDrawing">
      <xdr:col>85</xdr:col>
      <xdr:colOff>177800</xdr:colOff>
      <xdr:row>57</xdr:row>
      <xdr:rowOff>78105</xdr:rowOff>
    </xdr:to>
    <xdr:sp macro="" textlink="">
      <xdr:nvSpPr>
        <xdr:cNvPr id="606" name="楕円 605"/>
        <xdr:cNvSpPr/>
      </xdr:nvSpPr>
      <xdr:spPr>
        <a:xfrm>
          <a:off x="162687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126365</xdr:rowOff>
    </xdr:from>
    <xdr:ext cx="534670" cy="259080"/>
    <xdr:sp macro="" textlink="">
      <xdr:nvSpPr>
        <xdr:cNvPr id="607" name="教育費該当値テキスト"/>
        <xdr:cNvSpPr txBox="1"/>
      </xdr:nvSpPr>
      <xdr:spPr>
        <a:xfrm>
          <a:off x="16370300" y="9727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8255</xdr:rowOff>
    </xdr:from>
    <xdr:to xmlns:xdr="http://schemas.openxmlformats.org/drawingml/2006/spreadsheetDrawing">
      <xdr:col>81</xdr:col>
      <xdr:colOff>101600</xdr:colOff>
      <xdr:row>57</xdr:row>
      <xdr:rowOff>109855</xdr:rowOff>
    </xdr:to>
    <xdr:sp macro="" textlink="">
      <xdr:nvSpPr>
        <xdr:cNvPr id="608" name="楕円 607"/>
        <xdr:cNvSpPr/>
      </xdr:nvSpPr>
      <xdr:spPr>
        <a:xfrm>
          <a:off x="15430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100965</xdr:rowOff>
    </xdr:from>
    <xdr:ext cx="534035" cy="258445"/>
    <xdr:sp macro="" textlink="">
      <xdr:nvSpPr>
        <xdr:cNvPr id="609" name="テキスト ボックス 608"/>
        <xdr:cNvSpPr txBox="1"/>
      </xdr:nvSpPr>
      <xdr:spPr>
        <a:xfrm>
          <a:off x="15213965" y="9873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53</xdr:row>
      <xdr:rowOff>1270</xdr:rowOff>
    </xdr:from>
    <xdr:to xmlns:xdr="http://schemas.openxmlformats.org/drawingml/2006/spreadsheetDrawing">
      <xdr:col>76</xdr:col>
      <xdr:colOff>165100</xdr:colOff>
      <xdr:row>53</xdr:row>
      <xdr:rowOff>102870</xdr:rowOff>
    </xdr:to>
    <xdr:sp macro="" textlink="">
      <xdr:nvSpPr>
        <xdr:cNvPr id="610" name="楕円 609"/>
        <xdr:cNvSpPr/>
      </xdr:nvSpPr>
      <xdr:spPr>
        <a:xfrm>
          <a:off x="14541500" y="90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51</xdr:row>
      <xdr:rowOff>119380</xdr:rowOff>
    </xdr:from>
    <xdr:ext cx="598170" cy="259080"/>
    <xdr:sp macro="" textlink="">
      <xdr:nvSpPr>
        <xdr:cNvPr id="611" name="テキスト ボックス 610"/>
        <xdr:cNvSpPr txBox="1"/>
      </xdr:nvSpPr>
      <xdr:spPr>
        <a:xfrm>
          <a:off x="14292580" y="8863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52</xdr:row>
      <xdr:rowOff>24765</xdr:rowOff>
    </xdr:from>
    <xdr:to xmlns:xdr="http://schemas.openxmlformats.org/drawingml/2006/spreadsheetDrawing">
      <xdr:col>72</xdr:col>
      <xdr:colOff>38100</xdr:colOff>
      <xdr:row>52</xdr:row>
      <xdr:rowOff>126365</xdr:rowOff>
    </xdr:to>
    <xdr:sp macro="" textlink="">
      <xdr:nvSpPr>
        <xdr:cNvPr id="612" name="楕円 611"/>
        <xdr:cNvSpPr/>
      </xdr:nvSpPr>
      <xdr:spPr>
        <a:xfrm>
          <a:off x="13652500" y="89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50</xdr:row>
      <xdr:rowOff>143510</xdr:rowOff>
    </xdr:from>
    <xdr:ext cx="598170" cy="258445"/>
    <xdr:sp macro="" textlink="">
      <xdr:nvSpPr>
        <xdr:cNvPr id="613" name="テキスト ボックス 612"/>
        <xdr:cNvSpPr txBox="1"/>
      </xdr:nvSpPr>
      <xdr:spPr>
        <a:xfrm>
          <a:off x="13403580" y="8716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20955</xdr:rowOff>
    </xdr:from>
    <xdr:to xmlns:xdr="http://schemas.openxmlformats.org/drawingml/2006/spreadsheetDrawing">
      <xdr:col>67</xdr:col>
      <xdr:colOff>101600</xdr:colOff>
      <xdr:row>56</xdr:row>
      <xdr:rowOff>122555</xdr:rowOff>
    </xdr:to>
    <xdr:sp macro="" textlink="">
      <xdr:nvSpPr>
        <xdr:cNvPr id="614" name="楕円 613"/>
        <xdr:cNvSpPr/>
      </xdr:nvSpPr>
      <xdr:spPr>
        <a:xfrm>
          <a:off x="12763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139065</xdr:rowOff>
    </xdr:from>
    <xdr:ext cx="534035" cy="259080"/>
    <xdr:sp macro="" textlink="">
      <xdr:nvSpPr>
        <xdr:cNvPr id="615" name="テキスト ボックス 614"/>
        <xdr:cNvSpPr txBox="1"/>
      </xdr:nvSpPr>
      <xdr:spPr>
        <a:xfrm>
          <a:off x="12546965" y="9397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24" name="テキスト ボックス 62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5" name="直線コネクタ 62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6" name="直線コネクタ 62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27" name="テキスト ボックス 626"/>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8" name="直線コネクタ 62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29" name="テキスト ボックス 628"/>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30" name="直線コネクタ 62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31" name="テキスト ボックス 63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32" name="直線コネクタ 63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33" name="テキスト ボックス 632"/>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4" name="直線コネクタ 63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5" name="テキスト ボックス 634"/>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6" name="直線コネクタ 63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37" name="テキスト ボックス 636"/>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8" name="直線コネクタ 63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9" name="テキスト ボックス 63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79</xdr:row>
      <xdr:rowOff>99060</xdr:rowOff>
    </xdr:to>
    <xdr:cxnSp macro="">
      <xdr:nvCxnSpPr>
        <xdr:cNvPr id="641" name="直線コネクタ 640"/>
        <xdr:cNvCxnSpPr/>
      </xdr:nvCxnSpPr>
      <xdr:spPr>
        <a:xfrm flipV="1">
          <a:off x="16317595" y="12033250"/>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42"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3" name="直線コネクタ 64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149860</xdr:rowOff>
    </xdr:from>
    <xdr:ext cx="534670" cy="259080"/>
    <xdr:sp macro="" textlink="">
      <xdr:nvSpPr>
        <xdr:cNvPr id="644" name="災害復旧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45" name="直線コネクタ 644"/>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57150</xdr:rowOff>
    </xdr:from>
    <xdr:to xmlns:xdr="http://schemas.openxmlformats.org/drawingml/2006/spreadsheetDrawing">
      <xdr:col>85</xdr:col>
      <xdr:colOff>127000</xdr:colOff>
      <xdr:row>79</xdr:row>
      <xdr:rowOff>74930</xdr:rowOff>
    </xdr:to>
    <xdr:cxnSp macro="">
      <xdr:nvCxnSpPr>
        <xdr:cNvPr id="646" name="直線コネクタ 645"/>
        <xdr:cNvCxnSpPr/>
      </xdr:nvCxnSpPr>
      <xdr:spPr>
        <a:xfrm flipV="1">
          <a:off x="15481300" y="1360170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77470</xdr:rowOff>
    </xdr:from>
    <xdr:ext cx="534670" cy="258445"/>
    <xdr:sp macro="" textlink="">
      <xdr:nvSpPr>
        <xdr:cNvPr id="647" name="災害復旧費平均値テキスト"/>
        <xdr:cNvSpPr txBox="1"/>
      </xdr:nvSpPr>
      <xdr:spPr>
        <a:xfrm>
          <a:off x="16370300" y="132791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54610</xdr:rowOff>
    </xdr:from>
    <xdr:to xmlns:xdr="http://schemas.openxmlformats.org/drawingml/2006/spreadsheetDrawing">
      <xdr:col>85</xdr:col>
      <xdr:colOff>177800</xdr:colOff>
      <xdr:row>78</xdr:row>
      <xdr:rowOff>156210</xdr:rowOff>
    </xdr:to>
    <xdr:sp macro="" textlink="">
      <xdr:nvSpPr>
        <xdr:cNvPr id="648" name="フローチャート: 判断 647"/>
        <xdr:cNvSpPr/>
      </xdr:nvSpPr>
      <xdr:spPr>
        <a:xfrm>
          <a:off x="162687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13970</xdr:rowOff>
    </xdr:from>
    <xdr:to xmlns:xdr="http://schemas.openxmlformats.org/drawingml/2006/spreadsheetDrawing">
      <xdr:col>81</xdr:col>
      <xdr:colOff>50800</xdr:colOff>
      <xdr:row>79</xdr:row>
      <xdr:rowOff>74930</xdr:rowOff>
    </xdr:to>
    <xdr:cxnSp macro="">
      <xdr:nvCxnSpPr>
        <xdr:cNvPr id="649" name="直線コネクタ 648"/>
        <xdr:cNvCxnSpPr/>
      </xdr:nvCxnSpPr>
      <xdr:spPr>
        <a:xfrm>
          <a:off x="14592300" y="135585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70485</xdr:rowOff>
    </xdr:from>
    <xdr:to xmlns:xdr="http://schemas.openxmlformats.org/drawingml/2006/spreadsheetDrawing">
      <xdr:col>81</xdr:col>
      <xdr:colOff>101600</xdr:colOff>
      <xdr:row>79</xdr:row>
      <xdr:rowOff>635</xdr:rowOff>
    </xdr:to>
    <xdr:sp macro="" textlink="">
      <xdr:nvSpPr>
        <xdr:cNvPr id="650" name="フローチャート: 判断 649"/>
        <xdr:cNvSpPr/>
      </xdr:nvSpPr>
      <xdr:spPr>
        <a:xfrm>
          <a:off x="15430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17780</xdr:rowOff>
    </xdr:from>
    <xdr:ext cx="469265" cy="258445"/>
    <xdr:sp macro="" textlink="">
      <xdr:nvSpPr>
        <xdr:cNvPr id="651" name="テキスト ボックス 650"/>
        <xdr:cNvSpPr txBox="1"/>
      </xdr:nvSpPr>
      <xdr:spPr>
        <a:xfrm>
          <a:off x="15246350" y="13219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13970</xdr:rowOff>
    </xdr:from>
    <xdr:to xmlns:xdr="http://schemas.openxmlformats.org/drawingml/2006/spreadsheetDrawing">
      <xdr:col>76</xdr:col>
      <xdr:colOff>114300</xdr:colOff>
      <xdr:row>79</xdr:row>
      <xdr:rowOff>38100</xdr:rowOff>
    </xdr:to>
    <xdr:cxnSp macro="">
      <xdr:nvCxnSpPr>
        <xdr:cNvPr id="652" name="直線コネクタ 651"/>
        <xdr:cNvCxnSpPr/>
      </xdr:nvCxnSpPr>
      <xdr:spPr>
        <a:xfrm flipV="1">
          <a:off x="13703300" y="135585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132715</xdr:rowOff>
    </xdr:from>
    <xdr:to xmlns:xdr="http://schemas.openxmlformats.org/drawingml/2006/spreadsheetDrawing">
      <xdr:col>76</xdr:col>
      <xdr:colOff>165100</xdr:colOff>
      <xdr:row>79</xdr:row>
      <xdr:rowOff>63500</xdr:rowOff>
    </xdr:to>
    <xdr:sp macro="" textlink="">
      <xdr:nvSpPr>
        <xdr:cNvPr id="653" name="フローチャート: 判断 652"/>
        <xdr:cNvSpPr/>
      </xdr:nvSpPr>
      <xdr:spPr>
        <a:xfrm>
          <a:off x="14541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79375</xdr:rowOff>
    </xdr:from>
    <xdr:ext cx="469265" cy="258445"/>
    <xdr:sp macro="" textlink="">
      <xdr:nvSpPr>
        <xdr:cNvPr id="654" name="テキスト ボックス 653"/>
        <xdr:cNvSpPr txBox="1"/>
      </xdr:nvSpPr>
      <xdr:spPr>
        <a:xfrm>
          <a:off x="14357350" y="13281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38100</xdr:rowOff>
    </xdr:from>
    <xdr:to xmlns:xdr="http://schemas.openxmlformats.org/drawingml/2006/spreadsheetDrawing">
      <xdr:col>71</xdr:col>
      <xdr:colOff>177800</xdr:colOff>
      <xdr:row>79</xdr:row>
      <xdr:rowOff>38100</xdr:rowOff>
    </xdr:to>
    <xdr:cxnSp macro="">
      <xdr:nvCxnSpPr>
        <xdr:cNvPr id="655" name="直線コネクタ 654"/>
        <xdr:cNvCxnSpPr/>
      </xdr:nvCxnSpPr>
      <xdr:spPr>
        <a:xfrm>
          <a:off x="12814300" y="13582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151130</xdr:rowOff>
    </xdr:from>
    <xdr:to xmlns:xdr="http://schemas.openxmlformats.org/drawingml/2006/spreadsheetDrawing">
      <xdr:col>72</xdr:col>
      <xdr:colOff>38100</xdr:colOff>
      <xdr:row>79</xdr:row>
      <xdr:rowOff>81280</xdr:rowOff>
    </xdr:to>
    <xdr:sp macro="" textlink="">
      <xdr:nvSpPr>
        <xdr:cNvPr id="656" name="フローチャート: 判断 655"/>
        <xdr:cNvSpPr/>
      </xdr:nvSpPr>
      <xdr:spPr>
        <a:xfrm>
          <a:off x="13652500" y="1352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97790</xdr:rowOff>
    </xdr:from>
    <xdr:ext cx="469265" cy="258445"/>
    <xdr:sp macro="" textlink="">
      <xdr:nvSpPr>
        <xdr:cNvPr id="657" name="テキスト ボックス 656"/>
        <xdr:cNvSpPr txBox="1"/>
      </xdr:nvSpPr>
      <xdr:spPr>
        <a:xfrm>
          <a:off x="13468350" y="13299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138430</xdr:rowOff>
    </xdr:from>
    <xdr:to xmlns:xdr="http://schemas.openxmlformats.org/drawingml/2006/spreadsheetDrawing">
      <xdr:col>67</xdr:col>
      <xdr:colOff>101600</xdr:colOff>
      <xdr:row>79</xdr:row>
      <xdr:rowOff>68580</xdr:rowOff>
    </xdr:to>
    <xdr:sp macro="" textlink="">
      <xdr:nvSpPr>
        <xdr:cNvPr id="658" name="フローチャート: 判断 657"/>
        <xdr:cNvSpPr/>
      </xdr:nvSpPr>
      <xdr:spPr>
        <a:xfrm>
          <a:off x="12763500" y="1351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85090</xdr:rowOff>
    </xdr:from>
    <xdr:ext cx="469265" cy="259080"/>
    <xdr:sp macro="" textlink="">
      <xdr:nvSpPr>
        <xdr:cNvPr id="659" name="テキスト ボックス 658"/>
        <xdr:cNvSpPr txBox="1"/>
      </xdr:nvSpPr>
      <xdr:spPr>
        <a:xfrm>
          <a:off x="12579350" y="13286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60" name="テキスト ボックス 65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61" name="テキスト ボックス 66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2" name="テキスト ボックス 66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3" name="テキスト ボックス 66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4" name="テキスト ボックス 66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6350</xdr:rowOff>
    </xdr:from>
    <xdr:to xmlns:xdr="http://schemas.openxmlformats.org/drawingml/2006/spreadsheetDrawing">
      <xdr:col>85</xdr:col>
      <xdr:colOff>177800</xdr:colOff>
      <xdr:row>79</xdr:row>
      <xdr:rowOff>107950</xdr:rowOff>
    </xdr:to>
    <xdr:sp macro="" textlink="">
      <xdr:nvSpPr>
        <xdr:cNvPr id="665" name="楕円 664"/>
        <xdr:cNvSpPr/>
      </xdr:nvSpPr>
      <xdr:spPr>
        <a:xfrm>
          <a:off x="16268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92710</xdr:rowOff>
    </xdr:from>
    <xdr:ext cx="469900" cy="259080"/>
    <xdr:sp macro="" textlink="">
      <xdr:nvSpPr>
        <xdr:cNvPr id="666" name="災害復旧費該当値テキスト"/>
        <xdr:cNvSpPr txBox="1"/>
      </xdr:nvSpPr>
      <xdr:spPr>
        <a:xfrm>
          <a:off x="16370300" y="13465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23495</xdr:rowOff>
    </xdr:from>
    <xdr:to xmlns:xdr="http://schemas.openxmlformats.org/drawingml/2006/spreadsheetDrawing">
      <xdr:col>81</xdr:col>
      <xdr:colOff>101600</xdr:colOff>
      <xdr:row>79</xdr:row>
      <xdr:rowOff>125095</xdr:rowOff>
    </xdr:to>
    <xdr:sp macro="" textlink="">
      <xdr:nvSpPr>
        <xdr:cNvPr id="667" name="楕円 666"/>
        <xdr:cNvSpPr/>
      </xdr:nvSpPr>
      <xdr:spPr>
        <a:xfrm>
          <a:off x="15430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116205</xdr:rowOff>
    </xdr:from>
    <xdr:ext cx="469265" cy="259080"/>
    <xdr:sp macro="" textlink="">
      <xdr:nvSpPr>
        <xdr:cNvPr id="668" name="テキスト ボックス 667"/>
        <xdr:cNvSpPr txBox="1"/>
      </xdr:nvSpPr>
      <xdr:spPr>
        <a:xfrm>
          <a:off x="15246350" y="13660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134620</xdr:rowOff>
    </xdr:from>
    <xdr:to xmlns:xdr="http://schemas.openxmlformats.org/drawingml/2006/spreadsheetDrawing">
      <xdr:col>76</xdr:col>
      <xdr:colOff>165100</xdr:colOff>
      <xdr:row>79</xdr:row>
      <xdr:rowOff>64770</xdr:rowOff>
    </xdr:to>
    <xdr:sp macro="" textlink="">
      <xdr:nvSpPr>
        <xdr:cNvPr id="669" name="楕円 668"/>
        <xdr:cNvSpPr/>
      </xdr:nvSpPr>
      <xdr:spPr>
        <a:xfrm>
          <a:off x="14541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55880</xdr:rowOff>
    </xdr:from>
    <xdr:ext cx="469265" cy="259080"/>
    <xdr:sp macro="" textlink="">
      <xdr:nvSpPr>
        <xdr:cNvPr id="670" name="テキスト ボックス 669"/>
        <xdr:cNvSpPr txBox="1"/>
      </xdr:nvSpPr>
      <xdr:spPr>
        <a:xfrm>
          <a:off x="14357350" y="13600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158750</xdr:rowOff>
    </xdr:from>
    <xdr:to xmlns:xdr="http://schemas.openxmlformats.org/drawingml/2006/spreadsheetDrawing">
      <xdr:col>72</xdr:col>
      <xdr:colOff>38100</xdr:colOff>
      <xdr:row>79</xdr:row>
      <xdr:rowOff>88900</xdr:rowOff>
    </xdr:to>
    <xdr:sp macro="" textlink="">
      <xdr:nvSpPr>
        <xdr:cNvPr id="671" name="楕円 670"/>
        <xdr:cNvSpPr/>
      </xdr:nvSpPr>
      <xdr:spPr>
        <a:xfrm>
          <a:off x="13652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80010</xdr:rowOff>
    </xdr:from>
    <xdr:ext cx="469265" cy="259080"/>
    <xdr:sp macro="" textlink="">
      <xdr:nvSpPr>
        <xdr:cNvPr id="672" name="テキスト ボックス 671"/>
        <xdr:cNvSpPr txBox="1"/>
      </xdr:nvSpPr>
      <xdr:spPr>
        <a:xfrm>
          <a:off x="13468350" y="13624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158750</xdr:rowOff>
    </xdr:from>
    <xdr:to xmlns:xdr="http://schemas.openxmlformats.org/drawingml/2006/spreadsheetDrawing">
      <xdr:col>67</xdr:col>
      <xdr:colOff>101600</xdr:colOff>
      <xdr:row>79</xdr:row>
      <xdr:rowOff>88900</xdr:rowOff>
    </xdr:to>
    <xdr:sp macro="" textlink="">
      <xdr:nvSpPr>
        <xdr:cNvPr id="673" name="楕円 672"/>
        <xdr:cNvSpPr/>
      </xdr:nvSpPr>
      <xdr:spPr>
        <a:xfrm>
          <a:off x="12763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80010</xdr:rowOff>
    </xdr:from>
    <xdr:ext cx="469265" cy="259080"/>
    <xdr:sp macro="" textlink="">
      <xdr:nvSpPr>
        <xdr:cNvPr id="674" name="テキスト ボックス 673"/>
        <xdr:cNvSpPr txBox="1"/>
      </xdr:nvSpPr>
      <xdr:spPr>
        <a:xfrm>
          <a:off x="12579350" y="13624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83" name="テキスト ボックス 68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4" name="直線コネクタ 68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5" name="直線コネクタ 684"/>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86" name="テキスト ボックス 685"/>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7" name="直線コネクタ 686"/>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88" name="テキスト ボックス 687"/>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9" name="直線コネクタ 688"/>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90" name="テキスト ボックス 689"/>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91" name="直線コネクタ 690"/>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92" name="テキスト ボックス 691"/>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3" name="直線コネクタ 692"/>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94" name="テキスト ボックス 693"/>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5" name="直線コネクタ 694"/>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96" name="テキスト ボックス 695"/>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7" name="直線コネクタ 69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8" name="テキスト ボックス 69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41910</xdr:rowOff>
    </xdr:from>
    <xdr:to xmlns:xdr="http://schemas.openxmlformats.org/drawingml/2006/spreadsheetDrawing">
      <xdr:col>85</xdr:col>
      <xdr:colOff>126365</xdr:colOff>
      <xdr:row>99</xdr:row>
      <xdr:rowOff>10160</xdr:rowOff>
    </xdr:to>
    <xdr:cxnSp macro="">
      <xdr:nvCxnSpPr>
        <xdr:cNvPr id="700" name="直線コネクタ 699"/>
        <xdr:cNvCxnSpPr/>
      </xdr:nvCxnSpPr>
      <xdr:spPr>
        <a:xfrm flipV="1">
          <a:off x="16317595" y="1564386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13970</xdr:rowOff>
    </xdr:from>
    <xdr:ext cx="534670" cy="259080"/>
    <xdr:sp macro="" textlink="">
      <xdr:nvSpPr>
        <xdr:cNvPr id="701" name="公債費最小値テキスト"/>
        <xdr:cNvSpPr txBox="1"/>
      </xdr:nvSpPr>
      <xdr:spPr>
        <a:xfrm>
          <a:off x="16370300" y="1698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10160</xdr:rowOff>
    </xdr:from>
    <xdr:to xmlns:xdr="http://schemas.openxmlformats.org/drawingml/2006/spreadsheetDrawing">
      <xdr:col>86</xdr:col>
      <xdr:colOff>25400</xdr:colOff>
      <xdr:row>99</xdr:row>
      <xdr:rowOff>10160</xdr:rowOff>
    </xdr:to>
    <xdr:cxnSp macro="">
      <xdr:nvCxnSpPr>
        <xdr:cNvPr id="702" name="直線コネクタ 701"/>
        <xdr:cNvCxnSpPr/>
      </xdr:nvCxnSpPr>
      <xdr:spPr>
        <a:xfrm>
          <a:off x="16230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160020</xdr:rowOff>
    </xdr:from>
    <xdr:ext cx="598805" cy="259080"/>
    <xdr:sp macro="" textlink="">
      <xdr:nvSpPr>
        <xdr:cNvPr id="703" name="公債費最大値テキスト"/>
        <xdr:cNvSpPr txBox="1"/>
      </xdr:nvSpPr>
      <xdr:spPr>
        <a:xfrm>
          <a:off x="16370300" y="1541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437,489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41910</xdr:rowOff>
    </xdr:from>
    <xdr:to xmlns:xdr="http://schemas.openxmlformats.org/drawingml/2006/spreadsheetDrawing">
      <xdr:col>86</xdr:col>
      <xdr:colOff>25400</xdr:colOff>
      <xdr:row>91</xdr:row>
      <xdr:rowOff>41910</xdr:rowOff>
    </xdr:to>
    <xdr:cxnSp macro="">
      <xdr:nvCxnSpPr>
        <xdr:cNvPr id="704" name="直線コネクタ 703"/>
        <xdr:cNvCxnSpPr/>
      </xdr:nvCxnSpPr>
      <xdr:spPr>
        <a:xfrm>
          <a:off x="16230600" y="1564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32385</xdr:rowOff>
    </xdr:from>
    <xdr:to xmlns:xdr="http://schemas.openxmlformats.org/drawingml/2006/spreadsheetDrawing">
      <xdr:col>85</xdr:col>
      <xdr:colOff>127000</xdr:colOff>
      <xdr:row>97</xdr:row>
      <xdr:rowOff>55880</xdr:rowOff>
    </xdr:to>
    <xdr:cxnSp macro="">
      <xdr:nvCxnSpPr>
        <xdr:cNvPr id="705" name="直線コネクタ 704"/>
        <xdr:cNvCxnSpPr/>
      </xdr:nvCxnSpPr>
      <xdr:spPr>
        <a:xfrm flipV="1">
          <a:off x="15481300" y="1666303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143510</xdr:rowOff>
    </xdr:from>
    <xdr:ext cx="534670" cy="258445"/>
    <xdr:sp macro="" textlink="">
      <xdr:nvSpPr>
        <xdr:cNvPr id="706" name="公債費平均値テキスト"/>
        <xdr:cNvSpPr txBox="1"/>
      </xdr:nvSpPr>
      <xdr:spPr>
        <a:xfrm>
          <a:off x="16370300" y="167741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165100</xdr:rowOff>
    </xdr:from>
    <xdr:to xmlns:xdr="http://schemas.openxmlformats.org/drawingml/2006/spreadsheetDrawing">
      <xdr:col>85</xdr:col>
      <xdr:colOff>177800</xdr:colOff>
      <xdr:row>98</xdr:row>
      <xdr:rowOff>95250</xdr:rowOff>
    </xdr:to>
    <xdr:sp macro="" textlink="">
      <xdr:nvSpPr>
        <xdr:cNvPr id="707" name="フローチャート: 判断 706"/>
        <xdr:cNvSpPr/>
      </xdr:nvSpPr>
      <xdr:spPr>
        <a:xfrm>
          <a:off x="162687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55880</xdr:rowOff>
    </xdr:from>
    <xdr:to xmlns:xdr="http://schemas.openxmlformats.org/drawingml/2006/spreadsheetDrawing">
      <xdr:col>81</xdr:col>
      <xdr:colOff>50800</xdr:colOff>
      <xdr:row>97</xdr:row>
      <xdr:rowOff>75565</xdr:rowOff>
    </xdr:to>
    <xdr:cxnSp macro="">
      <xdr:nvCxnSpPr>
        <xdr:cNvPr id="708" name="直線コネクタ 707"/>
        <xdr:cNvCxnSpPr/>
      </xdr:nvCxnSpPr>
      <xdr:spPr>
        <a:xfrm flipV="1">
          <a:off x="14592300" y="166865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163195</xdr:rowOff>
    </xdr:from>
    <xdr:to xmlns:xdr="http://schemas.openxmlformats.org/drawingml/2006/spreadsheetDrawing">
      <xdr:col>81</xdr:col>
      <xdr:colOff>101600</xdr:colOff>
      <xdr:row>98</xdr:row>
      <xdr:rowOff>93345</xdr:rowOff>
    </xdr:to>
    <xdr:sp macro="" textlink="">
      <xdr:nvSpPr>
        <xdr:cNvPr id="709" name="フローチャート: 判断 708"/>
        <xdr:cNvSpPr/>
      </xdr:nvSpPr>
      <xdr:spPr>
        <a:xfrm>
          <a:off x="15430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84455</xdr:rowOff>
    </xdr:from>
    <xdr:ext cx="534035" cy="259080"/>
    <xdr:sp macro="" textlink="">
      <xdr:nvSpPr>
        <xdr:cNvPr id="710" name="テキスト ボックス 709"/>
        <xdr:cNvSpPr txBox="1"/>
      </xdr:nvSpPr>
      <xdr:spPr>
        <a:xfrm>
          <a:off x="15213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75565</xdr:rowOff>
    </xdr:from>
    <xdr:to xmlns:xdr="http://schemas.openxmlformats.org/drawingml/2006/spreadsheetDrawing">
      <xdr:col>76</xdr:col>
      <xdr:colOff>114300</xdr:colOff>
      <xdr:row>97</xdr:row>
      <xdr:rowOff>90805</xdr:rowOff>
    </xdr:to>
    <xdr:cxnSp macro="">
      <xdr:nvCxnSpPr>
        <xdr:cNvPr id="711" name="直線コネクタ 710"/>
        <xdr:cNvCxnSpPr/>
      </xdr:nvCxnSpPr>
      <xdr:spPr>
        <a:xfrm flipV="1">
          <a:off x="13703300" y="167062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161925</xdr:rowOff>
    </xdr:from>
    <xdr:to xmlns:xdr="http://schemas.openxmlformats.org/drawingml/2006/spreadsheetDrawing">
      <xdr:col>76</xdr:col>
      <xdr:colOff>165100</xdr:colOff>
      <xdr:row>98</xdr:row>
      <xdr:rowOff>92075</xdr:rowOff>
    </xdr:to>
    <xdr:sp macro="" textlink="">
      <xdr:nvSpPr>
        <xdr:cNvPr id="712" name="フローチャート: 判断 711"/>
        <xdr:cNvSpPr/>
      </xdr:nvSpPr>
      <xdr:spPr>
        <a:xfrm>
          <a:off x="14541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83185</xdr:rowOff>
    </xdr:from>
    <xdr:ext cx="534035" cy="259080"/>
    <xdr:sp macro="" textlink="">
      <xdr:nvSpPr>
        <xdr:cNvPr id="713" name="テキスト ボックス 712"/>
        <xdr:cNvSpPr txBox="1"/>
      </xdr:nvSpPr>
      <xdr:spPr>
        <a:xfrm>
          <a:off x="14324965" y="16885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90805</xdr:rowOff>
    </xdr:from>
    <xdr:to xmlns:xdr="http://schemas.openxmlformats.org/drawingml/2006/spreadsheetDrawing">
      <xdr:col>71</xdr:col>
      <xdr:colOff>177800</xdr:colOff>
      <xdr:row>97</xdr:row>
      <xdr:rowOff>99695</xdr:rowOff>
    </xdr:to>
    <xdr:cxnSp macro="">
      <xdr:nvCxnSpPr>
        <xdr:cNvPr id="714" name="直線コネクタ 713"/>
        <xdr:cNvCxnSpPr/>
      </xdr:nvCxnSpPr>
      <xdr:spPr>
        <a:xfrm flipV="1">
          <a:off x="12814300" y="167214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159385</xdr:rowOff>
    </xdr:from>
    <xdr:to xmlns:xdr="http://schemas.openxmlformats.org/drawingml/2006/spreadsheetDrawing">
      <xdr:col>72</xdr:col>
      <xdr:colOff>38100</xdr:colOff>
      <xdr:row>98</xdr:row>
      <xdr:rowOff>89535</xdr:rowOff>
    </xdr:to>
    <xdr:sp macro="" textlink="">
      <xdr:nvSpPr>
        <xdr:cNvPr id="715" name="フローチャート: 判断 714"/>
        <xdr:cNvSpPr/>
      </xdr:nvSpPr>
      <xdr:spPr>
        <a:xfrm>
          <a:off x="13652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80645</xdr:rowOff>
    </xdr:from>
    <xdr:ext cx="534035" cy="259080"/>
    <xdr:sp macro="" textlink="">
      <xdr:nvSpPr>
        <xdr:cNvPr id="716" name="テキスト ボックス 715"/>
        <xdr:cNvSpPr txBox="1"/>
      </xdr:nvSpPr>
      <xdr:spPr>
        <a:xfrm>
          <a:off x="13435965" y="16882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160020</xdr:rowOff>
    </xdr:from>
    <xdr:to xmlns:xdr="http://schemas.openxmlformats.org/drawingml/2006/spreadsheetDrawing">
      <xdr:col>67</xdr:col>
      <xdr:colOff>101600</xdr:colOff>
      <xdr:row>98</xdr:row>
      <xdr:rowOff>90170</xdr:rowOff>
    </xdr:to>
    <xdr:sp macro="" textlink="">
      <xdr:nvSpPr>
        <xdr:cNvPr id="717" name="フローチャート: 判断 716"/>
        <xdr:cNvSpPr/>
      </xdr:nvSpPr>
      <xdr:spPr>
        <a:xfrm>
          <a:off x="12763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81280</xdr:rowOff>
    </xdr:from>
    <xdr:ext cx="534035" cy="259080"/>
    <xdr:sp macro="" textlink="">
      <xdr:nvSpPr>
        <xdr:cNvPr id="718" name="テキスト ボックス 717"/>
        <xdr:cNvSpPr txBox="1"/>
      </xdr:nvSpPr>
      <xdr:spPr>
        <a:xfrm>
          <a:off x="12546965" y="16883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9" name="テキスト ボックス 71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20" name="テキスト ボックス 71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21" name="テキスト ボックス 72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2" name="テキスト ボックス 72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3" name="テキスト ボックス 72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153035</xdr:rowOff>
    </xdr:from>
    <xdr:to xmlns:xdr="http://schemas.openxmlformats.org/drawingml/2006/spreadsheetDrawing">
      <xdr:col>85</xdr:col>
      <xdr:colOff>177800</xdr:colOff>
      <xdr:row>97</xdr:row>
      <xdr:rowOff>83185</xdr:rowOff>
    </xdr:to>
    <xdr:sp macro="" textlink="">
      <xdr:nvSpPr>
        <xdr:cNvPr id="724" name="楕円 723"/>
        <xdr:cNvSpPr/>
      </xdr:nvSpPr>
      <xdr:spPr>
        <a:xfrm>
          <a:off x="162687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4445</xdr:rowOff>
    </xdr:from>
    <xdr:ext cx="598805" cy="259080"/>
    <xdr:sp macro="" textlink="">
      <xdr:nvSpPr>
        <xdr:cNvPr id="725" name="公債費該当値テキスト"/>
        <xdr:cNvSpPr txBox="1"/>
      </xdr:nvSpPr>
      <xdr:spPr>
        <a:xfrm>
          <a:off x="16370300" y="16463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5080</xdr:rowOff>
    </xdr:from>
    <xdr:to xmlns:xdr="http://schemas.openxmlformats.org/drawingml/2006/spreadsheetDrawing">
      <xdr:col>81</xdr:col>
      <xdr:colOff>101600</xdr:colOff>
      <xdr:row>97</xdr:row>
      <xdr:rowOff>106680</xdr:rowOff>
    </xdr:to>
    <xdr:sp macro="" textlink="">
      <xdr:nvSpPr>
        <xdr:cNvPr id="726" name="楕円 725"/>
        <xdr:cNvSpPr/>
      </xdr:nvSpPr>
      <xdr:spPr>
        <a:xfrm>
          <a:off x="15430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123190</xdr:rowOff>
    </xdr:from>
    <xdr:ext cx="598170" cy="258445"/>
    <xdr:sp macro="" textlink="">
      <xdr:nvSpPr>
        <xdr:cNvPr id="727" name="テキスト ボックス 726"/>
        <xdr:cNvSpPr txBox="1"/>
      </xdr:nvSpPr>
      <xdr:spPr>
        <a:xfrm>
          <a:off x="15181580" y="16410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24765</xdr:rowOff>
    </xdr:from>
    <xdr:to xmlns:xdr="http://schemas.openxmlformats.org/drawingml/2006/spreadsheetDrawing">
      <xdr:col>76</xdr:col>
      <xdr:colOff>165100</xdr:colOff>
      <xdr:row>97</xdr:row>
      <xdr:rowOff>126365</xdr:rowOff>
    </xdr:to>
    <xdr:sp macro="" textlink="">
      <xdr:nvSpPr>
        <xdr:cNvPr id="728" name="楕円 727"/>
        <xdr:cNvSpPr/>
      </xdr:nvSpPr>
      <xdr:spPr>
        <a:xfrm>
          <a:off x="14541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143510</xdr:rowOff>
    </xdr:from>
    <xdr:ext cx="598170" cy="258445"/>
    <xdr:sp macro="" textlink="">
      <xdr:nvSpPr>
        <xdr:cNvPr id="729" name="テキスト ボックス 728"/>
        <xdr:cNvSpPr txBox="1"/>
      </xdr:nvSpPr>
      <xdr:spPr>
        <a:xfrm>
          <a:off x="14292580" y="16431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40640</xdr:rowOff>
    </xdr:from>
    <xdr:to xmlns:xdr="http://schemas.openxmlformats.org/drawingml/2006/spreadsheetDrawing">
      <xdr:col>72</xdr:col>
      <xdr:colOff>38100</xdr:colOff>
      <xdr:row>97</xdr:row>
      <xdr:rowOff>141605</xdr:rowOff>
    </xdr:to>
    <xdr:sp macro="" textlink="">
      <xdr:nvSpPr>
        <xdr:cNvPr id="730" name="楕円 729"/>
        <xdr:cNvSpPr/>
      </xdr:nvSpPr>
      <xdr:spPr>
        <a:xfrm>
          <a:off x="13652500" y="16671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158115</xdr:rowOff>
    </xdr:from>
    <xdr:ext cx="598170" cy="258445"/>
    <xdr:sp macro="" textlink="">
      <xdr:nvSpPr>
        <xdr:cNvPr id="731" name="テキスト ボックス 730"/>
        <xdr:cNvSpPr txBox="1"/>
      </xdr:nvSpPr>
      <xdr:spPr>
        <a:xfrm>
          <a:off x="13403580" y="16445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48895</xdr:rowOff>
    </xdr:from>
    <xdr:to xmlns:xdr="http://schemas.openxmlformats.org/drawingml/2006/spreadsheetDrawing">
      <xdr:col>67</xdr:col>
      <xdr:colOff>101600</xdr:colOff>
      <xdr:row>97</xdr:row>
      <xdr:rowOff>150495</xdr:rowOff>
    </xdr:to>
    <xdr:sp macro="" textlink="">
      <xdr:nvSpPr>
        <xdr:cNvPr id="732" name="楕円 731"/>
        <xdr:cNvSpPr/>
      </xdr:nvSpPr>
      <xdr:spPr>
        <a:xfrm>
          <a:off x="12763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167005</xdr:rowOff>
    </xdr:from>
    <xdr:ext cx="598170" cy="258445"/>
    <xdr:sp macro="" textlink="">
      <xdr:nvSpPr>
        <xdr:cNvPr id="733" name="テキスト ボックス 732"/>
        <xdr:cNvSpPr txBox="1"/>
      </xdr:nvSpPr>
      <xdr:spPr>
        <a:xfrm>
          <a:off x="12514580" y="16454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42" name="テキスト ボックス 74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3" name="直線コネクタ 74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44" name="直線コネクタ 74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45" name="テキスト ボックス 74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6" name="直線コネクタ 74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47" name="テキスト ボックス 746"/>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8" name="直線コネクタ 74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49" name="テキスト ボックス 748"/>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50" name="直線コネクタ 74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51" name="テキスト ボックス 750"/>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52" name="直線コネクタ 75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53" name="テキスト ボックス 752"/>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4" name="直線コネクタ 75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55" name="テキスト ボックス 75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55245</xdr:rowOff>
    </xdr:from>
    <xdr:to xmlns:xdr="http://schemas.openxmlformats.org/drawingml/2006/spreadsheetDrawing">
      <xdr:col>116</xdr:col>
      <xdr:colOff>62865</xdr:colOff>
      <xdr:row>39</xdr:row>
      <xdr:rowOff>44450</xdr:rowOff>
    </xdr:to>
    <xdr:cxnSp macro="">
      <xdr:nvCxnSpPr>
        <xdr:cNvPr id="757" name="直線コネクタ 756"/>
        <xdr:cNvCxnSpPr/>
      </xdr:nvCxnSpPr>
      <xdr:spPr>
        <a:xfrm flipV="1">
          <a:off x="22159595" y="519874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8445"/>
    <xdr:sp macro="" textlink="">
      <xdr:nvSpPr>
        <xdr:cNvPr id="758" name="諸支出金最小値テキスト"/>
        <xdr:cNvSpPr txBox="1"/>
      </xdr:nvSpPr>
      <xdr:spPr>
        <a:xfrm>
          <a:off x="22212300" y="6762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9" name="直線コネクタ 75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1905</xdr:rowOff>
    </xdr:from>
    <xdr:ext cx="469900" cy="259080"/>
    <xdr:sp macro="" textlink="">
      <xdr:nvSpPr>
        <xdr:cNvPr id="760" name="諸支出金最大値テキスト"/>
        <xdr:cNvSpPr txBox="1"/>
      </xdr:nvSpPr>
      <xdr:spPr>
        <a:xfrm>
          <a:off x="22212300" y="497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55245</xdr:rowOff>
    </xdr:from>
    <xdr:to xmlns:xdr="http://schemas.openxmlformats.org/drawingml/2006/spreadsheetDrawing">
      <xdr:col>116</xdr:col>
      <xdr:colOff>152400</xdr:colOff>
      <xdr:row>30</xdr:row>
      <xdr:rowOff>55245</xdr:rowOff>
    </xdr:to>
    <xdr:cxnSp macro="">
      <xdr:nvCxnSpPr>
        <xdr:cNvPr id="761" name="直線コネクタ 760"/>
        <xdr:cNvCxnSpPr/>
      </xdr:nvCxnSpPr>
      <xdr:spPr>
        <a:xfrm>
          <a:off x="22072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62" name="直線コネクタ 76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165100</xdr:rowOff>
    </xdr:from>
    <xdr:ext cx="378460" cy="259080"/>
    <xdr:sp macro="" textlink="">
      <xdr:nvSpPr>
        <xdr:cNvPr id="763" name="諸支出金平均値テキスト"/>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5" name="直線コネクタ 76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134620</xdr:rowOff>
    </xdr:from>
    <xdr:to xmlns:xdr="http://schemas.openxmlformats.org/drawingml/2006/spreadsheetDrawing">
      <xdr:col>112</xdr:col>
      <xdr:colOff>38100</xdr:colOff>
      <xdr:row>39</xdr:row>
      <xdr:rowOff>64770</xdr:rowOff>
    </xdr:to>
    <xdr:sp macro="" textlink="">
      <xdr:nvSpPr>
        <xdr:cNvPr id="766" name="フローチャート: 判断 765"/>
        <xdr:cNvSpPr/>
      </xdr:nvSpPr>
      <xdr:spPr>
        <a:xfrm>
          <a:off x="21272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81280</xdr:rowOff>
    </xdr:from>
    <xdr:ext cx="378460" cy="259080"/>
    <xdr:sp macro="" textlink="">
      <xdr:nvSpPr>
        <xdr:cNvPr id="767" name="テキスト ボックス 766"/>
        <xdr:cNvSpPr txBox="1"/>
      </xdr:nvSpPr>
      <xdr:spPr>
        <a:xfrm>
          <a:off x="211340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8" name="直線コネクタ 76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9" name="フローチャート: 判断 768"/>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35560</xdr:rowOff>
    </xdr:from>
    <xdr:ext cx="378460" cy="259080"/>
    <xdr:sp macro="" textlink="">
      <xdr:nvSpPr>
        <xdr:cNvPr id="770" name="テキスト ボックス 769"/>
        <xdr:cNvSpPr txBox="1"/>
      </xdr:nvSpPr>
      <xdr:spPr>
        <a:xfrm>
          <a:off x="20245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71" name="直線コネクタ 77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140970</xdr:rowOff>
    </xdr:from>
    <xdr:to xmlns:xdr="http://schemas.openxmlformats.org/drawingml/2006/spreadsheetDrawing">
      <xdr:col>102</xdr:col>
      <xdr:colOff>165100</xdr:colOff>
      <xdr:row>39</xdr:row>
      <xdr:rowOff>71120</xdr:rowOff>
    </xdr:to>
    <xdr:sp macro="" textlink="">
      <xdr:nvSpPr>
        <xdr:cNvPr id="772" name="フローチャート: 判断 771"/>
        <xdr:cNvSpPr/>
      </xdr:nvSpPr>
      <xdr:spPr>
        <a:xfrm>
          <a:off x="19494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87630</xdr:rowOff>
    </xdr:from>
    <xdr:ext cx="378460" cy="258445"/>
    <xdr:sp macro="" textlink="">
      <xdr:nvSpPr>
        <xdr:cNvPr id="773" name="テキスト ボックス 772"/>
        <xdr:cNvSpPr txBox="1"/>
      </xdr:nvSpPr>
      <xdr:spPr>
        <a:xfrm>
          <a:off x="19356070" y="64312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137795</xdr:rowOff>
    </xdr:from>
    <xdr:to xmlns:xdr="http://schemas.openxmlformats.org/drawingml/2006/spreadsheetDrawing">
      <xdr:col>98</xdr:col>
      <xdr:colOff>38100</xdr:colOff>
      <xdr:row>39</xdr:row>
      <xdr:rowOff>67945</xdr:rowOff>
    </xdr:to>
    <xdr:sp macro="" textlink="">
      <xdr:nvSpPr>
        <xdr:cNvPr id="774" name="フローチャート: 判断 773"/>
        <xdr:cNvSpPr/>
      </xdr:nvSpPr>
      <xdr:spPr>
        <a:xfrm>
          <a:off x="18605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84455</xdr:rowOff>
    </xdr:from>
    <xdr:ext cx="378460" cy="259080"/>
    <xdr:sp macro="" textlink="">
      <xdr:nvSpPr>
        <xdr:cNvPr id="775" name="テキスト ボックス 774"/>
        <xdr:cNvSpPr txBox="1"/>
      </xdr:nvSpPr>
      <xdr:spPr>
        <a:xfrm>
          <a:off x="18467070" y="6428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6" name="テキスト ボックス 77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7" name="テキスト ボックス 77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8" name="テキスト ボックス 77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9" name="テキスト ボックス 77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80" name="テキスト ボックス 77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120650</xdr:rowOff>
    </xdr:from>
    <xdr:ext cx="249555" cy="258445"/>
    <xdr:sp macro="" textlink="">
      <xdr:nvSpPr>
        <xdr:cNvPr id="782" name="諸支出金該当値テキスト"/>
        <xdr:cNvSpPr txBox="1"/>
      </xdr:nvSpPr>
      <xdr:spPr>
        <a:xfrm>
          <a:off x="22212300" y="6635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84" name="テキスト ボックス 78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86" name="テキスト ボックス 78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88" name="テキスト ボックス 78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90" name="テキスト ボックス 78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9" name="テキスト ボックス 79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800" name="直線コネクタ 79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801" name="直線コネクタ 80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802" name="テキスト ボックス 80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803" name="直線コネクタ 80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804" name="テキスト ボックス 803"/>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5" name="直線コネクタ 80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6725" cy="258445"/>
    <xdr:sp macro="" textlink="">
      <xdr:nvSpPr>
        <xdr:cNvPr id="806" name="テキスト ボックス 805"/>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807" name="直線コネクタ 80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6725" cy="259080"/>
    <xdr:sp macro="" textlink="">
      <xdr:nvSpPr>
        <xdr:cNvPr id="808" name="テキスト ボックス 807"/>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809" name="直線コネクタ 80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810" name="テキスト ボックス 80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11" name="直線コネクタ 81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812" name="テキスト ボックス 811"/>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93345</xdr:rowOff>
    </xdr:from>
    <xdr:to xmlns:xdr="http://schemas.openxmlformats.org/drawingml/2006/spreadsheetDrawing">
      <xdr:col>116</xdr:col>
      <xdr:colOff>62865</xdr:colOff>
      <xdr:row>59</xdr:row>
      <xdr:rowOff>44450</xdr:rowOff>
    </xdr:to>
    <xdr:cxnSp macro="">
      <xdr:nvCxnSpPr>
        <xdr:cNvPr id="814" name="直線コネクタ 813"/>
        <xdr:cNvCxnSpPr/>
      </xdr:nvCxnSpPr>
      <xdr:spPr>
        <a:xfrm flipV="1">
          <a:off x="22159595" y="866584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90805</xdr:rowOff>
    </xdr:from>
    <xdr:ext cx="249555" cy="258445"/>
    <xdr:sp macro="" textlink="">
      <xdr:nvSpPr>
        <xdr:cNvPr id="815" name="前年度繰上充用金最小値テキスト"/>
        <xdr:cNvSpPr txBox="1"/>
      </xdr:nvSpPr>
      <xdr:spPr>
        <a:xfrm>
          <a:off x="22212300" y="10206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16" name="直線コネクタ 81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40640</xdr:rowOff>
    </xdr:from>
    <xdr:ext cx="534670" cy="258445"/>
    <xdr:sp macro="" textlink="">
      <xdr:nvSpPr>
        <xdr:cNvPr id="817" name="前年度繰上充用金最大値テキスト"/>
        <xdr:cNvSpPr txBox="1"/>
      </xdr:nvSpPr>
      <xdr:spPr>
        <a:xfrm>
          <a:off x="22212300" y="8441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93345</xdr:rowOff>
    </xdr:from>
    <xdr:to xmlns:xdr="http://schemas.openxmlformats.org/drawingml/2006/spreadsheetDrawing">
      <xdr:col>116</xdr:col>
      <xdr:colOff>152400</xdr:colOff>
      <xdr:row>50</xdr:row>
      <xdr:rowOff>93345</xdr:rowOff>
    </xdr:to>
    <xdr:cxnSp macro="">
      <xdr:nvCxnSpPr>
        <xdr:cNvPr id="818" name="直線コネクタ 817"/>
        <xdr:cNvCxnSpPr/>
      </xdr:nvCxnSpPr>
      <xdr:spPr>
        <a:xfrm>
          <a:off x="22072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19" name="直線コネクタ 818"/>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8255</xdr:rowOff>
    </xdr:from>
    <xdr:ext cx="313690" cy="258445"/>
    <xdr:sp macro="" textlink="">
      <xdr:nvSpPr>
        <xdr:cNvPr id="820" name="前年度繰上充用金平均値テキスト"/>
        <xdr:cNvSpPr txBox="1"/>
      </xdr:nvSpPr>
      <xdr:spPr>
        <a:xfrm>
          <a:off x="22212300" y="995235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156845</xdr:rowOff>
    </xdr:from>
    <xdr:to xmlns:xdr="http://schemas.openxmlformats.org/drawingml/2006/spreadsheetDrawing">
      <xdr:col>116</xdr:col>
      <xdr:colOff>114300</xdr:colOff>
      <xdr:row>59</xdr:row>
      <xdr:rowOff>86995</xdr:rowOff>
    </xdr:to>
    <xdr:sp macro="" textlink="">
      <xdr:nvSpPr>
        <xdr:cNvPr id="821" name="フローチャート: 判断 820"/>
        <xdr:cNvSpPr/>
      </xdr:nvSpPr>
      <xdr:spPr>
        <a:xfrm>
          <a:off x="22110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22" name="直線コネクタ 821"/>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23" name="フローチャート: 判断 822"/>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103505</xdr:rowOff>
    </xdr:from>
    <xdr:ext cx="313690" cy="259080"/>
    <xdr:sp macro="" textlink="">
      <xdr:nvSpPr>
        <xdr:cNvPr id="824" name="テキスト ボックス 823"/>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25" name="直線コネクタ 824"/>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157480</xdr:rowOff>
    </xdr:from>
    <xdr:to xmlns:xdr="http://schemas.openxmlformats.org/drawingml/2006/spreadsheetDrawing">
      <xdr:col>107</xdr:col>
      <xdr:colOff>101600</xdr:colOff>
      <xdr:row>59</xdr:row>
      <xdr:rowOff>87630</xdr:rowOff>
    </xdr:to>
    <xdr:sp macro="" textlink="">
      <xdr:nvSpPr>
        <xdr:cNvPr id="826" name="フローチャート: 判断 825"/>
        <xdr:cNvSpPr/>
      </xdr:nvSpPr>
      <xdr:spPr>
        <a:xfrm>
          <a:off x="20383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104140</xdr:rowOff>
    </xdr:from>
    <xdr:ext cx="313690" cy="259080"/>
    <xdr:sp macro="" textlink="">
      <xdr:nvSpPr>
        <xdr:cNvPr id="827" name="テキスト ボックス 826"/>
        <xdr:cNvSpPr txBox="1"/>
      </xdr:nvSpPr>
      <xdr:spPr>
        <a:xfrm>
          <a:off x="20277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28" name="直線コネクタ 827"/>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158115</xdr:rowOff>
    </xdr:from>
    <xdr:to xmlns:xdr="http://schemas.openxmlformats.org/drawingml/2006/spreadsheetDrawing">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104775</xdr:rowOff>
    </xdr:from>
    <xdr:ext cx="313690" cy="259080"/>
    <xdr:sp macro="" textlink="">
      <xdr:nvSpPr>
        <xdr:cNvPr id="830" name="テキスト ボックス 829"/>
        <xdr:cNvSpPr txBox="1"/>
      </xdr:nvSpPr>
      <xdr:spPr>
        <a:xfrm>
          <a:off x="19388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158115</xdr:rowOff>
    </xdr:from>
    <xdr:to xmlns:xdr="http://schemas.openxmlformats.org/drawingml/2006/spreadsheetDrawing">
      <xdr:col>98</xdr:col>
      <xdr:colOff>38100</xdr:colOff>
      <xdr:row>59</xdr:row>
      <xdr:rowOff>88265</xdr:rowOff>
    </xdr:to>
    <xdr:sp macro="" textlink="">
      <xdr:nvSpPr>
        <xdr:cNvPr id="831" name="フローチャート: 判断 830"/>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104775</xdr:rowOff>
    </xdr:from>
    <xdr:ext cx="313690" cy="259080"/>
    <xdr:sp macro="" textlink="">
      <xdr:nvSpPr>
        <xdr:cNvPr id="832" name="テキスト ボックス 831"/>
        <xdr:cNvSpPr txBox="1"/>
      </xdr:nvSpPr>
      <xdr:spPr>
        <a:xfrm>
          <a:off x="18499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33" name="テキスト ボックス 83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34" name="テキスト ボックス 83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5" name="テキスト ボックス 83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6" name="テキスト ボックス 83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7" name="テキスト ボックス 83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135255</xdr:rowOff>
    </xdr:from>
    <xdr:ext cx="249555" cy="258445"/>
    <xdr:sp macro="" textlink="">
      <xdr:nvSpPr>
        <xdr:cNvPr id="839" name="前年度繰上充用金該当値テキスト"/>
        <xdr:cNvSpPr txBox="1"/>
      </xdr:nvSpPr>
      <xdr:spPr>
        <a:xfrm>
          <a:off x="22212300" y="10079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41" name="テキスト ボックス 840"/>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43" name="テキスト ボックス 842"/>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45" name="テキスト ボックス 844"/>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47" name="テキスト ボックス 846"/>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・総務費の住民一人当たりの金額が</a:t>
          </a:r>
          <a:r>
            <a:rPr kumimoji="1" lang="en-US" altLang="ja-JP" sz="1300">
              <a:latin typeface="ＭＳ Ｐゴシック"/>
              <a:ea typeface="ＭＳ Ｐゴシック"/>
            </a:rPr>
            <a:t>126,792</a:t>
          </a:r>
          <a:r>
            <a:rPr kumimoji="1" lang="ja-JP" altLang="en-US" sz="1300">
              <a:latin typeface="ＭＳ Ｐゴシック"/>
              <a:ea typeface="ＭＳ Ｐゴシック"/>
            </a:rPr>
            <a:t>円と前年度から</a:t>
          </a:r>
          <a:r>
            <a:rPr kumimoji="1" lang="en-US" altLang="ja-JP" sz="1300">
              <a:latin typeface="ＭＳ Ｐゴシック"/>
              <a:ea typeface="ＭＳ Ｐゴシック"/>
            </a:rPr>
            <a:t>25,598</a:t>
          </a:r>
          <a:r>
            <a:rPr kumimoji="1" lang="ja-JP" altLang="en-US" sz="1300">
              <a:latin typeface="ＭＳ Ｐゴシック"/>
              <a:ea typeface="ＭＳ Ｐゴシック"/>
            </a:rPr>
            <a:t>円増額となった要因は、情報通信基盤整備事業費補助金（光ファイバー整備）の皆増や、ふるさと納税関連経費を総務費に計上しており、寄附金の大幅な増額によって積立金や返礼品に係る経費が増加したことがあ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・民生費は、市内保育園</a:t>
          </a:r>
          <a:r>
            <a:rPr kumimoji="1" lang="en-US" altLang="ja-JP" sz="1300">
              <a:latin typeface="ＭＳ Ｐゴシック"/>
              <a:ea typeface="ＭＳ Ｐゴシック"/>
            </a:rPr>
            <a:t>5</a:t>
          </a:r>
          <a:r>
            <a:rPr kumimoji="1" lang="ja-JP" altLang="en-US" sz="1300">
              <a:latin typeface="ＭＳ Ｐゴシック"/>
              <a:ea typeface="ＭＳ Ｐゴシック"/>
            </a:rPr>
            <a:t>園がすべて公立であることから人件費をはじめ運営コストが高く、類似団体平均を大きく上回って推移している。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住民一人当たりの金額は昨年度から大きく減少し、類似団体平均との差も縮小したが、大型事業である介護予防拠点整備事業費補助金・とさしみず総合福祉サービス拠点整備事業費補助金が皆減したことや、三崎保育園の建設事業が完了したこと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・農林水産業費は、平成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年度が突出して高く、令和元年度は前年度から大きな減額となっているものの、過年度の推移や類似団体平均と比較しても高水準となっている。</a:t>
          </a:r>
          <a:endParaRPr kumimoji="1" lang="en-US" altLang="ja-JP" sz="1300">
            <a:latin typeface="ＭＳ Ｐゴシック"/>
            <a:ea typeface="ＭＳ Ｐゴシック"/>
          </a:endParaRPr>
        </a:p>
        <a:p>
          <a:r>
            <a:rPr kumimoji="1" lang="en-US" altLang="ja-JP" sz="1300">
              <a:latin typeface="ＭＳ Ｐゴシック"/>
              <a:ea typeface="ＭＳ Ｐゴシック"/>
            </a:rPr>
            <a:t>  </a:t>
          </a:r>
          <a:r>
            <a:rPr kumimoji="1" lang="ja-JP" altLang="en-US" sz="1300">
              <a:latin typeface="ＭＳ Ｐゴシック"/>
              <a:ea typeface="ＭＳ Ｐゴシック"/>
            </a:rPr>
            <a:t>これはメジカ産業再生プロジェクト関連事業が要因で、令和元年度も残渣加工施設の建設工事や共同加工施設実施設計などの大型事業を実施しているが、平成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年度の浦尻冷凍保管施設建設工事の完了等による減額の影響が大きく、反動減として数値に反映されている。</a:t>
          </a:r>
          <a:endParaRPr kumimoji="1" lang="en-US" altLang="ja-JP"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50">
              <a:latin typeface="ＭＳ ゴシック"/>
              <a:ea typeface="ＭＳ ゴシック"/>
            </a:rPr>
            <a:t>　令和元年度は、前年度と比較すると実質収支額は</a:t>
          </a:r>
          <a:r>
            <a:rPr kumimoji="1" lang="en-US" altLang="ja-JP" sz="1350">
              <a:latin typeface="ＭＳ ゴシック"/>
              <a:ea typeface="ＭＳ ゴシック"/>
            </a:rPr>
            <a:t>21</a:t>
          </a:r>
          <a:r>
            <a:rPr kumimoji="1" lang="ja-JP" altLang="en-US" sz="1350">
              <a:latin typeface="ＭＳ ゴシック"/>
              <a:ea typeface="ＭＳ ゴシック"/>
            </a:rPr>
            <a:t>百万円増額、標準財政規模比でも</a:t>
          </a:r>
          <a:r>
            <a:rPr kumimoji="1" lang="en-US" altLang="ja-JP" sz="1350">
              <a:latin typeface="ＭＳ ゴシック"/>
              <a:ea typeface="ＭＳ ゴシック"/>
            </a:rPr>
            <a:t>0.41</a:t>
          </a:r>
          <a:r>
            <a:rPr kumimoji="1" lang="ja-JP" altLang="en-US" sz="1350">
              <a:latin typeface="ＭＳ ゴシック"/>
              <a:ea typeface="ＭＳ ゴシック"/>
            </a:rPr>
            <a:t>ポイント改善しているものの、財政調整基金は積立額を上回る取崩を行ったため、基金残高は標準財政規模比で前年度から</a:t>
          </a:r>
          <a:r>
            <a:rPr kumimoji="1" lang="en-US" altLang="ja-JP" sz="1350">
              <a:latin typeface="ＭＳ ゴシック"/>
              <a:ea typeface="ＭＳ ゴシック"/>
            </a:rPr>
            <a:t>0.96</a:t>
          </a:r>
          <a:r>
            <a:rPr kumimoji="1" lang="ja-JP" altLang="en-US" sz="1350">
              <a:latin typeface="ＭＳ ゴシック"/>
              <a:ea typeface="ＭＳ ゴシック"/>
            </a:rPr>
            <a:t>ポイント減少し、平成</a:t>
          </a:r>
          <a:r>
            <a:rPr kumimoji="1" lang="en-US" altLang="ja-JP" sz="1350">
              <a:latin typeface="ＭＳ ゴシック"/>
              <a:ea typeface="ＭＳ ゴシック"/>
            </a:rPr>
            <a:t>29</a:t>
          </a:r>
          <a:r>
            <a:rPr kumimoji="1" lang="ja-JP" altLang="en-US" sz="1350">
              <a:latin typeface="ＭＳ ゴシック"/>
              <a:ea typeface="ＭＳ ゴシック"/>
            </a:rPr>
            <a:t>年度から</a:t>
          </a:r>
          <a:r>
            <a:rPr kumimoji="1" lang="en-US" altLang="ja-JP" sz="1350">
              <a:latin typeface="ＭＳ ゴシック"/>
              <a:ea typeface="ＭＳ ゴシック"/>
            </a:rPr>
            <a:t>3</a:t>
          </a:r>
          <a:r>
            <a:rPr kumimoji="1" lang="ja-JP" altLang="en-US" sz="1350">
              <a:latin typeface="ＭＳ ゴシック"/>
              <a:ea typeface="ＭＳ ゴシック"/>
            </a:rPr>
            <a:t>年連続の減少となった。</a:t>
          </a:r>
          <a:endParaRPr kumimoji="1" lang="en-US" altLang="ja-JP" sz="1350">
            <a:latin typeface="ＭＳ ゴシック"/>
            <a:ea typeface="ＭＳ ゴシック"/>
          </a:endParaRPr>
        </a:p>
        <a:p>
          <a:r>
            <a:rPr kumimoji="1" lang="ja-JP" altLang="en-US" sz="1350">
              <a:latin typeface="ＭＳ ゴシック"/>
              <a:ea typeface="ＭＳ ゴシック"/>
            </a:rPr>
            <a:t>　実質単年度収支も前年度からは改善しているが、平成</a:t>
          </a:r>
          <a:r>
            <a:rPr kumimoji="1" lang="en-US" altLang="ja-JP" sz="1350">
              <a:latin typeface="ＭＳ ゴシック"/>
              <a:ea typeface="ＭＳ ゴシック"/>
            </a:rPr>
            <a:t>28</a:t>
          </a:r>
          <a:r>
            <a:rPr kumimoji="1" lang="ja-JP" altLang="en-US" sz="1350">
              <a:latin typeface="ＭＳ ゴシック"/>
              <a:ea typeface="ＭＳ ゴシック"/>
            </a:rPr>
            <a:t>年度から</a:t>
          </a:r>
          <a:r>
            <a:rPr kumimoji="1" lang="en-US" altLang="ja-JP" sz="1350">
              <a:latin typeface="ＭＳ ゴシック"/>
              <a:ea typeface="ＭＳ ゴシック"/>
            </a:rPr>
            <a:t>4</a:t>
          </a:r>
          <a:r>
            <a:rPr kumimoji="1" lang="ja-JP" altLang="en-US" sz="1350">
              <a:latin typeface="ＭＳ ゴシック"/>
              <a:ea typeface="ＭＳ ゴシック"/>
            </a:rPr>
            <a:t>年連続のマイナス収支となっている。今後も厳しい財政運営が続くが、可能な限り基金の温存に努めていく必要がある。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a:t>
          </a:r>
          <a:r>
            <a:rPr kumimoji="1" lang="en-US" altLang="ja-JP" sz="1400">
              <a:latin typeface="ＭＳ ゴシック"/>
              <a:ea typeface="ＭＳ ゴシック"/>
            </a:rPr>
            <a:t>29</a:t>
          </a:r>
          <a:r>
            <a:rPr kumimoji="1" lang="ja-JP" altLang="en-US" sz="1400">
              <a:latin typeface="ＭＳ ゴシック"/>
              <a:ea typeface="ＭＳ ゴシック"/>
            </a:rPr>
            <a:t>年度、</a:t>
          </a:r>
          <a:r>
            <a:rPr kumimoji="1" lang="en-US" altLang="ja-JP" sz="1400">
              <a:latin typeface="ＭＳ ゴシック"/>
              <a:ea typeface="ＭＳ ゴシック"/>
            </a:rPr>
            <a:t>30</a:t>
          </a:r>
          <a:r>
            <a:rPr kumimoji="1" lang="ja-JP" altLang="en-US" sz="1400">
              <a:latin typeface="ＭＳ ゴシック"/>
              <a:ea typeface="ＭＳ ゴシック"/>
            </a:rPr>
            <a:t>年度と黒字決算が続いていた国民健康保険事業特別会計について、令和元年度は、県に納める国民健康保険事業費納付金が対前年度比</a:t>
          </a:r>
          <a:r>
            <a:rPr kumimoji="1" lang="en-US" altLang="ja-JP" sz="1400">
              <a:latin typeface="ＭＳ ゴシック"/>
              <a:ea typeface="ＭＳ ゴシック"/>
            </a:rPr>
            <a:t>9.9%</a:t>
          </a:r>
          <a:r>
            <a:rPr kumimoji="1" lang="ja-JP" altLang="en-US" sz="1400">
              <a:latin typeface="ＭＳ ゴシック"/>
              <a:ea typeface="ＭＳ ゴシック"/>
            </a:rPr>
            <a:t>増となったことなどから、再び赤字決算となった。ただし、令和</a:t>
          </a:r>
          <a:r>
            <a:rPr kumimoji="1" lang="en-US" altLang="ja-JP" sz="1400">
              <a:latin typeface="ＭＳ ゴシック"/>
              <a:ea typeface="ＭＳ ゴシック"/>
            </a:rPr>
            <a:t>2</a:t>
          </a:r>
          <a:r>
            <a:rPr kumimoji="1" lang="ja-JP" altLang="en-US" sz="1400">
              <a:latin typeface="ＭＳ ゴシック"/>
              <a:ea typeface="ＭＳ ゴシック"/>
            </a:rPr>
            <a:t>年度は税率改正を行い、黒字決算となる見込みである。</a:t>
          </a:r>
          <a:endParaRPr kumimoji="1" lang="en-US" altLang="ja-JP" sz="1400">
            <a:latin typeface="ＭＳ ゴシック"/>
            <a:ea typeface="ＭＳ ゴシック"/>
          </a:endParaRPr>
        </a:p>
        <a:p>
          <a:r>
            <a:rPr kumimoji="1" lang="ja-JP" altLang="en-US" sz="1400">
              <a:latin typeface="ＭＳ ゴシック"/>
              <a:ea typeface="ＭＳ ゴシック"/>
            </a:rPr>
            <a:t>　その他の会計については、指定介護老人福祉施設事業特別会計を除いた全会計が前年度を上回る黒字額となっており、標準財政規模比でみても数値が改善している。指定介護老人福祉施設事業特別会計についても、介護サービス事業特別会計からの繰入</a:t>
          </a:r>
          <a:r>
            <a:rPr kumimoji="1" lang="en-US" altLang="ja-JP" sz="1400">
              <a:latin typeface="ＭＳ ゴシック"/>
              <a:ea typeface="ＭＳ ゴシック"/>
            </a:rPr>
            <a:t>4</a:t>
          </a:r>
          <a:r>
            <a:rPr kumimoji="1" lang="ja-JP" altLang="en-US" sz="1400">
              <a:latin typeface="ＭＳ ゴシック"/>
              <a:ea typeface="ＭＳ ゴシック"/>
            </a:rPr>
            <a:t>百万円はあったものの、一般会計からの繰入なしでの決算となっている。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ただし、一般会計については財政調整基金を取り崩しての黒字決算であり、今後も公債費は高水準で推移していく見込みであることから、基金を取り崩しながらの厳しい財政運営が続くと想定される。特別会計においても、会計によっては今後の財政見通しが厳しい事業もあり、歳入の確保に努めるとともに、歳出規模の抑制なども検討しながら、中長期を見据えた財政運営に努めなければならない。</a:t>
          </a:r>
        </a:p>
        <a:p>
          <a:endParaRPr kumimoji="1" lang="ja-JP" altLang="en-US" sz="1400">
            <a:latin typeface="ＭＳ ゴシック"/>
            <a:ea typeface="ＭＳ ゴシック"/>
          </a:endParaRPr>
        </a:p>
        <a:p>
          <a:r>
            <a:rPr kumimoji="1" lang="ja-JP" altLang="en-US" sz="1400">
              <a:latin typeface="ＭＳ ゴシック"/>
              <a:ea typeface="ＭＳ ゴシック"/>
            </a:rPr>
            <a:t>	</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　</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135</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136</v>
      </c>
      <c r="C3" s="22"/>
      <c r="D3" s="22"/>
      <c r="E3" s="45"/>
      <c r="F3" s="45"/>
      <c r="G3" s="45"/>
      <c r="H3" s="45"/>
      <c r="I3" s="45"/>
      <c r="J3" s="45"/>
      <c r="K3" s="45"/>
      <c r="L3" s="45" t="s">
        <v>139</v>
      </c>
      <c r="M3" s="45"/>
      <c r="N3" s="45"/>
      <c r="O3" s="45"/>
      <c r="P3" s="45"/>
      <c r="Q3" s="45"/>
      <c r="R3" s="95"/>
      <c r="S3" s="95"/>
      <c r="T3" s="95"/>
      <c r="U3" s="95"/>
      <c r="V3" s="112"/>
      <c r="W3" s="127" t="s">
        <v>142</v>
      </c>
      <c r="X3" s="137"/>
      <c r="Y3" s="137"/>
      <c r="Z3" s="137"/>
      <c r="AA3" s="137"/>
      <c r="AB3" s="22"/>
      <c r="AC3" s="95"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10</v>
      </c>
      <c r="AZ3" s="27"/>
      <c r="BA3" s="27"/>
      <c r="BB3" s="27"/>
      <c r="BC3" s="27"/>
      <c r="BD3" s="27"/>
      <c r="BE3" s="27"/>
      <c r="BF3" s="27"/>
      <c r="BG3" s="27"/>
      <c r="BH3" s="27"/>
      <c r="BI3" s="27"/>
      <c r="BJ3" s="27"/>
      <c r="BK3" s="27"/>
      <c r="BL3" s="27"/>
      <c r="BM3" s="209"/>
      <c r="BN3" s="127" t="s">
        <v>149</v>
      </c>
      <c r="BO3" s="137"/>
      <c r="BP3" s="137"/>
      <c r="BQ3" s="137"/>
      <c r="BR3" s="137"/>
      <c r="BS3" s="137"/>
      <c r="BT3" s="137"/>
      <c r="BU3" s="164"/>
      <c r="BV3" s="127" t="s">
        <v>150</v>
      </c>
      <c r="BW3" s="137"/>
      <c r="BX3" s="137"/>
      <c r="BY3" s="137"/>
      <c r="BZ3" s="137"/>
      <c r="CA3" s="137"/>
      <c r="CB3" s="137"/>
      <c r="CC3" s="164"/>
      <c r="CD3" s="10" t="s">
        <v>10</v>
      </c>
      <c r="CE3" s="27"/>
      <c r="CF3" s="27"/>
      <c r="CG3" s="27"/>
      <c r="CH3" s="27"/>
      <c r="CI3" s="27"/>
      <c r="CJ3" s="27"/>
      <c r="CK3" s="27"/>
      <c r="CL3" s="27"/>
      <c r="CM3" s="27"/>
      <c r="CN3" s="27"/>
      <c r="CO3" s="27"/>
      <c r="CP3" s="27"/>
      <c r="CQ3" s="27"/>
      <c r="CR3" s="27"/>
      <c r="CS3" s="209"/>
      <c r="CT3" s="127" t="s">
        <v>152</v>
      </c>
      <c r="CU3" s="137"/>
      <c r="CV3" s="137"/>
      <c r="CW3" s="137"/>
      <c r="CX3" s="137"/>
      <c r="CY3" s="137"/>
      <c r="CZ3" s="137"/>
      <c r="DA3" s="164"/>
      <c r="DB3" s="127" t="s">
        <v>155</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157</v>
      </c>
      <c r="AZ4" s="198"/>
      <c r="BA4" s="198"/>
      <c r="BB4" s="198"/>
      <c r="BC4" s="198"/>
      <c r="BD4" s="198"/>
      <c r="BE4" s="198"/>
      <c r="BF4" s="198"/>
      <c r="BG4" s="198"/>
      <c r="BH4" s="198"/>
      <c r="BI4" s="198"/>
      <c r="BJ4" s="198"/>
      <c r="BK4" s="198"/>
      <c r="BL4" s="198"/>
      <c r="BM4" s="210"/>
      <c r="BN4" s="215">
        <v>9672133</v>
      </c>
      <c r="BO4" s="218"/>
      <c r="BP4" s="218"/>
      <c r="BQ4" s="218"/>
      <c r="BR4" s="218"/>
      <c r="BS4" s="218"/>
      <c r="BT4" s="218"/>
      <c r="BU4" s="221"/>
      <c r="BV4" s="215">
        <v>10272603</v>
      </c>
      <c r="BW4" s="218"/>
      <c r="BX4" s="218"/>
      <c r="BY4" s="218"/>
      <c r="BZ4" s="218"/>
      <c r="CA4" s="218"/>
      <c r="CB4" s="218"/>
      <c r="CC4" s="221"/>
      <c r="CD4" s="224" t="s">
        <v>159</v>
      </c>
      <c r="CE4" s="225"/>
      <c r="CF4" s="225"/>
      <c r="CG4" s="225"/>
      <c r="CH4" s="225"/>
      <c r="CI4" s="225"/>
      <c r="CJ4" s="225"/>
      <c r="CK4" s="225"/>
      <c r="CL4" s="225"/>
      <c r="CM4" s="225"/>
      <c r="CN4" s="225"/>
      <c r="CO4" s="225"/>
      <c r="CP4" s="225"/>
      <c r="CQ4" s="225"/>
      <c r="CR4" s="225"/>
      <c r="CS4" s="228"/>
      <c r="CT4" s="231">
        <v>2.2000000000000002</v>
      </c>
      <c r="CU4" s="239"/>
      <c r="CV4" s="239"/>
      <c r="CW4" s="239"/>
      <c r="CX4" s="239"/>
      <c r="CY4" s="239"/>
      <c r="CZ4" s="239"/>
      <c r="DA4" s="247"/>
      <c r="DB4" s="231">
        <v>1.8</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160</v>
      </c>
      <c r="AN5" s="59"/>
      <c r="AO5" s="59"/>
      <c r="AP5" s="59"/>
      <c r="AQ5" s="59"/>
      <c r="AR5" s="59"/>
      <c r="AS5" s="59"/>
      <c r="AT5" s="64"/>
      <c r="AU5" s="183" t="s">
        <v>68</v>
      </c>
      <c r="AV5" s="139"/>
      <c r="AW5" s="139"/>
      <c r="AX5" s="139"/>
      <c r="AY5" s="191" t="s">
        <v>145</v>
      </c>
      <c r="AZ5" s="199"/>
      <c r="BA5" s="199"/>
      <c r="BB5" s="199"/>
      <c r="BC5" s="199"/>
      <c r="BD5" s="199"/>
      <c r="BE5" s="199"/>
      <c r="BF5" s="199"/>
      <c r="BG5" s="199"/>
      <c r="BH5" s="199"/>
      <c r="BI5" s="199"/>
      <c r="BJ5" s="199"/>
      <c r="BK5" s="199"/>
      <c r="BL5" s="199"/>
      <c r="BM5" s="211"/>
      <c r="BN5" s="216">
        <v>9546154</v>
      </c>
      <c r="BO5" s="219"/>
      <c r="BP5" s="219"/>
      <c r="BQ5" s="219"/>
      <c r="BR5" s="219"/>
      <c r="BS5" s="219"/>
      <c r="BT5" s="219"/>
      <c r="BU5" s="222"/>
      <c r="BV5" s="216">
        <v>10113348</v>
      </c>
      <c r="BW5" s="219"/>
      <c r="BX5" s="219"/>
      <c r="BY5" s="219"/>
      <c r="BZ5" s="219"/>
      <c r="CA5" s="219"/>
      <c r="CB5" s="219"/>
      <c r="CC5" s="222"/>
      <c r="CD5" s="193" t="s">
        <v>162</v>
      </c>
      <c r="CE5" s="201"/>
      <c r="CF5" s="201"/>
      <c r="CG5" s="201"/>
      <c r="CH5" s="201"/>
      <c r="CI5" s="201"/>
      <c r="CJ5" s="201"/>
      <c r="CK5" s="201"/>
      <c r="CL5" s="201"/>
      <c r="CM5" s="201"/>
      <c r="CN5" s="201"/>
      <c r="CO5" s="201"/>
      <c r="CP5" s="201"/>
      <c r="CQ5" s="201"/>
      <c r="CR5" s="201"/>
      <c r="CS5" s="213"/>
      <c r="CT5" s="232">
        <v>96</v>
      </c>
      <c r="CU5" s="240"/>
      <c r="CV5" s="240"/>
      <c r="CW5" s="240"/>
      <c r="CX5" s="240"/>
      <c r="CY5" s="240"/>
      <c r="CZ5" s="240"/>
      <c r="DA5" s="248"/>
      <c r="DB5" s="232">
        <v>96.8</v>
      </c>
      <c r="DC5" s="240"/>
      <c r="DD5" s="240"/>
      <c r="DE5" s="240"/>
      <c r="DF5" s="240"/>
      <c r="DG5" s="240"/>
      <c r="DH5" s="240"/>
      <c r="DI5" s="248"/>
      <c r="DJ5" s="1"/>
      <c r="DK5" s="1"/>
      <c r="DL5" s="1"/>
      <c r="DM5" s="1"/>
      <c r="DN5" s="1"/>
      <c r="DO5" s="1"/>
    </row>
    <row r="6" spans="1:119" ht="18.75" customHeight="1">
      <c r="A6" s="2"/>
      <c r="B6" s="8" t="s">
        <v>163</v>
      </c>
      <c r="C6" s="25"/>
      <c r="D6" s="25"/>
      <c r="E6" s="48"/>
      <c r="F6" s="48"/>
      <c r="G6" s="48"/>
      <c r="H6" s="48"/>
      <c r="I6" s="48"/>
      <c r="J6" s="48"/>
      <c r="K6" s="48"/>
      <c r="L6" s="48" t="s">
        <v>166</v>
      </c>
      <c r="M6" s="48"/>
      <c r="N6" s="48"/>
      <c r="O6" s="48"/>
      <c r="P6" s="48"/>
      <c r="Q6" s="48"/>
      <c r="R6" s="51"/>
      <c r="S6" s="51"/>
      <c r="T6" s="51"/>
      <c r="U6" s="51"/>
      <c r="V6" s="115"/>
      <c r="W6" s="130" t="s">
        <v>170</v>
      </c>
      <c r="X6" s="57"/>
      <c r="Y6" s="57"/>
      <c r="Z6" s="57"/>
      <c r="AA6" s="57"/>
      <c r="AB6" s="25"/>
      <c r="AC6" s="145" t="s">
        <v>171</v>
      </c>
      <c r="AD6" s="153"/>
      <c r="AE6" s="153"/>
      <c r="AF6" s="153"/>
      <c r="AG6" s="153"/>
      <c r="AH6" s="153"/>
      <c r="AI6" s="153"/>
      <c r="AJ6" s="153"/>
      <c r="AK6" s="153"/>
      <c r="AL6" s="167"/>
      <c r="AM6" s="175" t="s">
        <v>72</v>
      </c>
      <c r="AN6" s="59"/>
      <c r="AO6" s="59"/>
      <c r="AP6" s="59"/>
      <c r="AQ6" s="59"/>
      <c r="AR6" s="59"/>
      <c r="AS6" s="59"/>
      <c r="AT6" s="64"/>
      <c r="AU6" s="183" t="s">
        <v>68</v>
      </c>
      <c r="AV6" s="139"/>
      <c r="AW6" s="139"/>
      <c r="AX6" s="139"/>
      <c r="AY6" s="191" t="s">
        <v>176</v>
      </c>
      <c r="AZ6" s="199"/>
      <c r="BA6" s="199"/>
      <c r="BB6" s="199"/>
      <c r="BC6" s="199"/>
      <c r="BD6" s="199"/>
      <c r="BE6" s="199"/>
      <c r="BF6" s="199"/>
      <c r="BG6" s="199"/>
      <c r="BH6" s="199"/>
      <c r="BI6" s="199"/>
      <c r="BJ6" s="199"/>
      <c r="BK6" s="199"/>
      <c r="BL6" s="199"/>
      <c r="BM6" s="211"/>
      <c r="BN6" s="216">
        <v>125979</v>
      </c>
      <c r="BO6" s="219"/>
      <c r="BP6" s="219"/>
      <c r="BQ6" s="219"/>
      <c r="BR6" s="219"/>
      <c r="BS6" s="219"/>
      <c r="BT6" s="219"/>
      <c r="BU6" s="222"/>
      <c r="BV6" s="216">
        <v>159255</v>
      </c>
      <c r="BW6" s="219"/>
      <c r="BX6" s="219"/>
      <c r="BY6" s="219"/>
      <c r="BZ6" s="219"/>
      <c r="CA6" s="219"/>
      <c r="CB6" s="219"/>
      <c r="CC6" s="222"/>
      <c r="CD6" s="193" t="s">
        <v>177</v>
      </c>
      <c r="CE6" s="201"/>
      <c r="CF6" s="201"/>
      <c r="CG6" s="201"/>
      <c r="CH6" s="201"/>
      <c r="CI6" s="201"/>
      <c r="CJ6" s="201"/>
      <c r="CK6" s="201"/>
      <c r="CL6" s="201"/>
      <c r="CM6" s="201"/>
      <c r="CN6" s="201"/>
      <c r="CO6" s="201"/>
      <c r="CP6" s="201"/>
      <c r="CQ6" s="201"/>
      <c r="CR6" s="201"/>
      <c r="CS6" s="213"/>
      <c r="CT6" s="233">
        <v>99.2</v>
      </c>
      <c r="CU6" s="241"/>
      <c r="CV6" s="241"/>
      <c r="CW6" s="241"/>
      <c r="CX6" s="241"/>
      <c r="CY6" s="241"/>
      <c r="CZ6" s="241"/>
      <c r="DA6" s="249"/>
      <c r="DB6" s="233">
        <v>101</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179</v>
      </c>
      <c r="AN7" s="59"/>
      <c r="AO7" s="59"/>
      <c r="AP7" s="59"/>
      <c r="AQ7" s="59"/>
      <c r="AR7" s="59"/>
      <c r="AS7" s="59"/>
      <c r="AT7" s="64"/>
      <c r="AU7" s="183" t="s">
        <v>68</v>
      </c>
      <c r="AV7" s="139"/>
      <c r="AW7" s="139"/>
      <c r="AX7" s="139"/>
      <c r="AY7" s="191" t="s">
        <v>181</v>
      </c>
      <c r="AZ7" s="199"/>
      <c r="BA7" s="199"/>
      <c r="BB7" s="199"/>
      <c r="BC7" s="199"/>
      <c r="BD7" s="199"/>
      <c r="BE7" s="199"/>
      <c r="BF7" s="199"/>
      <c r="BG7" s="199"/>
      <c r="BH7" s="199"/>
      <c r="BI7" s="199"/>
      <c r="BJ7" s="199"/>
      <c r="BK7" s="199"/>
      <c r="BL7" s="199"/>
      <c r="BM7" s="211"/>
      <c r="BN7" s="216">
        <v>13596</v>
      </c>
      <c r="BO7" s="219"/>
      <c r="BP7" s="219"/>
      <c r="BQ7" s="219"/>
      <c r="BR7" s="219"/>
      <c r="BS7" s="219"/>
      <c r="BT7" s="219"/>
      <c r="BU7" s="222"/>
      <c r="BV7" s="216">
        <v>68034</v>
      </c>
      <c r="BW7" s="219"/>
      <c r="BX7" s="219"/>
      <c r="BY7" s="219"/>
      <c r="BZ7" s="219"/>
      <c r="CA7" s="219"/>
      <c r="CB7" s="219"/>
      <c r="CC7" s="222"/>
      <c r="CD7" s="193" t="s">
        <v>182</v>
      </c>
      <c r="CE7" s="201"/>
      <c r="CF7" s="201"/>
      <c r="CG7" s="201"/>
      <c r="CH7" s="201"/>
      <c r="CI7" s="201"/>
      <c r="CJ7" s="201"/>
      <c r="CK7" s="201"/>
      <c r="CL7" s="201"/>
      <c r="CM7" s="201"/>
      <c r="CN7" s="201"/>
      <c r="CO7" s="201"/>
      <c r="CP7" s="201"/>
      <c r="CQ7" s="201"/>
      <c r="CR7" s="201"/>
      <c r="CS7" s="213"/>
      <c r="CT7" s="216">
        <v>5115890</v>
      </c>
      <c r="CU7" s="219"/>
      <c r="CV7" s="219"/>
      <c r="CW7" s="219"/>
      <c r="CX7" s="219"/>
      <c r="CY7" s="219"/>
      <c r="CZ7" s="219"/>
      <c r="DA7" s="222"/>
      <c r="DB7" s="216">
        <v>5089453</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185</v>
      </c>
      <c r="AN8" s="59"/>
      <c r="AO8" s="59"/>
      <c r="AP8" s="59"/>
      <c r="AQ8" s="59"/>
      <c r="AR8" s="59"/>
      <c r="AS8" s="59"/>
      <c r="AT8" s="64"/>
      <c r="AU8" s="183" t="s">
        <v>68</v>
      </c>
      <c r="AV8" s="139"/>
      <c r="AW8" s="139"/>
      <c r="AX8" s="139"/>
      <c r="AY8" s="191" t="s">
        <v>187</v>
      </c>
      <c r="AZ8" s="199"/>
      <c r="BA8" s="199"/>
      <c r="BB8" s="199"/>
      <c r="BC8" s="199"/>
      <c r="BD8" s="199"/>
      <c r="BE8" s="199"/>
      <c r="BF8" s="199"/>
      <c r="BG8" s="199"/>
      <c r="BH8" s="199"/>
      <c r="BI8" s="199"/>
      <c r="BJ8" s="199"/>
      <c r="BK8" s="199"/>
      <c r="BL8" s="199"/>
      <c r="BM8" s="211"/>
      <c r="BN8" s="216">
        <v>112383</v>
      </c>
      <c r="BO8" s="219"/>
      <c r="BP8" s="219"/>
      <c r="BQ8" s="219"/>
      <c r="BR8" s="219"/>
      <c r="BS8" s="219"/>
      <c r="BT8" s="219"/>
      <c r="BU8" s="222"/>
      <c r="BV8" s="216">
        <v>91221</v>
      </c>
      <c r="BW8" s="219"/>
      <c r="BX8" s="219"/>
      <c r="BY8" s="219"/>
      <c r="BZ8" s="219"/>
      <c r="CA8" s="219"/>
      <c r="CB8" s="219"/>
      <c r="CC8" s="222"/>
      <c r="CD8" s="193" t="s">
        <v>189</v>
      </c>
      <c r="CE8" s="201"/>
      <c r="CF8" s="201"/>
      <c r="CG8" s="201"/>
      <c r="CH8" s="201"/>
      <c r="CI8" s="201"/>
      <c r="CJ8" s="201"/>
      <c r="CK8" s="201"/>
      <c r="CL8" s="201"/>
      <c r="CM8" s="201"/>
      <c r="CN8" s="201"/>
      <c r="CO8" s="201"/>
      <c r="CP8" s="201"/>
      <c r="CQ8" s="201"/>
      <c r="CR8" s="201"/>
      <c r="CS8" s="213"/>
      <c r="CT8" s="234">
        <v>0.27</v>
      </c>
      <c r="CU8" s="242"/>
      <c r="CV8" s="242"/>
      <c r="CW8" s="242"/>
      <c r="CX8" s="242"/>
      <c r="CY8" s="242"/>
      <c r="CZ8" s="242"/>
      <c r="DA8" s="250"/>
      <c r="DB8" s="234">
        <v>0.27</v>
      </c>
      <c r="DC8" s="242"/>
      <c r="DD8" s="242"/>
      <c r="DE8" s="242"/>
      <c r="DF8" s="242"/>
      <c r="DG8" s="242"/>
      <c r="DH8" s="242"/>
      <c r="DI8" s="250"/>
      <c r="DJ8" s="1"/>
      <c r="DK8" s="1"/>
      <c r="DL8" s="1"/>
      <c r="DM8" s="1"/>
      <c r="DN8" s="1"/>
      <c r="DO8" s="1"/>
    </row>
    <row r="9" spans="1:119" ht="18.75" customHeight="1">
      <c r="A9" s="2"/>
      <c r="B9" s="10" t="s">
        <v>20</v>
      </c>
      <c r="C9" s="27"/>
      <c r="D9" s="27"/>
      <c r="E9" s="27"/>
      <c r="F9" s="27"/>
      <c r="G9" s="27"/>
      <c r="H9" s="27"/>
      <c r="I9" s="27"/>
      <c r="J9" s="27"/>
      <c r="K9" s="31"/>
      <c r="L9" s="66" t="s">
        <v>190</v>
      </c>
      <c r="M9" s="75"/>
      <c r="N9" s="75"/>
      <c r="O9" s="75"/>
      <c r="P9" s="75"/>
      <c r="Q9" s="87"/>
      <c r="R9" s="98">
        <v>13778</v>
      </c>
      <c r="S9" s="107"/>
      <c r="T9" s="107"/>
      <c r="U9" s="107"/>
      <c r="V9" s="117"/>
      <c r="W9" s="127" t="s">
        <v>193</v>
      </c>
      <c r="X9" s="137"/>
      <c r="Y9" s="137"/>
      <c r="Z9" s="137"/>
      <c r="AA9" s="137"/>
      <c r="AB9" s="137"/>
      <c r="AC9" s="137"/>
      <c r="AD9" s="137"/>
      <c r="AE9" s="137"/>
      <c r="AF9" s="137"/>
      <c r="AG9" s="137"/>
      <c r="AH9" s="137"/>
      <c r="AI9" s="137"/>
      <c r="AJ9" s="137"/>
      <c r="AK9" s="137"/>
      <c r="AL9" s="164"/>
      <c r="AM9" s="175" t="s">
        <v>194</v>
      </c>
      <c r="AN9" s="59"/>
      <c r="AO9" s="59"/>
      <c r="AP9" s="59"/>
      <c r="AQ9" s="59"/>
      <c r="AR9" s="59"/>
      <c r="AS9" s="59"/>
      <c r="AT9" s="64"/>
      <c r="AU9" s="183" t="s">
        <v>68</v>
      </c>
      <c r="AV9" s="139"/>
      <c r="AW9" s="139"/>
      <c r="AX9" s="139"/>
      <c r="AY9" s="191" t="s">
        <v>69</v>
      </c>
      <c r="AZ9" s="199"/>
      <c r="BA9" s="199"/>
      <c r="BB9" s="199"/>
      <c r="BC9" s="199"/>
      <c r="BD9" s="199"/>
      <c r="BE9" s="199"/>
      <c r="BF9" s="199"/>
      <c r="BG9" s="199"/>
      <c r="BH9" s="199"/>
      <c r="BI9" s="199"/>
      <c r="BJ9" s="199"/>
      <c r="BK9" s="199"/>
      <c r="BL9" s="199"/>
      <c r="BM9" s="211"/>
      <c r="BN9" s="216">
        <v>21162</v>
      </c>
      <c r="BO9" s="219"/>
      <c r="BP9" s="219"/>
      <c r="BQ9" s="219"/>
      <c r="BR9" s="219"/>
      <c r="BS9" s="219"/>
      <c r="BT9" s="219"/>
      <c r="BU9" s="222"/>
      <c r="BV9" s="216">
        <v>-15611</v>
      </c>
      <c r="BW9" s="219"/>
      <c r="BX9" s="219"/>
      <c r="BY9" s="219"/>
      <c r="BZ9" s="219"/>
      <c r="CA9" s="219"/>
      <c r="CB9" s="219"/>
      <c r="CC9" s="222"/>
      <c r="CD9" s="193" t="s">
        <v>66</v>
      </c>
      <c r="CE9" s="201"/>
      <c r="CF9" s="201"/>
      <c r="CG9" s="201"/>
      <c r="CH9" s="201"/>
      <c r="CI9" s="201"/>
      <c r="CJ9" s="201"/>
      <c r="CK9" s="201"/>
      <c r="CL9" s="201"/>
      <c r="CM9" s="201"/>
      <c r="CN9" s="201"/>
      <c r="CO9" s="201"/>
      <c r="CP9" s="201"/>
      <c r="CQ9" s="201"/>
      <c r="CR9" s="201"/>
      <c r="CS9" s="213"/>
      <c r="CT9" s="232">
        <v>26.6</v>
      </c>
      <c r="CU9" s="240"/>
      <c r="CV9" s="240"/>
      <c r="CW9" s="240"/>
      <c r="CX9" s="240"/>
      <c r="CY9" s="240"/>
      <c r="CZ9" s="240"/>
      <c r="DA9" s="248"/>
      <c r="DB9" s="232">
        <v>25.1</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188</v>
      </c>
      <c r="M10" s="59"/>
      <c r="N10" s="59"/>
      <c r="O10" s="59"/>
      <c r="P10" s="59"/>
      <c r="Q10" s="64"/>
      <c r="R10" s="73">
        <v>16029</v>
      </c>
      <c r="S10" s="81"/>
      <c r="T10" s="81"/>
      <c r="U10" s="81"/>
      <c r="V10" s="118"/>
      <c r="W10" s="128"/>
      <c r="X10" s="55"/>
      <c r="Y10" s="55"/>
      <c r="Z10" s="55"/>
      <c r="AA10" s="55"/>
      <c r="AB10" s="55"/>
      <c r="AC10" s="55"/>
      <c r="AD10" s="55"/>
      <c r="AE10" s="55"/>
      <c r="AF10" s="55"/>
      <c r="AG10" s="55"/>
      <c r="AH10" s="55"/>
      <c r="AI10" s="55"/>
      <c r="AJ10" s="55"/>
      <c r="AK10" s="55"/>
      <c r="AL10" s="165"/>
      <c r="AM10" s="175" t="s">
        <v>196</v>
      </c>
      <c r="AN10" s="59"/>
      <c r="AO10" s="59"/>
      <c r="AP10" s="59"/>
      <c r="AQ10" s="59"/>
      <c r="AR10" s="59"/>
      <c r="AS10" s="59"/>
      <c r="AT10" s="64"/>
      <c r="AU10" s="183" t="s">
        <v>199</v>
      </c>
      <c r="AV10" s="139"/>
      <c r="AW10" s="139"/>
      <c r="AX10" s="139"/>
      <c r="AY10" s="191" t="s">
        <v>200</v>
      </c>
      <c r="AZ10" s="199"/>
      <c r="BA10" s="199"/>
      <c r="BB10" s="199"/>
      <c r="BC10" s="199"/>
      <c r="BD10" s="199"/>
      <c r="BE10" s="199"/>
      <c r="BF10" s="199"/>
      <c r="BG10" s="199"/>
      <c r="BH10" s="199"/>
      <c r="BI10" s="199"/>
      <c r="BJ10" s="199"/>
      <c r="BK10" s="199"/>
      <c r="BL10" s="199"/>
      <c r="BM10" s="211"/>
      <c r="BN10" s="216">
        <v>46102</v>
      </c>
      <c r="BO10" s="219"/>
      <c r="BP10" s="219"/>
      <c r="BQ10" s="219"/>
      <c r="BR10" s="219"/>
      <c r="BS10" s="219"/>
      <c r="BT10" s="219"/>
      <c r="BU10" s="222"/>
      <c r="BV10" s="216">
        <v>53627</v>
      </c>
      <c r="BW10" s="219"/>
      <c r="BX10" s="219"/>
      <c r="BY10" s="219"/>
      <c r="BZ10" s="219"/>
      <c r="CA10" s="219"/>
      <c r="CB10" s="219"/>
      <c r="CC10" s="222"/>
      <c r="CD10" s="224" t="s">
        <v>201</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204</v>
      </c>
      <c r="M11" s="60"/>
      <c r="N11" s="60"/>
      <c r="O11" s="60"/>
      <c r="P11" s="60"/>
      <c r="Q11" s="65"/>
      <c r="R11" s="99" t="s">
        <v>205</v>
      </c>
      <c r="S11" s="108"/>
      <c r="T11" s="108"/>
      <c r="U11" s="108"/>
      <c r="V11" s="119"/>
      <c r="W11" s="128"/>
      <c r="X11" s="55"/>
      <c r="Y11" s="55"/>
      <c r="Z11" s="55"/>
      <c r="AA11" s="55"/>
      <c r="AB11" s="55"/>
      <c r="AC11" s="55"/>
      <c r="AD11" s="55"/>
      <c r="AE11" s="55"/>
      <c r="AF11" s="55"/>
      <c r="AG11" s="55"/>
      <c r="AH11" s="55"/>
      <c r="AI11" s="55"/>
      <c r="AJ11" s="55"/>
      <c r="AK11" s="55"/>
      <c r="AL11" s="165"/>
      <c r="AM11" s="175" t="s">
        <v>206</v>
      </c>
      <c r="AN11" s="59"/>
      <c r="AO11" s="59"/>
      <c r="AP11" s="59"/>
      <c r="AQ11" s="59"/>
      <c r="AR11" s="59"/>
      <c r="AS11" s="59"/>
      <c r="AT11" s="64"/>
      <c r="AU11" s="183" t="s">
        <v>199</v>
      </c>
      <c r="AV11" s="139"/>
      <c r="AW11" s="139"/>
      <c r="AX11" s="139"/>
      <c r="AY11" s="191" t="s">
        <v>207</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210</v>
      </c>
      <c r="CE11" s="201"/>
      <c r="CF11" s="201"/>
      <c r="CG11" s="201"/>
      <c r="CH11" s="201"/>
      <c r="CI11" s="201"/>
      <c r="CJ11" s="201"/>
      <c r="CK11" s="201"/>
      <c r="CL11" s="201"/>
      <c r="CM11" s="201"/>
      <c r="CN11" s="201"/>
      <c r="CO11" s="201"/>
      <c r="CP11" s="201"/>
      <c r="CQ11" s="201"/>
      <c r="CR11" s="201"/>
      <c r="CS11" s="213"/>
      <c r="CT11" s="234" t="s">
        <v>211</v>
      </c>
      <c r="CU11" s="242"/>
      <c r="CV11" s="242"/>
      <c r="CW11" s="242"/>
      <c r="CX11" s="242"/>
      <c r="CY11" s="242"/>
      <c r="CZ11" s="242"/>
      <c r="DA11" s="250"/>
      <c r="DB11" s="234" t="s">
        <v>211</v>
      </c>
      <c r="DC11" s="242"/>
      <c r="DD11" s="242"/>
      <c r="DE11" s="242"/>
      <c r="DF11" s="242"/>
      <c r="DG11" s="242"/>
      <c r="DH11" s="242"/>
      <c r="DI11" s="250"/>
      <c r="DJ11" s="1"/>
      <c r="DK11" s="1"/>
      <c r="DL11" s="1"/>
      <c r="DM11" s="1"/>
      <c r="DN11" s="1"/>
      <c r="DO11" s="1"/>
    </row>
    <row r="12" spans="1:119" ht="18.75" customHeight="1">
      <c r="A12" s="2"/>
      <c r="B12" s="11" t="s">
        <v>213</v>
      </c>
      <c r="C12" s="28"/>
      <c r="D12" s="28"/>
      <c r="E12" s="28"/>
      <c r="F12" s="28"/>
      <c r="G12" s="28"/>
      <c r="H12" s="28"/>
      <c r="I12" s="28"/>
      <c r="J12" s="28"/>
      <c r="K12" s="61"/>
      <c r="L12" s="67" t="s">
        <v>214</v>
      </c>
      <c r="M12" s="76"/>
      <c r="N12" s="76"/>
      <c r="O12" s="76"/>
      <c r="P12" s="76"/>
      <c r="Q12" s="88"/>
      <c r="R12" s="100">
        <v>13344</v>
      </c>
      <c r="S12" s="109"/>
      <c r="T12" s="109"/>
      <c r="U12" s="109"/>
      <c r="V12" s="120"/>
      <c r="W12" s="132" t="s">
        <v>10</v>
      </c>
      <c r="X12" s="139"/>
      <c r="Y12" s="139"/>
      <c r="Z12" s="139"/>
      <c r="AA12" s="139"/>
      <c r="AB12" s="144"/>
      <c r="AC12" s="148" t="s">
        <v>216</v>
      </c>
      <c r="AD12" s="155"/>
      <c r="AE12" s="155"/>
      <c r="AF12" s="155"/>
      <c r="AG12" s="158"/>
      <c r="AH12" s="148" t="s">
        <v>218</v>
      </c>
      <c r="AI12" s="155"/>
      <c r="AJ12" s="155"/>
      <c r="AK12" s="155"/>
      <c r="AL12" s="170"/>
      <c r="AM12" s="175" t="s">
        <v>220</v>
      </c>
      <c r="AN12" s="59"/>
      <c r="AO12" s="59"/>
      <c r="AP12" s="59"/>
      <c r="AQ12" s="59"/>
      <c r="AR12" s="59"/>
      <c r="AS12" s="59"/>
      <c r="AT12" s="64"/>
      <c r="AU12" s="183" t="s">
        <v>68</v>
      </c>
      <c r="AV12" s="139"/>
      <c r="AW12" s="139"/>
      <c r="AX12" s="139"/>
      <c r="AY12" s="191" t="s">
        <v>223</v>
      </c>
      <c r="AZ12" s="199"/>
      <c r="BA12" s="199"/>
      <c r="BB12" s="199"/>
      <c r="BC12" s="199"/>
      <c r="BD12" s="199"/>
      <c r="BE12" s="199"/>
      <c r="BF12" s="199"/>
      <c r="BG12" s="199"/>
      <c r="BH12" s="199"/>
      <c r="BI12" s="199"/>
      <c r="BJ12" s="199"/>
      <c r="BK12" s="199"/>
      <c r="BL12" s="199"/>
      <c r="BM12" s="211"/>
      <c r="BN12" s="216">
        <v>90000</v>
      </c>
      <c r="BO12" s="219"/>
      <c r="BP12" s="219"/>
      <c r="BQ12" s="219"/>
      <c r="BR12" s="219"/>
      <c r="BS12" s="219"/>
      <c r="BT12" s="219"/>
      <c r="BU12" s="222"/>
      <c r="BV12" s="216">
        <v>150000</v>
      </c>
      <c r="BW12" s="219"/>
      <c r="BX12" s="219"/>
      <c r="BY12" s="219"/>
      <c r="BZ12" s="219"/>
      <c r="CA12" s="219"/>
      <c r="CB12" s="219"/>
      <c r="CC12" s="222"/>
      <c r="CD12" s="193" t="s">
        <v>224</v>
      </c>
      <c r="CE12" s="201"/>
      <c r="CF12" s="201"/>
      <c r="CG12" s="201"/>
      <c r="CH12" s="201"/>
      <c r="CI12" s="201"/>
      <c r="CJ12" s="201"/>
      <c r="CK12" s="201"/>
      <c r="CL12" s="201"/>
      <c r="CM12" s="201"/>
      <c r="CN12" s="201"/>
      <c r="CO12" s="201"/>
      <c r="CP12" s="201"/>
      <c r="CQ12" s="201"/>
      <c r="CR12" s="201"/>
      <c r="CS12" s="213"/>
      <c r="CT12" s="234" t="s">
        <v>211</v>
      </c>
      <c r="CU12" s="242"/>
      <c r="CV12" s="242"/>
      <c r="CW12" s="242"/>
      <c r="CX12" s="242"/>
      <c r="CY12" s="242"/>
      <c r="CZ12" s="242"/>
      <c r="DA12" s="250"/>
      <c r="DB12" s="234" t="s">
        <v>211</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226</v>
      </c>
      <c r="N13" s="83"/>
      <c r="O13" s="83"/>
      <c r="P13" s="83"/>
      <c r="Q13" s="89"/>
      <c r="R13" s="101">
        <v>13275</v>
      </c>
      <c r="S13" s="110"/>
      <c r="T13" s="110"/>
      <c r="U13" s="110"/>
      <c r="V13" s="121"/>
      <c r="W13" s="130" t="s">
        <v>227</v>
      </c>
      <c r="X13" s="57"/>
      <c r="Y13" s="57"/>
      <c r="Z13" s="57"/>
      <c r="AA13" s="57"/>
      <c r="AB13" s="25"/>
      <c r="AC13" s="73">
        <v>808</v>
      </c>
      <c r="AD13" s="81"/>
      <c r="AE13" s="81"/>
      <c r="AF13" s="81"/>
      <c r="AG13" s="85"/>
      <c r="AH13" s="73">
        <v>899</v>
      </c>
      <c r="AI13" s="81"/>
      <c r="AJ13" s="81"/>
      <c r="AK13" s="81"/>
      <c r="AL13" s="118"/>
      <c r="AM13" s="175" t="s">
        <v>229</v>
      </c>
      <c r="AN13" s="59"/>
      <c r="AO13" s="59"/>
      <c r="AP13" s="59"/>
      <c r="AQ13" s="59"/>
      <c r="AR13" s="59"/>
      <c r="AS13" s="59"/>
      <c r="AT13" s="64"/>
      <c r="AU13" s="183" t="s">
        <v>199</v>
      </c>
      <c r="AV13" s="139"/>
      <c r="AW13" s="139"/>
      <c r="AX13" s="139"/>
      <c r="AY13" s="191" t="s">
        <v>231</v>
      </c>
      <c r="AZ13" s="199"/>
      <c r="BA13" s="199"/>
      <c r="BB13" s="199"/>
      <c r="BC13" s="199"/>
      <c r="BD13" s="199"/>
      <c r="BE13" s="199"/>
      <c r="BF13" s="199"/>
      <c r="BG13" s="199"/>
      <c r="BH13" s="199"/>
      <c r="BI13" s="199"/>
      <c r="BJ13" s="199"/>
      <c r="BK13" s="199"/>
      <c r="BL13" s="199"/>
      <c r="BM13" s="211"/>
      <c r="BN13" s="216">
        <v>-22736</v>
      </c>
      <c r="BO13" s="219"/>
      <c r="BP13" s="219"/>
      <c r="BQ13" s="219"/>
      <c r="BR13" s="219"/>
      <c r="BS13" s="219"/>
      <c r="BT13" s="219"/>
      <c r="BU13" s="222"/>
      <c r="BV13" s="216">
        <v>-111984</v>
      </c>
      <c r="BW13" s="219"/>
      <c r="BX13" s="219"/>
      <c r="BY13" s="219"/>
      <c r="BZ13" s="219"/>
      <c r="CA13" s="219"/>
      <c r="CB13" s="219"/>
      <c r="CC13" s="222"/>
      <c r="CD13" s="193" t="s">
        <v>232</v>
      </c>
      <c r="CE13" s="201"/>
      <c r="CF13" s="201"/>
      <c r="CG13" s="201"/>
      <c r="CH13" s="201"/>
      <c r="CI13" s="201"/>
      <c r="CJ13" s="201"/>
      <c r="CK13" s="201"/>
      <c r="CL13" s="201"/>
      <c r="CM13" s="201"/>
      <c r="CN13" s="201"/>
      <c r="CO13" s="201"/>
      <c r="CP13" s="201"/>
      <c r="CQ13" s="201"/>
      <c r="CR13" s="201"/>
      <c r="CS13" s="213"/>
      <c r="CT13" s="232">
        <v>18.8</v>
      </c>
      <c r="CU13" s="240"/>
      <c r="CV13" s="240"/>
      <c r="CW13" s="240"/>
      <c r="CX13" s="240"/>
      <c r="CY13" s="240"/>
      <c r="CZ13" s="240"/>
      <c r="DA13" s="248"/>
      <c r="DB13" s="232">
        <v>19.2</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234</v>
      </c>
      <c r="M14" s="78"/>
      <c r="N14" s="78"/>
      <c r="O14" s="78"/>
      <c r="P14" s="78"/>
      <c r="Q14" s="90"/>
      <c r="R14" s="101">
        <v>13684</v>
      </c>
      <c r="S14" s="110"/>
      <c r="T14" s="110"/>
      <c r="U14" s="110"/>
      <c r="V14" s="121"/>
      <c r="W14" s="129"/>
      <c r="X14" s="58"/>
      <c r="Y14" s="58"/>
      <c r="Z14" s="58"/>
      <c r="AA14" s="58"/>
      <c r="AB14" s="24"/>
      <c r="AC14" s="149">
        <v>14.7</v>
      </c>
      <c r="AD14" s="156"/>
      <c r="AE14" s="156"/>
      <c r="AF14" s="156"/>
      <c r="AG14" s="159"/>
      <c r="AH14" s="149">
        <v>14.6</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237</v>
      </c>
      <c r="CE14" s="202"/>
      <c r="CF14" s="202"/>
      <c r="CG14" s="202"/>
      <c r="CH14" s="202"/>
      <c r="CI14" s="202"/>
      <c r="CJ14" s="202"/>
      <c r="CK14" s="202"/>
      <c r="CL14" s="202"/>
      <c r="CM14" s="202"/>
      <c r="CN14" s="202"/>
      <c r="CO14" s="202"/>
      <c r="CP14" s="202"/>
      <c r="CQ14" s="202"/>
      <c r="CR14" s="202"/>
      <c r="CS14" s="214"/>
      <c r="CT14" s="236">
        <v>115.1</v>
      </c>
      <c r="CU14" s="244"/>
      <c r="CV14" s="244"/>
      <c r="CW14" s="244"/>
      <c r="CX14" s="244"/>
      <c r="CY14" s="244"/>
      <c r="CZ14" s="244"/>
      <c r="DA14" s="252"/>
      <c r="DB14" s="236">
        <v>136.69999999999999</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226</v>
      </c>
      <c r="N15" s="83"/>
      <c r="O15" s="83"/>
      <c r="P15" s="83"/>
      <c r="Q15" s="89"/>
      <c r="R15" s="101">
        <v>13620</v>
      </c>
      <c r="S15" s="110"/>
      <c r="T15" s="110"/>
      <c r="U15" s="110"/>
      <c r="V15" s="121"/>
      <c r="W15" s="130" t="s">
        <v>8</v>
      </c>
      <c r="X15" s="57"/>
      <c r="Y15" s="57"/>
      <c r="Z15" s="57"/>
      <c r="AA15" s="57"/>
      <c r="AB15" s="25"/>
      <c r="AC15" s="73">
        <v>984</v>
      </c>
      <c r="AD15" s="81"/>
      <c r="AE15" s="81"/>
      <c r="AF15" s="81"/>
      <c r="AG15" s="85"/>
      <c r="AH15" s="73">
        <v>1100</v>
      </c>
      <c r="AI15" s="81"/>
      <c r="AJ15" s="81"/>
      <c r="AK15" s="81"/>
      <c r="AL15" s="118"/>
      <c r="AM15" s="175"/>
      <c r="AN15" s="59"/>
      <c r="AO15" s="59"/>
      <c r="AP15" s="59"/>
      <c r="AQ15" s="59"/>
      <c r="AR15" s="59"/>
      <c r="AS15" s="59"/>
      <c r="AT15" s="64"/>
      <c r="AU15" s="183"/>
      <c r="AV15" s="139"/>
      <c r="AW15" s="139"/>
      <c r="AX15" s="139"/>
      <c r="AY15" s="190" t="s">
        <v>168</v>
      </c>
      <c r="AZ15" s="198"/>
      <c r="BA15" s="198"/>
      <c r="BB15" s="198"/>
      <c r="BC15" s="198"/>
      <c r="BD15" s="198"/>
      <c r="BE15" s="198"/>
      <c r="BF15" s="198"/>
      <c r="BG15" s="198"/>
      <c r="BH15" s="198"/>
      <c r="BI15" s="198"/>
      <c r="BJ15" s="198"/>
      <c r="BK15" s="198"/>
      <c r="BL15" s="198"/>
      <c r="BM15" s="210"/>
      <c r="BN15" s="215">
        <v>1204350</v>
      </c>
      <c r="BO15" s="218"/>
      <c r="BP15" s="218"/>
      <c r="BQ15" s="218"/>
      <c r="BR15" s="218"/>
      <c r="BS15" s="218"/>
      <c r="BT15" s="218"/>
      <c r="BU15" s="221"/>
      <c r="BV15" s="215">
        <v>1213286</v>
      </c>
      <c r="BW15" s="218"/>
      <c r="BX15" s="218"/>
      <c r="BY15" s="218"/>
      <c r="BZ15" s="218"/>
      <c r="CA15" s="218"/>
      <c r="CB15" s="218"/>
      <c r="CC15" s="221"/>
      <c r="CD15" s="224" t="s">
        <v>225</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51</v>
      </c>
      <c r="M16" s="79"/>
      <c r="N16" s="79"/>
      <c r="O16" s="79"/>
      <c r="P16" s="79"/>
      <c r="Q16" s="91"/>
      <c r="R16" s="102" t="s">
        <v>238</v>
      </c>
      <c r="S16" s="111"/>
      <c r="T16" s="111"/>
      <c r="U16" s="111"/>
      <c r="V16" s="122"/>
      <c r="W16" s="129"/>
      <c r="X16" s="58"/>
      <c r="Y16" s="58"/>
      <c r="Z16" s="58"/>
      <c r="AA16" s="58"/>
      <c r="AB16" s="24"/>
      <c r="AC16" s="149">
        <v>17.899999999999999</v>
      </c>
      <c r="AD16" s="156"/>
      <c r="AE16" s="156"/>
      <c r="AF16" s="156"/>
      <c r="AG16" s="159"/>
      <c r="AH16" s="149">
        <v>17.8</v>
      </c>
      <c r="AI16" s="156"/>
      <c r="AJ16" s="156"/>
      <c r="AK16" s="156"/>
      <c r="AL16" s="171"/>
      <c r="AM16" s="175"/>
      <c r="AN16" s="59"/>
      <c r="AO16" s="59"/>
      <c r="AP16" s="59"/>
      <c r="AQ16" s="59"/>
      <c r="AR16" s="59"/>
      <c r="AS16" s="59"/>
      <c r="AT16" s="64"/>
      <c r="AU16" s="183"/>
      <c r="AV16" s="139"/>
      <c r="AW16" s="139"/>
      <c r="AX16" s="139"/>
      <c r="AY16" s="191" t="s">
        <v>111</v>
      </c>
      <c r="AZ16" s="199"/>
      <c r="BA16" s="199"/>
      <c r="BB16" s="199"/>
      <c r="BC16" s="199"/>
      <c r="BD16" s="199"/>
      <c r="BE16" s="199"/>
      <c r="BF16" s="199"/>
      <c r="BG16" s="199"/>
      <c r="BH16" s="199"/>
      <c r="BI16" s="199"/>
      <c r="BJ16" s="199"/>
      <c r="BK16" s="199"/>
      <c r="BL16" s="199"/>
      <c r="BM16" s="211"/>
      <c r="BN16" s="216">
        <v>4631246</v>
      </c>
      <c r="BO16" s="219"/>
      <c r="BP16" s="219"/>
      <c r="BQ16" s="219"/>
      <c r="BR16" s="219"/>
      <c r="BS16" s="219"/>
      <c r="BT16" s="219"/>
      <c r="BU16" s="222"/>
      <c r="BV16" s="216">
        <v>4567058</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103</v>
      </c>
      <c r="N17" s="84"/>
      <c r="O17" s="84"/>
      <c r="P17" s="84"/>
      <c r="Q17" s="92"/>
      <c r="R17" s="102" t="s">
        <v>238</v>
      </c>
      <c r="S17" s="111"/>
      <c r="T17" s="111"/>
      <c r="U17" s="111"/>
      <c r="V17" s="122"/>
      <c r="W17" s="130" t="s">
        <v>97</v>
      </c>
      <c r="X17" s="57"/>
      <c r="Y17" s="57"/>
      <c r="Z17" s="57"/>
      <c r="AA17" s="57"/>
      <c r="AB17" s="25"/>
      <c r="AC17" s="73">
        <v>3695</v>
      </c>
      <c r="AD17" s="81"/>
      <c r="AE17" s="81"/>
      <c r="AF17" s="81"/>
      <c r="AG17" s="85"/>
      <c r="AH17" s="73">
        <v>4167</v>
      </c>
      <c r="AI17" s="81"/>
      <c r="AJ17" s="81"/>
      <c r="AK17" s="81"/>
      <c r="AL17" s="118"/>
      <c r="AM17" s="175"/>
      <c r="AN17" s="59"/>
      <c r="AO17" s="59"/>
      <c r="AP17" s="59"/>
      <c r="AQ17" s="59"/>
      <c r="AR17" s="59"/>
      <c r="AS17" s="59"/>
      <c r="AT17" s="64"/>
      <c r="AU17" s="183"/>
      <c r="AV17" s="139"/>
      <c r="AW17" s="139"/>
      <c r="AX17" s="139"/>
      <c r="AY17" s="191" t="s">
        <v>239</v>
      </c>
      <c r="AZ17" s="199"/>
      <c r="BA17" s="199"/>
      <c r="BB17" s="199"/>
      <c r="BC17" s="199"/>
      <c r="BD17" s="199"/>
      <c r="BE17" s="199"/>
      <c r="BF17" s="199"/>
      <c r="BG17" s="199"/>
      <c r="BH17" s="199"/>
      <c r="BI17" s="199"/>
      <c r="BJ17" s="199"/>
      <c r="BK17" s="199"/>
      <c r="BL17" s="199"/>
      <c r="BM17" s="211"/>
      <c r="BN17" s="216">
        <v>1525343</v>
      </c>
      <c r="BO17" s="219"/>
      <c r="BP17" s="219"/>
      <c r="BQ17" s="219"/>
      <c r="BR17" s="219"/>
      <c r="BS17" s="219"/>
      <c r="BT17" s="219"/>
      <c r="BU17" s="222"/>
      <c r="BV17" s="216">
        <v>1519691</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240</v>
      </c>
      <c r="C18" s="31"/>
      <c r="D18" s="31"/>
      <c r="E18" s="50"/>
      <c r="F18" s="50"/>
      <c r="G18" s="50"/>
      <c r="H18" s="50"/>
      <c r="I18" s="50"/>
      <c r="J18" s="50"/>
      <c r="K18" s="50"/>
      <c r="L18" s="71">
        <v>266.33999999999997</v>
      </c>
      <c r="M18" s="71"/>
      <c r="N18" s="71"/>
      <c r="O18" s="71"/>
      <c r="P18" s="71"/>
      <c r="Q18" s="71"/>
      <c r="R18" s="103"/>
      <c r="S18" s="103"/>
      <c r="T18" s="103"/>
      <c r="U18" s="103"/>
      <c r="V18" s="123"/>
      <c r="W18" s="131"/>
      <c r="X18" s="138"/>
      <c r="Y18" s="138"/>
      <c r="Z18" s="138"/>
      <c r="AA18" s="138"/>
      <c r="AB18" s="26"/>
      <c r="AC18" s="150">
        <v>67.3</v>
      </c>
      <c r="AD18" s="157"/>
      <c r="AE18" s="157"/>
      <c r="AF18" s="157"/>
      <c r="AG18" s="160"/>
      <c r="AH18" s="150">
        <v>67.599999999999994</v>
      </c>
      <c r="AI18" s="157"/>
      <c r="AJ18" s="157"/>
      <c r="AK18" s="157"/>
      <c r="AL18" s="172"/>
      <c r="AM18" s="175"/>
      <c r="AN18" s="59"/>
      <c r="AO18" s="59"/>
      <c r="AP18" s="59"/>
      <c r="AQ18" s="59"/>
      <c r="AR18" s="59"/>
      <c r="AS18" s="59"/>
      <c r="AT18" s="64"/>
      <c r="AU18" s="183"/>
      <c r="AV18" s="139"/>
      <c r="AW18" s="139"/>
      <c r="AX18" s="139"/>
      <c r="AY18" s="191" t="s">
        <v>242</v>
      </c>
      <c r="AZ18" s="199"/>
      <c r="BA18" s="199"/>
      <c r="BB18" s="199"/>
      <c r="BC18" s="199"/>
      <c r="BD18" s="199"/>
      <c r="BE18" s="199"/>
      <c r="BF18" s="199"/>
      <c r="BG18" s="199"/>
      <c r="BH18" s="199"/>
      <c r="BI18" s="199"/>
      <c r="BJ18" s="199"/>
      <c r="BK18" s="199"/>
      <c r="BL18" s="199"/>
      <c r="BM18" s="211"/>
      <c r="BN18" s="216">
        <v>4956298</v>
      </c>
      <c r="BO18" s="219"/>
      <c r="BP18" s="219"/>
      <c r="BQ18" s="219"/>
      <c r="BR18" s="219"/>
      <c r="BS18" s="219"/>
      <c r="BT18" s="219"/>
      <c r="BU18" s="222"/>
      <c r="BV18" s="216">
        <v>4997041</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64</v>
      </c>
      <c r="C19" s="31"/>
      <c r="D19" s="31"/>
      <c r="E19" s="50"/>
      <c r="F19" s="50"/>
      <c r="G19" s="50"/>
      <c r="H19" s="50"/>
      <c r="I19" s="50"/>
      <c r="J19" s="50"/>
      <c r="K19" s="50"/>
      <c r="L19" s="72">
        <v>52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244</v>
      </c>
      <c r="AZ19" s="199"/>
      <c r="BA19" s="199"/>
      <c r="BB19" s="199"/>
      <c r="BC19" s="199"/>
      <c r="BD19" s="199"/>
      <c r="BE19" s="199"/>
      <c r="BF19" s="199"/>
      <c r="BG19" s="199"/>
      <c r="BH19" s="199"/>
      <c r="BI19" s="199"/>
      <c r="BJ19" s="199"/>
      <c r="BK19" s="199"/>
      <c r="BL19" s="199"/>
      <c r="BM19" s="211"/>
      <c r="BN19" s="216">
        <v>6113417</v>
      </c>
      <c r="BO19" s="219"/>
      <c r="BP19" s="219"/>
      <c r="BQ19" s="219"/>
      <c r="BR19" s="219"/>
      <c r="BS19" s="219"/>
      <c r="BT19" s="219"/>
      <c r="BU19" s="222"/>
      <c r="BV19" s="216">
        <v>6215918</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248</v>
      </c>
      <c r="C20" s="31"/>
      <c r="D20" s="31"/>
      <c r="E20" s="50"/>
      <c r="F20" s="50"/>
      <c r="G20" s="50"/>
      <c r="H20" s="50"/>
      <c r="I20" s="50"/>
      <c r="J20" s="50"/>
      <c r="K20" s="50"/>
      <c r="L20" s="72">
        <v>6586</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250</v>
      </c>
      <c r="C22" s="33"/>
      <c r="D22" s="42"/>
      <c r="E22" s="51" t="s">
        <v>10</v>
      </c>
      <c r="F22" s="57"/>
      <c r="G22" s="57"/>
      <c r="H22" s="57"/>
      <c r="I22" s="57"/>
      <c r="J22" s="57"/>
      <c r="K22" s="25"/>
      <c r="L22" s="51" t="s">
        <v>253</v>
      </c>
      <c r="M22" s="57"/>
      <c r="N22" s="57"/>
      <c r="O22" s="57"/>
      <c r="P22" s="25"/>
      <c r="Q22" s="93" t="s">
        <v>255</v>
      </c>
      <c r="R22" s="105"/>
      <c r="S22" s="105"/>
      <c r="T22" s="105"/>
      <c r="U22" s="105"/>
      <c r="V22" s="125"/>
      <c r="W22" s="133" t="s">
        <v>256</v>
      </c>
      <c r="X22" s="33"/>
      <c r="Y22" s="42"/>
      <c r="Z22" s="51" t="s">
        <v>10</v>
      </c>
      <c r="AA22" s="57"/>
      <c r="AB22" s="57"/>
      <c r="AC22" s="57"/>
      <c r="AD22" s="57"/>
      <c r="AE22" s="57"/>
      <c r="AF22" s="57"/>
      <c r="AG22" s="25"/>
      <c r="AH22" s="163" t="s">
        <v>195</v>
      </c>
      <c r="AI22" s="57"/>
      <c r="AJ22" s="57"/>
      <c r="AK22" s="57"/>
      <c r="AL22" s="25"/>
      <c r="AM22" s="163" t="s">
        <v>257</v>
      </c>
      <c r="AN22" s="179"/>
      <c r="AO22" s="179"/>
      <c r="AP22" s="179"/>
      <c r="AQ22" s="179"/>
      <c r="AR22" s="181"/>
      <c r="AS22" s="93" t="s">
        <v>255</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259</v>
      </c>
      <c r="AZ23" s="198"/>
      <c r="BA23" s="198"/>
      <c r="BB23" s="198"/>
      <c r="BC23" s="198"/>
      <c r="BD23" s="198"/>
      <c r="BE23" s="198"/>
      <c r="BF23" s="198"/>
      <c r="BG23" s="198"/>
      <c r="BH23" s="198"/>
      <c r="BI23" s="198"/>
      <c r="BJ23" s="198"/>
      <c r="BK23" s="198"/>
      <c r="BL23" s="198"/>
      <c r="BM23" s="210"/>
      <c r="BN23" s="216">
        <v>15368887</v>
      </c>
      <c r="BO23" s="219"/>
      <c r="BP23" s="219"/>
      <c r="BQ23" s="219"/>
      <c r="BR23" s="219"/>
      <c r="BS23" s="219"/>
      <c r="BT23" s="219"/>
      <c r="BU23" s="222"/>
      <c r="BV23" s="216">
        <v>15908683</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262</v>
      </c>
      <c r="F24" s="59"/>
      <c r="G24" s="59"/>
      <c r="H24" s="59"/>
      <c r="I24" s="59"/>
      <c r="J24" s="59"/>
      <c r="K24" s="64"/>
      <c r="L24" s="73">
        <v>1</v>
      </c>
      <c r="M24" s="81"/>
      <c r="N24" s="81"/>
      <c r="O24" s="81"/>
      <c r="P24" s="85"/>
      <c r="Q24" s="73">
        <v>6750</v>
      </c>
      <c r="R24" s="81"/>
      <c r="S24" s="81"/>
      <c r="T24" s="81"/>
      <c r="U24" s="81"/>
      <c r="V24" s="85"/>
      <c r="W24" s="134"/>
      <c r="X24" s="34"/>
      <c r="Y24" s="43"/>
      <c r="Z24" s="53" t="s">
        <v>172</v>
      </c>
      <c r="AA24" s="59"/>
      <c r="AB24" s="59"/>
      <c r="AC24" s="59"/>
      <c r="AD24" s="59"/>
      <c r="AE24" s="59"/>
      <c r="AF24" s="59"/>
      <c r="AG24" s="64"/>
      <c r="AH24" s="73">
        <v>210</v>
      </c>
      <c r="AI24" s="81"/>
      <c r="AJ24" s="81"/>
      <c r="AK24" s="81"/>
      <c r="AL24" s="85"/>
      <c r="AM24" s="73">
        <v>622230</v>
      </c>
      <c r="AN24" s="81"/>
      <c r="AO24" s="81"/>
      <c r="AP24" s="81"/>
      <c r="AQ24" s="81"/>
      <c r="AR24" s="85"/>
      <c r="AS24" s="73">
        <v>2963</v>
      </c>
      <c r="AT24" s="81"/>
      <c r="AU24" s="81"/>
      <c r="AV24" s="81"/>
      <c r="AW24" s="81"/>
      <c r="AX24" s="118"/>
      <c r="AY24" s="192" t="s">
        <v>263</v>
      </c>
      <c r="AZ24" s="200"/>
      <c r="BA24" s="200"/>
      <c r="BB24" s="200"/>
      <c r="BC24" s="200"/>
      <c r="BD24" s="200"/>
      <c r="BE24" s="200"/>
      <c r="BF24" s="200"/>
      <c r="BG24" s="200"/>
      <c r="BH24" s="200"/>
      <c r="BI24" s="200"/>
      <c r="BJ24" s="200"/>
      <c r="BK24" s="200"/>
      <c r="BL24" s="200"/>
      <c r="BM24" s="212"/>
      <c r="BN24" s="216">
        <v>14211023</v>
      </c>
      <c r="BO24" s="219"/>
      <c r="BP24" s="219"/>
      <c r="BQ24" s="219"/>
      <c r="BR24" s="219"/>
      <c r="BS24" s="219"/>
      <c r="BT24" s="219"/>
      <c r="BU24" s="222"/>
      <c r="BV24" s="216">
        <v>14422200</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266</v>
      </c>
      <c r="F25" s="59"/>
      <c r="G25" s="59"/>
      <c r="H25" s="59"/>
      <c r="I25" s="59"/>
      <c r="J25" s="59"/>
      <c r="K25" s="64"/>
      <c r="L25" s="73">
        <v>1</v>
      </c>
      <c r="M25" s="81"/>
      <c r="N25" s="81"/>
      <c r="O25" s="81"/>
      <c r="P25" s="85"/>
      <c r="Q25" s="73">
        <v>5940</v>
      </c>
      <c r="R25" s="81"/>
      <c r="S25" s="81"/>
      <c r="T25" s="81"/>
      <c r="U25" s="81"/>
      <c r="V25" s="85"/>
      <c r="W25" s="134"/>
      <c r="X25" s="34"/>
      <c r="Y25" s="43"/>
      <c r="Z25" s="53" t="s">
        <v>267</v>
      </c>
      <c r="AA25" s="59"/>
      <c r="AB25" s="59"/>
      <c r="AC25" s="59"/>
      <c r="AD25" s="59"/>
      <c r="AE25" s="59"/>
      <c r="AF25" s="59"/>
      <c r="AG25" s="64"/>
      <c r="AH25" s="73">
        <v>36</v>
      </c>
      <c r="AI25" s="81"/>
      <c r="AJ25" s="81"/>
      <c r="AK25" s="81"/>
      <c r="AL25" s="85"/>
      <c r="AM25" s="73">
        <v>104364</v>
      </c>
      <c r="AN25" s="81"/>
      <c r="AO25" s="81"/>
      <c r="AP25" s="81"/>
      <c r="AQ25" s="81"/>
      <c r="AR25" s="85"/>
      <c r="AS25" s="73">
        <v>2899</v>
      </c>
      <c r="AT25" s="81"/>
      <c r="AU25" s="81"/>
      <c r="AV25" s="81"/>
      <c r="AW25" s="81"/>
      <c r="AX25" s="118"/>
      <c r="AY25" s="190" t="s">
        <v>40</v>
      </c>
      <c r="AZ25" s="198"/>
      <c r="BA25" s="198"/>
      <c r="BB25" s="198"/>
      <c r="BC25" s="198"/>
      <c r="BD25" s="198"/>
      <c r="BE25" s="198"/>
      <c r="BF25" s="198"/>
      <c r="BG25" s="198"/>
      <c r="BH25" s="198"/>
      <c r="BI25" s="198"/>
      <c r="BJ25" s="198"/>
      <c r="BK25" s="198"/>
      <c r="BL25" s="198"/>
      <c r="BM25" s="210"/>
      <c r="BN25" s="215">
        <v>1072746</v>
      </c>
      <c r="BO25" s="218"/>
      <c r="BP25" s="218"/>
      <c r="BQ25" s="218"/>
      <c r="BR25" s="218"/>
      <c r="BS25" s="218"/>
      <c r="BT25" s="218"/>
      <c r="BU25" s="221"/>
      <c r="BV25" s="215">
        <v>1486024</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268</v>
      </c>
      <c r="F26" s="59"/>
      <c r="G26" s="59"/>
      <c r="H26" s="59"/>
      <c r="I26" s="59"/>
      <c r="J26" s="59"/>
      <c r="K26" s="64"/>
      <c r="L26" s="73">
        <v>1</v>
      </c>
      <c r="M26" s="81"/>
      <c r="N26" s="81"/>
      <c r="O26" s="81"/>
      <c r="P26" s="85"/>
      <c r="Q26" s="73">
        <v>5400</v>
      </c>
      <c r="R26" s="81"/>
      <c r="S26" s="81"/>
      <c r="T26" s="81"/>
      <c r="U26" s="81"/>
      <c r="V26" s="85"/>
      <c r="W26" s="134"/>
      <c r="X26" s="34"/>
      <c r="Y26" s="43"/>
      <c r="Z26" s="53" t="s">
        <v>269</v>
      </c>
      <c r="AA26" s="143"/>
      <c r="AB26" s="143"/>
      <c r="AC26" s="143"/>
      <c r="AD26" s="143"/>
      <c r="AE26" s="143"/>
      <c r="AF26" s="143"/>
      <c r="AG26" s="161"/>
      <c r="AH26" s="73">
        <v>6</v>
      </c>
      <c r="AI26" s="81"/>
      <c r="AJ26" s="81"/>
      <c r="AK26" s="81"/>
      <c r="AL26" s="85"/>
      <c r="AM26" s="73">
        <v>18696</v>
      </c>
      <c r="AN26" s="81"/>
      <c r="AO26" s="81"/>
      <c r="AP26" s="81"/>
      <c r="AQ26" s="81"/>
      <c r="AR26" s="85"/>
      <c r="AS26" s="73">
        <v>3116</v>
      </c>
      <c r="AT26" s="81"/>
      <c r="AU26" s="81"/>
      <c r="AV26" s="81"/>
      <c r="AW26" s="81"/>
      <c r="AX26" s="118"/>
      <c r="AY26" s="193" t="s">
        <v>270</v>
      </c>
      <c r="AZ26" s="201"/>
      <c r="BA26" s="201"/>
      <c r="BB26" s="201"/>
      <c r="BC26" s="201"/>
      <c r="BD26" s="201"/>
      <c r="BE26" s="201"/>
      <c r="BF26" s="201"/>
      <c r="BG26" s="201"/>
      <c r="BH26" s="201"/>
      <c r="BI26" s="201"/>
      <c r="BJ26" s="201"/>
      <c r="BK26" s="201"/>
      <c r="BL26" s="201"/>
      <c r="BM26" s="213"/>
      <c r="BN26" s="216" t="s">
        <v>211</v>
      </c>
      <c r="BO26" s="219"/>
      <c r="BP26" s="219"/>
      <c r="BQ26" s="219"/>
      <c r="BR26" s="219"/>
      <c r="BS26" s="219"/>
      <c r="BT26" s="219"/>
      <c r="BU26" s="222"/>
      <c r="BV26" s="216" t="s">
        <v>211</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271</v>
      </c>
      <c r="F27" s="59"/>
      <c r="G27" s="59"/>
      <c r="H27" s="59"/>
      <c r="I27" s="59"/>
      <c r="J27" s="59"/>
      <c r="K27" s="64"/>
      <c r="L27" s="73">
        <v>1</v>
      </c>
      <c r="M27" s="81"/>
      <c r="N27" s="81"/>
      <c r="O27" s="81"/>
      <c r="P27" s="85"/>
      <c r="Q27" s="73">
        <v>3510</v>
      </c>
      <c r="R27" s="81"/>
      <c r="S27" s="81"/>
      <c r="T27" s="81"/>
      <c r="U27" s="81"/>
      <c r="V27" s="85"/>
      <c r="W27" s="134"/>
      <c r="X27" s="34"/>
      <c r="Y27" s="43"/>
      <c r="Z27" s="53" t="s">
        <v>273</v>
      </c>
      <c r="AA27" s="59"/>
      <c r="AB27" s="59"/>
      <c r="AC27" s="59"/>
      <c r="AD27" s="59"/>
      <c r="AE27" s="59"/>
      <c r="AF27" s="59"/>
      <c r="AG27" s="64"/>
      <c r="AH27" s="73" t="s">
        <v>211</v>
      </c>
      <c r="AI27" s="81"/>
      <c r="AJ27" s="81"/>
      <c r="AK27" s="81"/>
      <c r="AL27" s="85"/>
      <c r="AM27" s="73" t="s">
        <v>211</v>
      </c>
      <c r="AN27" s="81"/>
      <c r="AO27" s="81"/>
      <c r="AP27" s="81"/>
      <c r="AQ27" s="81"/>
      <c r="AR27" s="85"/>
      <c r="AS27" s="73" t="s">
        <v>211</v>
      </c>
      <c r="AT27" s="81"/>
      <c r="AU27" s="81"/>
      <c r="AV27" s="81"/>
      <c r="AW27" s="81"/>
      <c r="AX27" s="118"/>
      <c r="AY27" s="194" t="s">
        <v>275</v>
      </c>
      <c r="AZ27" s="202"/>
      <c r="BA27" s="202"/>
      <c r="BB27" s="202"/>
      <c r="BC27" s="202"/>
      <c r="BD27" s="202"/>
      <c r="BE27" s="202"/>
      <c r="BF27" s="202"/>
      <c r="BG27" s="202"/>
      <c r="BH27" s="202"/>
      <c r="BI27" s="202"/>
      <c r="BJ27" s="202"/>
      <c r="BK27" s="202"/>
      <c r="BL27" s="202"/>
      <c r="BM27" s="214"/>
      <c r="BN27" s="217">
        <v>223700</v>
      </c>
      <c r="BO27" s="220"/>
      <c r="BP27" s="220"/>
      <c r="BQ27" s="220"/>
      <c r="BR27" s="220"/>
      <c r="BS27" s="220"/>
      <c r="BT27" s="220"/>
      <c r="BU27" s="223"/>
      <c r="BV27" s="217">
        <v>223700</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276</v>
      </c>
      <c r="F28" s="59"/>
      <c r="G28" s="59"/>
      <c r="H28" s="59"/>
      <c r="I28" s="59"/>
      <c r="J28" s="59"/>
      <c r="K28" s="64"/>
      <c r="L28" s="73">
        <v>1</v>
      </c>
      <c r="M28" s="81"/>
      <c r="N28" s="81"/>
      <c r="O28" s="81"/>
      <c r="P28" s="85"/>
      <c r="Q28" s="73">
        <v>2970</v>
      </c>
      <c r="R28" s="81"/>
      <c r="S28" s="81"/>
      <c r="T28" s="81"/>
      <c r="U28" s="81"/>
      <c r="V28" s="85"/>
      <c r="W28" s="134"/>
      <c r="X28" s="34"/>
      <c r="Y28" s="43"/>
      <c r="Z28" s="53" t="s">
        <v>41</v>
      </c>
      <c r="AA28" s="59"/>
      <c r="AB28" s="59"/>
      <c r="AC28" s="59"/>
      <c r="AD28" s="59"/>
      <c r="AE28" s="59"/>
      <c r="AF28" s="59"/>
      <c r="AG28" s="64"/>
      <c r="AH28" s="73" t="s">
        <v>211</v>
      </c>
      <c r="AI28" s="81"/>
      <c r="AJ28" s="81"/>
      <c r="AK28" s="81"/>
      <c r="AL28" s="85"/>
      <c r="AM28" s="73" t="s">
        <v>211</v>
      </c>
      <c r="AN28" s="81"/>
      <c r="AO28" s="81"/>
      <c r="AP28" s="81"/>
      <c r="AQ28" s="81"/>
      <c r="AR28" s="85"/>
      <c r="AS28" s="73" t="s">
        <v>211</v>
      </c>
      <c r="AT28" s="81"/>
      <c r="AU28" s="81"/>
      <c r="AV28" s="81"/>
      <c r="AW28" s="81"/>
      <c r="AX28" s="118"/>
      <c r="AY28" s="195" t="s">
        <v>279</v>
      </c>
      <c r="AZ28" s="203"/>
      <c r="BA28" s="203"/>
      <c r="BB28" s="206"/>
      <c r="BC28" s="190" t="s">
        <v>102</v>
      </c>
      <c r="BD28" s="198"/>
      <c r="BE28" s="198"/>
      <c r="BF28" s="198"/>
      <c r="BG28" s="198"/>
      <c r="BH28" s="198"/>
      <c r="BI28" s="198"/>
      <c r="BJ28" s="198"/>
      <c r="BK28" s="198"/>
      <c r="BL28" s="198"/>
      <c r="BM28" s="210"/>
      <c r="BN28" s="215">
        <v>877105</v>
      </c>
      <c r="BO28" s="218"/>
      <c r="BP28" s="218"/>
      <c r="BQ28" s="218"/>
      <c r="BR28" s="218"/>
      <c r="BS28" s="218"/>
      <c r="BT28" s="218"/>
      <c r="BU28" s="221"/>
      <c r="BV28" s="215">
        <v>921003</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280</v>
      </c>
      <c r="F29" s="59"/>
      <c r="G29" s="59"/>
      <c r="H29" s="59"/>
      <c r="I29" s="59"/>
      <c r="J29" s="59"/>
      <c r="K29" s="64"/>
      <c r="L29" s="73">
        <v>10</v>
      </c>
      <c r="M29" s="81"/>
      <c r="N29" s="81"/>
      <c r="O29" s="81"/>
      <c r="P29" s="85"/>
      <c r="Q29" s="73">
        <v>2700</v>
      </c>
      <c r="R29" s="81"/>
      <c r="S29" s="81"/>
      <c r="T29" s="81"/>
      <c r="U29" s="81"/>
      <c r="V29" s="85"/>
      <c r="W29" s="135"/>
      <c r="X29" s="140"/>
      <c r="Y29" s="142"/>
      <c r="Z29" s="53" t="s">
        <v>282</v>
      </c>
      <c r="AA29" s="59"/>
      <c r="AB29" s="59"/>
      <c r="AC29" s="59"/>
      <c r="AD29" s="59"/>
      <c r="AE29" s="59"/>
      <c r="AF29" s="59"/>
      <c r="AG29" s="64"/>
      <c r="AH29" s="73">
        <v>210</v>
      </c>
      <c r="AI29" s="81"/>
      <c r="AJ29" s="81"/>
      <c r="AK29" s="81"/>
      <c r="AL29" s="85"/>
      <c r="AM29" s="73">
        <v>622230</v>
      </c>
      <c r="AN29" s="81"/>
      <c r="AO29" s="81"/>
      <c r="AP29" s="81"/>
      <c r="AQ29" s="81"/>
      <c r="AR29" s="85"/>
      <c r="AS29" s="73">
        <v>2963</v>
      </c>
      <c r="AT29" s="81"/>
      <c r="AU29" s="81"/>
      <c r="AV29" s="81"/>
      <c r="AW29" s="81"/>
      <c r="AX29" s="118"/>
      <c r="AY29" s="196"/>
      <c r="AZ29" s="204"/>
      <c r="BA29" s="204"/>
      <c r="BB29" s="207"/>
      <c r="BC29" s="191" t="s">
        <v>283</v>
      </c>
      <c r="BD29" s="199"/>
      <c r="BE29" s="199"/>
      <c r="BF29" s="199"/>
      <c r="BG29" s="199"/>
      <c r="BH29" s="199"/>
      <c r="BI29" s="199"/>
      <c r="BJ29" s="199"/>
      <c r="BK29" s="199"/>
      <c r="BL29" s="199"/>
      <c r="BM29" s="211"/>
      <c r="BN29" s="216">
        <v>160766</v>
      </c>
      <c r="BO29" s="219"/>
      <c r="BP29" s="219"/>
      <c r="BQ29" s="219"/>
      <c r="BR29" s="219"/>
      <c r="BS29" s="219"/>
      <c r="BT29" s="219"/>
      <c r="BU29" s="222"/>
      <c r="BV29" s="216">
        <v>100227</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285</v>
      </c>
      <c r="X30" s="141"/>
      <c r="Y30" s="141"/>
      <c r="Z30" s="141"/>
      <c r="AA30" s="141"/>
      <c r="AB30" s="141"/>
      <c r="AC30" s="141"/>
      <c r="AD30" s="141"/>
      <c r="AE30" s="141"/>
      <c r="AF30" s="141"/>
      <c r="AG30" s="162"/>
      <c r="AH30" s="150">
        <v>96.1</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67</v>
      </c>
      <c r="BD30" s="200"/>
      <c r="BE30" s="200"/>
      <c r="BF30" s="200"/>
      <c r="BG30" s="200"/>
      <c r="BH30" s="200"/>
      <c r="BI30" s="200"/>
      <c r="BJ30" s="200"/>
      <c r="BK30" s="200"/>
      <c r="BL30" s="200"/>
      <c r="BM30" s="212"/>
      <c r="BN30" s="217">
        <v>657778</v>
      </c>
      <c r="BO30" s="220"/>
      <c r="BP30" s="220"/>
      <c r="BQ30" s="220"/>
      <c r="BR30" s="220"/>
      <c r="BS30" s="220"/>
      <c r="BT30" s="220"/>
      <c r="BU30" s="223"/>
      <c r="BV30" s="217">
        <v>624897</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197</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287</v>
      </c>
      <c r="AN32" s="36"/>
      <c r="AO32" s="36"/>
      <c r="AP32" s="36"/>
      <c r="AQ32" s="36"/>
      <c r="AR32" s="36"/>
      <c r="AS32" s="178"/>
      <c r="AT32" s="178"/>
      <c r="AU32" s="178"/>
      <c r="AV32" s="178"/>
      <c r="AW32" s="178"/>
      <c r="AX32" s="178"/>
      <c r="AY32" s="178"/>
      <c r="AZ32" s="178"/>
      <c r="BA32" s="178"/>
      <c r="BB32" s="36"/>
      <c r="BC32" s="178"/>
      <c r="BD32" s="36"/>
      <c r="BE32" s="178" t="s">
        <v>288</v>
      </c>
      <c r="BF32" s="36"/>
      <c r="BG32" s="36"/>
      <c r="BH32" s="36"/>
      <c r="BI32" s="36"/>
      <c r="BJ32" s="178"/>
      <c r="BK32" s="178"/>
      <c r="BL32" s="178"/>
      <c r="BM32" s="178"/>
      <c r="BN32" s="178"/>
      <c r="BO32" s="178"/>
      <c r="BP32" s="178"/>
      <c r="BQ32" s="178"/>
      <c r="BR32" s="36"/>
      <c r="BS32" s="36"/>
      <c r="BT32" s="36"/>
      <c r="BU32" s="36"/>
      <c r="BV32" s="36"/>
      <c r="BW32" s="36" t="s">
        <v>290</v>
      </c>
      <c r="BX32" s="36"/>
      <c r="BY32" s="36"/>
      <c r="BZ32" s="36"/>
      <c r="CA32" s="36"/>
      <c r="CB32" s="178"/>
      <c r="CC32" s="178"/>
      <c r="CD32" s="178"/>
      <c r="CE32" s="178"/>
      <c r="CF32" s="178"/>
      <c r="CG32" s="178"/>
      <c r="CH32" s="178"/>
      <c r="CI32" s="178"/>
      <c r="CJ32" s="178"/>
      <c r="CK32" s="178"/>
      <c r="CL32" s="178"/>
      <c r="CM32" s="178"/>
      <c r="CN32" s="178"/>
      <c r="CO32" s="178" t="s">
        <v>291</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122</v>
      </c>
      <c r="D33" s="38"/>
      <c r="E33" s="55" t="s">
        <v>292</v>
      </c>
      <c r="F33" s="55"/>
      <c r="G33" s="55"/>
      <c r="H33" s="55"/>
      <c r="I33" s="55"/>
      <c r="J33" s="55"/>
      <c r="K33" s="55"/>
      <c r="L33" s="55"/>
      <c r="M33" s="55"/>
      <c r="N33" s="55"/>
      <c r="O33" s="55"/>
      <c r="P33" s="55"/>
      <c r="Q33" s="55"/>
      <c r="R33" s="55"/>
      <c r="S33" s="55"/>
      <c r="T33" s="55"/>
      <c r="U33" s="38" t="s">
        <v>122</v>
      </c>
      <c r="V33" s="38"/>
      <c r="W33" s="55" t="s">
        <v>292</v>
      </c>
      <c r="X33" s="55"/>
      <c r="Y33" s="55"/>
      <c r="Z33" s="55"/>
      <c r="AA33" s="55"/>
      <c r="AB33" s="55"/>
      <c r="AC33" s="55"/>
      <c r="AD33" s="55"/>
      <c r="AE33" s="55"/>
      <c r="AF33" s="55"/>
      <c r="AG33" s="55"/>
      <c r="AH33" s="55"/>
      <c r="AI33" s="55"/>
      <c r="AJ33" s="55"/>
      <c r="AK33" s="55"/>
      <c r="AL33" s="55"/>
      <c r="AM33" s="38" t="s">
        <v>122</v>
      </c>
      <c r="AN33" s="38"/>
      <c r="AO33" s="55" t="s">
        <v>292</v>
      </c>
      <c r="AP33" s="55"/>
      <c r="AQ33" s="55"/>
      <c r="AR33" s="55"/>
      <c r="AS33" s="55"/>
      <c r="AT33" s="55"/>
      <c r="AU33" s="55"/>
      <c r="AV33" s="55"/>
      <c r="AW33" s="55"/>
      <c r="AX33" s="55"/>
      <c r="AY33" s="55"/>
      <c r="AZ33" s="55"/>
      <c r="BA33" s="55"/>
      <c r="BB33" s="55"/>
      <c r="BC33" s="55"/>
      <c r="BD33" s="38"/>
      <c r="BE33" s="55" t="s">
        <v>294</v>
      </c>
      <c r="BF33" s="55"/>
      <c r="BG33" s="55" t="s">
        <v>174</v>
      </c>
      <c r="BH33" s="55"/>
      <c r="BI33" s="55"/>
      <c r="BJ33" s="55"/>
      <c r="BK33" s="55"/>
      <c r="BL33" s="55"/>
      <c r="BM33" s="55"/>
      <c r="BN33" s="55"/>
      <c r="BO33" s="55"/>
      <c r="BP33" s="55"/>
      <c r="BQ33" s="55"/>
      <c r="BR33" s="55"/>
      <c r="BS33" s="55"/>
      <c r="BT33" s="55"/>
      <c r="BU33" s="55"/>
      <c r="BV33" s="38"/>
      <c r="BW33" s="38" t="s">
        <v>294</v>
      </c>
      <c r="BX33" s="38"/>
      <c r="BY33" s="55" t="s">
        <v>112</v>
      </c>
      <c r="BZ33" s="55"/>
      <c r="CA33" s="55"/>
      <c r="CB33" s="55"/>
      <c r="CC33" s="55"/>
      <c r="CD33" s="55"/>
      <c r="CE33" s="55"/>
      <c r="CF33" s="55"/>
      <c r="CG33" s="55"/>
      <c r="CH33" s="55"/>
      <c r="CI33" s="55"/>
      <c r="CJ33" s="55"/>
      <c r="CK33" s="55"/>
      <c r="CL33" s="55"/>
      <c r="CM33" s="55"/>
      <c r="CN33" s="55"/>
      <c r="CO33" s="38" t="s">
        <v>122</v>
      </c>
      <c r="CP33" s="38"/>
      <c r="CQ33" s="55" t="s">
        <v>295</v>
      </c>
      <c r="CR33" s="55"/>
      <c r="CS33" s="55"/>
      <c r="CT33" s="55"/>
      <c r="CU33" s="55"/>
      <c r="CV33" s="55"/>
      <c r="CW33" s="55"/>
      <c r="CX33" s="55"/>
      <c r="CY33" s="55"/>
      <c r="CZ33" s="55"/>
      <c r="DA33" s="55"/>
      <c r="DB33" s="55"/>
      <c r="DC33" s="55"/>
      <c r="DD33" s="55"/>
      <c r="DE33" s="55"/>
      <c r="DF33" s="55"/>
      <c r="DG33" s="255" t="s">
        <v>79</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IF('各会計、関係団体の財政状況及び健全化判断比率'!B33="","",'各会計、関係団体の財政状況及び健全化判断比率'!B33)</f>
        <v>土佐清水市水道事業会計</v>
      </c>
      <c r="AP34" s="56"/>
      <c r="AQ34" s="56"/>
      <c r="AR34" s="56"/>
      <c r="AS34" s="56"/>
      <c r="AT34" s="56"/>
      <c r="AU34" s="56"/>
      <c r="AV34" s="56"/>
      <c r="AW34" s="56"/>
      <c r="AX34" s="56"/>
      <c r="AY34" s="56"/>
      <c r="AZ34" s="56"/>
      <c r="BA34" s="56"/>
      <c r="BB34" s="56"/>
      <c r="BC34" s="56"/>
      <c r="BD34" s="37"/>
      <c r="BE34" s="39">
        <f>IF(BG34="","",MAX(C34:D43,U34:V43,AM34:AN43)+1)</f>
        <v>8</v>
      </c>
      <c r="BF34" s="39"/>
      <c r="BG34" s="56" t="str">
        <f>IF('各会計、関係団体の財政状況及び健全化判断比率'!B34="","",'各会計、関係団体の財政状況及び健全化判断比率'!B34)</f>
        <v>再生可能エネルギー事業特別会計</v>
      </c>
      <c r="BH34" s="56"/>
      <c r="BI34" s="56"/>
      <c r="BJ34" s="56"/>
      <c r="BK34" s="56"/>
      <c r="BL34" s="56"/>
      <c r="BM34" s="56"/>
      <c r="BN34" s="56"/>
      <c r="BO34" s="56"/>
      <c r="BP34" s="56"/>
      <c r="BQ34" s="56"/>
      <c r="BR34" s="56"/>
      <c r="BS34" s="56"/>
      <c r="BT34" s="56"/>
      <c r="BU34" s="56"/>
      <c r="BV34" s="37"/>
      <c r="BW34" s="39">
        <f>IF(BY34="","",MAX(C34:D43,U34:V43,AM34:AN43,BE34:BF43)+1)</f>
        <v>9</v>
      </c>
      <c r="BX34" s="39"/>
      <c r="BY34" s="56" t="str">
        <f>IF('各会計、関係団体の財政状況及び健全化判断比率'!B68="","",'各会計、関係団体の財政状況及び健全化判断比率'!B68)</f>
        <v>幡多広域市町村圏事務組合　一般会計</v>
      </c>
      <c r="BZ34" s="56"/>
      <c r="CA34" s="56"/>
      <c r="CB34" s="56"/>
      <c r="CC34" s="56"/>
      <c r="CD34" s="56"/>
      <c r="CE34" s="56"/>
      <c r="CF34" s="56"/>
      <c r="CG34" s="56"/>
      <c r="CH34" s="56"/>
      <c r="CI34" s="56"/>
      <c r="CJ34" s="56"/>
      <c r="CK34" s="56"/>
      <c r="CL34" s="56"/>
      <c r="CM34" s="56"/>
      <c r="CN34" s="37"/>
      <c r="CO34" s="39">
        <f>IF(CQ34="","",MAX(C34:D43,U34:V43,AM34:AN43,BE34:BF43,BW34:BX43)+1)</f>
        <v>17</v>
      </c>
      <c r="CP34" s="39"/>
      <c r="CQ34" s="56" t="str">
        <f>IF('各会計、関係団体の財政状況及び健全化判断比率'!BS7="","",'各会計、関係団体の財政状況及び健全化判断比率'!BS7)</f>
        <v>土佐清水市土地開発公社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10</v>
      </c>
      <c r="BX35" s="39"/>
      <c r="BY35" s="56" t="str">
        <f>IF('各会計、関係団体の財政状況及び健全化判断比率'!B69="","",'各会計、関係団体の財政状況及び健全化判断比率'!B69)</f>
        <v>幡多広域市町村圏事務組合　ふるさと特別会計</v>
      </c>
      <c r="BZ35" s="56"/>
      <c r="CA35" s="56"/>
      <c r="CB35" s="56"/>
      <c r="CC35" s="56"/>
      <c r="CD35" s="56"/>
      <c r="CE35" s="56"/>
      <c r="CF35" s="56"/>
      <c r="CG35" s="56"/>
      <c r="CH35" s="56"/>
      <c r="CI35" s="56"/>
      <c r="CJ35" s="56"/>
      <c r="CK35" s="56"/>
      <c r="CL35" s="56"/>
      <c r="CM35" s="56"/>
      <c r="CN35" s="37"/>
      <c r="CO35" s="39">
        <f t="shared" ref="CO35:CO43" si="5">IF(CQ35="","",CO34+1)</f>
        <v>18</v>
      </c>
      <c r="CP35" s="39"/>
      <c r="CQ35" s="56" t="str">
        <f>IF('各会計、関係団体の財政状況及び健全化判断比率'!BS8="","",'各会計、関係団体の財政状況及び健全化判断比率'!BS8)</f>
        <v>土佐清水食品株式会社</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指定介護老人福祉施設事業特別会計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11</v>
      </c>
      <c r="BX36" s="39"/>
      <c r="BY36" s="56" t="str">
        <f>IF('各会計、関係団体の財政状況及び健全化判断比率'!B70="","",'各会計、関係団体の財政状況及び健全化判断比率'!B70)</f>
        <v>幡多広域市町村圏事務組合　滞納整理事業特別会計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5</v>
      </c>
      <c r="V37" s="39"/>
      <c r="W37" s="56" t="str">
        <f>IF('各会計、関係団体の財政状況及び健全化判断比率'!B31="","",'各会計、関係団体の財政状況及び健全化判断比率'!B31)</f>
        <v>介護サービス事業特別会計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12</v>
      </c>
      <c r="BX37" s="39"/>
      <c r="BY37" s="56" t="str">
        <f>IF('各会計、関係団体の財政状況及び健全化判断比率'!B71="","",'各会計、関係団体の財政状況及び健全化判断比率'!B71)</f>
        <v>こうち人づくり広域連合　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f t="shared" si="1"/>
        <v>6</v>
      </c>
      <c r="V38" s="39"/>
      <c r="W38" s="56" t="str">
        <f>IF('各会計、関係団体の財政状況及び健全化判断比率'!B32="","",'各会計、関係団体の財政状況及び健全化判断比率'!B32)</f>
        <v>後期高齢者医療特別会計</v>
      </c>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13</v>
      </c>
      <c r="BX38" s="39"/>
      <c r="BY38" s="56" t="str">
        <f>IF('各会計、関係団体の財政状況及び健全化判断比率'!B72="","",'各会計、関係団体の財政状況及び健全化判断比率'!B72)</f>
        <v>高知県市町村総合事務組合　一般会計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14</v>
      </c>
      <c r="BX39" s="39"/>
      <c r="BY39" s="56" t="str">
        <f>IF('各会計、関係団体の財政状況及び健全化判断比率'!B73="","",'各会計、関係団体の財政状況及び健全化判断比率'!B73)</f>
        <v>高知県市町村総合事務組合　交通災害共済事業特別会計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15</v>
      </c>
      <c r="BX40" s="39"/>
      <c r="BY40" s="56" t="str">
        <f>IF('各会計、関係団体の財政状況及び健全化判断比率'!B74="","",'各会計、関係団体の財政状況及び健全化判断比率'!B74)</f>
        <v>高知県後期高齢者医療広域連合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16</v>
      </c>
      <c r="BX41" s="39"/>
      <c r="BY41" s="56" t="str">
        <f>IF('各会計、関係団体の財政状況及び健全化判断比率'!B75="","",'各会計、関係団体の財政状況及び健全化判断比率'!B75)</f>
        <v>高知県後期高齢者医療広域連合　後期高齢者医療特別会計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296</v>
      </c>
      <c r="C46" s="1"/>
      <c r="D46" s="1"/>
      <c r="E46" s="1" t="s">
        <v>297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300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302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303</v>
      </c>
    </row>
    <row r="50" spans="5:5">
      <c r="E50" s="1" t="s">
        <v>208</v>
      </c>
    </row>
    <row r="51" spans="5:5">
      <c r="E51" s="1" t="s">
        <v>306</v>
      </c>
    </row>
    <row r="52" spans="5:5">
      <c r="E52" s="1" t="s">
        <v>308</v>
      </c>
    </row>
    <row r="53" spans="5:5"/>
    <row r="54" spans="5:5"/>
    <row r="55" spans="5:5"/>
    <row r="56" spans="5:5"/>
  </sheetData>
  <sheetProtection algorithmName="SHA-512" hashValue="7kogSPXbgG591z7Jn7winf+YjNmZ7gxjoPEltxNUlW6RArmsycAHXm0oqv3Px70mokJ/47HmYtq4to5b7gmDng==" saltValue="0qVAdrbD1KyG9Kikh9o5+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3</v>
      </c>
      <c r="K32" s="888"/>
      <c r="L32" s="888"/>
      <c r="M32" s="888"/>
      <c r="N32" s="888"/>
      <c r="O32" s="888"/>
      <c r="P32" s="888"/>
    </row>
    <row r="33" spans="1:16" ht="39" customHeight="1">
      <c r="A33" s="888"/>
      <c r="B33" s="889" t="s">
        <v>13</v>
      </c>
      <c r="C33" s="895"/>
      <c r="D33" s="895"/>
      <c r="E33" s="900" t="s">
        <v>15</v>
      </c>
      <c r="F33" s="904" t="s">
        <v>527</v>
      </c>
      <c r="G33" s="909" t="s">
        <v>528</v>
      </c>
      <c r="H33" s="909" t="s">
        <v>447</v>
      </c>
      <c r="I33" s="909" t="s">
        <v>529</v>
      </c>
      <c r="J33" s="913" t="s">
        <v>530</v>
      </c>
      <c r="K33" s="888"/>
      <c r="L33" s="888"/>
      <c r="M33" s="888"/>
      <c r="N33" s="888"/>
      <c r="O33" s="888"/>
      <c r="P33" s="888"/>
    </row>
    <row r="34" spans="1:16" ht="39" customHeight="1">
      <c r="A34" s="888"/>
      <c r="B34" s="890"/>
      <c r="C34" s="896" t="s">
        <v>464</v>
      </c>
      <c r="D34" s="896"/>
      <c r="E34" s="901"/>
      <c r="F34" s="905" t="s">
        <v>449</v>
      </c>
      <c r="G34" s="910" t="s">
        <v>0</v>
      </c>
      <c r="H34" s="910">
        <v>0.39</v>
      </c>
      <c r="I34" s="910">
        <v>5.e-002</v>
      </c>
      <c r="J34" s="914" t="s">
        <v>535</v>
      </c>
      <c r="K34" s="888"/>
      <c r="L34" s="888"/>
      <c r="M34" s="888"/>
      <c r="N34" s="888"/>
      <c r="O34" s="888"/>
      <c r="P34" s="888"/>
    </row>
    <row r="35" spans="1:16" ht="39" customHeight="1">
      <c r="A35" s="888"/>
      <c r="B35" s="891"/>
      <c r="C35" s="897" t="s">
        <v>465</v>
      </c>
      <c r="D35" s="897"/>
      <c r="E35" s="902"/>
      <c r="F35" s="906">
        <v>4.72</v>
      </c>
      <c r="G35" s="911">
        <v>6.94</v>
      </c>
      <c r="H35" s="911">
        <v>6.81</v>
      </c>
      <c r="I35" s="911">
        <v>7.39</v>
      </c>
      <c r="J35" s="915">
        <v>9.52</v>
      </c>
      <c r="K35" s="888"/>
      <c r="L35" s="888"/>
      <c r="M35" s="888"/>
      <c r="N35" s="888"/>
      <c r="O35" s="888"/>
      <c r="P35" s="888"/>
    </row>
    <row r="36" spans="1:16" ht="39" customHeight="1">
      <c r="A36" s="888"/>
      <c r="B36" s="891"/>
      <c r="C36" s="897" t="s">
        <v>455</v>
      </c>
      <c r="D36" s="897"/>
      <c r="E36" s="902"/>
      <c r="F36" s="906">
        <v>2.59</v>
      </c>
      <c r="G36" s="911">
        <v>0.83</v>
      </c>
      <c r="H36" s="911">
        <v>2.06</v>
      </c>
      <c r="I36" s="911">
        <v>1.79</v>
      </c>
      <c r="J36" s="915">
        <v>2.19</v>
      </c>
      <c r="K36" s="888"/>
      <c r="L36" s="888"/>
      <c r="M36" s="888"/>
      <c r="N36" s="888"/>
      <c r="O36" s="888"/>
      <c r="P36" s="888"/>
    </row>
    <row r="37" spans="1:16" ht="39" customHeight="1">
      <c r="A37" s="888"/>
      <c r="B37" s="891"/>
      <c r="C37" s="897" t="s">
        <v>28</v>
      </c>
      <c r="D37" s="897"/>
      <c r="E37" s="902"/>
      <c r="F37" s="906">
        <v>1.1100000000000001</v>
      </c>
      <c r="G37" s="911">
        <v>1.21</v>
      </c>
      <c r="H37" s="911">
        <v>1.9</v>
      </c>
      <c r="I37" s="911">
        <v>1</v>
      </c>
      <c r="J37" s="915">
        <v>2.02</v>
      </c>
      <c r="K37" s="888"/>
      <c r="L37" s="888"/>
      <c r="M37" s="888"/>
      <c r="N37" s="888"/>
      <c r="O37" s="888"/>
      <c r="P37" s="888"/>
    </row>
    <row r="38" spans="1:16" ht="39" customHeight="1">
      <c r="A38" s="888"/>
      <c r="B38" s="891"/>
      <c r="C38" s="897" t="s">
        <v>252</v>
      </c>
      <c r="D38" s="897"/>
      <c r="E38" s="902"/>
      <c r="F38" s="906">
        <v>5.e-002</v>
      </c>
      <c r="G38" s="911">
        <v>0.17</v>
      </c>
      <c r="H38" s="911">
        <v>0.32</v>
      </c>
      <c r="I38" s="911">
        <v>0.22</v>
      </c>
      <c r="J38" s="915">
        <v>0.23</v>
      </c>
      <c r="K38" s="888"/>
      <c r="L38" s="888"/>
      <c r="M38" s="888"/>
      <c r="N38" s="888"/>
      <c r="O38" s="888"/>
      <c r="P38" s="888"/>
    </row>
    <row r="39" spans="1:16" ht="39" customHeight="1">
      <c r="A39" s="888"/>
      <c r="B39" s="891"/>
      <c r="C39" s="897" t="s">
        <v>167</v>
      </c>
      <c r="D39" s="897"/>
      <c r="E39" s="902"/>
      <c r="F39" s="906">
        <v>0.12</v>
      </c>
      <c r="G39" s="911">
        <v>0.15</v>
      </c>
      <c r="H39" s="911">
        <v>0.11</v>
      </c>
      <c r="I39" s="911">
        <v>0.12</v>
      </c>
      <c r="J39" s="915">
        <v>0.14000000000000001</v>
      </c>
      <c r="K39" s="888"/>
      <c r="L39" s="888"/>
      <c r="M39" s="888"/>
      <c r="N39" s="888"/>
      <c r="O39" s="888"/>
      <c r="P39" s="888"/>
    </row>
    <row r="40" spans="1:16" ht="39" customHeight="1">
      <c r="A40" s="888"/>
      <c r="B40" s="891"/>
      <c r="C40" s="897" t="s">
        <v>180</v>
      </c>
      <c r="D40" s="897"/>
      <c r="E40" s="902"/>
      <c r="F40" s="906">
        <v>0</v>
      </c>
      <c r="G40" s="911">
        <v>0</v>
      </c>
      <c r="H40" s="911">
        <v>7.0000000000000007e-002</v>
      </c>
      <c r="I40" s="911">
        <v>5.e-002</v>
      </c>
      <c r="J40" s="915">
        <v>0.14000000000000001</v>
      </c>
      <c r="K40" s="888"/>
      <c r="L40" s="888"/>
      <c r="M40" s="888"/>
      <c r="N40" s="888"/>
      <c r="O40" s="888"/>
      <c r="P40" s="888"/>
    </row>
    <row r="41" spans="1:16" ht="39" customHeight="1">
      <c r="A41" s="888"/>
      <c r="B41" s="891"/>
      <c r="C41" s="897" t="s">
        <v>338</v>
      </c>
      <c r="D41" s="897"/>
      <c r="E41" s="902"/>
      <c r="F41" s="906">
        <v>0</v>
      </c>
      <c r="G41" s="911">
        <v>0</v>
      </c>
      <c r="H41" s="911">
        <v>0</v>
      </c>
      <c r="I41" s="911">
        <v>0</v>
      </c>
      <c r="J41" s="915">
        <v>0</v>
      </c>
      <c r="K41" s="888"/>
      <c r="L41" s="888"/>
      <c r="M41" s="888"/>
      <c r="N41" s="888"/>
      <c r="O41" s="888"/>
      <c r="P41" s="888"/>
    </row>
    <row r="42" spans="1:16" ht="39" customHeight="1">
      <c r="A42" s="888"/>
      <c r="B42" s="892"/>
      <c r="C42" s="897" t="s">
        <v>536</v>
      </c>
      <c r="D42" s="897"/>
      <c r="E42" s="902"/>
      <c r="F42" s="906" t="s">
        <v>211</v>
      </c>
      <c r="G42" s="911" t="s">
        <v>211</v>
      </c>
      <c r="H42" s="911" t="s">
        <v>211</v>
      </c>
      <c r="I42" s="911" t="s">
        <v>211</v>
      </c>
      <c r="J42" s="915" t="s">
        <v>211</v>
      </c>
      <c r="K42" s="888"/>
      <c r="L42" s="888"/>
      <c r="M42" s="888"/>
      <c r="N42" s="888"/>
      <c r="O42" s="888"/>
      <c r="P42" s="888"/>
    </row>
    <row r="43" spans="1:16" ht="39" customHeight="1">
      <c r="A43" s="888"/>
      <c r="B43" s="893"/>
      <c r="C43" s="898" t="s">
        <v>494</v>
      </c>
      <c r="D43" s="898"/>
      <c r="E43" s="903"/>
      <c r="F43" s="907" t="s">
        <v>211</v>
      </c>
      <c r="G43" s="912" t="s">
        <v>211</v>
      </c>
      <c r="H43" s="912" t="s">
        <v>211</v>
      </c>
      <c r="I43" s="912" t="s">
        <v>211</v>
      </c>
      <c r="J43" s="916" t="s">
        <v>211</v>
      </c>
      <c r="K43" s="888"/>
      <c r="L43" s="888"/>
      <c r="M43" s="888"/>
      <c r="N43" s="888"/>
      <c r="O43" s="888"/>
      <c r="P43" s="888"/>
    </row>
    <row r="44" spans="1:16" ht="39" customHeight="1">
      <c r="A44" s="888"/>
      <c r="B44" s="894" t="s">
        <v>19</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Dz/ZB891zZR8RI8f2alDVh42e8dcP3r8UfPIeVB6VCwNMg6s3mEkW4BxWl2+9prr+sWLdkR7ZopBW6RD/iA4uA==" saltValue="mzufGC25IBZPxh2IjLv5I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22</v>
      </c>
      <c r="P43" s="761"/>
      <c r="Q43" s="761"/>
      <c r="R43" s="761"/>
      <c r="S43" s="761"/>
      <c r="T43" s="761"/>
      <c r="U43" s="761"/>
    </row>
    <row r="44" spans="1:21" ht="30.75" customHeight="1">
      <c r="A44" s="761"/>
      <c r="B44" s="917" t="s">
        <v>26</v>
      </c>
      <c r="C44" s="930"/>
      <c r="D44" s="930"/>
      <c r="E44" s="947"/>
      <c r="F44" s="947"/>
      <c r="G44" s="947"/>
      <c r="H44" s="947"/>
      <c r="I44" s="947"/>
      <c r="J44" s="955" t="s">
        <v>15</v>
      </c>
      <c r="K44" s="962" t="s">
        <v>527</v>
      </c>
      <c r="L44" s="970" t="s">
        <v>528</v>
      </c>
      <c r="M44" s="970" t="s">
        <v>447</v>
      </c>
      <c r="N44" s="970" t="s">
        <v>529</v>
      </c>
      <c r="O44" s="978" t="s">
        <v>530</v>
      </c>
      <c r="P44" s="761"/>
      <c r="Q44" s="761"/>
      <c r="R44" s="761"/>
      <c r="S44" s="761"/>
      <c r="T44" s="761"/>
      <c r="U44" s="761"/>
    </row>
    <row r="45" spans="1:21" ht="30.75" customHeight="1">
      <c r="A45" s="761"/>
      <c r="B45" s="918" t="s">
        <v>27</v>
      </c>
      <c r="C45" s="931"/>
      <c r="D45" s="940"/>
      <c r="E45" s="948" t="s">
        <v>25</v>
      </c>
      <c r="F45" s="948"/>
      <c r="G45" s="948"/>
      <c r="H45" s="948"/>
      <c r="I45" s="948"/>
      <c r="J45" s="956"/>
      <c r="K45" s="963">
        <v>1664</v>
      </c>
      <c r="L45" s="971">
        <v>1661</v>
      </c>
      <c r="M45" s="971">
        <v>1633</v>
      </c>
      <c r="N45" s="971">
        <v>1616</v>
      </c>
      <c r="O45" s="979">
        <v>1673</v>
      </c>
      <c r="P45" s="761"/>
      <c r="Q45" s="761"/>
      <c r="R45" s="761"/>
      <c r="S45" s="761"/>
      <c r="T45" s="761"/>
      <c r="U45" s="761"/>
    </row>
    <row r="46" spans="1:21" ht="30.75" customHeight="1">
      <c r="A46" s="761"/>
      <c r="B46" s="919"/>
      <c r="C46" s="932"/>
      <c r="D46" s="941"/>
      <c r="E46" s="949" t="s">
        <v>32</v>
      </c>
      <c r="F46" s="949"/>
      <c r="G46" s="949"/>
      <c r="H46" s="949"/>
      <c r="I46" s="949"/>
      <c r="J46" s="957"/>
      <c r="K46" s="964" t="s">
        <v>211</v>
      </c>
      <c r="L46" s="972" t="s">
        <v>211</v>
      </c>
      <c r="M46" s="972" t="s">
        <v>211</v>
      </c>
      <c r="N46" s="972" t="s">
        <v>211</v>
      </c>
      <c r="O46" s="980" t="s">
        <v>211</v>
      </c>
      <c r="P46" s="761"/>
      <c r="Q46" s="761"/>
      <c r="R46" s="761"/>
      <c r="S46" s="761"/>
      <c r="T46" s="761"/>
      <c r="U46" s="761"/>
    </row>
    <row r="47" spans="1:21" ht="30.75" customHeight="1">
      <c r="A47" s="761"/>
      <c r="B47" s="919"/>
      <c r="C47" s="932"/>
      <c r="D47" s="941"/>
      <c r="E47" s="949" t="s">
        <v>37</v>
      </c>
      <c r="F47" s="949"/>
      <c r="G47" s="949"/>
      <c r="H47" s="949"/>
      <c r="I47" s="949"/>
      <c r="J47" s="957"/>
      <c r="K47" s="964" t="s">
        <v>211</v>
      </c>
      <c r="L47" s="972" t="s">
        <v>211</v>
      </c>
      <c r="M47" s="972" t="s">
        <v>211</v>
      </c>
      <c r="N47" s="972" t="s">
        <v>211</v>
      </c>
      <c r="O47" s="980" t="s">
        <v>211</v>
      </c>
      <c r="P47" s="761"/>
      <c r="Q47" s="761"/>
      <c r="R47" s="761"/>
      <c r="S47" s="761"/>
      <c r="T47" s="761"/>
      <c r="U47" s="761"/>
    </row>
    <row r="48" spans="1:21" ht="30.75" customHeight="1">
      <c r="A48" s="761"/>
      <c r="B48" s="919"/>
      <c r="C48" s="932"/>
      <c r="D48" s="941"/>
      <c r="E48" s="949" t="s">
        <v>43</v>
      </c>
      <c r="F48" s="949"/>
      <c r="G48" s="949"/>
      <c r="H48" s="949"/>
      <c r="I48" s="949"/>
      <c r="J48" s="957"/>
      <c r="K48" s="964">
        <v>24</v>
      </c>
      <c r="L48" s="972">
        <v>29</v>
      </c>
      <c r="M48" s="972">
        <v>33</v>
      </c>
      <c r="N48" s="972">
        <v>25</v>
      </c>
      <c r="O48" s="980">
        <v>27</v>
      </c>
      <c r="P48" s="761"/>
      <c r="Q48" s="761"/>
      <c r="R48" s="761"/>
      <c r="S48" s="761"/>
      <c r="T48" s="761"/>
      <c r="U48" s="761"/>
    </row>
    <row r="49" spans="1:21" ht="30.75" customHeight="1">
      <c r="A49" s="761"/>
      <c r="B49" s="919"/>
      <c r="C49" s="932"/>
      <c r="D49" s="941"/>
      <c r="E49" s="949" t="s">
        <v>1</v>
      </c>
      <c r="F49" s="949"/>
      <c r="G49" s="949"/>
      <c r="H49" s="949"/>
      <c r="I49" s="949"/>
      <c r="J49" s="957"/>
      <c r="K49" s="964">
        <v>71</v>
      </c>
      <c r="L49" s="972">
        <v>62</v>
      </c>
      <c r="M49" s="972">
        <v>42</v>
      </c>
      <c r="N49" s="972">
        <v>17</v>
      </c>
      <c r="O49" s="980">
        <v>17</v>
      </c>
      <c r="P49" s="761"/>
      <c r="Q49" s="761"/>
      <c r="R49" s="761"/>
      <c r="S49" s="761"/>
      <c r="T49" s="761"/>
      <c r="U49" s="761"/>
    </row>
    <row r="50" spans="1:21" ht="30.75" customHeight="1">
      <c r="A50" s="761"/>
      <c r="B50" s="919"/>
      <c r="C50" s="932"/>
      <c r="D50" s="941"/>
      <c r="E50" s="949" t="s">
        <v>45</v>
      </c>
      <c r="F50" s="949"/>
      <c r="G50" s="949"/>
      <c r="H50" s="949"/>
      <c r="I50" s="949"/>
      <c r="J50" s="957"/>
      <c r="K50" s="964" t="s">
        <v>211</v>
      </c>
      <c r="L50" s="972" t="s">
        <v>211</v>
      </c>
      <c r="M50" s="972" t="s">
        <v>211</v>
      </c>
      <c r="N50" s="972" t="s">
        <v>211</v>
      </c>
      <c r="O50" s="980" t="s">
        <v>211</v>
      </c>
      <c r="P50" s="761"/>
      <c r="Q50" s="761"/>
      <c r="R50" s="761"/>
      <c r="S50" s="761"/>
      <c r="T50" s="761"/>
      <c r="U50" s="761"/>
    </row>
    <row r="51" spans="1:21" ht="30.75" customHeight="1">
      <c r="A51" s="761"/>
      <c r="B51" s="920"/>
      <c r="C51" s="933"/>
      <c r="D51" s="942"/>
      <c r="E51" s="949" t="s">
        <v>52</v>
      </c>
      <c r="F51" s="949"/>
      <c r="G51" s="949"/>
      <c r="H51" s="949"/>
      <c r="I51" s="949"/>
      <c r="J51" s="957"/>
      <c r="K51" s="964">
        <v>0</v>
      </c>
      <c r="L51" s="972">
        <v>1</v>
      </c>
      <c r="M51" s="972">
        <v>0</v>
      </c>
      <c r="N51" s="972">
        <v>0</v>
      </c>
      <c r="O51" s="980">
        <v>0</v>
      </c>
      <c r="P51" s="761"/>
      <c r="Q51" s="761"/>
      <c r="R51" s="761"/>
      <c r="S51" s="761"/>
      <c r="T51" s="761"/>
      <c r="U51" s="761"/>
    </row>
    <row r="52" spans="1:21" ht="30.75" customHeight="1">
      <c r="A52" s="761"/>
      <c r="B52" s="921" t="s">
        <v>54</v>
      </c>
      <c r="C52" s="934"/>
      <c r="D52" s="942"/>
      <c r="E52" s="949" t="s">
        <v>55</v>
      </c>
      <c r="F52" s="949"/>
      <c r="G52" s="949"/>
      <c r="H52" s="949"/>
      <c r="I52" s="949"/>
      <c r="J52" s="957"/>
      <c r="K52" s="964">
        <v>979</v>
      </c>
      <c r="L52" s="972">
        <v>845</v>
      </c>
      <c r="M52" s="972">
        <v>886</v>
      </c>
      <c r="N52" s="972">
        <v>879</v>
      </c>
      <c r="O52" s="980">
        <v>890</v>
      </c>
      <c r="P52" s="761"/>
      <c r="Q52" s="761"/>
      <c r="R52" s="761"/>
      <c r="S52" s="761"/>
      <c r="T52" s="761"/>
      <c r="U52" s="761"/>
    </row>
    <row r="53" spans="1:21" ht="30.75" customHeight="1">
      <c r="A53" s="761"/>
      <c r="B53" s="922" t="s">
        <v>16</v>
      </c>
      <c r="C53" s="935"/>
      <c r="D53" s="943"/>
      <c r="E53" s="950" t="s">
        <v>57</v>
      </c>
      <c r="F53" s="950"/>
      <c r="G53" s="950"/>
      <c r="H53" s="950"/>
      <c r="I53" s="950"/>
      <c r="J53" s="958"/>
      <c r="K53" s="965">
        <v>780</v>
      </c>
      <c r="L53" s="973">
        <v>908</v>
      </c>
      <c r="M53" s="973">
        <v>822</v>
      </c>
      <c r="N53" s="973">
        <v>779</v>
      </c>
      <c r="O53" s="981">
        <v>827</v>
      </c>
      <c r="P53" s="761"/>
      <c r="Q53" s="761"/>
      <c r="R53" s="761"/>
      <c r="S53" s="761"/>
      <c r="T53" s="761"/>
      <c r="U53" s="761"/>
    </row>
    <row r="54" spans="1:21" ht="24" customHeight="1">
      <c r="A54" s="761"/>
      <c r="B54" s="923" t="s">
        <v>5</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7</v>
      </c>
      <c r="C55" s="936"/>
      <c r="D55" s="936"/>
      <c r="E55" s="936"/>
      <c r="F55" s="936"/>
      <c r="G55" s="936"/>
      <c r="H55" s="936"/>
      <c r="I55" s="936"/>
      <c r="J55" s="936"/>
      <c r="K55" s="966"/>
      <c r="L55" s="966"/>
      <c r="M55" s="966"/>
      <c r="N55" s="966"/>
      <c r="O55" s="982" t="s">
        <v>537</v>
      </c>
      <c r="P55" s="761"/>
      <c r="Q55" s="761"/>
      <c r="R55" s="761"/>
      <c r="S55" s="761"/>
      <c r="T55" s="761"/>
      <c r="U55" s="761"/>
    </row>
    <row r="56" spans="1:21" ht="31.5" customHeight="1">
      <c r="A56" s="761"/>
      <c r="B56" s="925"/>
      <c r="C56" s="937"/>
      <c r="D56" s="937"/>
      <c r="E56" s="951"/>
      <c r="F56" s="951"/>
      <c r="G56" s="951"/>
      <c r="H56" s="951"/>
      <c r="I56" s="951"/>
      <c r="J56" s="959" t="s">
        <v>15</v>
      </c>
      <c r="K56" s="967" t="s">
        <v>539</v>
      </c>
      <c r="L56" s="974" t="s">
        <v>538</v>
      </c>
      <c r="M56" s="974" t="s">
        <v>540</v>
      </c>
      <c r="N56" s="974" t="s">
        <v>541</v>
      </c>
      <c r="O56" s="983" t="s">
        <v>542</v>
      </c>
      <c r="P56" s="761"/>
      <c r="Q56" s="761"/>
      <c r="R56" s="761"/>
      <c r="S56" s="761"/>
      <c r="T56" s="761"/>
      <c r="U56" s="761"/>
    </row>
    <row r="57" spans="1:21" ht="31.5" customHeight="1">
      <c r="B57" s="926" t="s">
        <v>53</v>
      </c>
      <c r="C57" s="938"/>
      <c r="D57" s="944" t="s">
        <v>59</v>
      </c>
      <c r="E57" s="952"/>
      <c r="F57" s="952"/>
      <c r="G57" s="952"/>
      <c r="H57" s="952"/>
      <c r="I57" s="952"/>
      <c r="J57" s="960"/>
      <c r="K57" s="968" t="s">
        <v>211</v>
      </c>
      <c r="L57" s="975" t="s">
        <v>211</v>
      </c>
      <c r="M57" s="975" t="s">
        <v>211</v>
      </c>
      <c r="N57" s="975" t="s">
        <v>211</v>
      </c>
      <c r="O57" s="984" t="s">
        <v>211</v>
      </c>
    </row>
    <row r="58" spans="1:21" ht="31.5" customHeight="1">
      <c r="B58" s="927"/>
      <c r="C58" s="939"/>
      <c r="D58" s="945" t="s">
        <v>62</v>
      </c>
      <c r="E58" s="953"/>
      <c r="F58" s="953"/>
      <c r="G58" s="953"/>
      <c r="H58" s="953"/>
      <c r="I58" s="953"/>
      <c r="J58" s="961"/>
      <c r="K58" s="969" t="s">
        <v>211</v>
      </c>
      <c r="L58" s="976" t="s">
        <v>211</v>
      </c>
      <c r="M58" s="976" t="s">
        <v>211</v>
      </c>
      <c r="N58" s="976" t="s">
        <v>211</v>
      </c>
      <c r="O58" s="985" t="s">
        <v>211</v>
      </c>
    </row>
    <row r="59" spans="1:21" ht="24" customHeight="1">
      <c r="B59" s="928"/>
      <c r="C59" s="928"/>
      <c r="D59" s="946" t="s">
        <v>50</v>
      </c>
      <c r="E59" s="954"/>
      <c r="F59" s="954"/>
      <c r="G59" s="954"/>
      <c r="H59" s="954"/>
      <c r="I59" s="954"/>
      <c r="J59" s="954"/>
      <c r="K59" s="954"/>
      <c r="L59" s="954"/>
      <c r="M59" s="954"/>
      <c r="N59" s="954"/>
      <c r="O59" s="954"/>
    </row>
    <row r="60" spans="1:21" ht="24" customHeight="1">
      <c r="B60" s="929"/>
      <c r="C60" s="929"/>
      <c r="D60" s="946" t="s">
        <v>44</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vrWZHrE46tmV0dflIxnJXI8UmRMxYU60q4Flbox9uXftlaR/X/IK8QXquR9b+afj+UuAD0t+yaMhw/xOx0uvQg==" saltValue="VtyCjNEJar1GIUQmovhYs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9"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22</v>
      </c>
    </row>
    <row r="40" spans="2:13" ht="27.75" customHeight="1">
      <c r="B40" s="917" t="s">
        <v>26</v>
      </c>
      <c r="C40" s="930"/>
      <c r="D40" s="930"/>
      <c r="E40" s="947"/>
      <c r="F40" s="947"/>
      <c r="G40" s="947"/>
      <c r="H40" s="955" t="s">
        <v>15</v>
      </c>
      <c r="I40" s="962" t="s">
        <v>527</v>
      </c>
      <c r="J40" s="970" t="s">
        <v>528</v>
      </c>
      <c r="K40" s="970" t="s">
        <v>447</v>
      </c>
      <c r="L40" s="970" t="s">
        <v>529</v>
      </c>
      <c r="M40" s="1002" t="s">
        <v>530</v>
      </c>
    </row>
    <row r="41" spans="2:13" ht="27.75" customHeight="1">
      <c r="B41" s="918" t="s">
        <v>39</v>
      </c>
      <c r="C41" s="931"/>
      <c r="D41" s="940"/>
      <c r="E41" s="991" t="s">
        <v>63</v>
      </c>
      <c r="F41" s="991"/>
      <c r="G41" s="991"/>
      <c r="H41" s="997"/>
      <c r="I41" s="963">
        <v>15033</v>
      </c>
      <c r="J41" s="971">
        <v>15636</v>
      </c>
      <c r="K41" s="971">
        <v>16021</v>
      </c>
      <c r="L41" s="971">
        <v>15909</v>
      </c>
      <c r="M41" s="979">
        <v>15369</v>
      </c>
    </row>
    <row r="42" spans="2:13" ht="27.75" customHeight="1">
      <c r="B42" s="919"/>
      <c r="C42" s="932"/>
      <c r="D42" s="941"/>
      <c r="E42" s="992" t="s">
        <v>70</v>
      </c>
      <c r="F42" s="992"/>
      <c r="G42" s="992"/>
      <c r="H42" s="998"/>
      <c r="I42" s="964" t="s">
        <v>211</v>
      </c>
      <c r="J42" s="972" t="s">
        <v>211</v>
      </c>
      <c r="K42" s="972" t="s">
        <v>211</v>
      </c>
      <c r="L42" s="972" t="s">
        <v>211</v>
      </c>
      <c r="M42" s="980" t="s">
        <v>211</v>
      </c>
    </row>
    <row r="43" spans="2:13" ht="27.75" customHeight="1">
      <c r="B43" s="919"/>
      <c r="C43" s="932"/>
      <c r="D43" s="941"/>
      <c r="E43" s="992" t="s">
        <v>71</v>
      </c>
      <c r="F43" s="992"/>
      <c r="G43" s="992"/>
      <c r="H43" s="998"/>
      <c r="I43" s="964">
        <v>221</v>
      </c>
      <c r="J43" s="972">
        <v>281</v>
      </c>
      <c r="K43" s="972">
        <v>396</v>
      </c>
      <c r="L43" s="972">
        <v>450</v>
      </c>
      <c r="M43" s="980">
        <v>474</v>
      </c>
    </row>
    <row r="44" spans="2:13" ht="27.75" customHeight="1">
      <c r="B44" s="919"/>
      <c r="C44" s="932"/>
      <c r="D44" s="941"/>
      <c r="E44" s="992" t="s">
        <v>73</v>
      </c>
      <c r="F44" s="992"/>
      <c r="G44" s="992"/>
      <c r="H44" s="998"/>
      <c r="I44" s="964">
        <v>182</v>
      </c>
      <c r="J44" s="972">
        <v>109</v>
      </c>
      <c r="K44" s="972">
        <v>76</v>
      </c>
      <c r="L44" s="972">
        <v>68</v>
      </c>
      <c r="M44" s="980">
        <v>51</v>
      </c>
    </row>
    <row r="45" spans="2:13" ht="27.75" customHeight="1">
      <c r="B45" s="919"/>
      <c r="C45" s="932"/>
      <c r="D45" s="941"/>
      <c r="E45" s="992" t="s">
        <v>75</v>
      </c>
      <c r="F45" s="992"/>
      <c r="G45" s="992"/>
      <c r="H45" s="998"/>
      <c r="I45" s="964">
        <v>1602</v>
      </c>
      <c r="J45" s="972">
        <v>1504</v>
      </c>
      <c r="K45" s="972">
        <v>1364</v>
      </c>
      <c r="L45" s="972">
        <v>1689</v>
      </c>
      <c r="M45" s="980">
        <v>1314</v>
      </c>
    </row>
    <row r="46" spans="2:13" ht="27.75" customHeight="1">
      <c r="B46" s="919"/>
      <c r="C46" s="932"/>
      <c r="D46" s="942"/>
      <c r="E46" s="992" t="s">
        <v>74</v>
      </c>
      <c r="F46" s="992"/>
      <c r="G46" s="992"/>
      <c r="H46" s="998"/>
      <c r="I46" s="964" t="s">
        <v>211</v>
      </c>
      <c r="J46" s="972" t="s">
        <v>211</v>
      </c>
      <c r="K46" s="972" t="s">
        <v>211</v>
      </c>
      <c r="L46" s="972" t="s">
        <v>211</v>
      </c>
      <c r="M46" s="980" t="s">
        <v>211</v>
      </c>
    </row>
    <row r="47" spans="2:13" ht="27.75" customHeight="1">
      <c r="B47" s="919"/>
      <c r="C47" s="932"/>
      <c r="D47" s="989"/>
      <c r="E47" s="993" t="s">
        <v>78</v>
      </c>
      <c r="F47" s="996"/>
      <c r="G47" s="996"/>
      <c r="H47" s="999"/>
      <c r="I47" s="964" t="s">
        <v>211</v>
      </c>
      <c r="J47" s="972" t="s">
        <v>211</v>
      </c>
      <c r="K47" s="972" t="s">
        <v>211</v>
      </c>
      <c r="L47" s="972" t="s">
        <v>211</v>
      </c>
      <c r="M47" s="980" t="s">
        <v>211</v>
      </c>
    </row>
    <row r="48" spans="2:13" ht="27.75" customHeight="1">
      <c r="B48" s="919"/>
      <c r="C48" s="932"/>
      <c r="D48" s="941"/>
      <c r="E48" s="992" t="s">
        <v>82</v>
      </c>
      <c r="F48" s="992"/>
      <c r="G48" s="992"/>
      <c r="H48" s="998"/>
      <c r="I48" s="964" t="s">
        <v>211</v>
      </c>
      <c r="J48" s="972" t="s">
        <v>211</v>
      </c>
      <c r="K48" s="972" t="s">
        <v>211</v>
      </c>
      <c r="L48" s="972" t="s">
        <v>211</v>
      </c>
      <c r="M48" s="980" t="s">
        <v>211</v>
      </c>
    </row>
    <row r="49" spans="2:13" ht="27.75" customHeight="1">
      <c r="B49" s="920"/>
      <c r="C49" s="933"/>
      <c r="D49" s="941"/>
      <c r="E49" s="992" t="s">
        <v>88</v>
      </c>
      <c r="F49" s="992"/>
      <c r="G49" s="992"/>
      <c r="H49" s="998"/>
      <c r="I49" s="964" t="s">
        <v>211</v>
      </c>
      <c r="J49" s="972" t="s">
        <v>211</v>
      </c>
      <c r="K49" s="972" t="s">
        <v>211</v>
      </c>
      <c r="L49" s="972" t="s">
        <v>211</v>
      </c>
      <c r="M49" s="980" t="s">
        <v>211</v>
      </c>
    </row>
    <row r="50" spans="2:13" ht="27.75" customHeight="1">
      <c r="B50" s="986" t="s">
        <v>90</v>
      </c>
      <c r="C50" s="988"/>
      <c r="D50" s="990"/>
      <c r="E50" s="992" t="s">
        <v>92</v>
      </c>
      <c r="F50" s="992"/>
      <c r="G50" s="992"/>
      <c r="H50" s="998"/>
      <c r="I50" s="964">
        <v>2192</v>
      </c>
      <c r="J50" s="972">
        <v>2298</v>
      </c>
      <c r="K50" s="972">
        <v>2087</v>
      </c>
      <c r="L50" s="972">
        <v>2052</v>
      </c>
      <c r="M50" s="980">
        <v>2098</v>
      </c>
    </row>
    <row r="51" spans="2:13" ht="27.75" customHeight="1">
      <c r="B51" s="919"/>
      <c r="C51" s="932"/>
      <c r="D51" s="941"/>
      <c r="E51" s="992" t="s">
        <v>96</v>
      </c>
      <c r="F51" s="992"/>
      <c r="G51" s="992"/>
      <c r="H51" s="998"/>
      <c r="I51" s="964">
        <v>274</v>
      </c>
      <c r="J51" s="972">
        <v>223</v>
      </c>
      <c r="K51" s="972">
        <v>181</v>
      </c>
      <c r="L51" s="972">
        <v>148</v>
      </c>
      <c r="M51" s="980">
        <v>175</v>
      </c>
    </row>
    <row r="52" spans="2:13" ht="27.75" customHeight="1">
      <c r="B52" s="920"/>
      <c r="C52" s="933"/>
      <c r="D52" s="941"/>
      <c r="E52" s="992" t="s">
        <v>47</v>
      </c>
      <c r="F52" s="992"/>
      <c r="G52" s="992"/>
      <c r="H52" s="998"/>
      <c r="I52" s="964">
        <v>8599</v>
      </c>
      <c r="J52" s="972">
        <v>8425</v>
      </c>
      <c r="K52" s="972">
        <v>9024</v>
      </c>
      <c r="L52" s="972">
        <v>10079</v>
      </c>
      <c r="M52" s="980">
        <v>10018</v>
      </c>
    </row>
    <row r="53" spans="2:13" ht="27.75" customHeight="1">
      <c r="B53" s="922" t="s">
        <v>16</v>
      </c>
      <c r="C53" s="935"/>
      <c r="D53" s="943"/>
      <c r="E53" s="994" t="s">
        <v>98</v>
      </c>
      <c r="F53" s="994"/>
      <c r="G53" s="994"/>
      <c r="H53" s="1000"/>
      <c r="I53" s="965">
        <v>5973</v>
      </c>
      <c r="J53" s="973">
        <v>6583</v>
      </c>
      <c r="K53" s="973">
        <v>6565</v>
      </c>
      <c r="L53" s="973">
        <v>5836</v>
      </c>
      <c r="M53" s="981">
        <v>4918</v>
      </c>
    </row>
    <row r="54" spans="2:13" ht="27.75" customHeight="1">
      <c r="B54" s="987" t="s">
        <v>34</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ta4ykOQYr+8L0E4TJfYVFg6SxvKUe4b6IN5lzjBHts7N1USorj3qs5zsgazi9+5s7UVoOEn3UKqf8DxGsURQg==" saltValue="J/EjDD8TvWG2icCUaRKLy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85" zoomScaleNormal="85" zoomScaleSheetLayoutView="100" workbookViewId="0"/>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94</v>
      </c>
    </row>
    <row r="54" spans="2:8" ht="29.25" customHeight="1">
      <c r="B54" s="1003" t="s">
        <v>10</v>
      </c>
      <c r="C54" s="1009"/>
      <c r="D54" s="1009"/>
      <c r="E54" s="1018" t="s">
        <v>15</v>
      </c>
      <c r="F54" s="1025" t="s">
        <v>447</v>
      </c>
      <c r="G54" s="1025" t="s">
        <v>529</v>
      </c>
      <c r="H54" s="1033" t="s">
        <v>530</v>
      </c>
    </row>
    <row r="55" spans="2:8" ht="52.5" customHeight="1">
      <c r="B55" s="1004"/>
      <c r="C55" s="1010" t="s">
        <v>102</v>
      </c>
      <c r="D55" s="1010"/>
      <c r="E55" s="1019"/>
      <c r="F55" s="1026">
        <v>1017</v>
      </c>
      <c r="G55" s="1026">
        <v>921</v>
      </c>
      <c r="H55" s="1034">
        <v>877</v>
      </c>
    </row>
    <row r="56" spans="2:8" ht="52.5" customHeight="1">
      <c r="B56" s="1005"/>
      <c r="C56" s="1011" t="s">
        <v>105</v>
      </c>
      <c r="D56" s="1011"/>
      <c r="E56" s="1020"/>
      <c r="F56" s="1027">
        <v>100</v>
      </c>
      <c r="G56" s="1027">
        <v>100</v>
      </c>
      <c r="H56" s="1035">
        <v>161</v>
      </c>
    </row>
    <row r="57" spans="2:8" ht="53.25" customHeight="1">
      <c r="B57" s="1005"/>
      <c r="C57" s="1012" t="s">
        <v>67</v>
      </c>
      <c r="D57" s="1012"/>
      <c r="E57" s="1021"/>
      <c r="F57" s="1028">
        <v>639</v>
      </c>
      <c r="G57" s="1028">
        <v>625</v>
      </c>
      <c r="H57" s="1036">
        <v>658</v>
      </c>
    </row>
    <row r="58" spans="2:8" ht="45.75" customHeight="1">
      <c r="B58" s="1006"/>
      <c r="C58" s="1013" t="s">
        <v>366</v>
      </c>
      <c r="D58" s="1016"/>
      <c r="E58" s="1022"/>
      <c r="F58" s="1029">
        <v>69</v>
      </c>
      <c r="G58" s="1029">
        <v>122</v>
      </c>
      <c r="H58" s="1037">
        <v>252</v>
      </c>
    </row>
    <row r="59" spans="2:8" ht="45.75" customHeight="1">
      <c r="B59" s="1006"/>
      <c r="C59" s="1013" t="s">
        <v>543</v>
      </c>
      <c r="D59" s="1016"/>
      <c r="E59" s="1022"/>
      <c r="F59" s="1029">
        <v>276</v>
      </c>
      <c r="G59" s="1029">
        <v>276</v>
      </c>
      <c r="H59" s="1037">
        <v>196</v>
      </c>
    </row>
    <row r="60" spans="2:8" ht="45.75" customHeight="1">
      <c r="B60" s="1006"/>
      <c r="C60" s="1013" t="s">
        <v>544</v>
      </c>
      <c r="D60" s="1016"/>
      <c r="E60" s="1022"/>
      <c r="F60" s="1029">
        <v>138</v>
      </c>
      <c r="G60" s="1029">
        <v>138</v>
      </c>
      <c r="H60" s="1037">
        <v>121</v>
      </c>
    </row>
    <row r="61" spans="2:8" ht="45.75" customHeight="1">
      <c r="B61" s="1006"/>
      <c r="C61" s="1013" t="s">
        <v>545</v>
      </c>
      <c r="D61" s="1016"/>
      <c r="E61" s="1022"/>
      <c r="F61" s="1029">
        <v>50</v>
      </c>
      <c r="G61" s="1029">
        <v>50</v>
      </c>
      <c r="H61" s="1037">
        <v>50</v>
      </c>
    </row>
    <row r="62" spans="2:8" ht="45.75" customHeight="1">
      <c r="B62" s="1007"/>
      <c r="C62" s="1014" t="s">
        <v>546</v>
      </c>
      <c r="D62" s="1017"/>
      <c r="E62" s="1023"/>
      <c r="F62" s="1030">
        <v>92</v>
      </c>
      <c r="G62" s="1030">
        <v>25</v>
      </c>
      <c r="H62" s="1038">
        <v>18</v>
      </c>
    </row>
    <row r="63" spans="2:8" ht="52.5" customHeight="1">
      <c r="B63" s="1008"/>
      <c r="C63" s="1015" t="s">
        <v>110</v>
      </c>
      <c r="D63" s="1015"/>
      <c r="E63" s="1024"/>
      <c r="F63" s="1031">
        <v>1756</v>
      </c>
      <c r="G63" s="1031">
        <v>1646</v>
      </c>
      <c r="H63" s="1039">
        <v>1696</v>
      </c>
    </row>
    <row r="64" spans="2:8" ht="15" customHeight="1"/>
  </sheetData>
  <sheetProtection algorithmName="SHA-512" hashValue="VMuK3z5Rok6Tj4Sc1BVbSqI+ZyP7XyLaMNXdQQ0vg9KWzzcBGH7uyEa7gECiziUor7YaMndSUGadNW4sTVqUOw==" saltValue="t9EiF4SebfjEIXa914bPm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75" style="368" customWidth="1"/>
    <col min="2" max="107" width="2.5" style="368" customWidth="1"/>
    <col min="108" max="108" width="6.125" style="754" customWidth="1"/>
    <col min="109" max="109" width="5.875" style="755" customWidth="1"/>
    <col min="110" max="110" width="19.125" style="368" hidden="1" customWidth="1"/>
    <col min="111" max="115" width="12.625" style="368" hidden="1" customWidth="1"/>
    <col min="116" max="349" width="8.625" style="368" hidden="1" customWidth="1"/>
    <col min="350" max="355" width="14.875" style="368" hidden="1" customWidth="1"/>
    <col min="356" max="357" width="15.875" style="368" hidden="1" customWidth="1"/>
    <col min="358" max="363" width="16.125" style="368" hidden="1" customWidth="1"/>
    <col min="364" max="364" width="6.125" style="368" hidden="1" customWidth="1"/>
    <col min="365" max="365" width="3" style="368" hidden="1" customWidth="1"/>
    <col min="366" max="605" width="8.625" style="368" hidden="1" customWidth="1"/>
    <col min="606" max="611" width="14.875" style="368" hidden="1" customWidth="1"/>
    <col min="612" max="613" width="15.875" style="368" hidden="1" customWidth="1"/>
    <col min="614" max="619" width="16.125" style="368" hidden="1" customWidth="1"/>
    <col min="620" max="620" width="6.125" style="368" hidden="1" customWidth="1"/>
    <col min="621" max="621" width="3" style="368" hidden="1" customWidth="1"/>
    <col min="622" max="861" width="8.625" style="368" hidden="1" customWidth="1"/>
    <col min="862" max="867" width="14.875" style="368" hidden="1" customWidth="1"/>
    <col min="868" max="869" width="15.875" style="368" hidden="1" customWidth="1"/>
    <col min="870" max="875" width="16.125" style="368" hidden="1" customWidth="1"/>
    <col min="876" max="876" width="6.125" style="368" hidden="1" customWidth="1"/>
    <col min="877" max="877" width="3" style="368" hidden="1" customWidth="1"/>
    <col min="878" max="1117" width="8.625" style="368" hidden="1" customWidth="1"/>
    <col min="1118" max="1123" width="14.875" style="368" hidden="1" customWidth="1"/>
    <col min="1124" max="1125" width="15.875" style="368" hidden="1" customWidth="1"/>
    <col min="1126" max="1131" width="16.125" style="368" hidden="1" customWidth="1"/>
    <col min="1132" max="1132" width="6.125" style="368" hidden="1" customWidth="1"/>
    <col min="1133" max="1133" width="3" style="368" hidden="1" customWidth="1"/>
    <col min="1134" max="1373" width="8.625" style="368" hidden="1" customWidth="1"/>
    <col min="1374" max="1379" width="14.875" style="368" hidden="1" customWidth="1"/>
    <col min="1380" max="1381" width="15.875" style="368" hidden="1" customWidth="1"/>
    <col min="1382" max="1387" width="16.125" style="368" hidden="1" customWidth="1"/>
    <col min="1388" max="1388" width="6.125" style="368" hidden="1" customWidth="1"/>
    <col min="1389" max="1389" width="3" style="368" hidden="1" customWidth="1"/>
    <col min="1390" max="1629" width="8.625" style="368" hidden="1" customWidth="1"/>
    <col min="1630" max="1635" width="14.875" style="368" hidden="1" customWidth="1"/>
    <col min="1636" max="1637" width="15.875" style="368" hidden="1" customWidth="1"/>
    <col min="1638" max="1643" width="16.125" style="368" hidden="1" customWidth="1"/>
    <col min="1644" max="1644" width="6.125" style="368" hidden="1" customWidth="1"/>
    <col min="1645" max="1645" width="3" style="368" hidden="1" customWidth="1"/>
    <col min="1646" max="1885" width="8.625" style="368" hidden="1" customWidth="1"/>
    <col min="1886" max="1891" width="14.875" style="368" hidden="1" customWidth="1"/>
    <col min="1892" max="1893" width="15.875" style="368" hidden="1" customWidth="1"/>
    <col min="1894" max="1899" width="16.125" style="368" hidden="1" customWidth="1"/>
    <col min="1900" max="1900" width="6.125" style="368" hidden="1" customWidth="1"/>
    <col min="1901" max="1901" width="3" style="368" hidden="1" customWidth="1"/>
    <col min="1902" max="2141" width="8.625" style="368" hidden="1" customWidth="1"/>
    <col min="2142" max="2147" width="14.875" style="368" hidden="1" customWidth="1"/>
    <col min="2148" max="2149" width="15.875" style="368" hidden="1" customWidth="1"/>
    <col min="2150" max="2155" width="16.125" style="368" hidden="1" customWidth="1"/>
    <col min="2156" max="2156" width="6.125" style="368" hidden="1" customWidth="1"/>
    <col min="2157" max="2157" width="3" style="368" hidden="1" customWidth="1"/>
    <col min="2158" max="2397" width="8.625" style="368" hidden="1" customWidth="1"/>
    <col min="2398" max="2403" width="14.875" style="368" hidden="1" customWidth="1"/>
    <col min="2404" max="2405" width="15.875" style="368" hidden="1" customWidth="1"/>
    <col min="2406" max="2411" width="16.125" style="368" hidden="1" customWidth="1"/>
    <col min="2412" max="2412" width="6.125" style="368" hidden="1" customWidth="1"/>
    <col min="2413" max="2413" width="3" style="368" hidden="1" customWidth="1"/>
    <col min="2414" max="2653" width="8.625" style="368" hidden="1" customWidth="1"/>
    <col min="2654" max="2659" width="14.875" style="368" hidden="1" customWidth="1"/>
    <col min="2660" max="2661" width="15.875" style="368" hidden="1" customWidth="1"/>
    <col min="2662" max="2667" width="16.125" style="368" hidden="1" customWidth="1"/>
    <col min="2668" max="2668" width="6.125" style="368" hidden="1" customWidth="1"/>
    <col min="2669" max="2669" width="3" style="368" hidden="1" customWidth="1"/>
    <col min="2670" max="2909" width="8.625" style="368" hidden="1" customWidth="1"/>
    <col min="2910" max="2915" width="14.875" style="368" hidden="1" customWidth="1"/>
    <col min="2916" max="2917" width="15.875" style="368" hidden="1" customWidth="1"/>
    <col min="2918" max="2923" width="16.125" style="368" hidden="1" customWidth="1"/>
    <col min="2924" max="2924" width="6.125" style="368" hidden="1" customWidth="1"/>
    <col min="2925" max="2925" width="3" style="368" hidden="1" customWidth="1"/>
    <col min="2926" max="3165" width="8.625" style="368" hidden="1" customWidth="1"/>
    <col min="3166" max="3171" width="14.875" style="368" hidden="1" customWidth="1"/>
    <col min="3172" max="3173" width="15.875" style="368" hidden="1" customWidth="1"/>
    <col min="3174" max="3179" width="16.125" style="368" hidden="1" customWidth="1"/>
    <col min="3180" max="3180" width="6.125" style="368" hidden="1" customWidth="1"/>
    <col min="3181" max="3181" width="3" style="368" hidden="1" customWidth="1"/>
    <col min="3182" max="3421" width="8.625" style="368" hidden="1" customWidth="1"/>
    <col min="3422" max="3427" width="14.875" style="368" hidden="1" customWidth="1"/>
    <col min="3428" max="3429" width="15.875" style="368" hidden="1" customWidth="1"/>
    <col min="3430" max="3435" width="16.125" style="368" hidden="1" customWidth="1"/>
    <col min="3436" max="3436" width="6.125" style="368" hidden="1" customWidth="1"/>
    <col min="3437" max="3437" width="3" style="368" hidden="1" customWidth="1"/>
    <col min="3438" max="3677" width="8.625" style="368" hidden="1" customWidth="1"/>
    <col min="3678" max="3683" width="14.875" style="368" hidden="1" customWidth="1"/>
    <col min="3684" max="3685" width="15.875" style="368" hidden="1" customWidth="1"/>
    <col min="3686" max="3691" width="16.125" style="368" hidden="1" customWidth="1"/>
    <col min="3692" max="3692" width="6.125" style="368" hidden="1" customWidth="1"/>
    <col min="3693" max="3693" width="3" style="368" hidden="1" customWidth="1"/>
    <col min="3694" max="3933" width="8.625" style="368" hidden="1" customWidth="1"/>
    <col min="3934" max="3939" width="14.875" style="368" hidden="1" customWidth="1"/>
    <col min="3940" max="3941" width="15.875" style="368" hidden="1" customWidth="1"/>
    <col min="3942" max="3947" width="16.125" style="368" hidden="1" customWidth="1"/>
    <col min="3948" max="3948" width="6.125" style="368" hidden="1" customWidth="1"/>
    <col min="3949" max="3949" width="3" style="368" hidden="1" customWidth="1"/>
    <col min="3950" max="4189" width="8.625" style="368" hidden="1" customWidth="1"/>
    <col min="4190" max="4195" width="14.875" style="368" hidden="1" customWidth="1"/>
    <col min="4196" max="4197" width="15.875" style="368" hidden="1" customWidth="1"/>
    <col min="4198" max="4203" width="16.125" style="368" hidden="1" customWidth="1"/>
    <col min="4204" max="4204" width="6.125" style="368" hidden="1" customWidth="1"/>
    <col min="4205" max="4205" width="3" style="368" hidden="1" customWidth="1"/>
    <col min="4206" max="4445" width="8.625" style="368" hidden="1" customWidth="1"/>
    <col min="4446" max="4451" width="14.875" style="368" hidden="1" customWidth="1"/>
    <col min="4452" max="4453" width="15.875" style="368" hidden="1" customWidth="1"/>
    <col min="4454" max="4459" width="16.125" style="368" hidden="1" customWidth="1"/>
    <col min="4460" max="4460" width="6.125" style="368" hidden="1" customWidth="1"/>
    <col min="4461" max="4461" width="3" style="368" hidden="1" customWidth="1"/>
    <col min="4462" max="4701" width="8.625" style="368" hidden="1" customWidth="1"/>
    <col min="4702" max="4707" width="14.875" style="368" hidden="1" customWidth="1"/>
    <col min="4708" max="4709" width="15.875" style="368" hidden="1" customWidth="1"/>
    <col min="4710" max="4715" width="16.125" style="368" hidden="1" customWidth="1"/>
    <col min="4716" max="4716" width="6.125" style="368" hidden="1" customWidth="1"/>
    <col min="4717" max="4717" width="3" style="368" hidden="1" customWidth="1"/>
    <col min="4718" max="4957" width="8.625" style="368" hidden="1" customWidth="1"/>
    <col min="4958" max="4963" width="14.875" style="368" hidden="1" customWidth="1"/>
    <col min="4964" max="4965" width="15.875" style="368" hidden="1" customWidth="1"/>
    <col min="4966" max="4971" width="16.125" style="368" hidden="1" customWidth="1"/>
    <col min="4972" max="4972" width="6.125" style="368" hidden="1" customWidth="1"/>
    <col min="4973" max="4973" width="3" style="368" hidden="1" customWidth="1"/>
    <col min="4974" max="5213" width="8.625" style="368" hidden="1" customWidth="1"/>
    <col min="5214" max="5219" width="14.875" style="368" hidden="1" customWidth="1"/>
    <col min="5220" max="5221" width="15.875" style="368" hidden="1" customWidth="1"/>
    <col min="5222" max="5227" width="16.125" style="368" hidden="1" customWidth="1"/>
    <col min="5228" max="5228" width="6.125" style="368" hidden="1" customWidth="1"/>
    <col min="5229" max="5229" width="3" style="368" hidden="1" customWidth="1"/>
    <col min="5230" max="5469" width="8.625" style="368" hidden="1" customWidth="1"/>
    <col min="5470" max="5475" width="14.875" style="368" hidden="1" customWidth="1"/>
    <col min="5476" max="5477" width="15.875" style="368" hidden="1" customWidth="1"/>
    <col min="5478" max="5483" width="16.125" style="368" hidden="1" customWidth="1"/>
    <col min="5484" max="5484" width="6.125" style="368" hidden="1" customWidth="1"/>
    <col min="5485" max="5485" width="3" style="368" hidden="1" customWidth="1"/>
    <col min="5486" max="5725" width="8.625" style="368" hidden="1" customWidth="1"/>
    <col min="5726" max="5731" width="14.875" style="368" hidden="1" customWidth="1"/>
    <col min="5732" max="5733" width="15.875" style="368" hidden="1" customWidth="1"/>
    <col min="5734" max="5739" width="16.125" style="368" hidden="1" customWidth="1"/>
    <col min="5740" max="5740" width="6.125" style="368" hidden="1" customWidth="1"/>
    <col min="5741" max="5741" width="3" style="368" hidden="1" customWidth="1"/>
    <col min="5742" max="5981" width="8.625" style="368" hidden="1" customWidth="1"/>
    <col min="5982" max="5987" width="14.875" style="368" hidden="1" customWidth="1"/>
    <col min="5988" max="5989" width="15.875" style="368" hidden="1" customWidth="1"/>
    <col min="5990" max="5995" width="16.125" style="368" hidden="1" customWidth="1"/>
    <col min="5996" max="5996" width="6.125" style="368" hidden="1" customWidth="1"/>
    <col min="5997" max="5997" width="3" style="368" hidden="1" customWidth="1"/>
    <col min="5998" max="6237" width="8.625" style="368" hidden="1" customWidth="1"/>
    <col min="6238" max="6243" width="14.875" style="368" hidden="1" customWidth="1"/>
    <col min="6244" max="6245" width="15.875" style="368" hidden="1" customWidth="1"/>
    <col min="6246" max="6251" width="16.125" style="368" hidden="1" customWidth="1"/>
    <col min="6252" max="6252" width="6.125" style="368" hidden="1" customWidth="1"/>
    <col min="6253" max="6253" width="3" style="368" hidden="1" customWidth="1"/>
    <col min="6254" max="6493" width="8.625" style="368" hidden="1" customWidth="1"/>
    <col min="6494" max="6499" width="14.875" style="368" hidden="1" customWidth="1"/>
    <col min="6500" max="6501" width="15.875" style="368" hidden="1" customWidth="1"/>
    <col min="6502" max="6507" width="16.125" style="368" hidden="1" customWidth="1"/>
    <col min="6508" max="6508" width="6.125" style="368" hidden="1" customWidth="1"/>
    <col min="6509" max="6509" width="3" style="368" hidden="1" customWidth="1"/>
    <col min="6510" max="6749" width="8.625" style="368" hidden="1" customWidth="1"/>
    <col min="6750" max="6755" width="14.875" style="368" hidden="1" customWidth="1"/>
    <col min="6756" max="6757" width="15.875" style="368" hidden="1" customWidth="1"/>
    <col min="6758" max="6763" width="16.125" style="368" hidden="1" customWidth="1"/>
    <col min="6764" max="6764" width="6.125" style="368" hidden="1" customWidth="1"/>
    <col min="6765" max="6765" width="3" style="368" hidden="1" customWidth="1"/>
    <col min="6766" max="7005" width="8.625" style="368" hidden="1" customWidth="1"/>
    <col min="7006" max="7011" width="14.875" style="368" hidden="1" customWidth="1"/>
    <col min="7012" max="7013" width="15.875" style="368" hidden="1" customWidth="1"/>
    <col min="7014" max="7019" width="16.125" style="368" hidden="1" customWidth="1"/>
    <col min="7020" max="7020" width="6.125" style="368" hidden="1" customWidth="1"/>
    <col min="7021" max="7021" width="3" style="368" hidden="1" customWidth="1"/>
    <col min="7022" max="7261" width="8.625" style="368" hidden="1" customWidth="1"/>
    <col min="7262" max="7267" width="14.875" style="368" hidden="1" customWidth="1"/>
    <col min="7268" max="7269" width="15.875" style="368" hidden="1" customWidth="1"/>
    <col min="7270" max="7275" width="16.125" style="368" hidden="1" customWidth="1"/>
    <col min="7276" max="7276" width="6.125" style="368" hidden="1" customWidth="1"/>
    <col min="7277" max="7277" width="3" style="368" hidden="1" customWidth="1"/>
    <col min="7278" max="7517" width="8.625" style="368" hidden="1" customWidth="1"/>
    <col min="7518" max="7523" width="14.875" style="368" hidden="1" customWidth="1"/>
    <col min="7524" max="7525" width="15.875" style="368" hidden="1" customWidth="1"/>
    <col min="7526" max="7531" width="16.125" style="368" hidden="1" customWidth="1"/>
    <col min="7532" max="7532" width="6.125" style="368" hidden="1" customWidth="1"/>
    <col min="7533" max="7533" width="3" style="368" hidden="1" customWidth="1"/>
    <col min="7534" max="7773" width="8.625" style="368" hidden="1" customWidth="1"/>
    <col min="7774" max="7779" width="14.875" style="368" hidden="1" customWidth="1"/>
    <col min="7780" max="7781" width="15.875" style="368" hidden="1" customWidth="1"/>
    <col min="7782" max="7787" width="16.125" style="368" hidden="1" customWidth="1"/>
    <col min="7788" max="7788" width="6.125" style="368" hidden="1" customWidth="1"/>
    <col min="7789" max="7789" width="3" style="368" hidden="1" customWidth="1"/>
    <col min="7790" max="8029" width="8.625" style="368" hidden="1" customWidth="1"/>
    <col min="8030" max="8035" width="14.875" style="368" hidden="1" customWidth="1"/>
    <col min="8036" max="8037" width="15.875" style="368" hidden="1" customWidth="1"/>
    <col min="8038" max="8043" width="16.125" style="368" hidden="1" customWidth="1"/>
    <col min="8044" max="8044" width="6.125" style="368" hidden="1" customWidth="1"/>
    <col min="8045" max="8045" width="3" style="368" hidden="1" customWidth="1"/>
    <col min="8046" max="8285" width="8.625" style="368" hidden="1" customWidth="1"/>
    <col min="8286" max="8291" width="14.875" style="368" hidden="1" customWidth="1"/>
    <col min="8292" max="8293" width="15.875" style="368" hidden="1" customWidth="1"/>
    <col min="8294" max="8299" width="16.125" style="368" hidden="1" customWidth="1"/>
    <col min="8300" max="8300" width="6.125" style="368" hidden="1" customWidth="1"/>
    <col min="8301" max="8301" width="3" style="368" hidden="1" customWidth="1"/>
    <col min="8302" max="8541" width="8.625" style="368" hidden="1" customWidth="1"/>
    <col min="8542" max="8547" width="14.875" style="368" hidden="1" customWidth="1"/>
    <col min="8548" max="8549" width="15.875" style="368" hidden="1" customWidth="1"/>
    <col min="8550" max="8555" width="16.125" style="368" hidden="1" customWidth="1"/>
    <col min="8556" max="8556" width="6.125" style="368" hidden="1" customWidth="1"/>
    <col min="8557" max="8557" width="3" style="368" hidden="1" customWidth="1"/>
    <col min="8558" max="8797" width="8.625" style="368" hidden="1" customWidth="1"/>
    <col min="8798" max="8803" width="14.875" style="368" hidden="1" customWidth="1"/>
    <col min="8804" max="8805" width="15.875" style="368" hidden="1" customWidth="1"/>
    <col min="8806" max="8811" width="16.125" style="368" hidden="1" customWidth="1"/>
    <col min="8812" max="8812" width="6.125" style="368" hidden="1" customWidth="1"/>
    <col min="8813" max="8813" width="3" style="368" hidden="1" customWidth="1"/>
    <col min="8814" max="9053" width="8.625" style="368" hidden="1" customWidth="1"/>
    <col min="9054" max="9059" width="14.875" style="368" hidden="1" customWidth="1"/>
    <col min="9060" max="9061" width="15.875" style="368" hidden="1" customWidth="1"/>
    <col min="9062" max="9067" width="16.125" style="368" hidden="1" customWidth="1"/>
    <col min="9068" max="9068" width="6.125" style="368" hidden="1" customWidth="1"/>
    <col min="9069" max="9069" width="3" style="368" hidden="1" customWidth="1"/>
    <col min="9070" max="9309" width="8.625" style="368" hidden="1" customWidth="1"/>
    <col min="9310" max="9315" width="14.875" style="368" hidden="1" customWidth="1"/>
    <col min="9316" max="9317" width="15.875" style="368" hidden="1" customWidth="1"/>
    <col min="9318" max="9323" width="16.125" style="368" hidden="1" customWidth="1"/>
    <col min="9324" max="9324" width="6.125" style="368" hidden="1" customWidth="1"/>
    <col min="9325" max="9325" width="3" style="368" hidden="1" customWidth="1"/>
    <col min="9326" max="9565" width="8.625" style="368" hidden="1" customWidth="1"/>
    <col min="9566" max="9571" width="14.875" style="368" hidden="1" customWidth="1"/>
    <col min="9572" max="9573" width="15.875" style="368" hidden="1" customWidth="1"/>
    <col min="9574" max="9579" width="16.125" style="368" hidden="1" customWidth="1"/>
    <col min="9580" max="9580" width="6.125" style="368" hidden="1" customWidth="1"/>
    <col min="9581" max="9581" width="3" style="368" hidden="1" customWidth="1"/>
    <col min="9582" max="9821" width="8.625" style="368" hidden="1" customWidth="1"/>
    <col min="9822" max="9827" width="14.875" style="368" hidden="1" customWidth="1"/>
    <col min="9828" max="9829" width="15.875" style="368" hidden="1" customWidth="1"/>
    <col min="9830" max="9835" width="16.125" style="368" hidden="1" customWidth="1"/>
    <col min="9836" max="9836" width="6.125" style="368" hidden="1" customWidth="1"/>
    <col min="9837" max="9837" width="3" style="368" hidden="1" customWidth="1"/>
    <col min="9838" max="10077" width="8.625" style="368" hidden="1" customWidth="1"/>
    <col min="10078" max="10083" width="14.875" style="368" hidden="1" customWidth="1"/>
    <col min="10084" max="10085" width="15.875" style="368" hidden="1" customWidth="1"/>
    <col min="10086" max="10091" width="16.125" style="368" hidden="1" customWidth="1"/>
    <col min="10092" max="10092" width="6.125" style="368" hidden="1" customWidth="1"/>
    <col min="10093" max="10093" width="3" style="368" hidden="1" customWidth="1"/>
    <col min="10094" max="10333" width="8.625" style="368" hidden="1" customWidth="1"/>
    <col min="10334" max="10339" width="14.875" style="368" hidden="1" customWidth="1"/>
    <col min="10340" max="10341" width="15.875" style="368" hidden="1" customWidth="1"/>
    <col min="10342" max="10347" width="16.125" style="368" hidden="1" customWidth="1"/>
    <col min="10348" max="10348" width="6.125" style="368" hidden="1" customWidth="1"/>
    <col min="10349" max="10349" width="3" style="368" hidden="1" customWidth="1"/>
    <col min="10350" max="10589" width="8.625" style="368" hidden="1" customWidth="1"/>
    <col min="10590" max="10595" width="14.875" style="368" hidden="1" customWidth="1"/>
    <col min="10596" max="10597" width="15.875" style="368" hidden="1" customWidth="1"/>
    <col min="10598" max="10603" width="16.125" style="368" hidden="1" customWidth="1"/>
    <col min="10604" max="10604" width="6.125" style="368" hidden="1" customWidth="1"/>
    <col min="10605" max="10605" width="3" style="368" hidden="1" customWidth="1"/>
    <col min="10606" max="10845" width="8.625" style="368" hidden="1" customWidth="1"/>
    <col min="10846" max="10851" width="14.875" style="368" hidden="1" customWidth="1"/>
    <col min="10852" max="10853" width="15.875" style="368" hidden="1" customWidth="1"/>
    <col min="10854" max="10859" width="16.125" style="368" hidden="1" customWidth="1"/>
    <col min="10860" max="10860" width="6.125" style="368" hidden="1" customWidth="1"/>
    <col min="10861" max="10861" width="3" style="368" hidden="1" customWidth="1"/>
    <col min="10862" max="11101" width="8.625" style="368" hidden="1" customWidth="1"/>
    <col min="11102" max="11107" width="14.875" style="368" hidden="1" customWidth="1"/>
    <col min="11108" max="11109" width="15.875" style="368" hidden="1" customWidth="1"/>
    <col min="11110" max="11115" width="16.125" style="368" hidden="1" customWidth="1"/>
    <col min="11116" max="11116" width="6.125" style="368" hidden="1" customWidth="1"/>
    <col min="11117" max="11117" width="3" style="368" hidden="1" customWidth="1"/>
    <col min="11118" max="11357" width="8.625" style="368" hidden="1" customWidth="1"/>
    <col min="11358" max="11363" width="14.875" style="368" hidden="1" customWidth="1"/>
    <col min="11364" max="11365" width="15.875" style="368" hidden="1" customWidth="1"/>
    <col min="11366" max="11371" width="16.125" style="368" hidden="1" customWidth="1"/>
    <col min="11372" max="11372" width="6.125" style="368" hidden="1" customWidth="1"/>
    <col min="11373" max="11373" width="3" style="368" hidden="1" customWidth="1"/>
    <col min="11374" max="11613" width="8.625" style="368" hidden="1" customWidth="1"/>
    <col min="11614" max="11619" width="14.875" style="368" hidden="1" customWidth="1"/>
    <col min="11620" max="11621" width="15.875" style="368" hidden="1" customWidth="1"/>
    <col min="11622" max="11627" width="16.125" style="368" hidden="1" customWidth="1"/>
    <col min="11628" max="11628" width="6.125" style="368" hidden="1" customWidth="1"/>
    <col min="11629" max="11629" width="3" style="368" hidden="1" customWidth="1"/>
    <col min="11630" max="11869" width="8.625" style="368" hidden="1" customWidth="1"/>
    <col min="11870" max="11875" width="14.875" style="368" hidden="1" customWidth="1"/>
    <col min="11876" max="11877" width="15.875" style="368" hidden="1" customWidth="1"/>
    <col min="11878" max="11883" width="16.125" style="368" hidden="1" customWidth="1"/>
    <col min="11884" max="11884" width="6.125" style="368" hidden="1" customWidth="1"/>
    <col min="11885" max="11885" width="3" style="368" hidden="1" customWidth="1"/>
    <col min="11886" max="12125" width="8.625" style="368" hidden="1" customWidth="1"/>
    <col min="12126" max="12131" width="14.875" style="368" hidden="1" customWidth="1"/>
    <col min="12132" max="12133" width="15.875" style="368" hidden="1" customWidth="1"/>
    <col min="12134" max="12139" width="16.125" style="368" hidden="1" customWidth="1"/>
    <col min="12140" max="12140" width="6.125" style="368" hidden="1" customWidth="1"/>
    <col min="12141" max="12141" width="3" style="368" hidden="1" customWidth="1"/>
    <col min="12142" max="12381" width="8.625" style="368" hidden="1" customWidth="1"/>
    <col min="12382" max="12387" width="14.875" style="368" hidden="1" customWidth="1"/>
    <col min="12388" max="12389" width="15.875" style="368" hidden="1" customWidth="1"/>
    <col min="12390" max="12395" width="16.125" style="368" hidden="1" customWidth="1"/>
    <col min="12396" max="12396" width="6.125" style="368" hidden="1" customWidth="1"/>
    <col min="12397" max="12397" width="3" style="368" hidden="1" customWidth="1"/>
    <col min="12398" max="12637" width="8.625" style="368" hidden="1" customWidth="1"/>
    <col min="12638" max="12643" width="14.875" style="368" hidden="1" customWidth="1"/>
    <col min="12644" max="12645" width="15.875" style="368" hidden="1" customWidth="1"/>
    <col min="12646" max="12651" width="16.125" style="368" hidden="1" customWidth="1"/>
    <col min="12652" max="12652" width="6.125" style="368" hidden="1" customWidth="1"/>
    <col min="12653" max="12653" width="3" style="368" hidden="1" customWidth="1"/>
    <col min="12654" max="12893" width="8.625" style="368" hidden="1" customWidth="1"/>
    <col min="12894" max="12899" width="14.875" style="368" hidden="1" customWidth="1"/>
    <col min="12900" max="12901" width="15.875" style="368" hidden="1" customWidth="1"/>
    <col min="12902" max="12907" width="16.125" style="368" hidden="1" customWidth="1"/>
    <col min="12908" max="12908" width="6.125" style="368" hidden="1" customWidth="1"/>
    <col min="12909" max="12909" width="3" style="368" hidden="1" customWidth="1"/>
    <col min="12910" max="13149" width="8.625" style="368" hidden="1" customWidth="1"/>
    <col min="13150" max="13155" width="14.875" style="368" hidden="1" customWidth="1"/>
    <col min="13156" max="13157" width="15.875" style="368" hidden="1" customWidth="1"/>
    <col min="13158" max="13163" width="16.125" style="368" hidden="1" customWidth="1"/>
    <col min="13164" max="13164" width="6.125" style="368" hidden="1" customWidth="1"/>
    <col min="13165" max="13165" width="3" style="368" hidden="1" customWidth="1"/>
    <col min="13166" max="13405" width="8.625" style="368" hidden="1" customWidth="1"/>
    <col min="13406" max="13411" width="14.875" style="368" hidden="1" customWidth="1"/>
    <col min="13412" max="13413" width="15.875" style="368" hidden="1" customWidth="1"/>
    <col min="13414" max="13419" width="16.125" style="368" hidden="1" customWidth="1"/>
    <col min="13420" max="13420" width="6.125" style="368" hidden="1" customWidth="1"/>
    <col min="13421" max="13421" width="3" style="368" hidden="1" customWidth="1"/>
    <col min="13422" max="13661" width="8.625" style="368" hidden="1" customWidth="1"/>
    <col min="13662" max="13667" width="14.875" style="368" hidden="1" customWidth="1"/>
    <col min="13668" max="13669" width="15.875" style="368" hidden="1" customWidth="1"/>
    <col min="13670" max="13675" width="16.125" style="368" hidden="1" customWidth="1"/>
    <col min="13676" max="13676" width="6.125" style="368" hidden="1" customWidth="1"/>
    <col min="13677" max="13677" width="3" style="368" hidden="1" customWidth="1"/>
    <col min="13678" max="13917" width="8.625" style="368" hidden="1" customWidth="1"/>
    <col min="13918" max="13923" width="14.875" style="368" hidden="1" customWidth="1"/>
    <col min="13924" max="13925" width="15.875" style="368" hidden="1" customWidth="1"/>
    <col min="13926" max="13931" width="16.125" style="368" hidden="1" customWidth="1"/>
    <col min="13932" max="13932" width="6.125" style="368" hidden="1" customWidth="1"/>
    <col min="13933" max="13933" width="3" style="368" hidden="1" customWidth="1"/>
    <col min="13934" max="14173" width="8.625" style="368" hidden="1" customWidth="1"/>
    <col min="14174" max="14179" width="14.875" style="368" hidden="1" customWidth="1"/>
    <col min="14180" max="14181" width="15.875" style="368" hidden="1" customWidth="1"/>
    <col min="14182" max="14187" width="16.125" style="368" hidden="1" customWidth="1"/>
    <col min="14188" max="14188" width="6.125" style="368" hidden="1" customWidth="1"/>
    <col min="14189" max="14189" width="3" style="368" hidden="1" customWidth="1"/>
    <col min="14190" max="14429" width="8.625" style="368" hidden="1" customWidth="1"/>
    <col min="14430" max="14435" width="14.875" style="368" hidden="1" customWidth="1"/>
    <col min="14436" max="14437" width="15.875" style="368" hidden="1" customWidth="1"/>
    <col min="14438" max="14443" width="16.125" style="368" hidden="1" customWidth="1"/>
    <col min="14444" max="14444" width="6.125" style="368" hidden="1" customWidth="1"/>
    <col min="14445" max="14445" width="3" style="368" hidden="1" customWidth="1"/>
    <col min="14446" max="14685" width="8.625" style="368" hidden="1" customWidth="1"/>
    <col min="14686" max="14691" width="14.875" style="368" hidden="1" customWidth="1"/>
    <col min="14692" max="14693" width="15.875" style="368" hidden="1" customWidth="1"/>
    <col min="14694" max="14699" width="16.125" style="368" hidden="1" customWidth="1"/>
    <col min="14700" max="14700" width="6.125" style="368" hidden="1" customWidth="1"/>
    <col min="14701" max="14701" width="3" style="368" hidden="1" customWidth="1"/>
    <col min="14702" max="14941" width="8.625" style="368" hidden="1" customWidth="1"/>
    <col min="14942" max="14947" width="14.875" style="368" hidden="1" customWidth="1"/>
    <col min="14948" max="14949" width="15.875" style="368" hidden="1" customWidth="1"/>
    <col min="14950" max="14955" width="16.125" style="368" hidden="1" customWidth="1"/>
    <col min="14956" max="14956" width="6.125" style="368" hidden="1" customWidth="1"/>
    <col min="14957" max="14957" width="3" style="368" hidden="1" customWidth="1"/>
    <col min="14958" max="15197" width="8.625" style="368" hidden="1" customWidth="1"/>
    <col min="15198" max="15203" width="14.875" style="368" hidden="1" customWidth="1"/>
    <col min="15204" max="15205" width="15.875" style="368" hidden="1" customWidth="1"/>
    <col min="15206" max="15211" width="16.125" style="368" hidden="1" customWidth="1"/>
    <col min="15212" max="15212" width="6.125" style="368" hidden="1" customWidth="1"/>
    <col min="15213" max="15213" width="3" style="368" hidden="1" customWidth="1"/>
    <col min="15214" max="15453" width="8.625" style="368" hidden="1" customWidth="1"/>
    <col min="15454" max="15459" width="14.875" style="368" hidden="1" customWidth="1"/>
    <col min="15460" max="15461" width="15.875" style="368" hidden="1" customWidth="1"/>
    <col min="15462" max="15467" width="16.125" style="368" hidden="1" customWidth="1"/>
    <col min="15468" max="15468" width="6.125" style="368" hidden="1" customWidth="1"/>
    <col min="15469" max="15469" width="3" style="368" hidden="1" customWidth="1"/>
    <col min="15470" max="15709" width="8.625" style="368" hidden="1" customWidth="1"/>
    <col min="15710" max="15715" width="14.875" style="368" hidden="1" customWidth="1"/>
    <col min="15716" max="15717" width="15.875" style="368" hidden="1" customWidth="1"/>
    <col min="15718" max="15723" width="16.125" style="368" hidden="1" customWidth="1"/>
    <col min="15724" max="15724" width="6.125" style="368" hidden="1" customWidth="1"/>
    <col min="15725" max="15725" width="3" style="368" hidden="1" customWidth="1"/>
    <col min="15726" max="15965" width="8.625" style="368" hidden="1" customWidth="1"/>
    <col min="15966" max="15971" width="14.875" style="368" hidden="1" customWidth="1"/>
    <col min="15972" max="15973" width="15.875" style="368" hidden="1" customWidth="1"/>
    <col min="15974" max="15979" width="16.125" style="368" hidden="1" customWidth="1"/>
    <col min="15980" max="15980" width="6.125" style="368" hidden="1" customWidth="1"/>
    <col min="15981" max="15981" width="3" style="368" hidden="1" customWidth="1"/>
    <col min="15982" max="16221" width="8.625" style="368" hidden="1" customWidth="1"/>
    <col min="16222" max="16227" width="14.875" style="368" hidden="1" customWidth="1"/>
    <col min="16228" max="16229" width="15.875" style="368" hidden="1" customWidth="1"/>
    <col min="16230" max="16235" width="16.125" style="368" hidden="1" customWidth="1"/>
    <col min="16236" max="16236" width="6.125" style="368" hidden="1" customWidth="1"/>
    <col min="16237" max="16237" width="3" style="368" hidden="1" customWidth="1"/>
    <col min="16238" max="16384" width="8.625" style="368" hidden="1" customWidth="1"/>
  </cols>
  <sheetData>
    <row r="1" spans="1:143" ht="42.75" customHeight="1">
      <c r="A1" s="1041"/>
      <c r="B1" s="1043"/>
      <c r="DD1" s="766"/>
      <c r="DE1" s="766"/>
    </row>
    <row r="2" spans="1:143" ht="25.5" customHeight="1">
      <c r="A2" s="1042"/>
      <c r="C2" s="1042"/>
      <c r="O2" s="1042"/>
      <c r="P2" s="1042"/>
      <c r="Q2" s="1042"/>
      <c r="R2" s="1042"/>
      <c r="S2" s="1042"/>
      <c r="T2" s="1042"/>
      <c r="U2" s="1042"/>
      <c r="V2" s="1042"/>
      <c r="W2" s="1042"/>
      <c r="X2" s="1042"/>
      <c r="Y2" s="1042"/>
      <c r="Z2" s="1042"/>
      <c r="AA2" s="1042"/>
      <c r="AB2" s="1042"/>
      <c r="AC2" s="1042"/>
      <c r="AD2" s="1042"/>
      <c r="AE2" s="1042"/>
      <c r="AF2" s="1042"/>
      <c r="AG2" s="1042"/>
      <c r="AH2" s="1042"/>
      <c r="AI2" s="1042"/>
      <c r="AU2" s="1042"/>
      <c r="BG2" s="1042"/>
      <c r="BS2" s="1042"/>
      <c r="CE2" s="1042"/>
      <c r="CQ2" s="1042"/>
      <c r="DD2" s="766"/>
      <c r="DE2" s="766"/>
    </row>
    <row r="3" spans="1:143" ht="25.5" customHeight="1">
      <c r="A3" s="1042"/>
      <c r="C3" s="1042"/>
      <c r="O3" s="1042"/>
      <c r="P3" s="1042"/>
      <c r="Q3" s="1042"/>
      <c r="R3" s="1042"/>
      <c r="S3" s="1042"/>
      <c r="T3" s="1042"/>
      <c r="U3" s="1042"/>
      <c r="V3" s="1042"/>
      <c r="W3" s="1042"/>
      <c r="X3" s="1042"/>
      <c r="Y3" s="1042"/>
      <c r="Z3" s="1042"/>
      <c r="AA3" s="1042"/>
      <c r="AB3" s="1042"/>
      <c r="AC3" s="1042"/>
      <c r="AD3" s="1042"/>
      <c r="AE3" s="1042"/>
      <c r="AF3" s="1042"/>
      <c r="AG3" s="1042"/>
      <c r="AH3" s="1042"/>
      <c r="AI3" s="1042"/>
      <c r="AU3" s="1042"/>
      <c r="BG3" s="1042"/>
      <c r="BS3" s="1042"/>
      <c r="CE3" s="1042"/>
      <c r="CQ3" s="1042"/>
      <c r="DD3" s="766"/>
      <c r="DE3" s="766"/>
    </row>
    <row r="4" spans="1:143" s="753" customFormat="1">
      <c r="A4" s="1042"/>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1042"/>
      <c r="BA4" s="1042"/>
      <c r="BB4" s="1042"/>
      <c r="BC4" s="1042"/>
      <c r="BD4" s="1042"/>
      <c r="BE4" s="1042"/>
      <c r="BF4" s="1042"/>
      <c r="BG4" s="1042"/>
      <c r="BH4" s="1042"/>
      <c r="BI4" s="1042"/>
      <c r="BJ4" s="1042"/>
      <c r="BK4" s="1042"/>
      <c r="BL4" s="1042"/>
      <c r="BM4" s="1042"/>
      <c r="BN4" s="1042"/>
      <c r="BO4" s="1042"/>
      <c r="BP4" s="1042"/>
      <c r="BQ4" s="1042"/>
      <c r="BR4" s="1042"/>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1042"/>
      <c r="DC4" s="1042"/>
      <c r="DD4" s="1083"/>
      <c r="DE4" s="1083"/>
      <c r="DF4" s="752"/>
      <c r="DG4" s="752"/>
      <c r="DH4" s="752"/>
      <c r="DI4" s="752"/>
      <c r="DJ4" s="752"/>
      <c r="DK4" s="752"/>
      <c r="DL4" s="752"/>
      <c r="DM4" s="752"/>
      <c r="DN4" s="752"/>
      <c r="DO4" s="752"/>
      <c r="DP4" s="752"/>
      <c r="DQ4" s="752"/>
      <c r="DR4" s="752"/>
      <c r="DS4" s="752"/>
      <c r="DT4" s="752"/>
      <c r="DU4" s="752"/>
      <c r="DV4" s="752"/>
      <c r="DW4" s="752"/>
    </row>
    <row r="5" spans="1:143" s="753" customFormat="1">
      <c r="A5" s="1042"/>
      <c r="B5" s="1042"/>
      <c r="C5" s="1042"/>
      <c r="D5" s="1042"/>
      <c r="E5" s="1042"/>
      <c r="F5" s="1042"/>
      <c r="G5" s="1042"/>
      <c r="H5" s="1042"/>
      <c r="I5" s="1042"/>
      <c r="J5" s="1042"/>
      <c r="K5" s="1042"/>
      <c r="L5" s="1042"/>
      <c r="M5" s="1042"/>
      <c r="N5" s="1042"/>
      <c r="O5" s="1042"/>
      <c r="P5" s="1042"/>
      <c r="Q5" s="1042"/>
      <c r="R5" s="1042"/>
      <c r="S5" s="1042"/>
      <c r="T5" s="1042"/>
      <c r="U5" s="1042"/>
      <c r="V5" s="1042"/>
      <c r="W5" s="1042"/>
      <c r="X5" s="1042"/>
      <c r="Y5" s="1042"/>
      <c r="Z5" s="1042"/>
      <c r="AA5" s="1042"/>
      <c r="AB5" s="1042"/>
      <c r="AC5" s="1042"/>
      <c r="AD5" s="1042"/>
      <c r="AE5" s="1042"/>
      <c r="AF5" s="1042"/>
      <c r="AG5" s="1042"/>
      <c r="AH5" s="1042"/>
      <c r="AI5" s="1042"/>
      <c r="AJ5" s="1042"/>
      <c r="AK5" s="1042"/>
      <c r="AL5" s="1042"/>
      <c r="AM5" s="1042"/>
      <c r="AN5" s="1042"/>
      <c r="AO5" s="1042"/>
      <c r="AP5" s="1042"/>
      <c r="AQ5" s="1042"/>
      <c r="AR5" s="1042"/>
      <c r="AS5" s="1042"/>
      <c r="AT5" s="1042"/>
      <c r="AU5" s="1042"/>
      <c r="AV5" s="1042"/>
      <c r="AW5" s="1042"/>
      <c r="AX5" s="1042"/>
      <c r="AY5" s="1042"/>
      <c r="AZ5" s="1042"/>
      <c r="BA5" s="1042"/>
      <c r="BB5" s="1042"/>
      <c r="BC5" s="1042"/>
      <c r="BD5" s="1042"/>
      <c r="BE5" s="1042"/>
      <c r="BF5" s="1042"/>
      <c r="BG5" s="1042"/>
      <c r="BH5" s="1042"/>
      <c r="BI5" s="1042"/>
      <c r="BJ5" s="1042"/>
      <c r="BK5" s="1042"/>
      <c r="BL5" s="1042"/>
      <c r="BM5" s="1042"/>
      <c r="BN5" s="1042"/>
      <c r="BO5" s="1042"/>
      <c r="BP5" s="1042"/>
      <c r="BQ5" s="1042"/>
      <c r="BR5" s="1042"/>
      <c r="BS5" s="1042"/>
      <c r="BT5" s="1042"/>
      <c r="BU5" s="1042"/>
      <c r="BV5" s="1042"/>
      <c r="BW5" s="1042"/>
      <c r="BX5" s="1042"/>
      <c r="BY5" s="1042"/>
      <c r="BZ5" s="1042"/>
      <c r="CA5" s="1042"/>
      <c r="CB5" s="1042"/>
      <c r="CC5" s="1042"/>
      <c r="CD5" s="1042"/>
      <c r="CE5" s="1042"/>
      <c r="CF5" s="1042"/>
      <c r="CG5" s="1042"/>
      <c r="CH5" s="1042"/>
      <c r="CI5" s="1042"/>
      <c r="CJ5" s="1042"/>
      <c r="CK5" s="1042"/>
      <c r="CL5" s="1042"/>
      <c r="CM5" s="1042"/>
      <c r="CN5" s="1042"/>
      <c r="CO5" s="1042"/>
      <c r="CP5" s="1042"/>
      <c r="CQ5" s="1042"/>
      <c r="CR5" s="1042"/>
      <c r="CS5" s="1042"/>
      <c r="CT5" s="1042"/>
      <c r="CU5" s="1042"/>
      <c r="CV5" s="1042"/>
      <c r="CW5" s="1042"/>
      <c r="CX5" s="1042"/>
      <c r="CY5" s="1042"/>
      <c r="CZ5" s="1042"/>
      <c r="DA5" s="1042"/>
      <c r="DB5" s="1042"/>
      <c r="DC5" s="1042"/>
      <c r="DD5" s="1083"/>
      <c r="DE5" s="1083"/>
      <c r="DF5" s="752"/>
      <c r="DG5" s="752"/>
      <c r="DH5" s="752"/>
      <c r="DI5" s="752"/>
      <c r="DJ5" s="752"/>
      <c r="DK5" s="752"/>
      <c r="DL5" s="752"/>
      <c r="DM5" s="752"/>
      <c r="DN5" s="752"/>
      <c r="DO5" s="752"/>
      <c r="DP5" s="752"/>
      <c r="DQ5" s="752"/>
      <c r="DR5" s="752"/>
      <c r="DS5" s="752"/>
      <c r="DT5" s="752"/>
      <c r="DU5" s="752"/>
      <c r="DV5" s="752"/>
      <c r="DW5" s="752"/>
    </row>
    <row r="6" spans="1:143" s="753" customFormat="1">
      <c r="A6" s="1042"/>
      <c r="B6" s="1042"/>
      <c r="C6" s="1042"/>
      <c r="D6" s="1042"/>
      <c r="E6" s="1042"/>
      <c r="F6" s="1042"/>
      <c r="G6" s="1042"/>
      <c r="H6" s="1042"/>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2"/>
      <c r="AL6" s="1042"/>
      <c r="AM6" s="1042"/>
      <c r="AN6" s="1042"/>
      <c r="AO6" s="1042"/>
      <c r="AP6" s="1042"/>
      <c r="AQ6" s="1042"/>
      <c r="AR6" s="1042"/>
      <c r="AS6" s="1042"/>
      <c r="AT6" s="1042"/>
      <c r="AU6" s="1042"/>
      <c r="AV6" s="1042"/>
      <c r="AW6" s="1042"/>
      <c r="AX6" s="1042"/>
      <c r="AY6" s="1042"/>
      <c r="AZ6" s="1042"/>
      <c r="BA6" s="1042"/>
      <c r="BB6" s="1042"/>
      <c r="BC6" s="1042"/>
      <c r="BD6" s="1042"/>
      <c r="BE6" s="1042"/>
      <c r="BF6" s="1042"/>
      <c r="BG6" s="1042"/>
      <c r="BH6" s="1042"/>
      <c r="BI6" s="1042"/>
      <c r="BJ6" s="1042"/>
      <c r="BK6" s="1042"/>
      <c r="BL6" s="1042"/>
      <c r="BM6" s="1042"/>
      <c r="BN6" s="1042"/>
      <c r="BO6" s="1042"/>
      <c r="BP6" s="1042"/>
      <c r="BQ6" s="1042"/>
      <c r="BR6" s="1042"/>
      <c r="BS6" s="1042"/>
      <c r="BT6" s="1042"/>
      <c r="BU6" s="1042"/>
      <c r="BV6" s="1042"/>
      <c r="BW6" s="1042"/>
      <c r="BX6" s="1042"/>
      <c r="BY6" s="1042"/>
      <c r="BZ6" s="1042"/>
      <c r="CA6" s="1042"/>
      <c r="CB6" s="1042"/>
      <c r="CC6" s="1042"/>
      <c r="CD6" s="1042"/>
      <c r="CE6" s="1042"/>
      <c r="CF6" s="1042"/>
      <c r="CG6" s="1042"/>
      <c r="CH6" s="1042"/>
      <c r="CI6" s="1042"/>
      <c r="CJ6" s="1042"/>
      <c r="CK6" s="1042"/>
      <c r="CL6" s="1042"/>
      <c r="CM6" s="1042"/>
      <c r="CN6" s="1042"/>
      <c r="CO6" s="1042"/>
      <c r="CP6" s="1042"/>
      <c r="CQ6" s="1042"/>
      <c r="CR6" s="1042"/>
      <c r="CS6" s="1042"/>
      <c r="CT6" s="1042"/>
      <c r="CU6" s="1042"/>
      <c r="CV6" s="1042"/>
      <c r="CW6" s="1042"/>
      <c r="CX6" s="1042"/>
      <c r="CY6" s="1042"/>
      <c r="CZ6" s="1042"/>
      <c r="DA6" s="1042"/>
      <c r="DB6" s="1042"/>
      <c r="DC6" s="1042"/>
      <c r="DD6" s="1083"/>
      <c r="DE6" s="1083"/>
      <c r="DF6" s="752"/>
      <c r="DG6" s="752"/>
      <c r="DH6" s="752"/>
      <c r="DI6" s="752"/>
      <c r="DJ6" s="752"/>
      <c r="DK6" s="752"/>
      <c r="DL6" s="752"/>
      <c r="DM6" s="752"/>
      <c r="DN6" s="752"/>
      <c r="DO6" s="752"/>
      <c r="DP6" s="752"/>
      <c r="DQ6" s="752"/>
      <c r="DR6" s="752"/>
      <c r="DS6" s="752"/>
      <c r="DT6" s="752"/>
      <c r="DU6" s="752"/>
      <c r="DV6" s="752"/>
      <c r="DW6" s="752"/>
    </row>
    <row r="7" spans="1:143" s="753" customFormat="1">
      <c r="A7" s="1042"/>
      <c r="B7" s="1042"/>
      <c r="C7" s="1042"/>
      <c r="D7" s="1042"/>
      <c r="E7" s="1042"/>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c r="AG7" s="1042"/>
      <c r="AH7" s="1042"/>
      <c r="AI7" s="1042"/>
      <c r="AJ7" s="1042"/>
      <c r="AK7" s="1042"/>
      <c r="AL7" s="1042"/>
      <c r="AM7" s="1042"/>
      <c r="AN7" s="1042"/>
      <c r="AO7" s="1042"/>
      <c r="AP7" s="1042"/>
      <c r="AQ7" s="1042"/>
      <c r="AR7" s="1042"/>
      <c r="AS7" s="1042"/>
      <c r="AT7" s="1042"/>
      <c r="AU7" s="1042"/>
      <c r="AV7" s="1042"/>
      <c r="AW7" s="1042"/>
      <c r="AX7" s="1042"/>
      <c r="AY7" s="1042"/>
      <c r="AZ7" s="1042"/>
      <c r="BA7" s="1042"/>
      <c r="BB7" s="1042"/>
      <c r="BC7" s="1042"/>
      <c r="BD7" s="1042"/>
      <c r="BE7" s="1042"/>
      <c r="BF7" s="1042"/>
      <c r="BG7" s="1042"/>
      <c r="BH7" s="1042"/>
      <c r="BI7" s="1042"/>
      <c r="BJ7" s="1042"/>
      <c r="BK7" s="1042"/>
      <c r="BL7" s="1042"/>
      <c r="BM7" s="1042"/>
      <c r="BN7" s="1042"/>
      <c r="BO7" s="1042"/>
      <c r="BP7" s="1042"/>
      <c r="BQ7" s="1042"/>
      <c r="BR7" s="1042"/>
      <c r="BS7" s="1042"/>
      <c r="BT7" s="1042"/>
      <c r="BU7" s="1042"/>
      <c r="BV7" s="1042"/>
      <c r="BW7" s="1042"/>
      <c r="BX7" s="1042"/>
      <c r="BY7" s="1042"/>
      <c r="BZ7" s="1042"/>
      <c r="CA7" s="1042"/>
      <c r="CB7" s="1042"/>
      <c r="CC7" s="1042"/>
      <c r="CD7" s="1042"/>
      <c r="CE7" s="1042"/>
      <c r="CF7" s="1042"/>
      <c r="CG7" s="1042"/>
      <c r="CH7" s="1042"/>
      <c r="CI7" s="1042"/>
      <c r="CJ7" s="1042"/>
      <c r="CK7" s="1042"/>
      <c r="CL7" s="1042"/>
      <c r="CM7" s="1042"/>
      <c r="CN7" s="1042"/>
      <c r="CO7" s="1042"/>
      <c r="CP7" s="1042"/>
      <c r="CQ7" s="1042"/>
      <c r="CR7" s="1042"/>
      <c r="CS7" s="1042"/>
      <c r="CT7" s="1042"/>
      <c r="CU7" s="1042"/>
      <c r="CV7" s="1042"/>
      <c r="CW7" s="1042"/>
      <c r="CX7" s="1042"/>
      <c r="CY7" s="1042"/>
      <c r="CZ7" s="1042"/>
      <c r="DA7" s="1042"/>
      <c r="DB7" s="1042"/>
      <c r="DC7" s="1042"/>
      <c r="DD7" s="1083"/>
      <c r="DE7" s="1083"/>
      <c r="DF7" s="752"/>
      <c r="DG7" s="752"/>
      <c r="DH7" s="752"/>
      <c r="DI7" s="752"/>
      <c r="DJ7" s="752"/>
      <c r="DK7" s="752"/>
      <c r="DL7" s="752"/>
      <c r="DM7" s="752"/>
      <c r="DN7" s="752"/>
      <c r="DO7" s="752"/>
      <c r="DP7" s="752"/>
      <c r="DQ7" s="752"/>
      <c r="DR7" s="752"/>
      <c r="DS7" s="752"/>
      <c r="DT7" s="752"/>
      <c r="DU7" s="752"/>
      <c r="DV7" s="752"/>
      <c r="DW7" s="752"/>
    </row>
    <row r="8" spans="1:143" s="753" customFormat="1">
      <c r="A8" s="1042"/>
      <c r="B8" s="1042"/>
      <c r="C8" s="1042"/>
      <c r="D8" s="1042"/>
      <c r="E8" s="1042"/>
      <c r="F8" s="1042"/>
      <c r="G8" s="1042"/>
      <c r="H8" s="1042"/>
      <c r="I8" s="1042"/>
      <c r="J8" s="1042"/>
      <c r="K8" s="1042"/>
      <c r="L8" s="1042"/>
      <c r="M8" s="1042"/>
      <c r="N8" s="1042"/>
      <c r="O8" s="1042"/>
      <c r="P8" s="1042"/>
      <c r="Q8" s="1042"/>
      <c r="R8" s="1042"/>
      <c r="S8" s="1042"/>
      <c r="T8" s="1042"/>
      <c r="U8" s="1042"/>
      <c r="V8" s="1042"/>
      <c r="W8" s="1042"/>
      <c r="X8" s="1042"/>
      <c r="Y8" s="1042"/>
      <c r="Z8" s="1042"/>
      <c r="AA8" s="1042"/>
      <c r="AB8" s="1042"/>
      <c r="AC8" s="1042"/>
      <c r="AD8" s="1042"/>
      <c r="AE8" s="1042"/>
      <c r="AF8" s="1042"/>
      <c r="AG8" s="1042"/>
      <c r="AH8" s="1042"/>
      <c r="AI8" s="1042"/>
      <c r="AJ8" s="1042"/>
      <c r="AK8" s="1042"/>
      <c r="AL8" s="1042"/>
      <c r="AM8" s="1042"/>
      <c r="AN8" s="1042"/>
      <c r="AO8" s="1042"/>
      <c r="AP8" s="1042"/>
      <c r="AQ8" s="1042"/>
      <c r="AR8" s="1042"/>
      <c r="AS8" s="1042"/>
      <c r="AT8" s="1042"/>
      <c r="AU8" s="1042"/>
      <c r="AV8" s="1042"/>
      <c r="AW8" s="1042"/>
      <c r="AX8" s="1042"/>
      <c r="AY8" s="1042"/>
      <c r="AZ8" s="1042"/>
      <c r="BA8" s="1042"/>
      <c r="BB8" s="1042"/>
      <c r="BC8" s="1042"/>
      <c r="BD8" s="1042"/>
      <c r="BE8" s="1042"/>
      <c r="BF8" s="1042"/>
      <c r="BG8" s="1042"/>
      <c r="BH8" s="1042"/>
      <c r="BI8" s="1042"/>
      <c r="BJ8" s="1042"/>
      <c r="BK8" s="1042"/>
      <c r="BL8" s="1042"/>
      <c r="BM8" s="1042"/>
      <c r="BN8" s="1042"/>
      <c r="BO8" s="1042"/>
      <c r="BP8" s="1042"/>
      <c r="BQ8" s="1042"/>
      <c r="BR8" s="1042"/>
      <c r="BS8" s="1042"/>
      <c r="BT8" s="1042"/>
      <c r="BU8" s="1042"/>
      <c r="BV8" s="1042"/>
      <c r="BW8" s="1042"/>
      <c r="BX8" s="1042"/>
      <c r="BY8" s="1042"/>
      <c r="BZ8" s="1042"/>
      <c r="CA8" s="1042"/>
      <c r="CB8" s="1042"/>
      <c r="CC8" s="1042"/>
      <c r="CD8" s="1042"/>
      <c r="CE8" s="1042"/>
      <c r="CF8" s="1042"/>
      <c r="CG8" s="1042"/>
      <c r="CH8" s="1042"/>
      <c r="CI8" s="1042"/>
      <c r="CJ8" s="1042"/>
      <c r="CK8" s="1042"/>
      <c r="CL8" s="1042"/>
      <c r="CM8" s="1042"/>
      <c r="CN8" s="1042"/>
      <c r="CO8" s="1042"/>
      <c r="CP8" s="1042"/>
      <c r="CQ8" s="1042"/>
      <c r="CR8" s="1042"/>
      <c r="CS8" s="1042"/>
      <c r="CT8" s="1042"/>
      <c r="CU8" s="1042"/>
      <c r="CV8" s="1042"/>
      <c r="CW8" s="1042"/>
      <c r="CX8" s="1042"/>
      <c r="CY8" s="1042"/>
      <c r="CZ8" s="1042"/>
      <c r="DA8" s="1042"/>
      <c r="DB8" s="1042"/>
      <c r="DC8" s="1042"/>
      <c r="DD8" s="1083"/>
      <c r="DE8" s="1083"/>
      <c r="DF8" s="752"/>
      <c r="DG8" s="752"/>
      <c r="DH8" s="752"/>
      <c r="DI8" s="752"/>
      <c r="DJ8" s="752"/>
      <c r="DK8" s="752"/>
      <c r="DL8" s="752"/>
      <c r="DM8" s="752"/>
      <c r="DN8" s="752"/>
      <c r="DO8" s="752"/>
      <c r="DP8" s="752"/>
      <c r="DQ8" s="752"/>
      <c r="DR8" s="752"/>
      <c r="DS8" s="752"/>
      <c r="DT8" s="752"/>
      <c r="DU8" s="752"/>
      <c r="DV8" s="752"/>
      <c r="DW8" s="752"/>
    </row>
    <row r="9" spans="1:143" s="753" customFormat="1">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X9" s="1042"/>
      <c r="Y9" s="1042"/>
      <c r="Z9" s="1042"/>
      <c r="AA9" s="1042"/>
      <c r="AB9" s="1042"/>
      <c r="AC9" s="1042"/>
      <c r="AD9" s="1042"/>
      <c r="AE9" s="1042"/>
      <c r="AF9" s="1042"/>
      <c r="AG9" s="1042"/>
      <c r="AH9" s="1042"/>
      <c r="AI9" s="1042"/>
      <c r="AJ9" s="1042"/>
      <c r="AK9" s="1042"/>
      <c r="AL9" s="1042"/>
      <c r="AM9" s="1042"/>
      <c r="AN9" s="1042"/>
      <c r="AO9" s="1042"/>
      <c r="AP9" s="1042"/>
      <c r="AQ9" s="1042"/>
      <c r="AR9" s="1042"/>
      <c r="AS9" s="1042"/>
      <c r="AT9" s="1042"/>
      <c r="AU9" s="1042"/>
      <c r="AV9" s="1042"/>
      <c r="AW9" s="1042"/>
      <c r="AX9" s="1042"/>
      <c r="AY9" s="1042"/>
      <c r="AZ9" s="1042"/>
      <c r="BA9" s="1042"/>
      <c r="BB9" s="1042"/>
      <c r="BC9" s="1042"/>
      <c r="BD9" s="1042"/>
      <c r="BE9" s="1042"/>
      <c r="BF9" s="1042"/>
      <c r="BG9" s="1042"/>
      <c r="BH9" s="1042"/>
      <c r="BI9" s="1042"/>
      <c r="BJ9" s="1042"/>
      <c r="BK9" s="1042"/>
      <c r="BL9" s="1042"/>
      <c r="BM9" s="1042"/>
      <c r="BN9" s="1042"/>
      <c r="BO9" s="1042"/>
      <c r="BP9" s="1042"/>
      <c r="BQ9" s="1042"/>
      <c r="BR9" s="1042"/>
      <c r="BS9" s="1042"/>
      <c r="BT9" s="1042"/>
      <c r="BU9" s="1042"/>
      <c r="BV9" s="1042"/>
      <c r="BW9" s="1042"/>
      <c r="BX9" s="1042"/>
      <c r="BY9" s="1042"/>
      <c r="BZ9" s="1042"/>
      <c r="CA9" s="1042"/>
      <c r="CB9" s="1042"/>
      <c r="CC9" s="1042"/>
      <c r="CD9" s="1042"/>
      <c r="CE9" s="1042"/>
      <c r="CF9" s="1042"/>
      <c r="CG9" s="1042"/>
      <c r="CH9" s="1042"/>
      <c r="CI9" s="1042"/>
      <c r="CJ9" s="1042"/>
      <c r="CK9" s="1042"/>
      <c r="CL9" s="1042"/>
      <c r="CM9" s="1042"/>
      <c r="CN9" s="1042"/>
      <c r="CO9" s="1042"/>
      <c r="CP9" s="1042"/>
      <c r="CQ9" s="1042"/>
      <c r="CR9" s="1042"/>
      <c r="CS9" s="1042"/>
      <c r="CT9" s="1042"/>
      <c r="CU9" s="1042"/>
      <c r="CV9" s="1042"/>
      <c r="CW9" s="1042"/>
      <c r="CX9" s="1042"/>
      <c r="CY9" s="1042"/>
      <c r="CZ9" s="1042"/>
      <c r="DA9" s="1042"/>
      <c r="DB9" s="1042"/>
      <c r="DC9" s="1042"/>
      <c r="DD9" s="1083"/>
      <c r="DE9" s="1083"/>
      <c r="DF9" s="752"/>
      <c r="DG9" s="752"/>
      <c r="DH9" s="752"/>
      <c r="DI9" s="752"/>
      <c r="DJ9" s="752"/>
      <c r="DK9" s="752"/>
      <c r="DL9" s="752"/>
      <c r="DM9" s="752"/>
      <c r="DN9" s="752"/>
      <c r="DO9" s="752"/>
      <c r="DP9" s="752"/>
      <c r="DQ9" s="752"/>
      <c r="DR9" s="752"/>
      <c r="DS9" s="752"/>
      <c r="DT9" s="752"/>
      <c r="DU9" s="752"/>
      <c r="DV9" s="752"/>
      <c r="DW9" s="752"/>
    </row>
    <row r="10" spans="1:143" s="753" customFormat="1">
      <c r="A10" s="1042"/>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X10" s="1042"/>
      <c r="Y10" s="1042"/>
      <c r="Z10" s="1042"/>
      <c r="AA10" s="1042"/>
      <c r="AB10" s="1042"/>
      <c r="AC10" s="1042"/>
      <c r="AD10" s="1042"/>
      <c r="AE10" s="1042"/>
      <c r="AF10" s="1042"/>
      <c r="AG10" s="1042"/>
      <c r="AH10" s="1042"/>
      <c r="AI10" s="1042"/>
      <c r="AJ10" s="1042"/>
      <c r="AK10" s="1042"/>
      <c r="AL10" s="1042"/>
      <c r="AM10" s="1042"/>
      <c r="AN10" s="1042"/>
      <c r="AO10" s="1042"/>
      <c r="AP10" s="1042"/>
      <c r="AQ10" s="1042"/>
      <c r="AR10" s="1042"/>
      <c r="AS10" s="1042"/>
      <c r="AT10" s="1042"/>
      <c r="AU10" s="1042"/>
      <c r="AV10" s="1042"/>
      <c r="AW10" s="1042"/>
      <c r="AX10" s="1042"/>
      <c r="AY10" s="1042"/>
      <c r="AZ10" s="1042"/>
      <c r="BA10" s="1042"/>
      <c r="BB10" s="1042"/>
      <c r="BC10" s="1042"/>
      <c r="BD10" s="1042"/>
      <c r="BE10" s="1042"/>
      <c r="BF10" s="1042"/>
      <c r="BG10" s="1042"/>
      <c r="BH10" s="1042"/>
      <c r="BI10" s="1042"/>
      <c r="BJ10" s="1042"/>
      <c r="BK10" s="1042"/>
      <c r="BL10" s="1042"/>
      <c r="BM10" s="1042"/>
      <c r="BN10" s="1042"/>
      <c r="BO10" s="1042"/>
      <c r="BP10" s="1042"/>
      <c r="BQ10" s="1042"/>
      <c r="BR10" s="1042"/>
      <c r="BS10" s="1042"/>
      <c r="BT10" s="1042"/>
      <c r="BU10" s="1042"/>
      <c r="BV10" s="1042"/>
      <c r="BW10" s="1042"/>
      <c r="BX10" s="1042"/>
      <c r="BY10" s="1042"/>
      <c r="BZ10" s="1042"/>
      <c r="CA10" s="1042"/>
      <c r="CB10" s="1042"/>
      <c r="CC10" s="1042"/>
      <c r="CD10" s="1042"/>
      <c r="CE10" s="1042"/>
      <c r="CF10" s="1042"/>
      <c r="CG10" s="1042"/>
      <c r="CH10" s="1042"/>
      <c r="CI10" s="1042"/>
      <c r="CJ10" s="1042"/>
      <c r="CK10" s="1042"/>
      <c r="CL10" s="1042"/>
      <c r="CM10" s="1042"/>
      <c r="CN10" s="1042"/>
      <c r="CO10" s="1042"/>
      <c r="CP10" s="1042"/>
      <c r="CQ10" s="1042"/>
      <c r="CR10" s="1042"/>
      <c r="CS10" s="1042"/>
      <c r="CT10" s="1042"/>
      <c r="CU10" s="1042"/>
      <c r="CV10" s="1042"/>
      <c r="CW10" s="1042"/>
      <c r="CX10" s="1042"/>
      <c r="CY10" s="1042"/>
      <c r="CZ10" s="1042"/>
      <c r="DA10" s="1042"/>
      <c r="DB10" s="1042"/>
      <c r="DC10" s="1042"/>
      <c r="DD10" s="1083"/>
      <c r="DE10" s="1083"/>
      <c r="DF10" s="752"/>
      <c r="DG10" s="752"/>
      <c r="DH10" s="752"/>
      <c r="DI10" s="752"/>
      <c r="DJ10" s="752"/>
      <c r="DK10" s="752"/>
      <c r="DL10" s="752"/>
      <c r="DM10" s="752"/>
      <c r="DN10" s="752"/>
      <c r="DO10" s="752"/>
      <c r="DP10" s="752"/>
      <c r="DQ10" s="752"/>
      <c r="DR10" s="752"/>
      <c r="DS10" s="752"/>
      <c r="DT10" s="752"/>
      <c r="DU10" s="752"/>
      <c r="DV10" s="752"/>
      <c r="DW10" s="752"/>
      <c r="EM10" s="753" t="s">
        <v>29</v>
      </c>
    </row>
    <row r="11" spans="1:143" s="753" customFormat="1">
      <c r="A11" s="1042"/>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2"/>
      <c r="AL11" s="1042"/>
      <c r="AM11" s="1042"/>
      <c r="AN11" s="1042"/>
      <c r="AO11" s="1042"/>
      <c r="AP11" s="1042"/>
      <c r="AQ11" s="1042"/>
      <c r="AR11" s="1042"/>
      <c r="AS11" s="1042"/>
      <c r="AT11" s="1042"/>
      <c r="AU11" s="1042"/>
      <c r="AV11" s="1042"/>
      <c r="AW11" s="1042"/>
      <c r="AX11" s="1042"/>
      <c r="AY11" s="1042"/>
      <c r="AZ11" s="1042"/>
      <c r="BA11" s="1042"/>
      <c r="BB11" s="1042"/>
      <c r="BC11" s="1042"/>
      <c r="BD11" s="1042"/>
      <c r="BE11" s="1042"/>
      <c r="BF11" s="1042"/>
      <c r="BG11" s="1042"/>
      <c r="BH11" s="1042"/>
      <c r="BI11" s="1042"/>
      <c r="BJ11" s="1042"/>
      <c r="BK11" s="1042"/>
      <c r="BL11" s="1042"/>
      <c r="BM11" s="1042"/>
      <c r="BN11" s="1042"/>
      <c r="BO11" s="1042"/>
      <c r="BP11" s="1042"/>
      <c r="BQ11" s="1042"/>
      <c r="BR11" s="1042"/>
      <c r="BS11" s="1042"/>
      <c r="BT11" s="1042"/>
      <c r="BU11" s="1042"/>
      <c r="BV11" s="1042"/>
      <c r="BW11" s="1042"/>
      <c r="BX11" s="1042"/>
      <c r="BY11" s="1042"/>
      <c r="BZ11" s="1042"/>
      <c r="CA11" s="1042"/>
      <c r="CB11" s="1042"/>
      <c r="CC11" s="1042"/>
      <c r="CD11" s="1042"/>
      <c r="CE11" s="1042"/>
      <c r="CF11" s="1042"/>
      <c r="CG11" s="1042"/>
      <c r="CH11" s="1042"/>
      <c r="CI11" s="1042"/>
      <c r="CJ11" s="1042"/>
      <c r="CK11" s="1042"/>
      <c r="CL11" s="1042"/>
      <c r="CM11" s="1042"/>
      <c r="CN11" s="1042"/>
      <c r="CO11" s="1042"/>
      <c r="CP11" s="1042"/>
      <c r="CQ11" s="1042"/>
      <c r="CR11" s="1042"/>
      <c r="CS11" s="1042"/>
      <c r="CT11" s="1042"/>
      <c r="CU11" s="1042"/>
      <c r="CV11" s="1042"/>
      <c r="CW11" s="1042"/>
      <c r="CX11" s="1042"/>
      <c r="CY11" s="1042"/>
      <c r="CZ11" s="1042"/>
      <c r="DA11" s="1042"/>
      <c r="DB11" s="1042"/>
      <c r="DC11" s="1042"/>
      <c r="DD11" s="1083"/>
      <c r="DE11" s="1083"/>
      <c r="DF11" s="752"/>
      <c r="DG11" s="752"/>
      <c r="DH11" s="752"/>
      <c r="DI11" s="752"/>
      <c r="DJ11" s="752"/>
      <c r="DK11" s="752"/>
      <c r="DL11" s="752"/>
      <c r="DM11" s="752"/>
      <c r="DN11" s="752"/>
      <c r="DO11" s="752"/>
      <c r="DP11" s="752"/>
      <c r="DQ11" s="752"/>
      <c r="DR11" s="752"/>
      <c r="DS11" s="752"/>
      <c r="DT11" s="752"/>
      <c r="DU11" s="752"/>
      <c r="DV11" s="752"/>
      <c r="DW11" s="752"/>
    </row>
    <row r="12" spans="1:143" s="753" customFormat="1">
      <c r="A12" s="1042"/>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X12" s="1042"/>
      <c r="Y12" s="1042"/>
      <c r="Z12" s="1042"/>
      <c r="AA12" s="1042"/>
      <c r="AB12" s="1042"/>
      <c r="AC12" s="1042"/>
      <c r="AD12" s="1042"/>
      <c r="AE12" s="1042"/>
      <c r="AF12" s="1042"/>
      <c r="AG12" s="1042"/>
      <c r="AH12" s="1042"/>
      <c r="AI12" s="1042"/>
      <c r="AJ12" s="1042"/>
      <c r="AK12" s="1042"/>
      <c r="AL12" s="1042"/>
      <c r="AM12" s="1042"/>
      <c r="AN12" s="1042"/>
      <c r="AO12" s="1042"/>
      <c r="AP12" s="1042"/>
      <c r="AQ12" s="1042"/>
      <c r="AR12" s="1042"/>
      <c r="AS12" s="1042"/>
      <c r="AT12" s="1042"/>
      <c r="AU12" s="1042"/>
      <c r="AV12" s="1042"/>
      <c r="AW12" s="1042"/>
      <c r="AX12" s="1042"/>
      <c r="AY12" s="1042"/>
      <c r="AZ12" s="1042"/>
      <c r="BA12" s="1042"/>
      <c r="BB12" s="1042"/>
      <c r="BC12" s="1042"/>
      <c r="BD12" s="1042"/>
      <c r="BE12" s="1042"/>
      <c r="BF12" s="1042"/>
      <c r="BG12" s="1042"/>
      <c r="BH12" s="1042"/>
      <c r="BI12" s="1042"/>
      <c r="BJ12" s="1042"/>
      <c r="BK12" s="1042"/>
      <c r="BL12" s="1042"/>
      <c r="BM12" s="1042"/>
      <c r="BN12" s="1042"/>
      <c r="BO12" s="1042"/>
      <c r="BP12" s="1042"/>
      <c r="BQ12" s="1042"/>
      <c r="BR12" s="1042"/>
      <c r="BS12" s="1042"/>
      <c r="BT12" s="1042"/>
      <c r="BU12" s="1042"/>
      <c r="BV12" s="1042"/>
      <c r="BW12" s="1042"/>
      <c r="BX12" s="1042"/>
      <c r="BY12" s="1042"/>
      <c r="BZ12" s="1042"/>
      <c r="CA12" s="1042"/>
      <c r="CB12" s="1042"/>
      <c r="CC12" s="1042"/>
      <c r="CD12" s="1042"/>
      <c r="CE12" s="1042"/>
      <c r="CF12" s="1042"/>
      <c r="CG12" s="1042"/>
      <c r="CH12" s="1042"/>
      <c r="CI12" s="1042"/>
      <c r="CJ12" s="1042"/>
      <c r="CK12" s="1042"/>
      <c r="CL12" s="1042"/>
      <c r="CM12" s="1042"/>
      <c r="CN12" s="1042"/>
      <c r="CO12" s="1042"/>
      <c r="CP12" s="1042"/>
      <c r="CQ12" s="1042"/>
      <c r="CR12" s="1042"/>
      <c r="CS12" s="1042"/>
      <c r="CT12" s="1042"/>
      <c r="CU12" s="1042"/>
      <c r="CV12" s="1042"/>
      <c r="CW12" s="1042"/>
      <c r="CX12" s="1042"/>
      <c r="CY12" s="1042"/>
      <c r="CZ12" s="1042"/>
      <c r="DA12" s="1042"/>
      <c r="DB12" s="1042"/>
      <c r="DC12" s="1042"/>
      <c r="DD12" s="1083"/>
      <c r="DE12" s="1083"/>
      <c r="DF12" s="752"/>
      <c r="DG12" s="752"/>
      <c r="DH12" s="752"/>
      <c r="DI12" s="752"/>
      <c r="DJ12" s="752"/>
      <c r="DK12" s="752"/>
      <c r="DL12" s="752"/>
      <c r="DM12" s="752"/>
      <c r="DN12" s="752"/>
      <c r="DO12" s="752"/>
      <c r="DP12" s="752"/>
      <c r="DQ12" s="752"/>
      <c r="DR12" s="752"/>
      <c r="DS12" s="752"/>
      <c r="DT12" s="752"/>
      <c r="DU12" s="752"/>
      <c r="DV12" s="752"/>
      <c r="DW12" s="752"/>
      <c r="EM12" s="753" t="s">
        <v>29</v>
      </c>
    </row>
    <row r="13" spans="1:143" s="753" customFormat="1">
      <c r="A13" s="1042"/>
      <c r="B13" s="1042"/>
      <c r="C13" s="1042"/>
      <c r="D13" s="1042"/>
      <c r="E13" s="1042"/>
      <c r="F13" s="1042"/>
      <c r="G13" s="1042"/>
      <c r="H13" s="1042"/>
      <c r="I13" s="1042"/>
      <c r="J13" s="1042"/>
      <c r="K13" s="1042"/>
      <c r="L13" s="1042"/>
      <c r="M13" s="1042"/>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2"/>
      <c r="AL13" s="1042"/>
      <c r="AM13" s="1042"/>
      <c r="AN13" s="1042"/>
      <c r="AO13" s="1042"/>
      <c r="AP13" s="1042"/>
      <c r="AQ13" s="1042"/>
      <c r="AR13" s="1042"/>
      <c r="AS13" s="1042"/>
      <c r="AT13" s="1042"/>
      <c r="AU13" s="1042"/>
      <c r="AV13" s="1042"/>
      <c r="AW13" s="1042"/>
      <c r="AX13" s="1042"/>
      <c r="AY13" s="1042"/>
      <c r="AZ13" s="1042"/>
      <c r="BA13" s="1042"/>
      <c r="BB13" s="1042"/>
      <c r="BC13" s="1042"/>
      <c r="BD13" s="1042"/>
      <c r="BE13" s="1042"/>
      <c r="BF13" s="1042"/>
      <c r="BG13" s="1042"/>
      <c r="BH13" s="1042"/>
      <c r="BI13" s="1042"/>
      <c r="BJ13" s="1042"/>
      <c r="BK13" s="1042"/>
      <c r="BL13" s="1042"/>
      <c r="BM13" s="1042"/>
      <c r="BN13" s="1042"/>
      <c r="BO13" s="1042"/>
      <c r="BP13" s="1042"/>
      <c r="BQ13" s="1042"/>
      <c r="BR13" s="1042"/>
      <c r="BS13" s="1042"/>
      <c r="BT13" s="1042"/>
      <c r="BU13" s="1042"/>
      <c r="BV13" s="1042"/>
      <c r="BW13" s="1042"/>
      <c r="BX13" s="1042"/>
      <c r="BY13" s="1042"/>
      <c r="BZ13" s="1042"/>
      <c r="CA13" s="1042"/>
      <c r="CB13" s="1042"/>
      <c r="CC13" s="1042"/>
      <c r="CD13" s="1042"/>
      <c r="CE13" s="1042"/>
      <c r="CF13" s="1042"/>
      <c r="CG13" s="1042"/>
      <c r="CH13" s="1042"/>
      <c r="CI13" s="1042"/>
      <c r="CJ13" s="1042"/>
      <c r="CK13" s="1042"/>
      <c r="CL13" s="1042"/>
      <c r="CM13" s="1042"/>
      <c r="CN13" s="1042"/>
      <c r="CO13" s="1042"/>
      <c r="CP13" s="1042"/>
      <c r="CQ13" s="1042"/>
      <c r="CR13" s="1042"/>
      <c r="CS13" s="1042"/>
      <c r="CT13" s="1042"/>
      <c r="CU13" s="1042"/>
      <c r="CV13" s="1042"/>
      <c r="CW13" s="1042"/>
      <c r="CX13" s="1042"/>
      <c r="CY13" s="1042"/>
      <c r="CZ13" s="1042"/>
      <c r="DA13" s="1042"/>
      <c r="DB13" s="1042"/>
      <c r="DC13" s="1042"/>
      <c r="DD13" s="1083"/>
      <c r="DE13" s="1083"/>
      <c r="DF13" s="752"/>
      <c r="DG13" s="752"/>
      <c r="DH13" s="752"/>
      <c r="DI13" s="752"/>
      <c r="DJ13" s="752"/>
      <c r="DK13" s="752"/>
      <c r="DL13" s="752"/>
      <c r="DM13" s="752"/>
      <c r="DN13" s="752"/>
      <c r="DO13" s="752"/>
      <c r="DP13" s="752"/>
      <c r="DQ13" s="752"/>
      <c r="DR13" s="752"/>
      <c r="DS13" s="752"/>
      <c r="DT13" s="752"/>
      <c r="DU13" s="752"/>
      <c r="DV13" s="752"/>
      <c r="DW13" s="752"/>
    </row>
    <row r="14" spans="1:143" s="753" customFormat="1">
      <c r="A14" s="1042"/>
      <c r="B14" s="1042"/>
      <c r="C14" s="1042"/>
      <c r="D14" s="1042"/>
      <c r="E14" s="1042"/>
      <c r="F14" s="1042"/>
      <c r="G14" s="1042"/>
      <c r="H14" s="1042"/>
      <c r="I14" s="1042"/>
      <c r="J14" s="1042"/>
      <c r="K14" s="1042"/>
      <c r="L14" s="1042"/>
      <c r="M14" s="1042"/>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2"/>
      <c r="AL14" s="1042"/>
      <c r="AM14" s="1042"/>
      <c r="AN14" s="1042"/>
      <c r="AO14" s="1042"/>
      <c r="AP14" s="1042"/>
      <c r="AQ14" s="1042"/>
      <c r="AR14" s="1042"/>
      <c r="AS14" s="1042"/>
      <c r="AT14" s="1042"/>
      <c r="AU14" s="1042"/>
      <c r="AV14" s="1042"/>
      <c r="AW14" s="1042"/>
      <c r="AX14" s="1042"/>
      <c r="AY14" s="1042"/>
      <c r="AZ14" s="1042"/>
      <c r="BA14" s="1042"/>
      <c r="BB14" s="1042"/>
      <c r="BC14" s="1042"/>
      <c r="BD14" s="1042"/>
      <c r="BE14" s="1042"/>
      <c r="BF14" s="1042"/>
      <c r="BG14" s="1042"/>
      <c r="BH14" s="1042"/>
      <c r="BI14" s="1042"/>
      <c r="BJ14" s="1042"/>
      <c r="BK14" s="1042"/>
      <c r="BL14" s="1042"/>
      <c r="BM14" s="1042"/>
      <c r="BN14" s="1042"/>
      <c r="BO14" s="1042"/>
      <c r="BP14" s="1042"/>
      <c r="BQ14" s="1042"/>
      <c r="BR14" s="1042"/>
      <c r="BS14" s="1042"/>
      <c r="BT14" s="1042"/>
      <c r="BU14" s="1042"/>
      <c r="BV14" s="1042"/>
      <c r="BW14" s="1042"/>
      <c r="BX14" s="1042"/>
      <c r="BY14" s="1042"/>
      <c r="BZ14" s="1042"/>
      <c r="CA14" s="1042"/>
      <c r="CB14" s="1042"/>
      <c r="CC14" s="1042"/>
      <c r="CD14" s="1042"/>
      <c r="CE14" s="1042"/>
      <c r="CF14" s="1042"/>
      <c r="CG14" s="1042"/>
      <c r="CH14" s="1042"/>
      <c r="CI14" s="1042"/>
      <c r="CJ14" s="1042"/>
      <c r="CK14" s="1042"/>
      <c r="CL14" s="1042"/>
      <c r="CM14" s="1042"/>
      <c r="CN14" s="1042"/>
      <c r="CO14" s="1042"/>
      <c r="CP14" s="1042"/>
      <c r="CQ14" s="1042"/>
      <c r="CR14" s="1042"/>
      <c r="CS14" s="1042"/>
      <c r="CT14" s="1042"/>
      <c r="CU14" s="1042"/>
      <c r="CV14" s="1042"/>
      <c r="CW14" s="1042"/>
      <c r="CX14" s="1042"/>
      <c r="CY14" s="1042"/>
      <c r="CZ14" s="1042"/>
      <c r="DA14" s="1042"/>
      <c r="DB14" s="1042"/>
      <c r="DC14" s="1042"/>
      <c r="DD14" s="1083"/>
      <c r="DE14" s="1083"/>
      <c r="DF14" s="752"/>
      <c r="DG14" s="752"/>
      <c r="DH14" s="752"/>
      <c r="DI14" s="752"/>
      <c r="DJ14" s="752"/>
      <c r="DK14" s="752"/>
      <c r="DL14" s="752"/>
      <c r="DM14" s="752"/>
      <c r="DN14" s="752"/>
      <c r="DO14" s="752"/>
      <c r="DP14" s="752"/>
      <c r="DQ14" s="752"/>
      <c r="DR14" s="752"/>
      <c r="DS14" s="752"/>
      <c r="DT14" s="752"/>
      <c r="DU14" s="752"/>
      <c r="DV14" s="752"/>
      <c r="DW14" s="752"/>
    </row>
    <row r="15" spans="1:143" s="753" customFormat="1">
      <c r="A15" s="368"/>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2"/>
      <c r="AO15" s="1042"/>
      <c r="AP15" s="1042"/>
      <c r="AQ15" s="1042"/>
      <c r="AR15" s="1042"/>
      <c r="AS15" s="1042"/>
      <c r="AT15" s="1042"/>
      <c r="AU15" s="1042"/>
      <c r="AV15" s="1042"/>
      <c r="AW15" s="1042"/>
      <c r="AX15" s="1042"/>
      <c r="AY15" s="1042"/>
      <c r="AZ15" s="1042"/>
      <c r="BA15" s="1042"/>
      <c r="BB15" s="1042"/>
      <c r="BC15" s="1042"/>
      <c r="BD15" s="1042"/>
      <c r="BE15" s="1042"/>
      <c r="BF15" s="1042"/>
      <c r="BG15" s="1042"/>
      <c r="BH15" s="1042"/>
      <c r="BI15" s="1042"/>
      <c r="BJ15" s="1042"/>
      <c r="BK15" s="1042"/>
      <c r="BL15" s="1042"/>
      <c r="BM15" s="1042"/>
      <c r="BN15" s="1042"/>
      <c r="BO15" s="1042"/>
      <c r="BP15" s="1042"/>
      <c r="BQ15" s="1042"/>
      <c r="BR15" s="1042"/>
      <c r="BS15" s="1042"/>
      <c r="BT15" s="1042"/>
      <c r="BU15" s="1042"/>
      <c r="BV15" s="1042"/>
      <c r="BW15" s="1042"/>
      <c r="BX15" s="1042"/>
      <c r="BY15" s="1042"/>
      <c r="BZ15" s="1042"/>
      <c r="CA15" s="1042"/>
      <c r="CB15" s="1042"/>
      <c r="CC15" s="1042"/>
      <c r="CD15" s="1042"/>
      <c r="CE15" s="1042"/>
      <c r="CF15" s="1042"/>
      <c r="CG15" s="1042"/>
      <c r="CH15" s="1042"/>
      <c r="CI15" s="1042"/>
      <c r="CJ15" s="1042"/>
      <c r="CK15" s="1042"/>
      <c r="CL15" s="1042"/>
      <c r="CM15" s="1042"/>
      <c r="CN15" s="1042"/>
      <c r="CO15" s="1042"/>
      <c r="CP15" s="1042"/>
      <c r="CQ15" s="1042"/>
      <c r="CR15" s="1042"/>
      <c r="CS15" s="1042"/>
      <c r="CT15" s="1042"/>
      <c r="CU15" s="1042"/>
      <c r="CV15" s="1042"/>
      <c r="CW15" s="1042"/>
      <c r="CX15" s="1042"/>
      <c r="CY15" s="1042"/>
      <c r="CZ15" s="1042"/>
      <c r="DA15" s="1042"/>
      <c r="DB15" s="1042"/>
      <c r="DC15" s="1042"/>
      <c r="DD15" s="1083"/>
      <c r="DE15" s="1083"/>
      <c r="DF15" s="752"/>
      <c r="DG15" s="752"/>
      <c r="DH15" s="752"/>
      <c r="DI15" s="752"/>
      <c r="DJ15" s="752"/>
      <c r="DK15" s="752"/>
      <c r="DL15" s="752"/>
      <c r="DM15" s="752"/>
      <c r="DN15" s="752"/>
      <c r="DO15" s="752"/>
      <c r="DP15" s="752"/>
      <c r="DQ15" s="752"/>
      <c r="DR15" s="752"/>
      <c r="DS15" s="752"/>
      <c r="DT15" s="752"/>
      <c r="DU15" s="752"/>
      <c r="DV15" s="752"/>
      <c r="DW15" s="752"/>
    </row>
    <row r="16" spans="1:143" s="753" customFormat="1">
      <c r="A16" s="368"/>
      <c r="B16" s="1042"/>
      <c r="C16" s="1042"/>
      <c r="D16" s="1042"/>
      <c r="E16" s="1042"/>
      <c r="F16" s="1042"/>
      <c r="G16" s="1042"/>
      <c r="H16" s="1042"/>
      <c r="I16" s="1042"/>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2"/>
      <c r="AJ16" s="1042"/>
      <c r="AK16" s="1042"/>
      <c r="AL16" s="1042"/>
      <c r="AM16" s="1042"/>
      <c r="AN16" s="1042"/>
      <c r="AO16" s="1042"/>
      <c r="AP16" s="1042"/>
      <c r="AQ16" s="1042"/>
      <c r="AR16" s="1042"/>
      <c r="AS16" s="1042"/>
      <c r="AT16" s="1042"/>
      <c r="AU16" s="1042"/>
      <c r="AV16" s="1042"/>
      <c r="AW16" s="1042"/>
      <c r="AX16" s="1042"/>
      <c r="AY16" s="1042"/>
      <c r="AZ16" s="1042"/>
      <c r="BA16" s="1042"/>
      <c r="BB16" s="1042"/>
      <c r="BC16" s="1042"/>
      <c r="BD16" s="1042"/>
      <c r="BE16" s="1042"/>
      <c r="BF16" s="1042"/>
      <c r="BG16" s="1042"/>
      <c r="BH16" s="1042"/>
      <c r="BI16" s="1042"/>
      <c r="BJ16" s="1042"/>
      <c r="BK16" s="1042"/>
      <c r="BL16" s="1042"/>
      <c r="BM16" s="1042"/>
      <c r="BN16" s="1042"/>
      <c r="BO16" s="1042"/>
      <c r="BP16" s="1042"/>
      <c r="BQ16" s="1042"/>
      <c r="BR16" s="1042"/>
      <c r="BS16" s="1042"/>
      <c r="BT16" s="1042"/>
      <c r="BU16" s="1042"/>
      <c r="BV16" s="1042"/>
      <c r="BW16" s="1042"/>
      <c r="BX16" s="1042"/>
      <c r="BY16" s="1042"/>
      <c r="BZ16" s="1042"/>
      <c r="CA16" s="1042"/>
      <c r="CB16" s="1042"/>
      <c r="CC16" s="1042"/>
      <c r="CD16" s="1042"/>
      <c r="CE16" s="1042"/>
      <c r="CF16" s="1042"/>
      <c r="CG16" s="1042"/>
      <c r="CH16" s="1042"/>
      <c r="CI16" s="1042"/>
      <c r="CJ16" s="1042"/>
      <c r="CK16" s="1042"/>
      <c r="CL16" s="1042"/>
      <c r="CM16" s="1042"/>
      <c r="CN16" s="1042"/>
      <c r="CO16" s="1042"/>
      <c r="CP16" s="1042"/>
      <c r="CQ16" s="1042"/>
      <c r="CR16" s="1042"/>
      <c r="CS16" s="1042"/>
      <c r="CT16" s="1042"/>
      <c r="CU16" s="1042"/>
      <c r="CV16" s="1042"/>
      <c r="CW16" s="1042"/>
      <c r="CX16" s="1042"/>
      <c r="CY16" s="1042"/>
      <c r="CZ16" s="1042"/>
      <c r="DA16" s="1042"/>
      <c r="DB16" s="1042"/>
      <c r="DC16" s="1042"/>
      <c r="DD16" s="1083"/>
      <c r="DE16" s="1083"/>
      <c r="DF16" s="752"/>
      <c r="DG16" s="752"/>
      <c r="DH16" s="752"/>
      <c r="DI16" s="752"/>
      <c r="DJ16" s="752"/>
      <c r="DK16" s="752"/>
      <c r="DL16" s="752"/>
      <c r="DM16" s="752"/>
      <c r="DN16" s="752"/>
      <c r="DO16" s="752"/>
      <c r="DP16" s="752"/>
      <c r="DQ16" s="752"/>
      <c r="DR16" s="752"/>
      <c r="DS16" s="752"/>
      <c r="DT16" s="752"/>
      <c r="DU16" s="752"/>
      <c r="DV16" s="752"/>
      <c r="DW16" s="752"/>
    </row>
    <row r="17" spans="1:351" s="753" customFormat="1">
      <c r="A17" s="368"/>
      <c r="B17" s="1042"/>
      <c r="C17" s="1042"/>
      <c r="D17" s="1042"/>
      <c r="E17" s="1042"/>
      <c r="F17" s="1042"/>
      <c r="G17" s="1042"/>
      <c r="H17" s="1042"/>
      <c r="I17" s="1042"/>
      <c r="J17" s="1042"/>
      <c r="K17" s="1042"/>
      <c r="L17" s="1042"/>
      <c r="M17" s="1042"/>
      <c r="N17" s="1042"/>
      <c r="O17" s="1042"/>
      <c r="P17" s="1042"/>
      <c r="Q17" s="1042"/>
      <c r="R17" s="1042"/>
      <c r="S17" s="1042"/>
      <c r="T17" s="1042"/>
      <c r="U17" s="1042"/>
      <c r="V17" s="1042"/>
      <c r="W17" s="1042"/>
      <c r="X17" s="1042"/>
      <c r="Y17" s="1042"/>
      <c r="Z17" s="1042"/>
      <c r="AA17" s="1042"/>
      <c r="AB17" s="1042"/>
      <c r="AC17" s="1042"/>
      <c r="AD17" s="1042"/>
      <c r="AE17" s="1042"/>
      <c r="AF17" s="1042"/>
      <c r="AG17" s="1042"/>
      <c r="AH17" s="1042"/>
      <c r="AI17" s="1042"/>
      <c r="AJ17" s="1042"/>
      <c r="AK17" s="1042"/>
      <c r="AL17" s="1042"/>
      <c r="AM17" s="1042"/>
      <c r="AN17" s="1042"/>
      <c r="AO17" s="1042"/>
      <c r="AP17" s="1042"/>
      <c r="AQ17" s="1042"/>
      <c r="AR17" s="1042"/>
      <c r="AS17" s="1042"/>
      <c r="AT17" s="1042"/>
      <c r="AU17" s="1042"/>
      <c r="AV17" s="1042"/>
      <c r="AW17" s="1042"/>
      <c r="AX17" s="1042"/>
      <c r="AY17" s="1042"/>
      <c r="AZ17" s="1042"/>
      <c r="BA17" s="1042"/>
      <c r="BB17" s="1042"/>
      <c r="BC17" s="1042"/>
      <c r="BD17" s="1042"/>
      <c r="BE17" s="1042"/>
      <c r="BF17" s="1042"/>
      <c r="BG17" s="1042"/>
      <c r="BH17" s="1042"/>
      <c r="BI17" s="1042"/>
      <c r="BJ17" s="1042"/>
      <c r="BK17" s="1042"/>
      <c r="BL17" s="1042"/>
      <c r="BM17" s="1042"/>
      <c r="BN17" s="1042"/>
      <c r="BO17" s="1042"/>
      <c r="BP17" s="1042"/>
      <c r="BQ17" s="1042"/>
      <c r="BR17" s="1042"/>
      <c r="BS17" s="1042"/>
      <c r="BT17" s="1042"/>
      <c r="BU17" s="1042"/>
      <c r="BV17" s="1042"/>
      <c r="BW17" s="1042"/>
      <c r="BX17" s="1042"/>
      <c r="BY17" s="1042"/>
      <c r="BZ17" s="1042"/>
      <c r="CA17" s="1042"/>
      <c r="CB17" s="1042"/>
      <c r="CC17" s="1042"/>
      <c r="CD17" s="1042"/>
      <c r="CE17" s="1042"/>
      <c r="CF17" s="1042"/>
      <c r="CG17" s="1042"/>
      <c r="CH17" s="1042"/>
      <c r="CI17" s="1042"/>
      <c r="CJ17" s="1042"/>
      <c r="CK17" s="1042"/>
      <c r="CL17" s="1042"/>
      <c r="CM17" s="1042"/>
      <c r="CN17" s="1042"/>
      <c r="CO17" s="1042"/>
      <c r="CP17" s="1042"/>
      <c r="CQ17" s="1042"/>
      <c r="CR17" s="1042"/>
      <c r="CS17" s="1042"/>
      <c r="CT17" s="1042"/>
      <c r="CU17" s="1042"/>
      <c r="CV17" s="1042"/>
      <c r="CW17" s="1042"/>
      <c r="CX17" s="1042"/>
      <c r="CY17" s="1042"/>
      <c r="CZ17" s="1042"/>
      <c r="DA17" s="1042"/>
      <c r="DB17" s="1042"/>
      <c r="DC17" s="1042"/>
      <c r="DD17" s="1083"/>
      <c r="DE17" s="1083"/>
      <c r="DF17" s="752"/>
      <c r="DG17" s="752"/>
      <c r="DH17" s="752"/>
      <c r="DI17" s="752"/>
      <c r="DJ17" s="752"/>
      <c r="DK17" s="752"/>
      <c r="DL17" s="752"/>
      <c r="DM17" s="752"/>
      <c r="DN17" s="752"/>
      <c r="DO17" s="752"/>
      <c r="DP17" s="752"/>
      <c r="DQ17" s="752"/>
      <c r="DR17" s="752"/>
      <c r="DS17" s="752"/>
      <c r="DT17" s="752"/>
      <c r="DU17" s="752"/>
      <c r="DV17" s="752"/>
      <c r="DW17" s="752"/>
    </row>
    <row r="18" spans="1:351" s="753" customFormat="1">
      <c r="A18" s="368"/>
      <c r="B18" s="1042"/>
      <c r="C18" s="1042"/>
      <c r="D18" s="1042"/>
      <c r="E18" s="1042"/>
      <c r="F18" s="1042"/>
      <c r="G18" s="1042"/>
      <c r="H18" s="1042"/>
      <c r="I18" s="1042"/>
      <c r="J18" s="1042"/>
      <c r="K18" s="1042"/>
      <c r="L18" s="1042"/>
      <c r="M18" s="1042"/>
      <c r="N18" s="1042"/>
      <c r="O18" s="1042"/>
      <c r="P18" s="1042"/>
      <c r="Q18" s="1042"/>
      <c r="R18" s="1042"/>
      <c r="S18" s="1042"/>
      <c r="T18" s="1042"/>
      <c r="U18" s="1042"/>
      <c r="V18" s="1042"/>
      <c r="W18" s="1042"/>
      <c r="X18" s="1042"/>
      <c r="Y18" s="1042"/>
      <c r="Z18" s="1042"/>
      <c r="AA18" s="1042"/>
      <c r="AB18" s="1042"/>
      <c r="AC18" s="1042"/>
      <c r="AD18" s="1042"/>
      <c r="AE18" s="1042"/>
      <c r="AF18" s="1042"/>
      <c r="AG18" s="1042"/>
      <c r="AH18" s="1042"/>
      <c r="AI18" s="1042"/>
      <c r="AJ18" s="1042"/>
      <c r="AK18" s="1042"/>
      <c r="AL18" s="1042"/>
      <c r="AM18" s="1042"/>
      <c r="AN18" s="1042"/>
      <c r="AO18" s="1042"/>
      <c r="AP18" s="1042"/>
      <c r="AQ18" s="1042"/>
      <c r="AR18" s="1042"/>
      <c r="AS18" s="1042"/>
      <c r="AT18" s="1042"/>
      <c r="AU18" s="1042"/>
      <c r="AV18" s="1042"/>
      <c r="AW18" s="1042"/>
      <c r="AX18" s="1042"/>
      <c r="AY18" s="1042"/>
      <c r="AZ18" s="1042"/>
      <c r="BA18" s="1042"/>
      <c r="BB18" s="1042"/>
      <c r="BC18" s="1042"/>
      <c r="BD18" s="1042"/>
      <c r="BE18" s="1042"/>
      <c r="BF18" s="1042"/>
      <c r="BG18" s="1042"/>
      <c r="BH18" s="1042"/>
      <c r="BI18" s="1042"/>
      <c r="BJ18" s="1042"/>
      <c r="BK18" s="1042"/>
      <c r="BL18" s="1042"/>
      <c r="BM18" s="1042"/>
      <c r="BN18" s="1042"/>
      <c r="BO18" s="1042"/>
      <c r="BP18" s="1042"/>
      <c r="BQ18" s="1042"/>
      <c r="BR18" s="1042"/>
      <c r="BS18" s="1042"/>
      <c r="BT18" s="1042"/>
      <c r="BU18" s="1042"/>
      <c r="BV18" s="1042"/>
      <c r="BW18" s="1042"/>
      <c r="BX18" s="1042"/>
      <c r="BY18" s="1042"/>
      <c r="BZ18" s="1042"/>
      <c r="CA18" s="1042"/>
      <c r="CB18" s="1042"/>
      <c r="CC18" s="1042"/>
      <c r="CD18" s="1042"/>
      <c r="CE18" s="1042"/>
      <c r="CF18" s="1042"/>
      <c r="CG18" s="1042"/>
      <c r="CH18" s="1042"/>
      <c r="CI18" s="1042"/>
      <c r="CJ18" s="1042"/>
      <c r="CK18" s="1042"/>
      <c r="CL18" s="1042"/>
      <c r="CM18" s="1042"/>
      <c r="CN18" s="1042"/>
      <c r="CO18" s="1042"/>
      <c r="CP18" s="1042"/>
      <c r="CQ18" s="1042"/>
      <c r="CR18" s="1042"/>
      <c r="CS18" s="1042"/>
      <c r="CT18" s="1042"/>
      <c r="CU18" s="1042"/>
      <c r="CV18" s="1042"/>
      <c r="CW18" s="1042"/>
      <c r="CX18" s="1042"/>
      <c r="CY18" s="1042"/>
      <c r="CZ18" s="1042"/>
      <c r="DA18" s="1042"/>
      <c r="DB18" s="1042"/>
      <c r="DC18" s="1042"/>
      <c r="DD18" s="1083"/>
      <c r="DE18" s="1083"/>
      <c r="DF18" s="752"/>
      <c r="DG18" s="752"/>
      <c r="DH18" s="752"/>
      <c r="DI18" s="752"/>
      <c r="DJ18" s="752"/>
      <c r="DK18" s="752"/>
      <c r="DL18" s="752"/>
      <c r="DM18" s="752"/>
      <c r="DN18" s="752"/>
      <c r="DO18" s="752"/>
      <c r="DP18" s="752"/>
      <c r="DQ18" s="752"/>
      <c r="DR18" s="752"/>
      <c r="DS18" s="752"/>
      <c r="DT18" s="752"/>
      <c r="DU18" s="752"/>
      <c r="DV18" s="752"/>
      <c r="DW18" s="752"/>
    </row>
    <row r="19" spans="1:351">
      <c r="DD19" s="766"/>
      <c r="DE19" s="766"/>
    </row>
    <row r="20" spans="1:351">
      <c r="DD20" s="766"/>
      <c r="DE20" s="766"/>
    </row>
    <row r="21" spans="1:351" ht="17.25">
      <c r="B21" s="1044"/>
      <c r="C21" s="762"/>
      <c r="D21" s="762"/>
      <c r="E21" s="762"/>
      <c r="F21" s="762"/>
      <c r="G21" s="762"/>
      <c r="H21" s="762"/>
      <c r="I21" s="762"/>
      <c r="J21" s="762"/>
      <c r="K21" s="762"/>
      <c r="L21" s="762"/>
      <c r="M21" s="762"/>
      <c r="N21" s="1068"/>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68"/>
      <c r="AU21" s="762"/>
      <c r="AV21" s="762"/>
      <c r="AW21" s="762"/>
      <c r="AX21" s="762"/>
      <c r="AY21" s="762"/>
      <c r="AZ21" s="762"/>
      <c r="BA21" s="762"/>
      <c r="BB21" s="762"/>
      <c r="BC21" s="762"/>
      <c r="BD21" s="762"/>
      <c r="BE21" s="762"/>
      <c r="BF21" s="1068"/>
      <c r="BG21" s="762"/>
      <c r="BH21" s="762"/>
      <c r="BI21" s="762"/>
      <c r="BJ21" s="762"/>
      <c r="BK21" s="762"/>
      <c r="BL21" s="762"/>
      <c r="BM21" s="762"/>
      <c r="BN21" s="762"/>
      <c r="BO21" s="762"/>
      <c r="BP21" s="762"/>
      <c r="BQ21" s="762"/>
      <c r="BR21" s="1068"/>
      <c r="BS21" s="762"/>
      <c r="BT21" s="762"/>
      <c r="BU21" s="762"/>
      <c r="BV21" s="762"/>
      <c r="BW21" s="762"/>
      <c r="BX21" s="762"/>
      <c r="BY21" s="762"/>
      <c r="BZ21" s="762"/>
      <c r="CA21" s="762"/>
      <c r="CB21" s="762"/>
      <c r="CC21" s="762"/>
      <c r="CD21" s="1068"/>
      <c r="CE21" s="762"/>
      <c r="CF21" s="762"/>
      <c r="CG21" s="762"/>
      <c r="CH21" s="762"/>
      <c r="CI21" s="762"/>
      <c r="CJ21" s="762"/>
      <c r="CK21" s="762"/>
      <c r="CL21" s="762"/>
      <c r="CM21" s="762"/>
      <c r="CN21" s="762"/>
      <c r="CO21" s="762"/>
      <c r="CP21" s="1068"/>
      <c r="CQ21" s="762"/>
      <c r="CR21" s="762"/>
      <c r="CS21" s="762"/>
      <c r="CT21" s="762"/>
      <c r="CU21" s="762"/>
      <c r="CV21" s="762"/>
      <c r="CW21" s="762"/>
      <c r="CX21" s="762"/>
      <c r="CY21" s="762"/>
      <c r="CZ21" s="762"/>
      <c r="DA21" s="762"/>
      <c r="DB21" s="1068"/>
      <c r="DC21" s="762"/>
      <c r="DD21" s="857"/>
      <c r="DE21" s="766"/>
      <c r="MM21" s="1086"/>
    </row>
    <row r="22" spans="1:351" ht="17.25">
      <c r="B22" s="755"/>
      <c r="MM22" s="1086"/>
    </row>
    <row r="23" spans="1:351">
      <c r="B23" s="755"/>
    </row>
    <row r="24" spans="1:351">
      <c r="B24" s="755"/>
    </row>
    <row r="25" spans="1:351">
      <c r="B25" s="755"/>
    </row>
    <row r="26" spans="1:351">
      <c r="B26" s="755"/>
    </row>
    <row r="27" spans="1:351">
      <c r="B27" s="755"/>
    </row>
    <row r="28" spans="1:351">
      <c r="B28" s="755"/>
    </row>
    <row r="29" spans="1:351">
      <c r="B29" s="755"/>
    </row>
    <row r="30" spans="1:351">
      <c r="B30" s="755"/>
    </row>
    <row r="31" spans="1:351">
      <c r="B31" s="755"/>
    </row>
    <row r="32" spans="1:351">
      <c r="B32" s="755"/>
    </row>
    <row r="33" spans="2:109">
      <c r="B33" s="755"/>
    </row>
    <row r="34" spans="2:109">
      <c r="B34" s="755"/>
    </row>
    <row r="35" spans="2:109">
      <c r="B35" s="755"/>
    </row>
    <row r="36" spans="2:109">
      <c r="B36" s="755"/>
    </row>
    <row r="37" spans="2:109">
      <c r="B37" s="755"/>
    </row>
    <row r="38" spans="2:109">
      <c r="B38" s="755"/>
    </row>
    <row r="39" spans="2:109">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c r="B40" s="1045"/>
      <c r="DD40" s="1045"/>
      <c r="DE40" s="766"/>
    </row>
    <row r="41" spans="2:109" ht="17.25">
      <c r="B41" s="757" t="s">
        <v>556</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c r="B42" s="755"/>
      <c r="G42" s="1049"/>
      <c r="I42" s="1040"/>
      <c r="J42" s="1040"/>
      <c r="K42" s="1040"/>
      <c r="AM42" s="1049"/>
      <c r="AN42" s="1049" t="s">
        <v>557</v>
      </c>
      <c r="AP42" s="1040"/>
      <c r="AQ42" s="1040"/>
      <c r="AR42" s="1040"/>
      <c r="AY42" s="1049"/>
      <c r="BA42" s="1040"/>
      <c r="BB42" s="1040"/>
      <c r="BC42" s="1040"/>
      <c r="BK42" s="1049"/>
      <c r="BM42" s="1040"/>
      <c r="BN42" s="1040"/>
      <c r="BO42" s="1040"/>
      <c r="BW42" s="1049"/>
      <c r="BY42" s="1040"/>
      <c r="BZ42" s="1040"/>
      <c r="CA42" s="1040"/>
      <c r="CI42" s="1049"/>
      <c r="CK42" s="1040"/>
      <c r="CL42" s="1040"/>
      <c r="CM42" s="1040"/>
      <c r="CU42" s="1049"/>
      <c r="CW42" s="1040"/>
      <c r="CX42" s="1040"/>
      <c r="CY42" s="1040"/>
    </row>
    <row r="43" spans="2:109" ht="13.5" customHeight="1">
      <c r="B43" s="755"/>
      <c r="AN43" s="1070" t="s">
        <v>178</v>
      </c>
      <c r="AO43" s="1076"/>
      <c r="AP43" s="1076"/>
      <c r="AQ43" s="1076"/>
      <c r="AR43" s="1076"/>
      <c r="AS43" s="1076"/>
      <c r="AT43" s="1076"/>
      <c r="AU43" s="1076"/>
      <c r="AV43" s="1076"/>
      <c r="AW43" s="1076"/>
      <c r="AX43" s="1076"/>
      <c r="AY43" s="1076"/>
      <c r="AZ43" s="1076"/>
      <c r="BA43" s="1076"/>
      <c r="BB43" s="1076"/>
      <c r="BC43" s="1076"/>
      <c r="BD43" s="1076"/>
      <c r="BE43" s="1076"/>
      <c r="BF43" s="1076"/>
      <c r="BG43" s="1076"/>
      <c r="BH43" s="1076"/>
      <c r="BI43" s="1076"/>
      <c r="BJ43" s="1076"/>
      <c r="BK43" s="1076"/>
      <c r="BL43" s="1076"/>
      <c r="BM43" s="1076"/>
      <c r="BN43" s="1076"/>
      <c r="BO43" s="1076"/>
      <c r="BP43" s="1076"/>
      <c r="BQ43" s="1076"/>
      <c r="BR43" s="1076"/>
      <c r="BS43" s="1076"/>
      <c r="BT43" s="1076"/>
      <c r="BU43" s="1076"/>
      <c r="BV43" s="1076"/>
      <c r="BW43" s="1076"/>
      <c r="BX43" s="1076"/>
      <c r="BY43" s="1076"/>
      <c r="BZ43" s="1076"/>
      <c r="CA43" s="1076"/>
      <c r="CB43" s="1076"/>
      <c r="CC43" s="1076"/>
      <c r="CD43" s="1076"/>
      <c r="CE43" s="1076"/>
      <c r="CF43" s="1076"/>
      <c r="CG43" s="1076"/>
      <c r="CH43" s="1076"/>
      <c r="CI43" s="1076"/>
      <c r="CJ43" s="1076"/>
      <c r="CK43" s="1076"/>
      <c r="CL43" s="1076"/>
      <c r="CM43" s="1076"/>
      <c r="CN43" s="1076"/>
      <c r="CO43" s="1076"/>
      <c r="CP43" s="1076"/>
      <c r="CQ43" s="1076"/>
      <c r="CR43" s="1076"/>
      <c r="CS43" s="1076"/>
      <c r="CT43" s="1076"/>
      <c r="CU43" s="1076"/>
      <c r="CV43" s="1076"/>
      <c r="CW43" s="1076"/>
      <c r="CX43" s="1076"/>
      <c r="CY43" s="1076"/>
      <c r="CZ43" s="1076"/>
      <c r="DA43" s="1076"/>
      <c r="DB43" s="1076"/>
      <c r="DC43" s="1080"/>
    </row>
    <row r="44" spans="2:109">
      <c r="B44" s="755"/>
      <c r="AN44" s="1071"/>
      <c r="AO44" s="1077"/>
      <c r="AP44" s="1077"/>
      <c r="AQ44" s="1077"/>
      <c r="AR44" s="1077"/>
      <c r="AS44" s="1077"/>
      <c r="AT44" s="1077"/>
      <c r="AU44" s="1077"/>
      <c r="AV44" s="1077"/>
      <c r="AW44" s="1077"/>
      <c r="AX44" s="1077"/>
      <c r="AY44" s="1077"/>
      <c r="AZ44" s="1077"/>
      <c r="BA44" s="1077"/>
      <c r="BB44" s="1077"/>
      <c r="BC44" s="1077"/>
      <c r="BD44" s="1077"/>
      <c r="BE44" s="1077"/>
      <c r="BF44" s="1077"/>
      <c r="BG44" s="1077"/>
      <c r="BH44" s="1077"/>
      <c r="BI44" s="1077"/>
      <c r="BJ44" s="1077"/>
      <c r="BK44" s="1077"/>
      <c r="BL44" s="1077"/>
      <c r="BM44" s="1077"/>
      <c r="BN44" s="1077"/>
      <c r="BO44" s="1077"/>
      <c r="BP44" s="1077"/>
      <c r="BQ44" s="1077"/>
      <c r="BR44" s="1077"/>
      <c r="BS44" s="1077"/>
      <c r="BT44" s="1077"/>
      <c r="BU44" s="1077"/>
      <c r="BV44" s="1077"/>
      <c r="BW44" s="1077"/>
      <c r="BX44" s="1077"/>
      <c r="BY44" s="1077"/>
      <c r="BZ44" s="1077"/>
      <c r="CA44" s="1077"/>
      <c r="CB44" s="1077"/>
      <c r="CC44" s="1077"/>
      <c r="CD44" s="1077"/>
      <c r="CE44" s="1077"/>
      <c r="CF44" s="1077"/>
      <c r="CG44" s="1077"/>
      <c r="CH44" s="1077"/>
      <c r="CI44" s="1077"/>
      <c r="CJ44" s="1077"/>
      <c r="CK44" s="1077"/>
      <c r="CL44" s="1077"/>
      <c r="CM44" s="1077"/>
      <c r="CN44" s="1077"/>
      <c r="CO44" s="1077"/>
      <c r="CP44" s="1077"/>
      <c r="CQ44" s="1077"/>
      <c r="CR44" s="1077"/>
      <c r="CS44" s="1077"/>
      <c r="CT44" s="1077"/>
      <c r="CU44" s="1077"/>
      <c r="CV44" s="1077"/>
      <c r="CW44" s="1077"/>
      <c r="CX44" s="1077"/>
      <c r="CY44" s="1077"/>
      <c r="CZ44" s="1077"/>
      <c r="DA44" s="1077"/>
      <c r="DB44" s="1077"/>
      <c r="DC44" s="1081"/>
    </row>
    <row r="45" spans="2:109">
      <c r="B45" s="755"/>
      <c r="AN45" s="1071"/>
      <c r="AO45" s="1077"/>
      <c r="AP45" s="1077"/>
      <c r="AQ45" s="1077"/>
      <c r="AR45" s="1077"/>
      <c r="AS45" s="1077"/>
      <c r="AT45" s="1077"/>
      <c r="AU45" s="1077"/>
      <c r="AV45" s="1077"/>
      <c r="AW45" s="1077"/>
      <c r="AX45" s="1077"/>
      <c r="AY45" s="1077"/>
      <c r="AZ45" s="1077"/>
      <c r="BA45" s="1077"/>
      <c r="BB45" s="1077"/>
      <c r="BC45" s="1077"/>
      <c r="BD45" s="1077"/>
      <c r="BE45" s="1077"/>
      <c r="BF45" s="1077"/>
      <c r="BG45" s="1077"/>
      <c r="BH45" s="1077"/>
      <c r="BI45" s="1077"/>
      <c r="BJ45" s="1077"/>
      <c r="BK45" s="1077"/>
      <c r="BL45" s="1077"/>
      <c r="BM45" s="1077"/>
      <c r="BN45" s="1077"/>
      <c r="BO45" s="1077"/>
      <c r="BP45" s="1077"/>
      <c r="BQ45" s="1077"/>
      <c r="BR45" s="1077"/>
      <c r="BS45" s="1077"/>
      <c r="BT45" s="1077"/>
      <c r="BU45" s="1077"/>
      <c r="BV45" s="1077"/>
      <c r="BW45" s="1077"/>
      <c r="BX45" s="1077"/>
      <c r="BY45" s="1077"/>
      <c r="BZ45" s="1077"/>
      <c r="CA45" s="1077"/>
      <c r="CB45" s="1077"/>
      <c r="CC45" s="1077"/>
      <c r="CD45" s="1077"/>
      <c r="CE45" s="1077"/>
      <c r="CF45" s="1077"/>
      <c r="CG45" s="1077"/>
      <c r="CH45" s="1077"/>
      <c r="CI45" s="1077"/>
      <c r="CJ45" s="1077"/>
      <c r="CK45" s="1077"/>
      <c r="CL45" s="1077"/>
      <c r="CM45" s="1077"/>
      <c r="CN45" s="1077"/>
      <c r="CO45" s="1077"/>
      <c r="CP45" s="1077"/>
      <c r="CQ45" s="1077"/>
      <c r="CR45" s="1077"/>
      <c r="CS45" s="1077"/>
      <c r="CT45" s="1077"/>
      <c r="CU45" s="1077"/>
      <c r="CV45" s="1077"/>
      <c r="CW45" s="1077"/>
      <c r="CX45" s="1077"/>
      <c r="CY45" s="1077"/>
      <c r="CZ45" s="1077"/>
      <c r="DA45" s="1077"/>
      <c r="DB45" s="1077"/>
      <c r="DC45" s="1081"/>
    </row>
    <row r="46" spans="2:109">
      <c r="B46" s="755"/>
      <c r="AN46" s="1071"/>
      <c r="AO46" s="1077"/>
      <c r="AP46" s="1077"/>
      <c r="AQ46" s="1077"/>
      <c r="AR46" s="1077"/>
      <c r="AS46" s="1077"/>
      <c r="AT46" s="1077"/>
      <c r="AU46" s="1077"/>
      <c r="AV46" s="1077"/>
      <c r="AW46" s="1077"/>
      <c r="AX46" s="1077"/>
      <c r="AY46" s="1077"/>
      <c r="AZ46" s="1077"/>
      <c r="BA46" s="1077"/>
      <c r="BB46" s="1077"/>
      <c r="BC46" s="1077"/>
      <c r="BD46" s="1077"/>
      <c r="BE46" s="1077"/>
      <c r="BF46" s="1077"/>
      <c r="BG46" s="1077"/>
      <c r="BH46" s="1077"/>
      <c r="BI46" s="1077"/>
      <c r="BJ46" s="1077"/>
      <c r="BK46" s="1077"/>
      <c r="BL46" s="1077"/>
      <c r="BM46" s="1077"/>
      <c r="BN46" s="1077"/>
      <c r="BO46" s="1077"/>
      <c r="BP46" s="1077"/>
      <c r="BQ46" s="1077"/>
      <c r="BR46" s="1077"/>
      <c r="BS46" s="1077"/>
      <c r="BT46" s="1077"/>
      <c r="BU46" s="1077"/>
      <c r="BV46" s="1077"/>
      <c r="BW46" s="1077"/>
      <c r="BX46" s="1077"/>
      <c r="BY46" s="1077"/>
      <c r="BZ46" s="1077"/>
      <c r="CA46" s="1077"/>
      <c r="CB46" s="1077"/>
      <c r="CC46" s="1077"/>
      <c r="CD46" s="1077"/>
      <c r="CE46" s="1077"/>
      <c r="CF46" s="1077"/>
      <c r="CG46" s="1077"/>
      <c r="CH46" s="1077"/>
      <c r="CI46" s="1077"/>
      <c r="CJ46" s="1077"/>
      <c r="CK46" s="1077"/>
      <c r="CL46" s="1077"/>
      <c r="CM46" s="1077"/>
      <c r="CN46" s="1077"/>
      <c r="CO46" s="1077"/>
      <c r="CP46" s="1077"/>
      <c r="CQ46" s="1077"/>
      <c r="CR46" s="1077"/>
      <c r="CS46" s="1077"/>
      <c r="CT46" s="1077"/>
      <c r="CU46" s="1077"/>
      <c r="CV46" s="1077"/>
      <c r="CW46" s="1077"/>
      <c r="CX46" s="1077"/>
      <c r="CY46" s="1077"/>
      <c r="CZ46" s="1077"/>
      <c r="DA46" s="1077"/>
      <c r="DB46" s="1077"/>
      <c r="DC46" s="1081"/>
    </row>
    <row r="47" spans="2:109">
      <c r="B47" s="755"/>
      <c r="AN47" s="1072"/>
      <c r="AO47" s="1078"/>
      <c r="AP47" s="1078"/>
      <c r="AQ47" s="1078"/>
      <c r="AR47" s="1078"/>
      <c r="AS47" s="1078"/>
      <c r="AT47" s="1078"/>
      <c r="AU47" s="1078"/>
      <c r="AV47" s="1078"/>
      <c r="AW47" s="1078"/>
      <c r="AX47" s="1078"/>
      <c r="AY47" s="1078"/>
      <c r="AZ47" s="1078"/>
      <c r="BA47" s="1078"/>
      <c r="BB47" s="1078"/>
      <c r="BC47" s="1078"/>
      <c r="BD47" s="1078"/>
      <c r="BE47" s="1078"/>
      <c r="BF47" s="1078"/>
      <c r="BG47" s="1078"/>
      <c r="BH47" s="1078"/>
      <c r="BI47" s="1078"/>
      <c r="BJ47" s="1078"/>
      <c r="BK47" s="1078"/>
      <c r="BL47" s="1078"/>
      <c r="BM47" s="1078"/>
      <c r="BN47" s="1078"/>
      <c r="BO47" s="1078"/>
      <c r="BP47" s="1078"/>
      <c r="BQ47" s="1078"/>
      <c r="BR47" s="1078"/>
      <c r="BS47" s="1078"/>
      <c r="BT47" s="1078"/>
      <c r="BU47" s="1078"/>
      <c r="BV47" s="1078"/>
      <c r="BW47" s="1078"/>
      <c r="BX47" s="1078"/>
      <c r="BY47" s="1078"/>
      <c r="BZ47" s="1078"/>
      <c r="CA47" s="1078"/>
      <c r="CB47" s="1078"/>
      <c r="CC47" s="1078"/>
      <c r="CD47" s="1078"/>
      <c r="CE47" s="1078"/>
      <c r="CF47" s="1078"/>
      <c r="CG47" s="1078"/>
      <c r="CH47" s="1078"/>
      <c r="CI47" s="1078"/>
      <c r="CJ47" s="1078"/>
      <c r="CK47" s="1078"/>
      <c r="CL47" s="1078"/>
      <c r="CM47" s="1078"/>
      <c r="CN47" s="1078"/>
      <c r="CO47" s="1078"/>
      <c r="CP47" s="1078"/>
      <c r="CQ47" s="1078"/>
      <c r="CR47" s="1078"/>
      <c r="CS47" s="1078"/>
      <c r="CT47" s="1078"/>
      <c r="CU47" s="1078"/>
      <c r="CV47" s="1078"/>
      <c r="CW47" s="1078"/>
      <c r="CX47" s="1078"/>
      <c r="CY47" s="1078"/>
      <c r="CZ47" s="1078"/>
      <c r="DA47" s="1078"/>
      <c r="DB47" s="1078"/>
      <c r="DC47" s="1082"/>
    </row>
    <row r="48" spans="2:109">
      <c r="B48" s="755"/>
      <c r="H48" s="1053"/>
      <c r="I48" s="1053"/>
      <c r="J48" s="1053"/>
      <c r="AN48" s="1053"/>
      <c r="AO48" s="1053"/>
      <c r="AP48" s="1053"/>
      <c r="AZ48" s="1053"/>
      <c r="BA48" s="1053"/>
      <c r="BB48" s="1053"/>
      <c r="BL48" s="1053"/>
      <c r="BM48" s="1053"/>
      <c r="BN48" s="1053"/>
      <c r="BX48" s="1053"/>
      <c r="BY48" s="1053"/>
      <c r="BZ48" s="1053"/>
      <c r="CJ48" s="1053"/>
      <c r="CK48" s="1053"/>
      <c r="CL48" s="1053"/>
      <c r="CV48" s="1053"/>
      <c r="CW48" s="1053"/>
      <c r="CX48" s="1053"/>
    </row>
    <row r="49" spans="1:109">
      <c r="B49" s="755"/>
      <c r="AN49" s="368" t="s">
        <v>173</v>
      </c>
    </row>
    <row r="50" spans="1:109">
      <c r="B50" s="755"/>
      <c r="G50" s="1050"/>
      <c r="H50" s="1050"/>
      <c r="I50" s="1050"/>
      <c r="J50" s="1050"/>
      <c r="K50" s="1058"/>
      <c r="L50" s="1058"/>
      <c r="M50" s="1066"/>
      <c r="N50" s="1066"/>
      <c r="AN50" s="1073"/>
      <c r="AO50" s="326"/>
      <c r="AP50" s="326"/>
      <c r="AQ50" s="326"/>
      <c r="AR50" s="326"/>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9"/>
      <c r="BP50" s="1075" t="s">
        <v>527</v>
      </c>
      <c r="BQ50" s="1075"/>
      <c r="BR50" s="1075"/>
      <c r="BS50" s="1075"/>
      <c r="BT50" s="1075"/>
      <c r="BU50" s="1075"/>
      <c r="BV50" s="1075"/>
      <c r="BW50" s="1075"/>
      <c r="BX50" s="1075" t="s">
        <v>528</v>
      </c>
      <c r="BY50" s="1075"/>
      <c r="BZ50" s="1075"/>
      <c r="CA50" s="1075"/>
      <c r="CB50" s="1075"/>
      <c r="CC50" s="1075"/>
      <c r="CD50" s="1075"/>
      <c r="CE50" s="1075"/>
      <c r="CF50" s="1075" t="s">
        <v>447</v>
      </c>
      <c r="CG50" s="1075"/>
      <c r="CH50" s="1075"/>
      <c r="CI50" s="1075"/>
      <c r="CJ50" s="1075"/>
      <c r="CK50" s="1075"/>
      <c r="CL50" s="1075"/>
      <c r="CM50" s="1075"/>
      <c r="CN50" s="1075" t="s">
        <v>529</v>
      </c>
      <c r="CO50" s="1075"/>
      <c r="CP50" s="1075"/>
      <c r="CQ50" s="1075"/>
      <c r="CR50" s="1075"/>
      <c r="CS50" s="1075"/>
      <c r="CT50" s="1075"/>
      <c r="CU50" s="1075"/>
      <c r="CV50" s="1075" t="s">
        <v>530</v>
      </c>
      <c r="CW50" s="1075"/>
      <c r="CX50" s="1075"/>
      <c r="CY50" s="1075"/>
      <c r="CZ50" s="1075"/>
      <c r="DA50" s="1075"/>
      <c r="DB50" s="1075"/>
      <c r="DC50" s="1075"/>
    </row>
    <row r="51" spans="1:109" ht="13.5" customHeight="1">
      <c r="B51" s="755"/>
      <c r="G51" s="1051"/>
      <c r="H51" s="1051"/>
      <c r="I51" s="1055"/>
      <c r="J51" s="1055"/>
      <c r="K51" s="1059"/>
      <c r="L51" s="1059"/>
      <c r="M51" s="1059"/>
      <c r="N51" s="1059"/>
      <c r="AM51" s="1053"/>
      <c r="AN51" s="1074" t="s">
        <v>558</v>
      </c>
      <c r="AO51" s="1074"/>
      <c r="AP51" s="1074"/>
      <c r="AQ51" s="1074"/>
      <c r="AR51" s="1074"/>
      <c r="AS51" s="1074"/>
      <c r="AT51" s="1074"/>
      <c r="AU51" s="1074"/>
      <c r="AV51" s="1074"/>
      <c r="AW51" s="1074"/>
      <c r="AX51" s="1074"/>
      <c r="AY51" s="1074"/>
      <c r="AZ51" s="1074"/>
      <c r="BA51" s="1074"/>
      <c r="BB51" s="1074" t="s">
        <v>559</v>
      </c>
      <c r="BC51" s="1074"/>
      <c r="BD51" s="1074"/>
      <c r="BE51" s="1074"/>
      <c r="BF51" s="1074"/>
      <c r="BG51" s="1074"/>
      <c r="BH51" s="1074"/>
      <c r="BI51" s="1074"/>
      <c r="BJ51" s="1074"/>
      <c r="BK51" s="1074"/>
      <c r="BL51" s="1074"/>
      <c r="BM51" s="1074"/>
      <c r="BN51" s="1074"/>
      <c r="BO51" s="1074"/>
      <c r="BP51" s="1079">
        <v>131</v>
      </c>
      <c r="BQ51" s="1079"/>
      <c r="BR51" s="1079"/>
      <c r="BS51" s="1079"/>
      <c r="BT51" s="1079"/>
      <c r="BU51" s="1079"/>
      <c r="BV51" s="1079"/>
      <c r="BW51" s="1079"/>
      <c r="BX51" s="1079">
        <v>150.4</v>
      </c>
      <c r="BY51" s="1079"/>
      <c r="BZ51" s="1079"/>
      <c r="CA51" s="1079"/>
      <c r="CB51" s="1079"/>
      <c r="CC51" s="1079"/>
      <c r="CD51" s="1079"/>
      <c r="CE51" s="1079"/>
      <c r="CF51" s="1079">
        <v>150.80000000000001</v>
      </c>
      <c r="CG51" s="1079"/>
      <c r="CH51" s="1079"/>
      <c r="CI51" s="1079"/>
      <c r="CJ51" s="1079"/>
      <c r="CK51" s="1079"/>
      <c r="CL51" s="1079"/>
      <c r="CM51" s="1079"/>
      <c r="CN51" s="1079">
        <v>136.69999999999999</v>
      </c>
      <c r="CO51" s="1079"/>
      <c r="CP51" s="1079"/>
      <c r="CQ51" s="1079"/>
      <c r="CR51" s="1079"/>
      <c r="CS51" s="1079"/>
      <c r="CT51" s="1079"/>
      <c r="CU51" s="1079"/>
      <c r="CV51" s="1079">
        <v>115.1</v>
      </c>
      <c r="CW51" s="1079"/>
      <c r="CX51" s="1079"/>
      <c r="CY51" s="1079"/>
      <c r="CZ51" s="1079"/>
      <c r="DA51" s="1079"/>
      <c r="DB51" s="1079"/>
      <c r="DC51" s="1079"/>
    </row>
    <row r="52" spans="1:109">
      <c r="B52" s="755"/>
      <c r="G52" s="1051"/>
      <c r="H52" s="1051"/>
      <c r="I52" s="1055"/>
      <c r="J52" s="1055"/>
      <c r="K52" s="1059"/>
      <c r="L52" s="1059"/>
      <c r="M52" s="1059"/>
      <c r="N52" s="1059"/>
      <c r="AM52" s="1053"/>
      <c r="AN52" s="1074"/>
      <c r="AO52" s="1074"/>
      <c r="AP52" s="1074"/>
      <c r="AQ52" s="1074"/>
      <c r="AR52" s="1074"/>
      <c r="AS52" s="1074"/>
      <c r="AT52" s="1074"/>
      <c r="AU52" s="1074"/>
      <c r="AV52" s="1074"/>
      <c r="AW52" s="1074"/>
      <c r="AX52" s="1074"/>
      <c r="AY52" s="1074"/>
      <c r="AZ52" s="1074"/>
      <c r="BA52" s="1074"/>
      <c r="BB52" s="1074"/>
      <c r="BC52" s="1074"/>
      <c r="BD52" s="1074"/>
      <c r="BE52" s="1074"/>
      <c r="BF52" s="1074"/>
      <c r="BG52" s="1074"/>
      <c r="BH52" s="1074"/>
      <c r="BI52" s="1074"/>
      <c r="BJ52" s="1074"/>
      <c r="BK52" s="1074"/>
      <c r="BL52" s="1074"/>
      <c r="BM52" s="1074"/>
      <c r="BN52" s="1074"/>
      <c r="BO52" s="1074"/>
      <c r="BP52" s="1079"/>
      <c r="BQ52" s="1079"/>
      <c r="BR52" s="1079"/>
      <c r="BS52" s="1079"/>
      <c r="BT52" s="1079"/>
      <c r="BU52" s="1079"/>
      <c r="BV52" s="1079"/>
      <c r="BW52" s="1079"/>
      <c r="BX52" s="1079"/>
      <c r="BY52" s="1079"/>
      <c r="BZ52" s="1079"/>
      <c r="CA52" s="1079"/>
      <c r="CB52" s="1079"/>
      <c r="CC52" s="1079"/>
      <c r="CD52" s="1079"/>
      <c r="CE52" s="1079"/>
      <c r="CF52" s="1079"/>
      <c r="CG52" s="1079"/>
      <c r="CH52" s="1079"/>
      <c r="CI52" s="1079"/>
      <c r="CJ52" s="1079"/>
      <c r="CK52" s="1079"/>
      <c r="CL52" s="1079"/>
      <c r="CM52" s="1079"/>
      <c r="CN52" s="1079"/>
      <c r="CO52" s="1079"/>
      <c r="CP52" s="1079"/>
      <c r="CQ52" s="1079"/>
      <c r="CR52" s="1079"/>
      <c r="CS52" s="1079"/>
      <c r="CT52" s="1079"/>
      <c r="CU52" s="1079"/>
      <c r="CV52" s="1079"/>
      <c r="CW52" s="1079"/>
      <c r="CX52" s="1079"/>
      <c r="CY52" s="1079"/>
      <c r="CZ52" s="1079"/>
      <c r="DA52" s="1079"/>
      <c r="DB52" s="1079"/>
      <c r="DC52" s="1079"/>
    </row>
    <row r="53" spans="1:109">
      <c r="A53" s="1040"/>
      <c r="B53" s="755"/>
      <c r="G53" s="1051"/>
      <c r="H53" s="1051"/>
      <c r="I53" s="1050"/>
      <c r="J53" s="1050"/>
      <c r="K53" s="1059"/>
      <c r="L53" s="1059"/>
      <c r="M53" s="1059"/>
      <c r="N53" s="1059"/>
      <c r="AM53" s="1053"/>
      <c r="AN53" s="1074"/>
      <c r="AO53" s="1074"/>
      <c r="AP53" s="1074"/>
      <c r="AQ53" s="1074"/>
      <c r="AR53" s="1074"/>
      <c r="AS53" s="1074"/>
      <c r="AT53" s="1074"/>
      <c r="AU53" s="1074"/>
      <c r="AV53" s="1074"/>
      <c r="AW53" s="1074"/>
      <c r="AX53" s="1074"/>
      <c r="AY53" s="1074"/>
      <c r="AZ53" s="1074"/>
      <c r="BA53" s="1074"/>
      <c r="BB53" s="1074" t="s">
        <v>560</v>
      </c>
      <c r="BC53" s="1074"/>
      <c r="BD53" s="1074"/>
      <c r="BE53" s="1074"/>
      <c r="BF53" s="1074"/>
      <c r="BG53" s="1074"/>
      <c r="BH53" s="1074"/>
      <c r="BI53" s="1074"/>
      <c r="BJ53" s="1074"/>
      <c r="BK53" s="1074"/>
      <c r="BL53" s="1074"/>
      <c r="BM53" s="1074"/>
      <c r="BN53" s="1074"/>
      <c r="BO53" s="1074"/>
      <c r="BP53" s="1079">
        <v>60</v>
      </c>
      <c r="BQ53" s="1079"/>
      <c r="BR53" s="1079"/>
      <c r="BS53" s="1079"/>
      <c r="BT53" s="1079"/>
      <c r="BU53" s="1079"/>
      <c r="BV53" s="1079"/>
      <c r="BW53" s="1079"/>
      <c r="BX53" s="1079">
        <v>61.5</v>
      </c>
      <c r="BY53" s="1079"/>
      <c r="BZ53" s="1079"/>
      <c r="CA53" s="1079"/>
      <c r="CB53" s="1079"/>
      <c r="CC53" s="1079"/>
      <c r="CD53" s="1079"/>
      <c r="CE53" s="1079"/>
      <c r="CF53" s="1079">
        <v>60.8</v>
      </c>
      <c r="CG53" s="1079"/>
      <c r="CH53" s="1079"/>
      <c r="CI53" s="1079"/>
      <c r="CJ53" s="1079"/>
      <c r="CK53" s="1079"/>
      <c r="CL53" s="1079"/>
      <c r="CM53" s="1079"/>
      <c r="CN53" s="1079">
        <v>61.8</v>
      </c>
      <c r="CO53" s="1079"/>
      <c r="CP53" s="1079"/>
      <c r="CQ53" s="1079"/>
      <c r="CR53" s="1079"/>
      <c r="CS53" s="1079"/>
      <c r="CT53" s="1079"/>
      <c r="CU53" s="1079"/>
      <c r="CV53" s="1079">
        <v>63.4</v>
      </c>
      <c r="CW53" s="1079"/>
      <c r="CX53" s="1079"/>
      <c r="CY53" s="1079"/>
      <c r="CZ53" s="1079"/>
      <c r="DA53" s="1079"/>
      <c r="DB53" s="1079"/>
      <c r="DC53" s="1079"/>
    </row>
    <row r="54" spans="1:109">
      <c r="A54" s="1040"/>
      <c r="B54" s="755"/>
      <c r="G54" s="1051"/>
      <c r="H54" s="1051"/>
      <c r="I54" s="1050"/>
      <c r="J54" s="1050"/>
      <c r="K54" s="1059"/>
      <c r="L54" s="1059"/>
      <c r="M54" s="1059"/>
      <c r="N54" s="1059"/>
      <c r="AM54" s="1053"/>
      <c r="AN54" s="1074"/>
      <c r="AO54" s="1074"/>
      <c r="AP54" s="1074"/>
      <c r="AQ54" s="1074"/>
      <c r="AR54" s="1074"/>
      <c r="AS54" s="1074"/>
      <c r="AT54" s="1074"/>
      <c r="AU54" s="1074"/>
      <c r="AV54" s="1074"/>
      <c r="AW54" s="1074"/>
      <c r="AX54" s="1074"/>
      <c r="AY54" s="1074"/>
      <c r="AZ54" s="1074"/>
      <c r="BA54" s="1074"/>
      <c r="BB54" s="1074"/>
      <c r="BC54" s="1074"/>
      <c r="BD54" s="1074"/>
      <c r="BE54" s="1074"/>
      <c r="BF54" s="1074"/>
      <c r="BG54" s="1074"/>
      <c r="BH54" s="1074"/>
      <c r="BI54" s="1074"/>
      <c r="BJ54" s="1074"/>
      <c r="BK54" s="1074"/>
      <c r="BL54" s="1074"/>
      <c r="BM54" s="1074"/>
      <c r="BN54" s="1074"/>
      <c r="BO54" s="1074"/>
      <c r="BP54" s="1079"/>
      <c r="BQ54" s="1079"/>
      <c r="BR54" s="1079"/>
      <c r="BS54" s="1079"/>
      <c r="BT54" s="1079"/>
      <c r="BU54" s="1079"/>
      <c r="BV54" s="1079"/>
      <c r="BW54" s="1079"/>
      <c r="BX54" s="1079"/>
      <c r="BY54" s="1079"/>
      <c r="BZ54" s="1079"/>
      <c r="CA54" s="1079"/>
      <c r="CB54" s="1079"/>
      <c r="CC54" s="1079"/>
      <c r="CD54" s="1079"/>
      <c r="CE54" s="1079"/>
      <c r="CF54" s="1079"/>
      <c r="CG54" s="1079"/>
      <c r="CH54" s="1079"/>
      <c r="CI54" s="1079"/>
      <c r="CJ54" s="1079"/>
      <c r="CK54" s="1079"/>
      <c r="CL54" s="1079"/>
      <c r="CM54" s="1079"/>
      <c r="CN54" s="1079"/>
      <c r="CO54" s="1079"/>
      <c r="CP54" s="1079"/>
      <c r="CQ54" s="1079"/>
      <c r="CR54" s="1079"/>
      <c r="CS54" s="1079"/>
      <c r="CT54" s="1079"/>
      <c r="CU54" s="1079"/>
      <c r="CV54" s="1079"/>
      <c r="CW54" s="1079"/>
      <c r="CX54" s="1079"/>
      <c r="CY54" s="1079"/>
      <c r="CZ54" s="1079"/>
      <c r="DA54" s="1079"/>
      <c r="DB54" s="1079"/>
      <c r="DC54" s="1079"/>
    </row>
    <row r="55" spans="1:109">
      <c r="A55" s="1040"/>
      <c r="B55" s="755"/>
      <c r="G55" s="1050"/>
      <c r="H55" s="1050"/>
      <c r="I55" s="1050"/>
      <c r="J55" s="1050"/>
      <c r="K55" s="1059"/>
      <c r="L55" s="1059"/>
      <c r="M55" s="1059"/>
      <c r="N55" s="1059"/>
      <c r="AN55" s="1075" t="s">
        <v>60</v>
      </c>
      <c r="AO55" s="1075"/>
      <c r="AP55" s="1075"/>
      <c r="AQ55" s="1075"/>
      <c r="AR55" s="1075"/>
      <c r="AS55" s="1075"/>
      <c r="AT55" s="1075"/>
      <c r="AU55" s="1075"/>
      <c r="AV55" s="1075"/>
      <c r="AW55" s="1075"/>
      <c r="AX55" s="1075"/>
      <c r="AY55" s="1075"/>
      <c r="AZ55" s="1075"/>
      <c r="BA55" s="1075"/>
      <c r="BB55" s="1074" t="s">
        <v>559</v>
      </c>
      <c r="BC55" s="1074"/>
      <c r="BD55" s="1074"/>
      <c r="BE55" s="1074"/>
      <c r="BF55" s="1074"/>
      <c r="BG55" s="1074"/>
      <c r="BH55" s="1074"/>
      <c r="BI55" s="1074"/>
      <c r="BJ55" s="1074"/>
      <c r="BK55" s="1074"/>
      <c r="BL55" s="1074"/>
      <c r="BM55" s="1074"/>
      <c r="BN55" s="1074"/>
      <c r="BO55" s="1074"/>
      <c r="BP55" s="1079">
        <v>58.5</v>
      </c>
      <c r="BQ55" s="1079"/>
      <c r="BR55" s="1079"/>
      <c r="BS55" s="1079"/>
      <c r="BT55" s="1079"/>
      <c r="BU55" s="1079"/>
      <c r="BV55" s="1079"/>
      <c r="BW55" s="1079"/>
      <c r="BX55" s="1079">
        <v>54.6</v>
      </c>
      <c r="BY55" s="1079"/>
      <c r="BZ55" s="1079"/>
      <c r="CA55" s="1079"/>
      <c r="CB55" s="1079"/>
      <c r="CC55" s="1079"/>
      <c r="CD55" s="1079"/>
      <c r="CE55" s="1079"/>
      <c r="CF55" s="1079">
        <v>53.2</v>
      </c>
      <c r="CG55" s="1079"/>
      <c r="CH55" s="1079"/>
      <c r="CI55" s="1079"/>
      <c r="CJ55" s="1079"/>
      <c r="CK55" s="1079"/>
      <c r="CL55" s="1079"/>
      <c r="CM55" s="1079"/>
      <c r="CN55" s="1079">
        <v>47.9</v>
      </c>
      <c r="CO55" s="1079"/>
      <c r="CP55" s="1079"/>
      <c r="CQ55" s="1079"/>
      <c r="CR55" s="1079"/>
      <c r="CS55" s="1079"/>
      <c r="CT55" s="1079"/>
      <c r="CU55" s="1079"/>
      <c r="CV55" s="1079">
        <v>49</v>
      </c>
      <c r="CW55" s="1079"/>
      <c r="CX55" s="1079"/>
      <c r="CY55" s="1079"/>
      <c r="CZ55" s="1079"/>
      <c r="DA55" s="1079"/>
      <c r="DB55" s="1079"/>
      <c r="DC55" s="1079"/>
    </row>
    <row r="56" spans="1:109">
      <c r="A56" s="1040"/>
      <c r="B56" s="755"/>
      <c r="G56" s="1050"/>
      <c r="H56" s="1050"/>
      <c r="I56" s="1050"/>
      <c r="J56" s="1050"/>
      <c r="K56" s="1059"/>
      <c r="L56" s="1059"/>
      <c r="M56" s="1059"/>
      <c r="N56" s="1059"/>
      <c r="AN56" s="1075"/>
      <c r="AO56" s="1075"/>
      <c r="AP56" s="1075"/>
      <c r="AQ56" s="1075"/>
      <c r="AR56" s="1075"/>
      <c r="AS56" s="1075"/>
      <c r="AT56" s="1075"/>
      <c r="AU56" s="1075"/>
      <c r="AV56" s="1075"/>
      <c r="AW56" s="1075"/>
      <c r="AX56" s="1075"/>
      <c r="AY56" s="1075"/>
      <c r="AZ56" s="1075"/>
      <c r="BA56" s="1075"/>
      <c r="BB56" s="1074"/>
      <c r="BC56" s="1074"/>
      <c r="BD56" s="1074"/>
      <c r="BE56" s="1074"/>
      <c r="BF56" s="1074"/>
      <c r="BG56" s="1074"/>
      <c r="BH56" s="1074"/>
      <c r="BI56" s="1074"/>
      <c r="BJ56" s="1074"/>
      <c r="BK56" s="1074"/>
      <c r="BL56" s="1074"/>
      <c r="BM56" s="1074"/>
      <c r="BN56" s="1074"/>
      <c r="BO56" s="1074"/>
      <c r="BP56" s="1079"/>
      <c r="BQ56" s="1079"/>
      <c r="BR56" s="1079"/>
      <c r="BS56" s="1079"/>
      <c r="BT56" s="1079"/>
      <c r="BU56" s="1079"/>
      <c r="BV56" s="1079"/>
      <c r="BW56" s="1079"/>
      <c r="BX56" s="1079"/>
      <c r="BY56" s="1079"/>
      <c r="BZ56" s="1079"/>
      <c r="CA56" s="1079"/>
      <c r="CB56" s="1079"/>
      <c r="CC56" s="1079"/>
      <c r="CD56" s="1079"/>
      <c r="CE56" s="1079"/>
      <c r="CF56" s="1079"/>
      <c r="CG56" s="1079"/>
      <c r="CH56" s="1079"/>
      <c r="CI56" s="1079"/>
      <c r="CJ56" s="1079"/>
      <c r="CK56" s="1079"/>
      <c r="CL56" s="1079"/>
      <c r="CM56" s="1079"/>
      <c r="CN56" s="1079"/>
      <c r="CO56" s="1079"/>
      <c r="CP56" s="1079"/>
      <c r="CQ56" s="1079"/>
      <c r="CR56" s="1079"/>
      <c r="CS56" s="1079"/>
      <c r="CT56" s="1079"/>
      <c r="CU56" s="1079"/>
      <c r="CV56" s="1079"/>
      <c r="CW56" s="1079"/>
      <c r="CX56" s="1079"/>
      <c r="CY56" s="1079"/>
      <c r="CZ56" s="1079"/>
      <c r="DA56" s="1079"/>
      <c r="DB56" s="1079"/>
      <c r="DC56" s="1079"/>
    </row>
    <row r="57" spans="1:109" s="1040" customFormat="1">
      <c r="B57" s="1046"/>
      <c r="G57" s="1050"/>
      <c r="H57" s="1050"/>
      <c r="I57" s="1056"/>
      <c r="J57" s="1056"/>
      <c r="K57" s="1059"/>
      <c r="L57" s="1059"/>
      <c r="M57" s="1059"/>
      <c r="N57" s="1059"/>
      <c r="AM57" s="368"/>
      <c r="AN57" s="1075"/>
      <c r="AO57" s="1075"/>
      <c r="AP57" s="1075"/>
      <c r="AQ57" s="1075"/>
      <c r="AR57" s="1075"/>
      <c r="AS57" s="1075"/>
      <c r="AT57" s="1075"/>
      <c r="AU57" s="1075"/>
      <c r="AV57" s="1075"/>
      <c r="AW57" s="1075"/>
      <c r="AX57" s="1075"/>
      <c r="AY57" s="1075"/>
      <c r="AZ57" s="1075"/>
      <c r="BA57" s="1075"/>
      <c r="BB57" s="1074" t="s">
        <v>560</v>
      </c>
      <c r="BC57" s="1074"/>
      <c r="BD57" s="1074"/>
      <c r="BE57" s="1074"/>
      <c r="BF57" s="1074"/>
      <c r="BG57" s="1074"/>
      <c r="BH57" s="1074"/>
      <c r="BI57" s="1074"/>
      <c r="BJ57" s="1074"/>
      <c r="BK57" s="1074"/>
      <c r="BL57" s="1074"/>
      <c r="BM57" s="1074"/>
      <c r="BN57" s="1074"/>
      <c r="BO57" s="1074"/>
      <c r="BP57" s="1079">
        <v>52.9</v>
      </c>
      <c r="BQ57" s="1079"/>
      <c r="BR57" s="1079"/>
      <c r="BS57" s="1079"/>
      <c r="BT57" s="1079"/>
      <c r="BU57" s="1079"/>
      <c r="BV57" s="1079"/>
      <c r="BW57" s="1079"/>
      <c r="BX57" s="1079">
        <v>58.3</v>
      </c>
      <c r="BY57" s="1079"/>
      <c r="BZ57" s="1079"/>
      <c r="CA57" s="1079"/>
      <c r="CB57" s="1079"/>
      <c r="CC57" s="1079"/>
      <c r="CD57" s="1079"/>
      <c r="CE57" s="1079"/>
      <c r="CF57" s="1079">
        <v>59.6</v>
      </c>
      <c r="CG57" s="1079"/>
      <c r="CH57" s="1079"/>
      <c r="CI57" s="1079"/>
      <c r="CJ57" s="1079"/>
      <c r="CK57" s="1079"/>
      <c r="CL57" s="1079"/>
      <c r="CM57" s="1079"/>
      <c r="CN57" s="1079">
        <v>60.7</v>
      </c>
      <c r="CO57" s="1079"/>
      <c r="CP57" s="1079"/>
      <c r="CQ57" s="1079"/>
      <c r="CR57" s="1079"/>
      <c r="CS57" s="1079"/>
      <c r="CT57" s="1079"/>
      <c r="CU57" s="1079"/>
      <c r="CV57" s="1079">
        <v>62</v>
      </c>
      <c r="CW57" s="1079"/>
      <c r="CX57" s="1079"/>
      <c r="CY57" s="1079"/>
      <c r="CZ57" s="1079"/>
      <c r="DA57" s="1079"/>
      <c r="DB57" s="1079"/>
      <c r="DC57" s="1079"/>
      <c r="DD57" s="1084"/>
      <c r="DE57" s="1046"/>
    </row>
    <row r="58" spans="1:109" s="1040" customFormat="1">
      <c r="A58" s="368"/>
      <c r="B58" s="1046"/>
      <c r="G58" s="1050"/>
      <c r="H58" s="1050"/>
      <c r="I58" s="1056"/>
      <c r="J58" s="1056"/>
      <c r="K58" s="1059"/>
      <c r="L58" s="1059"/>
      <c r="M58" s="1059"/>
      <c r="N58" s="1059"/>
      <c r="AM58" s="368"/>
      <c r="AN58" s="1075"/>
      <c r="AO58" s="1075"/>
      <c r="AP58" s="1075"/>
      <c r="AQ58" s="1075"/>
      <c r="AR58" s="1075"/>
      <c r="AS58" s="1075"/>
      <c r="AT58" s="1075"/>
      <c r="AU58" s="1075"/>
      <c r="AV58" s="1075"/>
      <c r="AW58" s="1075"/>
      <c r="AX58" s="1075"/>
      <c r="AY58" s="1075"/>
      <c r="AZ58" s="1075"/>
      <c r="BA58" s="1075"/>
      <c r="BB58" s="1074"/>
      <c r="BC58" s="1074"/>
      <c r="BD58" s="1074"/>
      <c r="BE58" s="1074"/>
      <c r="BF58" s="1074"/>
      <c r="BG58" s="1074"/>
      <c r="BH58" s="1074"/>
      <c r="BI58" s="1074"/>
      <c r="BJ58" s="1074"/>
      <c r="BK58" s="1074"/>
      <c r="BL58" s="1074"/>
      <c r="BM58" s="1074"/>
      <c r="BN58" s="1074"/>
      <c r="BO58" s="1074"/>
      <c r="BP58" s="1079"/>
      <c r="BQ58" s="1079"/>
      <c r="BR58" s="1079"/>
      <c r="BS58" s="1079"/>
      <c r="BT58" s="1079"/>
      <c r="BU58" s="1079"/>
      <c r="BV58" s="1079"/>
      <c r="BW58" s="1079"/>
      <c r="BX58" s="1079"/>
      <c r="BY58" s="1079"/>
      <c r="BZ58" s="1079"/>
      <c r="CA58" s="1079"/>
      <c r="CB58" s="1079"/>
      <c r="CC58" s="1079"/>
      <c r="CD58" s="1079"/>
      <c r="CE58" s="1079"/>
      <c r="CF58" s="1079"/>
      <c r="CG58" s="1079"/>
      <c r="CH58" s="1079"/>
      <c r="CI58" s="1079"/>
      <c r="CJ58" s="1079"/>
      <c r="CK58" s="1079"/>
      <c r="CL58" s="1079"/>
      <c r="CM58" s="1079"/>
      <c r="CN58" s="1079"/>
      <c r="CO58" s="1079"/>
      <c r="CP58" s="1079"/>
      <c r="CQ58" s="1079"/>
      <c r="CR58" s="1079"/>
      <c r="CS58" s="1079"/>
      <c r="CT58" s="1079"/>
      <c r="CU58" s="1079"/>
      <c r="CV58" s="1079"/>
      <c r="CW58" s="1079"/>
      <c r="CX58" s="1079"/>
      <c r="CY58" s="1079"/>
      <c r="CZ58" s="1079"/>
      <c r="DA58" s="1079"/>
      <c r="DB58" s="1079"/>
      <c r="DC58" s="1079"/>
      <c r="DD58" s="1084"/>
      <c r="DE58" s="1046"/>
    </row>
    <row r="59" spans="1:109" s="1040" customFormat="1">
      <c r="A59" s="368"/>
      <c r="B59" s="1046"/>
      <c r="K59" s="1060"/>
      <c r="L59" s="1060"/>
      <c r="M59" s="1060"/>
      <c r="N59" s="1060"/>
      <c r="AQ59" s="1060"/>
      <c r="AR59" s="1060"/>
      <c r="AS59" s="1060"/>
      <c r="AT59" s="1060"/>
      <c r="BC59" s="1060"/>
      <c r="BD59" s="1060"/>
      <c r="BE59" s="1060"/>
      <c r="BF59" s="1060"/>
      <c r="BO59" s="1060"/>
      <c r="BP59" s="1060"/>
      <c r="BQ59" s="1060"/>
      <c r="BR59" s="1060"/>
      <c r="CA59" s="1060"/>
      <c r="CB59" s="1060"/>
      <c r="CC59" s="1060"/>
      <c r="CD59" s="1060"/>
      <c r="CM59" s="1060"/>
      <c r="CN59" s="1060"/>
      <c r="CO59" s="1060"/>
      <c r="CP59" s="1060"/>
      <c r="CY59" s="1060"/>
      <c r="CZ59" s="1060"/>
      <c r="DA59" s="1060"/>
      <c r="DB59" s="1060"/>
      <c r="DC59" s="1060"/>
      <c r="DD59" s="1084"/>
      <c r="DE59" s="1046"/>
    </row>
    <row r="60" spans="1:109" s="1040" customFormat="1">
      <c r="A60" s="368"/>
      <c r="B60" s="1046"/>
      <c r="K60" s="1060"/>
      <c r="L60" s="1060"/>
      <c r="M60" s="1060"/>
      <c r="N60" s="1060"/>
      <c r="AQ60" s="1060"/>
      <c r="AR60" s="1060"/>
      <c r="AS60" s="1060"/>
      <c r="AT60" s="1060"/>
      <c r="BC60" s="1060"/>
      <c r="BD60" s="1060"/>
      <c r="BE60" s="1060"/>
      <c r="BF60" s="1060"/>
      <c r="BO60" s="1060"/>
      <c r="BP60" s="1060"/>
      <c r="BQ60" s="1060"/>
      <c r="BR60" s="1060"/>
      <c r="CA60" s="1060"/>
      <c r="CB60" s="1060"/>
      <c r="CC60" s="1060"/>
      <c r="CD60" s="1060"/>
      <c r="CM60" s="1060"/>
      <c r="CN60" s="1060"/>
      <c r="CO60" s="1060"/>
      <c r="CP60" s="1060"/>
      <c r="CY60" s="1060"/>
      <c r="CZ60" s="1060"/>
      <c r="DA60" s="1060"/>
      <c r="DB60" s="1060"/>
      <c r="DC60" s="1060"/>
      <c r="DD60" s="1084"/>
      <c r="DE60" s="1046"/>
    </row>
    <row r="61" spans="1:109" s="1040" customFormat="1">
      <c r="A61" s="368"/>
      <c r="B61" s="1047"/>
      <c r="C61" s="1048"/>
      <c r="D61" s="1048"/>
      <c r="E61" s="1048"/>
      <c r="F61" s="1048"/>
      <c r="G61" s="1048"/>
      <c r="H61" s="1048"/>
      <c r="I61" s="1048"/>
      <c r="J61" s="1048"/>
      <c r="K61" s="1048"/>
      <c r="L61" s="1048"/>
      <c r="M61" s="1067"/>
      <c r="N61" s="1067"/>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1048"/>
      <c r="AM61" s="1048"/>
      <c r="AN61" s="1048"/>
      <c r="AO61" s="1048"/>
      <c r="AP61" s="1048"/>
      <c r="AQ61" s="1048"/>
      <c r="AR61" s="1048"/>
      <c r="AS61" s="1067"/>
      <c r="AT61" s="1067"/>
      <c r="AU61" s="1048"/>
      <c r="AV61" s="1048"/>
      <c r="AW61" s="1048"/>
      <c r="AX61" s="1048"/>
      <c r="AY61" s="1048"/>
      <c r="AZ61" s="1048"/>
      <c r="BA61" s="1048"/>
      <c r="BB61" s="1048"/>
      <c r="BC61" s="1048"/>
      <c r="BD61" s="1048"/>
      <c r="BE61" s="1067"/>
      <c r="BF61" s="1067"/>
      <c r="BG61" s="1048"/>
      <c r="BH61" s="1048"/>
      <c r="BI61" s="1048"/>
      <c r="BJ61" s="1048"/>
      <c r="BK61" s="1048"/>
      <c r="BL61" s="1048"/>
      <c r="BM61" s="1048"/>
      <c r="BN61" s="1048"/>
      <c r="BO61" s="1048"/>
      <c r="BP61" s="1048"/>
      <c r="BQ61" s="1067"/>
      <c r="BR61" s="1067"/>
      <c r="BS61" s="1048"/>
      <c r="BT61" s="1048"/>
      <c r="BU61" s="1048"/>
      <c r="BV61" s="1048"/>
      <c r="BW61" s="1048"/>
      <c r="BX61" s="1048"/>
      <c r="BY61" s="1048"/>
      <c r="BZ61" s="1048"/>
      <c r="CA61" s="1048"/>
      <c r="CB61" s="1048"/>
      <c r="CC61" s="1067"/>
      <c r="CD61" s="1067"/>
      <c r="CE61" s="1048"/>
      <c r="CF61" s="1048"/>
      <c r="CG61" s="1048"/>
      <c r="CH61" s="1048"/>
      <c r="CI61" s="1048"/>
      <c r="CJ61" s="1048"/>
      <c r="CK61" s="1048"/>
      <c r="CL61" s="1048"/>
      <c r="CM61" s="1048"/>
      <c r="CN61" s="1048"/>
      <c r="CO61" s="1067"/>
      <c r="CP61" s="1067"/>
      <c r="CQ61" s="1048"/>
      <c r="CR61" s="1048"/>
      <c r="CS61" s="1048"/>
      <c r="CT61" s="1048"/>
      <c r="CU61" s="1048"/>
      <c r="CV61" s="1048"/>
      <c r="CW61" s="1048"/>
      <c r="CX61" s="1048"/>
      <c r="CY61" s="1048"/>
      <c r="CZ61" s="1048"/>
      <c r="DA61" s="1067"/>
      <c r="DB61" s="1067"/>
      <c r="DC61" s="1067"/>
      <c r="DD61" s="1085"/>
      <c r="DE61" s="1046"/>
    </row>
    <row r="62" spans="1:109">
      <c r="B62" s="1045"/>
      <c r="C62" s="1045"/>
      <c r="D62" s="1045"/>
      <c r="E62" s="1045"/>
      <c r="F62" s="1045"/>
      <c r="G62" s="1045"/>
      <c r="H62" s="1045"/>
      <c r="I62" s="1045"/>
      <c r="J62" s="1045"/>
      <c r="K62" s="1045"/>
      <c r="L62" s="1045"/>
      <c r="M62" s="1045"/>
      <c r="N62" s="1045"/>
      <c r="O62" s="1045"/>
      <c r="P62" s="1045"/>
      <c r="Q62" s="1045"/>
      <c r="R62" s="1045"/>
      <c r="S62" s="1045"/>
      <c r="T62" s="1045"/>
      <c r="U62" s="1045"/>
      <c r="V62" s="1045"/>
      <c r="W62" s="1045"/>
      <c r="X62" s="1045"/>
      <c r="Y62" s="1045"/>
      <c r="Z62" s="1045"/>
      <c r="AA62" s="1045"/>
      <c r="AB62" s="1045"/>
      <c r="AC62" s="1045"/>
      <c r="AD62" s="1045"/>
      <c r="AE62" s="1045"/>
      <c r="AF62" s="1045"/>
      <c r="AG62" s="1045"/>
      <c r="AH62" s="1045"/>
      <c r="AI62" s="1045"/>
      <c r="AJ62" s="1045"/>
      <c r="AK62" s="1045"/>
      <c r="AL62" s="1045"/>
      <c r="AM62" s="1045"/>
      <c r="AN62" s="1045"/>
      <c r="AO62" s="1045"/>
      <c r="AP62" s="1045"/>
      <c r="AQ62" s="1045"/>
      <c r="AR62" s="1045"/>
      <c r="AS62" s="1045"/>
      <c r="AT62" s="1045"/>
      <c r="AU62" s="1045"/>
      <c r="AV62" s="1045"/>
      <c r="AW62" s="1045"/>
      <c r="AX62" s="1045"/>
      <c r="AY62" s="1045"/>
      <c r="AZ62" s="1045"/>
      <c r="BA62" s="1045"/>
      <c r="BB62" s="1045"/>
      <c r="BC62" s="1045"/>
      <c r="BD62" s="1045"/>
      <c r="BE62" s="1045"/>
      <c r="BF62" s="1045"/>
      <c r="BG62" s="1045"/>
      <c r="BH62" s="1045"/>
      <c r="BI62" s="1045"/>
      <c r="BJ62" s="1045"/>
      <c r="BK62" s="1045"/>
      <c r="BL62" s="1045"/>
      <c r="BM62" s="1045"/>
      <c r="BN62" s="1045"/>
      <c r="BO62" s="1045"/>
      <c r="BP62" s="1045"/>
      <c r="BQ62" s="1045"/>
      <c r="BR62" s="1045"/>
      <c r="BS62" s="1045"/>
      <c r="BT62" s="1045"/>
      <c r="BU62" s="1045"/>
      <c r="BV62" s="1045"/>
      <c r="BW62" s="1045"/>
      <c r="BX62" s="1045"/>
      <c r="BY62" s="1045"/>
      <c r="BZ62" s="1045"/>
      <c r="CA62" s="1045"/>
      <c r="CB62" s="1045"/>
      <c r="CC62" s="1045"/>
      <c r="CD62" s="1045"/>
      <c r="CE62" s="1045"/>
      <c r="CF62" s="1045"/>
      <c r="CG62" s="1045"/>
      <c r="CH62" s="1045"/>
      <c r="CI62" s="1045"/>
      <c r="CJ62" s="1045"/>
      <c r="CK62" s="1045"/>
      <c r="CL62" s="1045"/>
      <c r="CM62" s="1045"/>
      <c r="CN62" s="1045"/>
      <c r="CO62" s="1045"/>
      <c r="CP62" s="1045"/>
      <c r="CQ62" s="1045"/>
      <c r="CR62" s="1045"/>
      <c r="CS62" s="1045"/>
      <c r="CT62" s="1045"/>
      <c r="CU62" s="1045"/>
      <c r="CV62" s="1045"/>
      <c r="CW62" s="1045"/>
      <c r="CX62" s="1045"/>
      <c r="CY62" s="1045"/>
      <c r="CZ62" s="1045"/>
      <c r="DA62" s="1045"/>
      <c r="DB62" s="1045"/>
      <c r="DC62" s="1045"/>
      <c r="DD62" s="1045"/>
      <c r="DE62" s="766"/>
    </row>
    <row r="63" spans="1:109" ht="17.25">
      <c r="B63" s="764" t="s">
        <v>339</v>
      </c>
    </row>
    <row r="64" spans="1:109">
      <c r="B64" s="755"/>
      <c r="G64" s="1049"/>
      <c r="I64" s="368"/>
      <c r="J64" s="368"/>
      <c r="K64" s="368"/>
      <c r="L64" s="368"/>
      <c r="M64" s="368"/>
      <c r="N64" s="1069"/>
      <c r="AM64" s="1049"/>
      <c r="AN64" s="1049" t="s">
        <v>557</v>
      </c>
      <c r="AP64" s="1040"/>
      <c r="AQ64" s="1040"/>
      <c r="AR64" s="1040"/>
      <c r="AY64" s="1049"/>
      <c r="BA64" s="1040"/>
      <c r="BB64" s="1040"/>
      <c r="BC64" s="1040"/>
      <c r="BK64" s="1049"/>
      <c r="BM64" s="1040"/>
      <c r="BN64" s="1040"/>
      <c r="BO64" s="1040"/>
      <c r="BW64" s="1049"/>
      <c r="BY64" s="1040"/>
      <c r="BZ64" s="1040"/>
      <c r="CA64" s="1040"/>
      <c r="CI64" s="1049"/>
      <c r="CK64" s="1040"/>
      <c r="CL64" s="1040"/>
      <c r="CM64" s="1040"/>
      <c r="CU64" s="1049"/>
      <c r="CW64" s="1040"/>
      <c r="CX64" s="1040"/>
      <c r="CY64" s="1040"/>
    </row>
    <row r="65" spans="2:107">
      <c r="B65" s="755"/>
      <c r="AN65" s="1070" t="s">
        <v>488</v>
      </c>
      <c r="AO65" s="1076"/>
      <c r="AP65" s="1076"/>
      <c r="AQ65" s="1076"/>
      <c r="AR65" s="1076"/>
      <c r="AS65" s="1076"/>
      <c r="AT65" s="1076"/>
      <c r="AU65" s="1076"/>
      <c r="AV65" s="1076"/>
      <c r="AW65" s="1076"/>
      <c r="AX65" s="1076"/>
      <c r="AY65" s="1076"/>
      <c r="AZ65" s="1076"/>
      <c r="BA65" s="1076"/>
      <c r="BB65" s="1076"/>
      <c r="BC65" s="1076"/>
      <c r="BD65" s="1076"/>
      <c r="BE65" s="1076"/>
      <c r="BF65" s="1076"/>
      <c r="BG65" s="1076"/>
      <c r="BH65" s="1076"/>
      <c r="BI65" s="1076"/>
      <c r="BJ65" s="1076"/>
      <c r="BK65" s="1076"/>
      <c r="BL65" s="1076"/>
      <c r="BM65" s="1076"/>
      <c r="BN65" s="1076"/>
      <c r="BO65" s="1076"/>
      <c r="BP65" s="1076"/>
      <c r="BQ65" s="1076"/>
      <c r="BR65" s="1076"/>
      <c r="BS65" s="1076"/>
      <c r="BT65" s="1076"/>
      <c r="BU65" s="1076"/>
      <c r="BV65" s="1076"/>
      <c r="BW65" s="1076"/>
      <c r="BX65" s="1076"/>
      <c r="BY65" s="1076"/>
      <c r="BZ65" s="1076"/>
      <c r="CA65" s="1076"/>
      <c r="CB65" s="1076"/>
      <c r="CC65" s="1076"/>
      <c r="CD65" s="1076"/>
      <c r="CE65" s="1076"/>
      <c r="CF65" s="1076"/>
      <c r="CG65" s="1076"/>
      <c r="CH65" s="1076"/>
      <c r="CI65" s="1076"/>
      <c r="CJ65" s="1076"/>
      <c r="CK65" s="1076"/>
      <c r="CL65" s="1076"/>
      <c r="CM65" s="1076"/>
      <c r="CN65" s="1076"/>
      <c r="CO65" s="1076"/>
      <c r="CP65" s="1076"/>
      <c r="CQ65" s="1076"/>
      <c r="CR65" s="1076"/>
      <c r="CS65" s="1076"/>
      <c r="CT65" s="1076"/>
      <c r="CU65" s="1076"/>
      <c r="CV65" s="1076"/>
      <c r="CW65" s="1076"/>
      <c r="CX65" s="1076"/>
      <c r="CY65" s="1076"/>
      <c r="CZ65" s="1076"/>
      <c r="DA65" s="1076"/>
      <c r="DB65" s="1076"/>
      <c r="DC65" s="1080"/>
    </row>
    <row r="66" spans="2:107">
      <c r="B66" s="755"/>
      <c r="AN66" s="1071"/>
      <c r="AO66" s="1077"/>
      <c r="AP66" s="1077"/>
      <c r="AQ66" s="1077"/>
      <c r="AR66" s="1077"/>
      <c r="AS66" s="1077"/>
      <c r="AT66" s="1077"/>
      <c r="AU66" s="1077"/>
      <c r="AV66" s="1077"/>
      <c r="AW66" s="1077"/>
      <c r="AX66" s="1077"/>
      <c r="AY66" s="1077"/>
      <c r="AZ66" s="1077"/>
      <c r="BA66" s="1077"/>
      <c r="BB66" s="1077"/>
      <c r="BC66" s="1077"/>
      <c r="BD66" s="1077"/>
      <c r="BE66" s="1077"/>
      <c r="BF66" s="1077"/>
      <c r="BG66" s="1077"/>
      <c r="BH66" s="1077"/>
      <c r="BI66" s="1077"/>
      <c r="BJ66" s="1077"/>
      <c r="BK66" s="1077"/>
      <c r="BL66" s="1077"/>
      <c r="BM66" s="1077"/>
      <c r="BN66" s="1077"/>
      <c r="BO66" s="1077"/>
      <c r="BP66" s="1077"/>
      <c r="BQ66" s="1077"/>
      <c r="BR66" s="1077"/>
      <c r="BS66" s="1077"/>
      <c r="BT66" s="1077"/>
      <c r="BU66" s="1077"/>
      <c r="BV66" s="1077"/>
      <c r="BW66" s="1077"/>
      <c r="BX66" s="1077"/>
      <c r="BY66" s="1077"/>
      <c r="BZ66" s="1077"/>
      <c r="CA66" s="1077"/>
      <c r="CB66" s="1077"/>
      <c r="CC66" s="1077"/>
      <c r="CD66" s="1077"/>
      <c r="CE66" s="1077"/>
      <c r="CF66" s="1077"/>
      <c r="CG66" s="1077"/>
      <c r="CH66" s="1077"/>
      <c r="CI66" s="1077"/>
      <c r="CJ66" s="1077"/>
      <c r="CK66" s="1077"/>
      <c r="CL66" s="1077"/>
      <c r="CM66" s="1077"/>
      <c r="CN66" s="1077"/>
      <c r="CO66" s="1077"/>
      <c r="CP66" s="1077"/>
      <c r="CQ66" s="1077"/>
      <c r="CR66" s="1077"/>
      <c r="CS66" s="1077"/>
      <c r="CT66" s="1077"/>
      <c r="CU66" s="1077"/>
      <c r="CV66" s="1077"/>
      <c r="CW66" s="1077"/>
      <c r="CX66" s="1077"/>
      <c r="CY66" s="1077"/>
      <c r="CZ66" s="1077"/>
      <c r="DA66" s="1077"/>
      <c r="DB66" s="1077"/>
      <c r="DC66" s="1081"/>
    </row>
    <row r="67" spans="2:107">
      <c r="B67" s="755"/>
      <c r="AN67" s="1071"/>
      <c r="AO67" s="1077"/>
      <c r="AP67" s="1077"/>
      <c r="AQ67" s="1077"/>
      <c r="AR67" s="1077"/>
      <c r="AS67" s="1077"/>
      <c r="AT67" s="1077"/>
      <c r="AU67" s="1077"/>
      <c r="AV67" s="1077"/>
      <c r="AW67" s="1077"/>
      <c r="AX67" s="1077"/>
      <c r="AY67" s="1077"/>
      <c r="AZ67" s="1077"/>
      <c r="BA67" s="1077"/>
      <c r="BB67" s="1077"/>
      <c r="BC67" s="1077"/>
      <c r="BD67" s="1077"/>
      <c r="BE67" s="1077"/>
      <c r="BF67" s="1077"/>
      <c r="BG67" s="1077"/>
      <c r="BH67" s="1077"/>
      <c r="BI67" s="1077"/>
      <c r="BJ67" s="1077"/>
      <c r="BK67" s="1077"/>
      <c r="BL67" s="1077"/>
      <c r="BM67" s="1077"/>
      <c r="BN67" s="1077"/>
      <c r="BO67" s="1077"/>
      <c r="BP67" s="1077"/>
      <c r="BQ67" s="1077"/>
      <c r="BR67" s="1077"/>
      <c r="BS67" s="1077"/>
      <c r="BT67" s="1077"/>
      <c r="BU67" s="1077"/>
      <c r="BV67" s="1077"/>
      <c r="BW67" s="1077"/>
      <c r="BX67" s="1077"/>
      <c r="BY67" s="1077"/>
      <c r="BZ67" s="1077"/>
      <c r="CA67" s="1077"/>
      <c r="CB67" s="1077"/>
      <c r="CC67" s="1077"/>
      <c r="CD67" s="1077"/>
      <c r="CE67" s="1077"/>
      <c r="CF67" s="1077"/>
      <c r="CG67" s="1077"/>
      <c r="CH67" s="1077"/>
      <c r="CI67" s="1077"/>
      <c r="CJ67" s="1077"/>
      <c r="CK67" s="1077"/>
      <c r="CL67" s="1077"/>
      <c r="CM67" s="1077"/>
      <c r="CN67" s="1077"/>
      <c r="CO67" s="1077"/>
      <c r="CP67" s="1077"/>
      <c r="CQ67" s="1077"/>
      <c r="CR67" s="1077"/>
      <c r="CS67" s="1077"/>
      <c r="CT67" s="1077"/>
      <c r="CU67" s="1077"/>
      <c r="CV67" s="1077"/>
      <c r="CW67" s="1077"/>
      <c r="CX67" s="1077"/>
      <c r="CY67" s="1077"/>
      <c r="CZ67" s="1077"/>
      <c r="DA67" s="1077"/>
      <c r="DB67" s="1077"/>
      <c r="DC67" s="1081"/>
    </row>
    <row r="68" spans="2:107">
      <c r="B68" s="755"/>
      <c r="AN68" s="1071"/>
      <c r="AO68" s="1077"/>
      <c r="AP68" s="1077"/>
      <c r="AQ68" s="1077"/>
      <c r="AR68" s="1077"/>
      <c r="AS68" s="1077"/>
      <c r="AT68" s="1077"/>
      <c r="AU68" s="1077"/>
      <c r="AV68" s="1077"/>
      <c r="AW68" s="1077"/>
      <c r="AX68" s="1077"/>
      <c r="AY68" s="1077"/>
      <c r="AZ68" s="1077"/>
      <c r="BA68" s="1077"/>
      <c r="BB68" s="1077"/>
      <c r="BC68" s="1077"/>
      <c r="BD68" s="1077"/>
      <c r="BE68" s="1077"/>
      <c r="BF68" s="1077"/>
      <c r="BG68" s="1077"/>
      <c r="BH68" s="1077"/>
      <c r="BI68" s="1077"/>
      <c r="BJ68" s="1077"/>
      <c r="BK68" s="1077"/>
      <c r="BL68" s="1077"/>
      <c r="BM68" s="1077"/>
      <c r="BN68" s="1077"/>
      <c r="BO68" s="1077"/>
      <c r="BP68" s="1077"/>
      <c r="BQ68" s="1077"/>
      <c r="BR68" s="1077"/>
      <c r="BS68" s="1077"/>
      <c r="BT68" s="1077"/>
      <c r="BU68" s="1077"/>
      <c r="BV68" s="1077"/>
      <c r="BW68" s="1077"/>
      <c r="BX68" s="1077"/>
      <c r="BY68" s="1077"/>
      <c r="BZ68" s="1077"/>
      <c r="CA68" s="1077"/>
      <c r="CB68" s="1077"/>
      <c r="CC68" s="1077"/>
      <c r="CD68" s="1077"/>
      <c r="CE68" s="1077"/>
      <c r="CF68" s="1077"/>
      <c r="CG68" s="1077"/>
      <c r="CH68" s="1077"/>
      <c r="CI68" s="1077"/>
      <c r="CJ68" s="1077"/>
      <c r="CK68" s="1077"/>
      <c r="CL68" s="1077"/>
      <c r="CM68" s="1077"/>
      <c r="CN68" s="1077"/>
      <c r="CO68" s="1077"/>
      <c r="CP68" s="1077"/>
      <c r="CQ68" s="1077"/>
      <c r="CR68" s="1077"/>
      <c r="CS68" s="1077"/>
      <c r="CT68" s="1077"/>
      <c r="CU68" s="1077"/>
      <c r="CV68" s="1077"/>
      <c r="CW68" s="1077"/>
      <c r="CX68" s="1077"/>
      <c r="CY68" s="1077"/>
      <c r="CZ68" s="1077"/>
      <c r="DA68" s="1077"/>
      <c r="DB68" s="1077"/>
      <c r="DC68" s="1081"/>
    </row>
    <row r="69" spans="2:107">
      <c r="B69" s="755"/>
      <c r="AN69" s="1072"/>
      <c r="AO69" s="1078"/>
      <c r="AP69" s="1078"/>
      <c r="AQ69" s="1078"/>
      <c r="AR69" s="1078"/>
      <c r="AS69" s="1078"/>
      <c r="AT69" s="1078"/>
      <c r="AU69" s="1078"/>
      <c r="AV69" s="1078"/>
      <c r="AW69" s="1078"/>
      <c r="AX69" s="1078"/>
      <c r="AY69" s="1078"/>
      <c r="AZ69" s="1078"/>
      <c r="BA69" s="1078"/>
      <c r="BB69" s="1078"/>
      <c r="BC69" s="1078"/>
      <c r="BD69" s="1078"/>
      <c r="BE69" s="1078"/>
      <c r="BF69" s="1078"/>
      <c r="BG69" s="1078"/>
      <c r="BH69" s="1078"/>
      <c r="BI69" s="1078"/>
      <c r="BJ69" s="1078"/>
      <c r="BK69" s="1078"/>
      <c r="BL69" s="1078"/>
      <c r="BM69" s="1078"/>
      <c r="BN69" s="1078"/>
      <c r="BO69" s="1078"/>
      <c r="BP69" s="1078"/>
      <c r="BQ69" s="1078"/>
      <c r="BR69" s="1078"/>
      <c r="BS69" s="1078"/>
      <c r="BT69" s="1078"/>
      <c r="BU69" s="1078"/>
      <c r="BV69" s="1078"/>
      <c r="BW69" s="1078"/>
      <c r="BX69" s="1078"/>
      <c r="BY69" s="1078"/>
      <c r="BZ69" s="1078"/>
      <c r="CA69" s="1078"/>
      <c r="CB69" s="1078"/>
      <c r="CC69" s="1078"/>
      <c r="CD69" s="1078"/>
      <c r="CE69" s="1078"/>
      <c r="CF69" s="1078"/>
      <c r="CG69" s="1078"/>
      <c r="CH69" s="1078"/>
      <c r="CI69" s="1078"/>
      <c r="CJ69" s="1078"/>
      <c r="CK69" s="1078"/>
      <c r="CL69" s="1078"/>
      <c r="CM69" s="1078"/>
      <c r="CN69" s="1078"/>
      <c r="CO69" s="1078"/>
      <c r="CP69" s="1078"/>
      <c r="CQ69" s="1078"/>
      <c r="CR69" s="1078"/>
      <c r="CS69" s="1078"/>
      <c r="CT69" s="1078"/>
      <c r="CU69" s="1078"/>
      <c r="CV69" s="1078"/>
      <c r="CW69" s="1078"/>
      <c r="CX69" s="1078"/>
      <c r="CY69" s="1078"/>
      <c r="CZ69" s="1078"/>
      <c r="DA69" s="1078"/>
      <c r="DB69" s="1078"/>
      <c r="DC69" s="1082"/>
    </row>
    <row r="70" spans="2:107">
      <c r="B70" s="755"/>
      <c r="H70" s="1054"/>
      <c r="I70" s="1054"/>
      <c r="J70" s="1057"/>
      <c r="K70" s="1057"/>
      <c r="L70" s="1065"/>
      <c r="M70" s="1057"/>
      <c r="N70" s="1065"/>
      <c r="AN70" s="1053"/>
      <c r="AO70" s="1053"/>
      <c r="AP70" s="1053"/>
      <c r="AZ70" s="1053"/>
      <c r="BA70" s="1053"/>
      <c r="BB70" s="1053"/>
      <c r="BL70" s="1053"/>
      <c r="BM70" s="1053"/>
      <c r="BN70" s="1053"/>
      <c r="BX70" s="1053"/>
      <c r="BY70" s="1053"/>
      <c r="BZ70" s="1053"/>
      <c r="CJ70" s="1053"/>
      <c r="CK70" s="1053"/>
      <c r="CL70" s="1053"/>
      <c r="CV70" s="1053"/>
      <c r="CW70" s="1053"/>
      <c r="CX70" s="1053"/>
    </row>
    <row r="71" spans="2:107">
      <c r="B71" s="755"/>
      <c r="G71" s="1052"/>
      <c r="I71" s="1056"/>
      <c r="J71" s="1057"/>
      <c r="K71" s="1057"/>
      <c r="L71" s="1065"/>
      <c r="M71" s="1057"/>
      <c r="N71" s="1065"/>
      <c r="AM71" s="1052"/>
      <c r="AN71" s="368" t="s">
        <v>173</v>
      </c>
    </row>
    <row r="72" spans="2:107">
      <c r="B72" s="755"/>
      <c r="G72" s="1050"/>
      <c r="H72" s="1050"/>
      <c r="I72" s="1050"/>
      <c r="J72" s="1050"/>
      <c r="K72" s="1058"/>
      <c r="L72" s="1058"/>
      <c r="M72" s="1066"/>
      <c r="N72" s="1066"/>
      <c r="AN72" s="1073"/>
      <c r="AO72" s="326"/>
      <c r="AP72" s="326"/>
      <c r="AQ72" s="326"/>
      <c r="AR72" s="326"/>
      <c r="AS72" s="326"/>
      <c r="AT72" s="326"/>
      <c r="AU72" s="326"/>
      <c r="AV72" s="326"/>
      <c r="AW72" s="326"/>
      <c r="AX72" s="326"/>
      <c r="AY72" s="326"/>
      <c r="AZ72" s="326"/>
      <c r="BA72" s="326"/>
      <c r="BB72" s="326"/>
      <c r="BC72" s="326"/>
      <c r="BD72" s="326"/>
      <c r="BE72" s="326"/>
      <c r="BF72" s="326"/>
      <c r="BG72" s="326"/>
      <c r="BH72" s="326"/>
      <c r="BI72" s="326"/>
      <c r="BJ72" s="326"/>
      <c r="BK72" s="326"/>
      <c r="BL72" s="326"/>
      <c r="BM72" s="326"/>
      <c r="BN72" s="326"/>
      <c r="BO72" s="329"/>
      <c r="BP72" s="1075" t="s">
        <v>527</v>
      </c>
      <c r="BQ72" s="1075"/>
      <c r="BR72" s="1075"/>
      <c r="BS72" s="1075"/>
      <c r="BT72" s="1075"/>
      <c r="BU72" s="1075"/>
      <c r="BV72" s="1075"/>
      <c r="BW72" s="1075"/>
      <c r="BX72" s="1075" t="s">
        <v>528</v>
      </c>
      <c r="BY72" s="1075"/>
      <c r="BZ72" s="1075"/>
      <c r="CA72" s="1075"/>
      <c r="CB72" s="1075"/>
      <c r="CC72" s="1075"/>
      <c r="CD72" s="1075"/>
      <c r="CE72" s="1075"/>
      <c r="CF72" s="1075" t="s">
        <v>447</v>
      </c>
      <c r="CG72" s="1075"/>
      <c r="CH72" s="1075"/>
      <c r="CI72" s="1075"/>
      <c r="CJ72" s="1075"/>
      <c r="CK72" s="1075"/>
      <c r="CL72" s="1075"/>
      <c r="CM72" s="1075"/>
      <c r="CN72" s="1075" t="s">
        <v>529</v>
      </c>
      <c r="CO72" s="1075"/>
      <c r="CP72" s="1075"/>
      <c r="CQ72" s="1075"/>
      <c r="CR72" s="1075"/>
      <c r="CS72" s="1075"/>
      <c r="CT72" s="1075"/>
      <c r="CU72" s="1075"/>
      <c r="CV72" s="1075" t="s">
        <v>530</v>
      </c>
      <c r="CW72" s="1075"/>
      <c r="CX72" s="1075"/>
      <c r="CY72" s="1075"/>
      <c r="CZ72" s="1075"/>
      <c r="DA72" s="1075"/>
      <c r="DB72" s="1075"/>
      <c r="DC72" s="1075"/>
    </row>
    <row r="73" spans="2:107">
      <c r="B73" s="755"/>
      <c r="G73" s="1051"/>
      <c r="H73" s="1051"/>
      <c r="I73" s="1051"/>
      <c r="J73" s="1051"/>
      <c r="K73" s="1061"/>
      <c r="L73" s="1061"/>
      <c r="M73" s="1061"/>
      <c r="N73" s="1061"/>
      <c r="AM73" s="1053"/>
      <c r="AN73" s="1074" t="s">
        <v>558</v>
      </c>
      <c r="AO73" s="1074"/>
      <c r="AP73" s="1074"/>
      <c r="AQ73" s="1074"/>
      <c r="AR73" s="1074"/>
      <c r="AS73" s="1074"/>
      <c r="AT73" s="1074"/>
      <c r="AU73" s="1074"/>
      <c r="AV73" s="1074"/>
      <c r="AW73" s="1074"/>
      <c r="AX73" s="1074"/>
      <c r="AY73" s="1074"/>
      <c r="AZ73" s="1074"/>
      <c r="BA73" s="1074"/>
      <c r="BB73" s="1074" t="s">
        <v>559</v>
      </c>
      <c r="BC73" s="1074"/>
      <c r="BD73" s="1074"/>
      <c r="BE73" s="1074"/>
      <c r="BF73" s="1074"/>
      <c r="BG73" s="1074"/>
      <c r="BH73" s="1074"/>
      <c r="BI73" s="1074"/>
      <c r="BJ73" s="1074"/>
      <c r="BK73" s="1074"/>
      <c r="BL73" s="1074"/>
      <c r="BM73" s="1074"/>
      <c r="BN73" s="1074"/>
      <c r="BO73" s="1074"/>
      <c r="BP73" s="1079">
        <v>131</v>
      </c>
      <c r="BQ73" s="1079"/>
      <c r="BR73" s="1079"/>
      <c r="BS73" s="1079"/>
      <c r="BT73" s="1079"/>
      <c r="BU73" s="1079"/>
      <c r="BV73" s="1079"/>
      <c r="BW73" s="1079"/>
      <c r="BX73" s="1079">
        <v>150.4</v>
      </c>
      <c r="BY73" s="1079"/>
      <c r="BZ73" s="1079"/>
      <c r="CA73" s="1079"/>
      <c r="CB73" s="1079"/>
      <c r="CC73" s="1079"/>
      <c r="CD73" s="1079"/>
      <c r="CE73" s="1079"/>
      <c r="CF73" s="1079">
        <v>150.80000000000001</v>
      </c>
      <c r="CG73" s="1079"/>
      <c r="CH73" s="1079"/>
      <c r="CI73" s="1079"/>
      <c r="CJ73" s="1079"/>
      <c r="CK73" s="1079"/>
      <c r="CL73" s="1079"/>
      <c r="CM73" s="1079"/>
      <c r="CN73" s="1079">
        <v>136.69999999999999</v>
      </c>
      <c r="CO73" s="1079"/>
      <c r="CP73" s="1079"/>
      <c r="CQ73" s="1079"/>
      <c r="CR73" s="1079"/>
      <c r="CS73" s="1079"/>
      <c r="CT73" s="1079"/>
      <c r="CU73" s="1079"/>
      <c r="CV73" s="1079">
        <v>115.1</v>
      </c>
      <c r="CW73" s="1079"/>
      <c r="CX73" s="1079"/>
      <c r="CY73" s="1079"/>
      <c r="CZ73" s="1079"/>
      <c r="DA73" s="1079"/>
      <c r="DB73" s="1079"/>
      <c r="DC73" s="1079"/>
    </row>
    <row r="74" spans="2:107">
      <c r="B74" s="755"/>
      <c r="G74" s="1051"/>
      <c r="H74" s="1051"/>
      <c r="I74" s="1051"/>
      <c r="J74" s="1051"/>
      <c r="K74" s="1061"/>
      <c r="L74" s="1061"/>
      <c r="M74" s="1061"/>
      <c r="N74" s="1061"/>
      <c r="AM74" s="1053"/>
      <c r="AN74" s="1074"/>
      <c r="AO74" s="1074"/>
      <c r="AP74" s="1074"/>
      <c r="AQ74" s="1074"/>
      <c r="AR74" s="1074"/>
      <c r="AS74" s="1074"/>
      <c r="AT74" s="1074"/>
      <c r="AU74" s="1074"/>
      <c r="AV74" s="1074"/>
      <c r="AW74" s="1074"/>
      <c r="AX74" s="1074"/>
      <c r="AY74" s="1074"/>
      <c r="AZ74" s="1074"/>
      <c r="BA74" s="1074"/>
      <c r="BB74" s="1074"/>
      <c r="BC74" s="1074"/>
      <c r="BD74" s="1074"/>
      <c r="BE74" s="1074"/>
      <c r="BF74" s="1074"/>
      <c r="BG74" s="1074"/>
      <c r="BH74" s="1074"/>
      <c r="BI74" s="1074"/>
      <c r="BJ74" s="1074"/>
      <c r="BK74" s="1074"/>
      <c r="BL74" s="1074"/>
      <c r="BM74" s="1074"/>
      <c r="BN74" s="1074"/>
      <c r="BO74" s="1074"/>
      <c r="BP74" s="1079"/>
      <c r="BQ74" s="1079"/>
      <c r="BR74" s="1079"/>
      <c r="BS74" s="1079"/>
      <c r="BT74" s="1079"/>
      <c r="BU74" s="1079"/>
      <c r="BV74" s="1079"/>
      <c r="BW74" s="1079"/>
      <c r="BX74" s="1079"/>
      <c r="BY74" s="1079"/>
      <c r="BZ74" s="1079"/>
      <c r="CA74" s="1079"/>
      <c r="CB74" s="1079"/>
      <c r="CC74" s="1079"/>
      <c r="CD74" s="1079"/>
      <c r="CE74" s="1079"/>
      <c r="CF74" s="1079"/>
      <c r="CG74" s="1079"/>
      <c r="CH74" s="1079"/>
      <c r="CI74" s="1079"/>
      <c r="CJ74" s="1079"/>
      <c r="CK74" s="1079"/>
      <c r="CL74" s="1079"/>
      <c r="CM74" s="1079"/>
      <c r="CN74" s="1079"/>
      <c r="CO74" s="1079"/>
      <c r="CP74" s="1079"/>
      <c r="CQ74" s="1079"/>
      <c r="CR74" s="1079"/>
      <c r="CS74" s="1079"/>
      <c r="CT74" s="1079"/>
      <c r="CU74" s="1079"/>
      <c r="CV74" s="1079"/>
      <c r="CW74" s="1079"/>
      <c r="CX74" s="1079"/>
      <c r="CY74" s="1079"/>
      <c r="CZ74" s="1079"/>
      <c r="DA74" s="1079"/>
      <c r="DB74" s="1079"/>
      <c r="DC74" s="1079"/>
    </row>
    <row r="75" spans="2:107">
      <c r="B75" s="755"/>
      <c r="G75" s="1051"/>
      <c r="H75" s="1051"/>
      <c r="I75" s="1050"/>
      <c r="J75" s="1050"/>
      <c r="K75" s="1059"/>
      <c r="L75" s="1059"/>
      <c r="M75" s="1059"/>
      <c r="N75" s="1059"/>
      <c r="AM75" s="1053"/>
      <c r="AN75" s="1074"/>
      <c r="AO75" s="1074"/>
      <c r="AP75" s="1074"/>
      <c r="AQ75" s="1074"/>
      <c r="AR75" s="1074"/>
      <c r="AS75" s="1074"/>
      <c r="AT75" s="1074"/>
      <c r="AU75" s="1074"/>
      <c r="AV75" s="1074"/>
      <c r="AW75" s="1074"/>
      <c r="AX75" s="1074"/>
      <c r="AY75" s="1074"/>
      <c r="AZ75" s="1074"/>
      <c r="BA75" s="1074"/>
      <c r="BB75" s="1074" t="s">
        <v>417</v>
      </c>
      <c r="BC75" s="1074"/>
      <c r="BD75" s="1074"/>
      <c r="BE75" s="1074"/>
      <c r="BF75" s="1074"/>
      <c r="BG75" s="1074"/>
      <c r="BH75" s="1074"/>
      <c r="BI75" s="1074"/>
      <c r="BJ75" s="1074"/>
      <c r="BK75" s="1074"/>
      <c r="BL75" s="1074"/>
      <c r="BM75" s="1074"/>
      <c r="BN75" s="1074"/>
      <c r="BO75" s="1074"/>
      <c r="BP75" s="1079">
        <v>16.7</v>
      </c>
      <c r="BQ75" s="1079"/>
      <c r="BR75" s="1079"/>
      <c r="BS75" s="1079"/>
      <c r="BT75" s="1079"/>
      <c r="BU75" s="1079"/>
      <c r="BV75" s="1079"/>
      <c r="BW75" s="1079"/>
      <c r="BX75" s="1079">
        <v>17.899999999999999</v>
      </c>
      <c r="BY75" s="1079"/>
      <c r="BZ75" s="1079"/>
      <c r="CA75" s="1079"/>
      <c r="CB75" s="1079"/>
      <c r="CC75" s="1079"/>
      <c r="CD75" s="1079"/>
      <c r="CE75" s="1079"/>
      <c r="CF75" s="1079">
        <v>18.899999999999999</v>
      </c>
      <c r="CG75" s="1079"/>
      <c r="CH75" s="1079"/>
      <c r="CI75" s="1079"/>
      <c r="CJ75" s="1079"/>
      <c r="CK75" s="1079"/>
      <c r="CL75" s="1079"/>
      <c r="CM75" s="1079"/>
      <c r="CN75" s="1079">
        <v>19.2</v>
      </c>
      <c r="CO75" s="1079"/>
      <c r="CP75" s="1079"/>
      <c r="CQ75" s="1079"/>
      <c r="CR75" s="1079"/>
      <c r="CS75" s="1079"/>
      <c r="CT75" s="1079"/>
      <c r="CU75" s="1079"/>
      <c r="CV75" s="1079">
        <v>18.8</v>
      </c>
      <c r="CW75" s="1079"/>
      <c r="CX75" s="1079"/>
      <c r="CY75" s="1079"/>
      <c r="CZ75" s="1079"/>
      <c r="DA75" s="1079"/>
      <c r="DB75" s="1079"/>
      <c r="DC75" s="1079"/>
    </row>
    <row r="76" spans="2:107">
      <c r="B76" s="755"/>
      <c r="G76" s="1051"/>
      <c r="H76" s="1051"/>
      <c r="I76" s="1050"/>
      <c r="J76" s="1050"/>
      <c r="K76" s="1059"/>
      <c r="L76" s="1059"/>
      <c r="M76" s="1059"/>
      <c r="N76" s="1059"/>
      <c r="AM76" s="1053"/>
      <c r="AN76" s="1074"/>
      <c r="AO76" s="1074"/>
      <c r="AP76" s="1074"/>
      <c r="AQ76" s="1074"/>
      <c r="AR76" s="1074"/>
      <c r="AS76" s="1074"/>
      <c r="AT76" s="1074"/>
      <c r="AU76" s="1074"/>
      <c r="AV76" s="1074"/>
      <c r="AW76" s="1074"/>
      <c r="AX76" s="1074"/>
      <c r="AY76" s="1074"/>
      <c r="AZ76" s="1074"/>
      <c r="BA76" s="1074"/>
      <c r="BB76" s="1074"/>
      <c r="BC76" s="1074"/>
      <c r="BD76" s="1074"/>
      <c r="BE76" s="1074"/>
      <c r="BF76" s="1074"/>
      <c r="BG76" s="1074"/>
      <c r="BH76" s="1074"/>
      <c r="BI76" s="1074"/>
      <c r="BJ76" s="1074"/>
      <c r="BK76" s="1074"/>
      <c r="BL76" s="1074"/>
      <c r="BM76" s="1074"/>
      <c r="BN76" s="1074"/>
      <c r="BO76" s="1074"/>
      <c r="BP76" s="1079"/>
      <c r="BQ76" s="1079"/>
      <c r="BR76" s="1079"/>
      <c r="BS76" s="1079"/>
      <c r="BT76" s="1079"/>
      <c r="BU76" s="1079"/>
      <c r="BV76" s="1079"/>
      <c r="BW76" s="1079"/>
      <c r="BX76" s="1079"/>
      <c r="BY76" s="1079"/>
      <c r="BZ76" s="1079"/>
      <c r="CA76" s="1079"/>
      <c r="CB76" s="1079"/>
      <c r="CC76" s="1079"/>
      <c r="CD76" s="1079"/>
      <c r="CE76" s="1079"/>
      <c r="CF76" s="1079"/>
      <c r="CG76" s="1079"/>
      <c r="CH76" s="1079"/>
      <c r="CI76" s="1079"/>
      <c r="CJ76" s="1079"/>
      <c r="CK76" s="1079"/>
      <c r="CL76" s="1079"/>
      <c r="CM76" s="1079"/>
      <c r="CN76" s="1079"/>
      <c r="CO76" s="1079"/>
      <c r="CP76" s="1079"/>
      <c r="CQ76" s="1079"/>
      <c r="CR76" s="1079"/>
      <c r="CS76" s="1079"/>
      <c r="CT76" s="1079"/>
      <c r="CU76" s="1079"/>
      <c r="CV76" s="1079"/>
      <c r="CW76" s="1079"/>
      <c r="CX76" s="1079"/>
      <c r="CY76" s="1079"/>
      <c r="CZ76" s="1079"/>
      <c r="DA76" s="1079"/>
      <c r="DB76" s="1079"/>
      <c r="DC76" s="1079"/>
    </row>
    <row r="77" spans="2:107">
      <c r="B77" s="755"/>
      <c r="G77" s="1050"/>
      <c r="H77" s="1050"/>
      <c r="I77" s="1050"/>
      <c r="J77" s="1050"/>
      <c r="K77" s="1061"/>
      <c r="L77" s="1061"/>
      <c r="M77" s="1061"/>
      <c r="N77" s="1061"/>
      <c r="AN77" s="1075" t="s">
        <v>60</v>
      </c>
      <c r="AO77" s="1075"/>
      <c r="AP77" s="1075"/>
      <c r="AQ77" s="1075"/>
      <c r="AR77" s="1075"/>
      <c r="AS77" s="1075"/>
      <c r="AT77" s="1075"/>
      <c r="AU77" s="1075"/>
      <c r="AV77" s="1075"/>
      <c r="AW77" s="1075"/>
      <c r="AX77" s="1075"/>
      <c r="AY77" s="1075"/>
      <c r="AZ77" s="1075"/>
      <c r="BA77" s="1075"/>
      <c r="BB77" s="1074" t="s">
        <v>559</v>
      </c>
      <c r="BC77" s="1074"/>
      <c r="BD77" s="1074"/>
      <c r="BE77" s="1074"/>
      <c r="BF77" s="1074"/>
      <c r="BG77" s="1074"/>
      <c r="BH77" s="1074"/>
      <c r="BI77" s="1074"/>
      <c r="BJ77" s="1074"/>
      <c r="BK77" s="1074"/>
      <c r="BL77" s="1074"/>
      <c r="BM77" s="1074"/>
      <c r="BN77" s="1074"/>
      <c r="BO77" s="1074"/>
      <c r="BP77" s="1079">
        <v>58.5</v>
      </c>
      <c r="BQ77" s="1079"/>
      <c r="BR77" s="1079"/>
      <c r="BS77" s="1079"/>
      <c r="BT77" s="1079"/>
      <c r="BU77" s="1079"/>
      <c r="BV77" s="1079"/>
      <c r="BW77" s="1079"/>
      <c r="BX77" s="1079">
        <v>54.6</v>
      </c>
      <c r="BY77" s="1079"/>
      <c r="BZ77" s="1079"/>
      <c r="CA77" s="1079"/>
      <c r="CB77" s="1079"/>
      <c r="CC77" s="1079"/>
      <c r="CD77" s="1079"/>
      <c r="CE77" s="1079"/>
      <c r="CF77" s="1079">
        <v>53.2</v>
      </c>
      <c r="CG77" s="1079"/>
      <c r="CH77" s="1079"/>
      <c r="CI77" s="1079"/>
      <c r="CJ77" s="1079"/>
      <c r="CK77" s="1079"/>
      <c r="CL77" s="1079"/>
      <c r="CM77" s="1079"/>
      <c r="CN77" s="1079">
        <v>47.9</v>
      </c>
      <c r="CO77" s="1079"/>
      <c r="CP77" s="1079"/>
      <c r="CQ77" s="1079"/>
      <c r="CR77" s="1079"/>
      <c r="CS77" s="1079"/>
      <c r="CT77" s="1079"/>
      <c r="CU77" s="1079"/>
      <c r="CV77" s="1079">
        <v>49</v>
      </c>
      <c r="CW77" s="1079"/>
      <c r="CX77" s="1079"/>
      <c r="CY77" s="1079"/>
      <c r="CZ77" s="1079"/>
      <c r="DA77" s="1079"/>
      <c r="DB77" s="1079"/>
      <c r="DC77" s="1079"/>
    </row>
    <row r="78" spans="2:107">
      <c r="B78" s="755"/>
      <c r="G78" s="1050"/>
      <c r="H78" s="1050"/>
      <c r="I78" s="1050"/>
      <c r="J78" s="1050"/>
      <c r="K78" s="1061"/>
      <c r="L78" s="1061"/>
      <c r="M78" s="1061"/>
      <c r="N78" s="1061"/>
      <c r="AN78" s="1075"/>
      <c r="AO78" s="1075"/>
      <c r="AP78" s="1075"/>
      <c r="AQ78" s="1075"/>
      <c r="AR78" s="1075"/>
      <c r="AS78" s="1075"/>
      <c r="AT78" s="1075"/>
      <c r="AU78" s="1075"/>
      <c r="AV78" s="1075"/>
      <c r="AW78" s="1075"/>
      <c r="AX78" s="1075"/>
      <c r="AY78" s="1075"/>
      <c r="AZ78" s="1075"/>
      <c r="BA78" s="1075"/>
      <c r="BB78" s="1074"/>
      <c r="BC78" s="1074"/>
      <c r="BD78" s="1074"/>
      <c r="BE78" s="1074"/>
      <c r="BF78" s="1074"/>
      <c r="BG78" s="1074"/>
      <c r="BH78" s="1074"/>
      <c r="BI78" s="1074"/>
      <c r="BJ78" s="1074"/>
      <c r="BK78" s="1074"/>
      <c r="BL78" s="1074"/>
      <c r="BM78" s="1074"/>
      <c r="BN78" s="1074"/>
      <c r="BO78" s="1074"/>
      <c r="BP78" s="1079"/>
      <c r="BQ78" s="1079"/>
      <c r="BR78" s="1079"/>
      <c r="BS78" s="1079"/>
      <c r="BT78" s="1079"/>
      <c r="BU78" s="1079"/>
      <c r="BV78" s="1079"/>
      <c r="BW78" s="1079"/>
      <c r="BX78" s="1079"/>
      <c r="BY78" s="1079"/>
      <c r="BZ78" s="1079"/>
      <c r="CA78" s="1079"/>
      <c r="CB78" s="1079"/>
      <c r="CC78" s="1079"/>
      <c r="CD78" s="1079"/>
      <c r="CE78" s="1079"/>
      <c r="CF78" s="1079"/>
      <c r="CG78" s="1079"/>
      <c r="CH78" s="1079"/>
      <c r="CI78" s="1079"/>
      <c r="CJ78" s="1079"/>
      <c r="CK78" s="1079"/>
      <c r="CL78" s="1079"/>
      <c r="CM78" s="1079"/>
      <c r="CN78" s="1079"/>
      <c r="CO78" s="1079"/>
      <c r="CP78" s="1079"/>
      <c r="CQ78" s="1079"/>
      <c r="CR78" s="1079"/>
      <c r="CS78" s="1079"/>
      <c r="CT78" s="1079"/>
      <c r="CU78" s="1079"/>
      <c r="CV78" s="1079"/>
      <c r="CW78" s="1079"/>
      <c r="CX78" s="1079"/>
      <c r="CY78" s="1079"/>
      <c r="CZ78" s="1079"/>
      <c r="DA78" s="1079"/>
      <c r="DB78" s="1079"/>
      <c r="DC78" s="1079"/>
    </row>
    <row r="79" spans="2:107">
      <c r="B79" s="755"/>
      <c r="G79" s="1050"/>
      <c r="H79" s="1050"/>
      <c r="I79" s="1056"/>
      <c r="J79" s="1056"/>
      <c r="K79" s="1062"/>
      <c r="L79" s="1062"/>
      <c r="M79" s="1062"/>
      <c r="N79" s="1062"/>
      <c r="AN79" s="1075"/>
      <c r="AO79" s="1075"/>
      <c r="AP79" s="1075"/>
      <c r="AQ79" s="1075"/>
      <c r="AR79" s="1075"/>
      <c r="AS79" s="1075"/>
      <c r="AT79" s="1075"/>
      <c r="AU79" s="1075"/>
      <c r="AV79" s="1075"/>
      <c r="AW79" s="1075"/>
      <c r="AX79" s="1075"/>
      <c r="AY79" s="1075"/>
      <c r="AZ79" s="1075"/>
      <c r="BA79" s="1075"/>
      <c r="BB79" s="1074" t="s">
        <v>417</v>
      </c>
      <c r="BC79" s="1074"/>
      <c r="BD79" s="1074"/>
      <c r="BE79" s="1074"/>
      <c r="BF79" s="1074"/>
      <c r="BG79" s="1074"/>
      <c r="BH79" s="1074"/>
      <c r="BI79" s="1074"/>
      <c r="BJ79" s="1074"/>
      <c r="BK79" s="1074"/>
      <c r="BL79" s="1074"/>
      <c r="BM79" s="1074"/>
      <c r="BN79" s="1074"/>
      <c r="BO79" s="1074"/>
      <c r="BP79" s="1079">
        <v>10.7</v>
      </c>
      <c r="BQ79" s="1079"/>
      <c r="BR79" s="1079"/>
      <c r="BS79" s="1079"/>
      <c r="BT79" s="1079"/>
      <c r="BU79" s="1079"/>
      <c r="BV79" s="1079"/>
      <c r="BW79" s="1079"/>
      <c r="BX79" s="1079">
        <v>10</v>
      </c>
      <c r="BY79" s="1079"/>
      <c r="BZ79" s="1079"/>
      <c r="CA79" s="1079"/>
      <c r="CB79" s="1079"/>
      <c r="CC79" s="1079"/>
      <c r="CD79" s="1079"/>
      <c r="CE79" s="1079"/>
      <c r="CF79" s="1079">
        <v>9.8000000000000007</v>
      </c>
      <c r="CG79" s="1079"/>
      <c r="CH79" s="1079"/>
      <c r="CI79" s="1079"/>
      <c r="CJ79" s="1079"/>
      <c r="CK79" s="1079"/>
      <c r="CL79" s="1079"/>
      <c r="CM79" s="1079"/>
      <c r="CN79" s="1079">
        <v>9.6</v>
      </c>
      <c r="CO79" s="1079"/>
      <c r="CP79" s="1079"/>
      <c r="CQ79" s="1079"/>
      <c r="CR79" s="1079"/>
      <c r="CS79" s="1079"/>
      <c r="CT79" s="1079"/>
      <c r="CU79" s="1079"/>
      <c r="CV79" s="1079">
        <v>9.5</v>
      </c>
      <c r="CW79" s="1079"/>
      <c r="CX79" s="1079"/>
      <c r="CY79" s="1079"/>
      <c r="CZ79" s="1079"/>
      <c r="DA79" s="1079"/>
      <c r="DB79" s="1079"/>
      <c r="DC79" s="1079"/>
    </row>
    <row r="80" spans="2:107">
      <c r="B80" s="755"/>
      <c r="G80" s="1050"/>
      <c r="H80" s="1050"/>
      <c r="I80" s="1056"/>
      <c r="J80" s="1056"/>
      <c r="K80" s="1062"/>
      <c r="L80" s="1062"/>
      <c r="M80" s="1062"/>
      <c r="N80" s="1062"/>
      <c r="AN80" s="1075"/>
      <c r="AO80" s="1075"/>
      <c r="AP80" s="1075"/>
      <c r="AQ80" s="1075"/>
      <c r="AR80" s="1075"/>
      <c r="AS80" s="1075"/>
      <c r="AT80" s="1075"/>
      <c r="AU80" s="1075"/>
      <c r="AV80" s="1075"/>
      <c r="AW80" s="1075"/>
      <c r="AX80" s="1075"/>
      <c r="AY80" s="1075"/>
      <c r="AZ80" s="1075"/>
      <c r="BA80" s="1075"/>
      <c r="BB80" s="1074"/>
      <c r="BC80" s="1074"/>
      <c r="BD80" s="1074"/>
      <c r="BE80" s="1074"/>
      <c r="BF80" s="1074"/>
      <c r="BG80" s="1074"/>
      <c r="BH80" s="1074"/>
      <c r="BI80" s="1074"/>
      <c r="BJ80" s="1074"/>
      <c r="BK80" s="1074"/>
      <c r="BL80" s="1074"/>
      <c r="BM80" s="1074"/>
      <c r="BN80" s="1074"/>
      <c r="BO80" s="1074"/>
      <c r="BP80" s="1079"/>
      <c r="BQ80" s="1079"/>
      <c r="BR80" s="1079"/>
      <c r="BS80" s="1079"/>
      <c r="BT80" s="1079"/>
      <c r="BU80" s="1079"/>
      <c r="BV80" s="1079"/>
      <c r="BW80" s="1079"/>
      <c r="BX80" s="1079"/>
      <c r="BY80" s="1079"/>
      <c r="BZ80" s="1079"/>
      <c r="CA80" s="1079"/>
      <c r="CB80" s="1079"/>
      <c r="CC80" s="1079"/>
      <c r="CD80" s="1079"/>
      <c r="CE80" s="1079"/>
      <c r="CF80" s="1079"/>
      <c r="CG80" s="1079"/>
      <c r="CH80" s="1079"/>
      <c r="CI80" s="1079"/>
      <c r="CJ80" s="1079"/>
      <c r="CK80" s="1079"/>
      <c r="CL80" s="1079"/>
      <c r="CM80" s="1079"/>
      <c r="CN80" s="1079"/>
      <c r="CO80" s="1079"/>
      <c r="CP80" s="1079"/>
      <c r="CQ80" s="1079"/>
      <c r="CR80" s="1079"/>
      <c r="CS80" s="1079"/>
      <c r="CT80" s="1079"/>
      <c r="CU80" s="1079"/>
      <c r="CV80" s="1079"/>
      <c r="CW80" s="1079"/>
      <c r="CX80" s="1079"/>
      <c r="CY80" s="1079"/>
      <c r="CZ80" s="1079"/>
      <c r="DA80" s="1079"/>
      <c r="DB80" s="1079"/>
      <c r="DC80" s="1079"/>
    </row>
    <row r="81" spans="2:109">
      <c r="B81" s="755"/>
    </row>
    <row r="82" spans="2:109" ht="17.25">
      <c r="B82" s="755"/>
      <c r="K82" s="1063"/>
      <c r="L82" s="1063"/>
      <c r="M82" s="1063"/>
      <c r="N82" s="1063"/>
      <c r="AQ82" s="1063"/>
      <c r="AR82" s="1063"/>
      <c r="AS82" s="1063"/>
      <c r="AT82" s="1063"/>
      <c r="BC82" s="1063"/>
      <c r="BD82" s="1063"/>
      <c r="BE82" s="1063"/>
      <c r="BF82" s="1063"/>
      <c r="BO82" s="1063"/>
      <c r="BP82" s="1063"/>
      <c r="BQ82" s="1063"/>
      <c r="BR82" s="1063"/>
      <c r="CA82" s="1063"/>
      <c r="CB82" s="1063"/>
      <c r="CC82" s="1063"/>
      <c r="CD82" s="1063"/>
      <c r="CM82" s="1063"/>
      <c r="CN82" s="1063"/>
      <c r="CO82" s="1063"/>
      <c r="CP82" s="1063"/>
      <c r="CY82" s="1063"/>
      <c r="CZ82" s="1063"/>
      <c r="DA82" s="1063"/>
      <c r="DB82" s="1063"/>
      <c r="DC82" s="1063"/>
    </row>
    <row r="83" spans="2:109">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c r="DD84" s="766"/>
      <c r="DE84" s="766"/>
    </row>
    <row r="85" spans="2:109">
      <c r="DD85" s="766"/>
      <c r="DE85" s="766"/>
    </row>
    <row r="86" spans="2:109" hidden="1">
      <c r="DD86" s="766"/>
      <c r="DE86" s="766"/>
    </row>
    <row r="87" spans="2:109" hidden="1">
      <c r="K87" s="1064"/>
      <c r="AQ87" s="1064"/>
      <c r="BC87" s="1064"/>
      <c r="BO87" s="1064"/>
      <c r="CA87" s="1064"/>
      <c r="CM87" s="1064"/>
      <c r="CY87" s="1064"/>
      <c r="DD87" s="766"/>
      <c r="DE87" s="766"/>
    </row>
    <row r="88" spans="2:109" hidden="1">
      <c r="DD88" s="766"/>
      <c r="DE88" s="766"/>
    </row>
    <row r="89" spans="2:109" hidden="1">
      <c r="DD89" s="766"/>
      <c r="DE89" s="766"/>
    </row>
    <row r="90" spans="2:109" hidden="1">
      <c r="DD90" s="766"/>
      <c r="DE90" s="766"/>
    </row>
    <row r="91" spans="2:109"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8" customFormat="1" ht="13.5" hidden="1" customHeight="1"/>
    <row r="98" s="368" customFormat="1" ht="13.5" hidden="1" customHeight="1"/>
    <row r="99" s="368" customFormat="1" ht="13.5" hidden="1" customHeight="1"/>
    <row r="100" s="368" customFormat="1" ht="13.5" hidden="1" customHeight="1"/>
    <row r="101" s="368" customFormat="1" ht="13.5" hidden="1" customHeight="1"/>
    <row r="102" s="368" customFormat="1" ht="13.5" hidden="1" customHeight="1"/>
    <row r="103" s="368" customFormat="1" ht="13.5" hidden="1" customHeight="1"/>
    <row r="104" s="368" customFormat="1" ht="13.5" hidden="1" customHeight="1"/>
    <row r="105" s="368" customFormat="1" ht="13.5" hidden="1" customHeight="1"/>
    <row r="106" s="368" customFormat="1" ht="13.5" hidden="1" customHeight="1"/>
    <row r="107" s="368" customFormat="1" ht="13.5" hidden="1" customHeight="1"/>
    <row r="108" s="368" customFormat="1" ht="13.5" hidden="1" customHeight="1"/>
    <row r="109" s="368" customFormat="1" ht="13.5" hidden="1" customHeight="1"/>
    <row r="110" s="368" customFormat="1" ht="13.5" hidden="1" customHeight="1"/>
    <row r="111" s="368" customFormat="1" ht="13.5" hidden="1" customHeight="1"/>
    <row r="112" s="368" customFormat="1" ht="13.5" hidden="1" customHeight="1"/>
    <row r="113" s="368" customFormat="1" ht="13.5" hidden="1" customHeight="1"/>
    <row r="114" s="368" customFormat="1" ht="13.5" hidden="1" customHeight="1"/>
    <row r="115" s="368" customFormat="1" ht="13.5" hidden="1" customHeight="1"/>
    <row r="116" s="368" customFormat="1" ht="13.5" hidden="1" customHeight="1"/>
    <row r="117" s="368" customFormat="1" ht="13.5" hidden="1" customHeight="1"/>
    <row r="118" s="368" customFormat="1" ht="13.5" hidden="1" customHeight="1"/>
    <row r="119" s="368" customFormat="1" ht="13.5" hidden="1" customHeight="1"/>
    <row r="120" s="368" customFormat="1" ht="13.5" hidden="1" customHeight="1"/>
    <row r="121" s="368" customFormat="1" ht="13.5" hidden="1" customHeight="1"/>
    <row r="122" s="368" customFormat="1" ht="13.5" hidden="1" customHeight="1"/>
    <row r="123" s="368" customFormat="1" ht="13.5" hidden="1" customHeight="1"/>
    <row r="124" s="368" customFormat="1" ht="13.5" hidden="1" customHeight="1"/>
    <row r="125" s="368" customFormat="1" ht="13.5" hidden="1" customHeight="1"/>
    <row r="126" s="368" customFormat="1" ht="13.5" hidden="1" customHeight="1"/>
    <row r="127" s="368" customFormat="1" ht="13.5" hidden="1" customHeight="1"/>
    <row r="128" s="368" customFormat="1" ht="13.5" hidden="1" customHeight="1"/>
    <row r="129" s="368" customFormat="1" ht="13.5" hidden="1" customHeight="1"/>
    <row r="130" s="368" customFormat="1" ht="13.5" hidden="1" customHeight="1"/>
    <row r="131" s="368" customFormat="1" ht="13.5" hidden="1" customHeight="1"/>
    <row r="132" s="368" customFormat="1" ht="13.5" hidden="1" customHeight="1"/>
    <row r="133" s="368" customFormat="1" ht="13.5" hidden="1" customHeight="1"/>
    <row r="134" s="368" customFormat="1" ht="13.5" hidden="1" customHeight="1"/>
    <row r="135" s="368" customFormat="1" ht="13.5" hidden="1" customHeight="1"/>
    <row r="136" s="368" customFormat="1" ht="13.5" hidden="1" customHeight="1"/>
    <row r="137" s="368" customFormat="1" ht="13.5" hidden="1" customHeight="1"/>
    <row r="138" s="368" customFormat="1" ht="13.5" hidden="1" customHeight="1"/>
    <row r="139" s="368" customFormat="1" ht="13.5" hidden="1" customHeight="1"/>
    <row r="140" s="368" customFormat="1" ht="13.5" hidden="1" customHeight="1"/>
    <row r="141" s="368" customFormat="1" ht="13.5" hidden="1" customHeight="1"/>
    <row r="142" s="368" customFormat="1" ht="13.5" hidden="1" customHeight="1"/>
    <row r="143" s="368" customFormat="1" ht="13.5" hidden="1" customHeight="1"/>
    <row r="144" s="368" customFormat="1" ht="13.5" hidden="1" customHeight="1"/>
    <row r="145" s="368" customFormat="1" ht="13.5" hidden="1" customHeight="1"/>
    <row r="146" s="368" customFormat="1" ht="13.5" hidden="1" customHeight="1"/>
    <row r="147" s="368" customFormat="1" ht="13.5" hidden="1" customHeight="1"/>
    <row r="148" s="368" customFormat="1" ht="13.5" hidden="1" customHeight="1"/>
    <row r="149" s="368" customFormat="1" ht="13.5" hidden="1" customHeight="1"/>
    <row r="150" s="368" customFormat="1" ht="13.5" hidden="1" customHeight="1"/>
    <row r="151" s="368" customFormat="1" ht="13.5" hidden="1" customHeight="1"/>
    <row r="152" s="368" customFormat="1" ht="13.5" hidden="1" customHeight="1"/>
    <row r="153" s="368" customFormat="1" ht="13.5" hidden="1" customHeight="1"/>
    <row r="154" s="368" customFormat="1" ht="13.5" hidden="1" customHeight="1"/>
    <row r="155" s="368" customFormat="1" ht="13.5" hidden="1" customHeight="1"/>
    <row r="156" s="368" customFormat="1" ht="13.5" hidden="1" customHeight="1"/>
    <row r="157" s="368" customFormat="1" ht="13.5" hidden="1" customHeight="1"/>
    <row r="158" s="368" customFormat="1" ht="13.5" hidden="1" customHeight="1"/>
    <row r="159" s="368" customFormat="1" ht="13.5" hidden="1" customHeight="1"/>
    <row r="160" s="368" customFormat="1" ht="13.5" hidden="1" customHeight="1"/>
  </sheetData>
  <sheetProtection algorithmName="SHA-512" hashValue="zRfHZYJvibdd2RaxmZ8kJAy74O2+qgVW5K2SFskAIiYXH9mP1u5LEB9CF+IUiRAVyWb2yVMyfnXHzcs451vJLQ==" saltValue="Im51TrfERpxVvboIFVhp2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c r="S2" s="753"/>
      <c r="AH2" s="753"/>
    </row>
    <row r="3" spans="1: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row r="5" spans="1:34"/>
    <row r="6" spans="1:34"/>
    <row r="7" spans="1:34"/>
    <row r="8" spans="1:34"/>
    <row r="9" spans="1:34">
      <c r="AH9" s="753"/>
    </row>
    <row r="10" spans="1:34"/>
    <row r="11" spans="1:34"/>
    <row r="12" spans="1:34"/>
    <row r="13" spans="1:34"/>
    <row r="14" spans="1:34"/>
    <row r="15" spans="1:34"/>
    <row r="16" spans="1: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99</v>
      </c>
    </row>
  </sheetData>
  <sheetProtection algorithmName="SHA-512" hashValue="jAgwIIVgHXY9NY/aaPTidUgwRjGnfBZJkDpfGrRmXBme6ry6e4lS0DD6w5uOb7F/sz77w88VlZRHvriK8JxDCQ==" saltValue="gBq6FPx3KtkrkhuzrM9Nng=="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c r="S2" s="753"/>
      <c r="AH2" s="753"/>
    </row>
    <row r="3" spans="2: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row r="5" spans="2:34"/>
    <row r="6" spans="2:34"/>
    <row r="7" spans="2:34"/>
    <row r="8" spans="2:34"/>
    <row r="9" spans="2:34">
      <c r="AH9" s="753"/>
    </row>
    <row r="10" spans="2:34"/>
    <row r="11" spans="2:34"/>
    <row r="12" spans="2:34"/>
    <row r="13" spans="2:34"/>
    <row r="14" spans="2:34"/>
    <row r="15" spans="2:34"/>
    <row r="16" spans="2: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c r="AG59" s="753"/>
      <c r="AH59" s="753"/>
    </row>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99</v>
      </c>
    </row>
  </sheetData>
  <sheetProtection algorithmName="SHA-512" hashValue="EUC2Njy4rK4i/HmcEZiAbDaf9QyKDe3ljrsE/yCuDsZn0CFqgeh8mDnk44R8ZzVILeMCxKyoWJYlFRWtDdF9QA==" saltValue="tIzGtgK39kUfJ9aPQL2ZVg=="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7" customWidth="1"/>
    <col min="2" max="8" width="13.375" style="1087" customWidth="1"/>
    <col min="9" max="16384" width="11.125" style="1087"/>
  </cols>
  <sheetData>
    <row r="1" spans="1:8">
      <c r="A1" s="778"/>
      <c r="B1" s="790"/>
      <c r="C1" s="794"/>
      <c r="D1" s="807"/>
      <c r="E1" s="819"/>
      <c r="F1" s="819"/>
      <c r="G1" s="819"/>
      <c r="H1" s="853"/>
    </row>
    <row r="2" spans="1:8">
      <c r="A2" s="779"/>
      <c r="B2" s="791"/>
      <c r="C2" s="1094"/>
      <c r="D2" s="808" t="s">
        <v>80</v>
      </c>
      <c r="E2" s="820"/>
      <c r="F2" s="1102" t="s">
        <v>526</v>
      </c>
      <c r="G2" s="844"/>
      <c r="H2" s="854"/>
    </row>
    <row r="3" spans="1:8">
      <c r="A3" s="808" t="s">
        <v>243</v>
      </c>
      <c r="B3" s="793"/>
      <c r="C3" s="1095"/>
      <c r="D3" s="1098">
        <v>120856</v>
      </c>
      <c r="E3" s="1100"/>
      <c r="F3" s="1103">
        <v>85459</v>
      </c>
      <c r="G3" s="1105"/>
      <c r="H3" s="1108"/>
    </row>
    <row r="4" spans="1:8">
      <c r="A4" s="780"/>
      <c r="B4" s="792"/>
      <c r="C4" s="1096"/>
      <c r="D4" s="1099">
        <v>63173</v>
      </c>
      <c r="E4" s="1101"/>
      <c r="F4" s="1104">
        <v>44378</v>
      </c>
      <c r="G4" s="1106"/>
      <c r="H4" s="1109"/>
    </row>
    <row r="5" spans="1:8">
      <c r="A5" s="808" t="s">
        <v>134</v>
      </c>
      <c r="B5" s="793"/>
      <c r="C5" s="1095"/>
      <c r="D5" s="1098">
        <v>184828</v>
      </c>
      <c r="E5" s="1100"/>
      <c r="F5" s="1103">
        <v>83280</v>
      </c>
      <c r="G5" s="1105"/>
      <c r="H5" s="1108"/>
    </row>
    <row r="6" spans="1:8">
      <c r="A6" s="780"/>
      <c r="B6" s="792"/>
      <c r="C6" s="1096"/>
      <c r="D6" s="1099">
        <v>42071</v>
      </c>
      <c r="E6" s="1101"/>
      <c r="F6" s="1104">
        <v>43123</v>
      </c>
      <c r="G6" s="1106"/>
      <c r="H6" s="1109"/>
    </row>
    <row r="7" spans="1:8">
      <c r="A7" s="808" t="s">
        <v>241</v>
      </c>
      <c r="B7" s="793"/>
      <c r="C7" s="1095"/>
      <c r="D7" s="1098">
        <v>189803</v>
      </c>
      <c r="E7" s="1100"/>
      <c r="F7" s="1103">
        <v>88968</v>
      </c>
      <c r="G7" s="1105"/>
      <c r="H7" s="1108"/>
    </row>
    <row r="8" spans="1:8">
      <c r="A8" s="780"/>
      <c r="B8" s="792"/>
      <c r="C8" s="1096"/>
      <c r="D8" s="1099">
        <v>59493</v>
      </c>
      <c r="E8" s="1101"/>
      <c r="F8" s="1104">
        <v>45482</v>
      </c>
      <c r="G8" s="1106"/>
      <c r="H8" s="1109"/>
    </row>
    <row r="9" spans="1:8">
      <c r="A9" s="808" t="s">
        <v>508</v>
      </c>
      <c r="B9" s="793"/>
      <c r="C9" s="1095"/>
      <c r="D9" s="1098">
        <v>160207</v>
      </c>
      <c r="E9" s="1100"/>
      <c r="F9" s="1103">
        <v>85173</v>
      </c>
      <c r="G9" s="1105"/>
      <c r="H9" s="1108"/>
    </row>
    <row r="10" spans="1:8">
      <c r="A10" s="780"/>
      <c r="B10" s="792"/>
      <c r="C10" s="1096"/>
      <c r="D10" s="1099">
        <v>120265</v>
      </c>
      <c r="E10" s="1101"/>
      <c r="F10" s="1104">
        <v>43913</v>
      </c>
      <c r="G10" s="1106"/>
      <c r="H10" s="1109"/>
    </row>
    <row r="11" spans="1:8">
      <c r="A11" s="808" t="s">
        <v>524</v>
      </c>
      <c r="B11" s="793"/>
      <c r="C11" s="1095"/>
      <c r="D11" s="1098">
        <v>103202</v>
      </c>
      <c r="E11" s="1100"/>
      <c r="F11" s="1103">
        <v>94081</v>
      </c>
      <c r="G11" s="1105"/>
      <c r="H11" s="1108"/>
    </row>
    <row r="12" spans="1:8">
      <c r="A12" s="780"/>
      <c r="B12" s="792"/>
      <c r="C12" s="1097"/>
      <c r="D12" s="1099">
        <v>53618</v>
      </c>
      <c r="E12" s="1101"/>
      <c r="F12" s="1104">
        <v>48949</v>
      </c>
      <c r="G12" s="1106"/>
      <c r="H12" s="1109"/>
    </row>
    <row r="13" spans="1:8">
      <c r="A13" s="808"/>
      <c r="B13" s="793"/>
      <c r="C13" s="1095"/>
      <c r="D13" s="1098">
        <v>151779</v>
      </c>
      <c r="E13" s="1100"/>
      <c r="F13" s="1103">
        <v>87392</v>
      </c>
      <c r="G13" s="1107"/>
      <c r="H13" s="1108"/>
    </row>
    <row r="14" spans="1:8">
      <c r="A14" s="780"/>
      <c r="B14" s="792"/>
      <c r="C14" s="1096"/>
      <c r="D14" s="1099">
        <v>67724</v>
      </c>
      <c r="E14" s="1101"/>
      <c r="F14" s="1104">
        <v>45169</v>
      </c>
      <c r="G14" s="1106"/>
      <c r="H14" s="1109"/>
    </row>
    <row r="17" spans="1:11">
      <c r="A17" s="1087" t="s">
        <v>23</v>
      </c>
    </row>
    <row r="18" spans="1:11">
      <c r="A18" s="1088"/>
      <c r="B18" s="1088" t="str">
        <f>実質収支比率等に係る経年分析!F$46</f>
        <v>H27</v>
      </c>
      <c r="C18" s="1088" t="str">
        <f>実質収支比率等に係る経年分析!G$46</f>
        <v>H28</v>
      </c>
      <c r="D18" s="1088" t="str">
        <f>実質収支比率等に係る経年分析!H$46</f>
        <v>H29</v>
      </c>
      <c r="E18" s="1088" t="str">
        <f>実質収支比率等に係る経年分析!I$46</f>
        <v>H30</v>
      </c>
      <c r="F18" s="1088" t="str">
        <f>実質収支比率等に係る経年分析!J$46</f>
        <v>R01</v>
      </c>
    </row>
    <row r="19" spans="1:11">
      <c r="A19" s="1088" t="s">
        <v>87</v>
      </c>
      <c r="B19" s="1088">
        <f>ROUND(VALUE(SUBSTITUTE(実質収支比率等に係る経年分析!F$48,"▲","-")),2)</f>
        <v>2.59</v>
      </c>
      <c r="C19" s="1088">
        <f>ROUND(VALUE(SUBSTITUTE(実質収支比率等に係る経年分析!G$48,"▲","-")),2)</f>
        <v>0.83</v>
      </c>
      <c r="D19" s="1088">
        <f>ROUND(VALUE(SUBSTITUTE(実質収支比率等に係る経年分析!H$48,"▲","-")),2)</f>
        <v>2.0699999999999998</v>
      </c>
      <c r="E19" s="1088">
        <f>ROUND(VALUE(SUBSTITUTE(実質収支比率等に係る経年分析!I$48,"▲","-")),2)</f>
        <v>1.79</v>
      </c>
      <c r="F19" s="1088">
        <f>ROUND(VALUE(SUBSTITUTE(実質収支比率等に係る経年分析!J$48,"▲","-")),2)</f>
        <v>2.2000000000000002</v>
      </c>
    </row>
    <row r="20" spans="1:11">
      <c r="A20" s="1088" t="s">
        <v>38</v>
      </c>
      <c r="B20" s="1088">
        <f>ROUND(VALUE(SUBSTITUTE(実質収支比率等に係る経年分析!F$47,"▲","-")),2)</f>
        <v>24.19</v>
      </c>
      <c r="C20" s="1088">
        <f>ROUND(VALUE(SUBSTITUTE(実質収支比率等に係る経年分析!G$47,"▲","-")),2)</f>
        <v>24.55</v>
      </c>
      <c r="D20" s="1088">
        <f>ROUND(VALUE(SUBSTITUTE(実質収支比率等に係る経年分析!H$47,"▲","-")),2)</f>
        <v>19.670000000000002</v>
      </c>
      <c r="E20" s="1088">
        <f>ROUND(VALUE(SUBSTITUTE(実質収支比率等に係る経年分析!I$47,"▲","-")),2)</f>
        <v>18.100000000000001</v>
      </c>
      <c r="F20" s="1088">
        <f>ROUND(VALUE(SUBSTITUTE(実質収支比率等に係る経年分析!J$47,"▲","-")),2)</f>
        <v>17.14</v>
      </c>
    </row>
    <row r="21" spans="1:11">
      <c r="A21" s="1088" t="s">
        <v>113</v>
      </c>
      <c r="B21" s="1088">
        <f>IF(ISNUMBER(VALUE(SUBSTITUTE(実質収支比率等に係る経年分析!F$49,"▲","-"))),ROUND(VALUE(SUBSTITUTE(実質収支比率等に係る経年分析!F$49,"▲","-")),2),NA())</f>
        <v>0.12</v>
      </c>
      <c r="C21" s="1088">
        <f>IF(ISNUMBER(VALUE(SUBSTITUTE(実質収支比率等に係る経年分析!G$49,"▲","-"))),ROUND(VALUE(SUBSTITUTE(実質収支比率等に係る経年分析!G$49,"▲","-")),2),NA())</f>
        <v>-3.01</v>
      </c>
      <c r="D21" s="1088">
        <f>IF(ISNUMBER(VALUE(SUBSTITUTE(実質収支比率等に係る経年分析!H$49,"▲","-"))),ROUND(VALUE(SUBSTITUTE(実質収支比率等に係る経年分析!H$49,"▲","-")),2),NA())</f>
        <v>-3.56</v>
      </c>
      <c r="E21" s="1088">
        <f>IF(ISNUMBER(VALUE(SUBSTITUTE(実質収支比率等に係る経年分析!I$49,"▲","-"))),ROUND(VALUE(SUBSTITUTE(実質収支比率等に係る経年分析!I$49,"▲","-")),2),NA())</f>
        <v>-2.2000000000000002</v>
      </c>
      <c r="F21" s="1088">
        <f>IF(ISNUMBER(VALUE(SUBSTITUTE(実質収支比率等に係る経年分析!J$49,"▲","-"))),ROUND(VALUE(SUBSTITUTE(実質収支比率等に係る経年分析!J$49,"▲","-")),2),NA())</f>
        <v>-0.44</v>
      </c>
    </row>
    <row r="24" spans="1:11">
      <c r="A24" s="1087" t="s">
        <v>100</v>
      </c>
    </row>
    <row r="25" spans="1:11">
      <c r="A25" s="1089"/>
      <c r="B25" s="1089" t="str">
        <f>'連結実質赤字比率に係る赤字・黒字の構成分析'!F$33</f>
        <v>H27</v>
      </c>
      <c r="C25" s="1089"/>
      <c r="D25" s="1089" t="str">
        <f>'連結実質赤字比率に係る赤字・黒字の構成分析'!G$33</f>
        <v>H28</v>
      </c>
      <c r="E25" s="1089"/>
      <c r="F25" s="1089" t="str">
        <f>'連結実質赤字比率に係る赤字・黒字の構成分析'!H$33</f>
        <v>H29</v>
      </c>
      <c r="G25" s="1089"/>
      <c r="H25" s="1089" t="str">
        <f>'連結実質赤字比率に係る赤字・黒字の構成分析'!I$33</f>
        <v>H30</v>
      </c>
      <c r="I25" s="1089"/>
      <c r="J25" s="1089" t="str">
        <f>'連結実質赤字比率に係る赤字・黒字の構成分析'!J$33</f>
        <v>R01</v>
      </c>
      <c r="K25" s="1089"/>
    </row>
    <row r="26" spans="1:11">
      <c r="A26" s="1089"/>
      <c r="B26" s="1089" t="s">
        <v>115</v>
      </c>
      <c r="C26" s="1089" t="s">
        <v>65</v>
      </c>
      <c r="D26" s="1089" t="s">
        <v>115</v>
      </c>
      <c r="E26" s="1089" t="s">
        <v>65</v>
      </c>
      <c r="F26" s="1089" t="s">
        <v>115</v>
      </c>
      <c r="G26" s="1089" t="s">
        <v>65</v>
      </c>
      <c r="H26" s="1089" t="s">
        <v>115</v>
      </c>
      <c r="I26" s="1089" t="s">
        <v>65</v>
      </c>
      <c r="J26" s="1089" t="s">
        <v>115</v>
      </c>
      <c r="K26" s="1089" t="s">
        <v>65</v>
      </c>
    </row>
    <row r="27" spans="1:11">
      <c r="A27" s="1089" t="str">
        <f>IF('連結実質赤字比率に係る赤字・黒字の構成分析'!C$43="",NA(),'連結実質赤字比率に係る赤字・黒字の構成分析'!C$43)</f>
        <v>その他会計（黒字）</v>
      </c>
      <c r="B27" s="1089" t="e">
        <f>IF(ROUND(VALUE(SUBSTITUTE('連結実質赤字比率に係る赤字・黒字の構成分析'!F$43,"▲","-")),2)&lt;0,ABS(ROUND(VALUE(SUBSTITUTE('連結実質赤字比率に係る赤字・黒字の構成分析'!F$43,"▲","-")),2)),NA())</f>
        <v>#VALUE!</v>
      </c>
      <c r="C27" s="1089" t="e">
        <f>IF(ROUND(VALUE(SUBSTITUTE('連結実質赤字比率に係る赤字・黒字の構成分析'!F$43,"▲","-")),2)&gt;=0,ABS(ROUND(VALUE(SUBSTITUTE('連結実質赤字比率に係る赤字・黒字の構成分析'!F$43,"▲","-")),2)),NA())</f>
        <v>#VALUE!</v>
      </c>
      <c r="D27" s="1089" t="e">
        <f>IF(ROUND(VALUE(SUBSTITUTE('連結実質赤字比率に係る赤字・黒字の構成分析'!G$43,"▲","-")),2)&lt;0,ABS(ROUND(VALUE(SUBSTITUTE('連結実質赤字比率に係る赤字・黒字の構成分析'!G$43,"▲","-")),2)),NA())</f>
        <v>#VALUE!</v>
      </c>
      <c r="E27" s="1089" t="e">
        <f>IF(ROUND(VALUE(SUBSTITUTE('連結実質赤字比率に係る赤字・黒字の構成分析'!G$43,"▲","-")),2)&gt;=0,ABS(ROUND(VALUE(SUBSTITUTE('連結実質赤字比率に係る赤字・黒字の構成分析'!G$43,"▲","-")),2)),NA())</f>
        <v>#VALUE!</v>
      </c>
      <c r="F27" s="1089" t="e">
        <f>IF(ROUND(VALUE(SUBSTITUTE('連結実質赤字比率に係る赤字・黒字の構成分析'!H$43,"▲","-")),2)&lt;0,ABS(ROUND(VALUE(SUBSTITUTE('連結実質赤字比率に係る赤字・黒字の構成分析'!H$43,"▲","-")),2)),NA())</f>
        <v>#VALUE!</v>
      </c>
      <c r="G27" s="1089" t="e">
        <f>IF(ROUND(VALUE(SUBSTITUTE('連結実質赤字比率に係る赤字・黒字の構成分析'!H$43,"▲","-")),2)&gt;=0,ABS(ROUND(VALUE(SUBSTITUTE('連結実質赤字比率に係る赤字・黒字の構成分析'!H$43,"▲","-")),2)),NA())</f>
        <v>#VALUE!</v>
      </c>
      <c r="H27" s="1089" t="e">
        <f>IF(ROUND(VALUE(SUBSTITUTE('連結実質赤字比率に係る赤字・黒字の構成分析'!I$43,"▲","-")),2)&lt;0,ABS(ROUND(VALUE(SUBSTITUTE('連結実質赤字比率に係る赤字・黒字の構成分析'!I$43,"▲","-")),2)),NA())</f>
        <v>#VALUE!</v>
      </c>
      <c r="I27" s="1089" t="e">
        <f>IF(ROUND(VALUE(SUBSTITUTE('連結実質赤字比率に係る赤字・黒字の構成分析'!I$43,"▲","-")),2)&gt;=0,ABS(ROUND(VALUE(SUBSTITUTE('連結実質赤字比率に係る赤字・黒字の構成分析'!I$43,"▲","-")),2)),NA())</f>
        <v>#VALUE!</v>
      </c>
      <c r="J27" s="1089" t="e">
        <f>IF(ROUND(VALUE(SUBSTITUTE('連結実質赤字比率に係る赤字・黒字の構成分析'!J$43,"▲","-")),2)&lt;0,ABS(ROUND(VALUE(SUBSTITUTE('連結実質赤字比率に係る赤字・黒字の構成分析'!J$43,"▲","-")),2)),NA())</f>
        <v>#VALUE!</v>
      </c>
      <c r="K27" s="1089" t="e">
        <f>IF(ROUND(VALUE(SUBSTITUTE('連結実質赤字比率に係る赤字・黒字の構成分析'!J$43,"▲","-")),2)&gt;=0,ABS(ROUND(VALUE(SUBSTITUTE('連結実質赤字比率に係る赤字・黒字の構成分析'!J$43,"▲","-")),2)),NA())</f>
        <v>#VALUE!</v>
      </c>
    </row>
    <row r="28" spans="1:11">
      <c r="A28" s="1089" t="str">
        <f>IF('連結実質赤字比率に係る赤字・黒字の構成分析'!C$42="",NA(),'連結実質赤字比率に係る赤字・黒字の構成分析'!C$42)</f>
        <v>その他会計（赤字）</v>
      </c>
      <c r="B28" s="1089" t="e">
        <f>IF(ROUND(VALUE(SUBSTITUTE('連結実質赤字比率に係る赤字・黒字の構成分析'!F$42,"▲","-")),2)&lt;0,ABS(ROUND(VALUE(SUBSTITUTE('連結実質赤字比率に係る赤字・黒字の構成分析'!F$42,"▲","-")),2)),NA())</f>
        <v>#VALUE!</v>
      </c>
      <c r="C28" s="1089" t="e">
        <f>IF(ROUND(VALUE(SUBSTITUTE('連結実質赤字比率に係る赤字・黒字の構成分析'!F$42,"▲","-")),2)&gt;=0,ABS(ROUND(VALUE(SUBSTITUTE('連結実質赤字比率に係る赤字・黒字の構成分析'!F$42,"▲","-")),2)),NA())</f>
        <v>#VALUE!</v>
      </c>
      <c r="D28" s="1089" t="e">
        <f>IF(ROUND(VALUE(SUBSTITUTE('連結実質赤字比率に係る赤字・黒字の構成分析'!G$42,"▲","-")),2)&lt;0,ABS(ROUND(VALUE(SUBSTITUTE('連結実質赤字比率に係る赤字・黒字の構成分析'!G$42,"▲","-")),2)),NA())</f>
        <v>#VALUE!</v>
      </c>
      <c r="E28" s="1089" t="e">
        <f>IF(ROUND(VALUE(SUBSTITUTE('連結実質赤字比率に係る赤字・黒字の構成分析'!G$42,"▲","-")),2)&gt;=0,ABS(ROUND(VALUE(SUBSTITUTE('連結実質赤字比率に係る赤字・黒字の構成分析'!G$42,"▲","-")),2)),NA())</f>
        <v>#VALUE!</v>
      </c>
      <c r="F28" s="1089" t="e">
        <f>IF(ROUND(VALUE(SUBSTITUTE('連結実質赤字比率に係る赤字・黒字の構成分析'!H$42,"▲","-")),2)&lt;0,ABS(ROUND(VALUE(SUBSTITUTE('連結実質赤字比率に係る赤字・黒字の構成分析'!H$42,"▲","-")),2)),NA())</f>
        <v>#VALUE!</v>
      </c>
      <c r="G28" s="1089" t="e">
        <f>IF(ROUND(VALUE(SUBSTITUTE('連結実質赤字比率に係る赤字・黒字の構成分析'!H$42,"▲","-")),2)&gt;=0,ABS(ROUND(VALUE(SUBSTITUTE('連結実質赤字比率に係る赤字・黒字の構成分析'!H$42,"▲","-")),2)),NA())</f>
        <v>#VALUE!</v>
      </c>
      <c r="H28" s="1089" t="e">
        <f>IF(ROUND(VALUE(SUBSTITUTE('連結実質赤字比率に係る赤字・黒字の構成分析'!I$42,"▲","-")),2)&lt;0,ABS(ROUND(VALUE(SUBSTITUTE('連結実質赤字比率に係る赤字・黒字の構成分析'!I$42,"▲","-")),2)),NA())</f>
        <v>#VALUE!</v>
      </c>
      <c r="I28" s="1089" t="e">
        <f>IF(ROUND(VALUE(SUBSTITUTE('連結実質赤字比率に係る赤字・黒字の構成分析'!I$42,"▲","-")),2)&gt;=0,ABS(ROUND(VALUE(SUBSTITUTE('連結実質赤字比率に係る赤字・黒字の構成分析'!I$42,"▲","-")),2)),NA())</f>
        <v>#VALUE!</v>
      </c>
      <c r="J28" s="1089" t="e">
        <f>IF(ROUND(VALUE(SUBSTITUTE('連結実質赤字比率に係る赤字・黒字の構成分析'!J$42,"▲","-")),2)&lt;0,ABS(ROUND(VALUE(SUBSTITUTE('連結実質赤字比率に係る赤字・黒字の構成分析'!J$42,"▲","-")),2)),NA())</f>
        <v>#VALUE!</v>
      </c>
      <c r="K28" s="1089" t="e">
        <f>IF(ROUND(VALUE(SUBSTITUTE('連結実質赤字比率に係る赤字・黒字の構成分析'!J$42,"▲","-")),2)&gt;=0,ABS(ROUND(VALUE(SUBSTITUTE('連結実質赤字比率に係る赤字・黒字の構成分析'!J$42,"▲","-")),2)),NA())</f>
        <v>#VALUE!</v>
      </c>
    </row>
    <row r="29" spans="1:11">
      <c r="A29" s="1089" t="str">
        <f>IF('連結実質赤字比率に係る赤字・黒字の構成分析'!C$41="",NA(),'連結実質赤字比率に係る赤字・黒字の構成分析'!C$41)</f>
        <v>指定介護老人福祉施設事業特別会計</v>
      </c>
      <c r="B29" s="1089" t="e">
        <f>IF(ROUND(VALUE(SUBSTITUTE('連結実質赤字比率に係る赤字・黒字の構成分析'!F$41,"▲","-")),2)&lt;0,ABS(ROUND(VALUE(SUBSTITUTE('連結実質赤字比率に係る赤字・黒字の構成分析'!F$41,"▲","-")),2)),NA())</f>
        <v>#N/A</v>
      </c>
      <c r="C29" s="1089">
        <f>IF(ROUND(VALUE(SUBSTITUTE('連結実質赤字比率に係る赤字・黒字の構成分析'!F$41,"▲","-")),2)&gt;=0,ABS(ROUND(VALUE(SUBSTITUTE('連結実質赤字比率に係る赤字・黒字の構成分析'!F$41,"▲","-")),2)),NA())</f>
        <v>0</v>
      </c>
      <c r="D29" s="1089" t="e">
        <f>IF(ROUND(VALUE(SUBSTITUTE('連結実質赤字比率に係る赤字・黒字の構成分析'!G$41,"▲","-")),2)&lt;0,ABS(ROUND(VALUE(SUBSTITUTE('連結実質赤字比率に係る赤字・黒字の構成分析'!G$41,"▲","-")),2)),NA())</f>
        <v>#N/A</v>
      </c>
      <c r="E29" s="1089">
        <f>IF(ROUND(VALUE(SUBSTITUTE('連結実質赤字比率に係る赤字・黒字の構成分析'!G$41,"▲","-")),2)&gt;=0,ABS(ROUND(VALUE(SUBSTITUTE('連結実質赤字比率に係る赤字・黒字の構成分析'!G$41,"▲","-")),2)),NA())</f>
        <v>0</v>
      </c>
      <c r="F29" s="1089" t="e">
        <f>IF(ROUND(VALUE(SUBSTITUTE('連結実質赤字比率に係る赤字・黒字の構成分析'!H$41,"▲","-")),2)&lt;0,ABS(ROUND(VALUE(SUBSTITUTE('連結実質赤字比率に係る赤字・黒字の構成分析'!H$41,"▲","-")),2)),NA())</f>
        <v>#N/A</v>
      </c>
      <c r="G29" s="1089">
        <f>IF(ROUND(VALUE(SUBSTITUTE('連結実質赤字比率に係る赤字・黒字の構成分析'!H$41,"▲","-")),2)&gt;=0,ABS(ROUND(VALUE(SUBSTITUTE('連結実質赤字比率に係る赤字・黒字の構成分析'!H$41,"▲","-")),2)),NA())</f>
        <v>0</v>
      </c>
      <c r="H29" s="1089" t="e">
        <f>IF(ROUND(VALUE(SUBSTITUTE('連結実質赤字比率に係る赤字・黒字の構成分析'!I$41,"▲","-")),2)&lt;0,ABS(ROUND(VALUE(SUBSTITUTE('連結実質赤字比率に係る赤字・黒字の構成分析'!I$41,"▲","-")),2)),NA())</f>
        <v>#N/A</v>
      </c>
      <c r="I29" s="1089">
        <f>IF(ROUND(VALUE(SUBSTITUTE('連結実質赤字比率に係る赤字・黒字の構成分析'!I$41,"▲","-")),2)&gt;=0,ABS(ROUND(VALUE(SUBSTITUTE('連結実質赤字比率に係る赤字・黒字の構成分析'!I$41,"▲","-")),2)),NA())</f>
        <v>0</v>
      </c>
      <c r="J29" s="1089" t="e">
        <f>IF(ROUND(VALUE(SUBSTITUTE('連結実質赤字比率に係る赤字・黒字の構成分析'!J$41,"▲","-")),2)&lt;0,ABS(ROUND(VALUE(SUBSTITUTE('連結実質赤字比率に係る赤字・黒字の構成分析'!J$41,"▲","-")),2)),NA())</f>
        <v>#N/A</v>
      </c>
      <c r="K29" s="1089">
        <f>IF(ROUND(VALUE(SUBSTITUTE('連結実質赤字比率に係る赤字・黒字の構成分析'!J$41,"▲","-")),2)&gt;=0,ABS(ROUND(VALUE(SUBSTITUTE('連結実質赤字比率に係る赤字・黒字の構成分析'!J$41,"▲","-")),2)),NA())</f>
        <v>0</v>
      </c>
    </row>
    <row r="30" spans="1:11">
      <c r="A30" s="1089" t="str">
        <f>IF('連結実質赤字比率に係る赤字・黒字の構成分析'!C$40="",NA(),'連結実質赤字比率に係る赤字・黒字の構成分析'!C$40)</f>
        <v>介護サービス事業特別会計</v>
      </c>
      <c r="B30" s="1089" t="e">
        <f>IF(ROUND(VALUE(SUBSTITUTE('連結実質赤字比率に係る赤字・黒字の構成分析'!F$40,"▲","-")),2)&lt;0,ABS(ROUND(VALUE(SUBSTITUTE('連結実質赤字比率に係る赤字・黒字の構成分析'!F$40,"▲","-")),2)),NA())</f>
        <v>#N/A</v>
      </c>
      <c r="C30" s="1089">
        <f>IF(ROUND(VALUE(SUBSTITUTE('連結実質赤字比率に係る赤字・黒字の構成分析'!F$40,"▲","-")),2)&gt;=0,ABS(ROUND(VALUE(SUBSTITUTE('連結実質赤字比率に係る赤字・黒字の構成分析'!F$40,"▲","-")),2)),NA())</f>
        <v>0</v>
      </c>
      <c r="D30" s="1089" t="e">
        <f>IF(ROUND(VALUE(SUBSTITUTE('連結実質赤字比率に係る赤字・黒字の構成分析'!G$40,"▲","-")),2)&lt;0,ABS(ROUND(VALUE(SUBSTITUTE('連結実質赤字比率に係る赤字・黒字の構成分析'!G$40,"▲","-")),2)),NA())</f>
        <v>#N/A</v>
      </c>
      <c r="E30" s="1089">
        <f>IF(ROUND(VALUE(SUBSTITUTE('連結実質赤字比率に係る赤字・黒字の構成分析'!G$40,"▲","-")),2)&gt;=0,ABS(ROUND(VALUE(SUBSTITUTE('連結実質赤字比率に係る赤字・黒字の構成分析'!G$40,"▲","-")),2)),NA())</f>
        <v>0</v>
      </c>
      <c r="F30" s="1089" t="e">
        <f>IF(ROUND(VALUE(SUBSTITUTE('連結実質赤字比率に係る赤字・黒字の構成分析'!H$40,"▲","-")),2)&lt;0,ABS(ROUND(VALUE(SUBSTITUTE('連結実質赤字比率に係る赤字・黒字の構成分析'!H$40,"▲","-")),2)),NA())</f>
        <v>#N/A</v>
      </c>
      <c r="G30" s="1089">
        <f>IF(ROUND(VALUE(SUBSTITUTE('連結実質赤字比率に係る赤字・黒字の構成分析'!H$40,"▲","-")),2)&gt;=0,ABS(ROUND(VALUE(SUBSTITUTE('連結実質赤字比率に係る赤字・黒字の構成分析'!H$40,"▲","-")),2)),NA())</f>
        <v>7.0000000000000007e-002</v>
      </c>
      <c r="H30" s="1089" t="e">
        <f>IF(ROUND(VALUE(SUBSTITUTE('連結実質赤字比率に係る赤字・黒字の構成分析'!I$40,"▲","-")),2)&lt;0,ABS(ROUND(VALUE(SUBSTITUTE('連結実質赤字比率に係る赤字・黒字の構成分析'!I$40,"▲","-")),2)),NA())</f>
        <v>#N/A</v>
      </c>
      <c r="I30" s="1089">
        <f>IF(ROUND(VALUE(SUBSTITUTE('連結実質赤字比率に係る赤字・黒字の構成分析'!I$40,"▲","-")),2)&gt;=0,ABS(ROUND(VALUE(SUBSTITUTE('連結実質赤字比率に係る赤字・黒字の構成分析'!I$40,"▲","-")),2)),NA())</f>
        <v>5.e-002</v>
      </c>
      <c r="J30" s="1089" t="e">
        <f>IF(ROUND(VALUE(SUBSTITUTE('連結実質赤字比率に係る赤字・黒字の構成分析'!J$40,"▲","-")),2)&lt;0,ABS(ROUND(VALUE(SUBSTITUTE('連結実質赤字比率に係る赤字・黒字の構成分析'!J$40,"▲","-")),2)),NA())</f>
        <v>#N/A</v>
      </c>
      <c r="K30" s="1089">
        <f>IF(ROUND(VALUE(SUBSTITUTE('連結実質赤字比率に係る赤字・黒字の構成分析'!J$40,"▲","-")),2)&gt;=0,ABS(ROUND(VALUE(SUBSTITUTE('連結実質赤字比率に係る赤字・黒字の構成分析'!J$40,"▲","-")),2)),NA())</f>
        <v>0.14000000000000001</v>
      </c>
    </row>
    <row r="31" spans="1:11">
      <c r="A31" s="1089" t="str">
        <f>IF('連結実質赤字比率に係る赤字・黒字の構成分析'!C$39="",NA(),'連結実質赤字比率に係る赤字・黒字の構成分析'!C$39)</f>
        <v>後期高齢者医療特別会計</v>
      </c>
      <c r="B31" s="1089" t="e">
        <f>IF(ROUND(VALUE(SUBSTITUTE('連結実質赤字比率に係る赤字・黒字の構成分析'!F$39,"▲","-")),2)&lt;0,ABS(ROUND(VALUE(SUBSTITUTE('連結実質赤字比率に係る赤字・黒字の構成分析'!F$39,"▲","-")),2)),NA())</f>
        <v>#N/A</v>
      </c>
      <c r="C31" s="1089">
        <f>IF(ROUND(VALUE(SUBSTITUTE('連結実質赤字比率に係る赤字・黒字の構成分析'!F$39,"▲","-")),2)&gt;=0,ABS(ROUND(VALUE(SUBSTITUTE('連結実質赤字比率に係る赤字・黒字の構成分析'!F$39,"▲","-")),2)),NA())</f>
        <v>0.12</v>
      </c>
      <c r="D31" s="1089" t="e">
        <f>IF(ROUND(VALUE(SUBSTITUTE('連結実質赤字比率に係る赤字・黒字の構成分析'!G$39,"▲","-")),2)&lt;0,ABS(ROUND(VALUE(SUBSTITUTE('連結実質赤字比率に係る赤字・黒字の構成分析'!G$39,"▲","-")),2)),NA())</f>
        <v>#N/A</v>
      </c>
      <c r="E31" s="1089">
        <f>IF(ROUND(VALUE(SUBSTITUTE('連結実質赤字比率に係る赤字・黒字の構成分析'!G$39,"▲","-")),2)&gt;=0,ABS(ROUND(VALUE(SUBSTITUTE('連結実質赤字比率に係る赤字・黒字の構成分析'!G$39,"▲","-")),2)),NA())</f>
        <v>0.15</v>
      </c>
      <c r="F31" s="1089" t="e">
        <f>IF(ROUND(VALUE(SUBSTITUTE('連結実質赤字比率に係る赤字・黒字の構成分析'!H$39,"▲","-")),2)&lt;0,ABS(ROUND(VALUE(SUBSTITUTE('連結実質赤字比率に係る赤字・黒字の構成分析'!H$39,"▲","-")),2)),NA())</f>
        <v>#N/A</v>
      </c>
      <c r="G31" s="1089">
        <f>IF(ROUND(VALUE(SUBSTITUTE('連結実質赤字比率に係る赤字・黒字の構成分析'!H$39,"▲","-")),2)&gt;=0,ABS(ROUND(VALUE(SUBSTITUTE('連結実質赤字比率に係る赤字・黒字の構成分析'!H$39,"▲","-")),2)),NA())</f>
        <v>0.11</v>
      </c>
      <c r="H31" s="1089" t="e">
        <f>IF(ROUND(VALUE(SUBSTITUTE('連結実質赤字比率に係る赤字・黒字の構成分析'!I$39,"▲","-")),2)&lt;0,ABS(ROUND(VALUE(SUBSTITUTE('連結実質赤字比率に係る赤字・黒字の構成分析'!I$39,"▲","-")),2)),NA())</f>
        <v>#N/A</v>
      </c>
      <c r="I31" s="1089">
        <f>IF(ROUND(VALUE(SUBSTITUTE('連結実質赤字比率に係る赤字・黒字の構成分析'!I$39,"▲","-")),2)&gt;=0,ABS(ROUND(VALUE(SUBSTITUTE('連結実質赤字比率に係る赤字・黒字の構成分析'!I$39,"▲","-")),2)),NA())</f>
        <v>0.12</v>
      </c>
      <c r="J31" s="1089" t="e">
        <f>IF(ROUND(VALUE(SUBSTITUTE('連結実質赤字比率に係る赤字・黒字の構成分析'!J$39,"▲","-")),2)&lt;0,ABS(ROUND(VALUE(SUBSTITUTE('連結実質赤字比率に係る赤字・黒字の構成分析'!J$39,"▲","-")),2)),NA())</f>
        <v>#N/A</v>
      </c>
      <c r="K31" s="1089">
        <f>IF(ROUND(VALUE(SUBSTITUTE('連結実質赤字比率に係る赤字・黒字の構成分析'!J$39,"▲","-")),2)&gt;=0,ABS(ROUND(VALUE(SUBSTITUTE('連結実質赤字比率に係る赤字・黒字の構成分析'!J$39,"▲","-")),2)),NA())</f>
        <v>0.14000000000000001</v>
      </c>
    </row>
    <row r="32" spans="1:11">
      <c r="A32" s="1089" t="str">
        <f>IF('連結実質赤字比率に係る赤字・黒字の構成分析'!C$38="",NA(),'連結実質赤字比率に係る赤字・黒字の構成分析'!C$38)</f>
        <v>再生可能エネルギー事業特別会計</v>
      </c>
      <c r="B32" s="1089" t="e">
        <f>IF(ROUND(VALUE(SUBSTITUTE('連結実質赤字比率に係る赤字・黒字の構成分析'!F$38,"▲","-")),2)&lt;0,ABS(ROUND(VALUE(SUBSTITUTE('連結実質赤字比率に係る赤字・黒字の構成分析'!F$38,"▲","-")),2)),NA())</f>
        <v>#N/A</v>
      </c>
      <c r="C32" s="1089">
        <f>IF(ROUND(VALUE(SUBSTITUTE('連結実質赤字比率に係る赤字・黒字の構成分析'!F$38,"▲","-")),2)&gt;=0,ABS(ROUND(VALUE(SUBSTITUTE('連結実質赤字比率に係る赤字・黒字の構成分析'!F$38,"▲","-")),2)),NA())</f>
        <v>5.e-002</v>
      </c>
      <c r="D32" s="1089" t="e">
        <f>IF(ROUND(VALUE(SUBSTITUTE('連結実質赤字比率に係る赤字・黒字の構成分析'!G$38,"▲","-")),2)&lt;0,ABS(ROUND(VALUE(SUBSTITUTE('連結実質赤字比率に係る赤字・黒字の構成分析'!G$38,"▲","-")),2)),NA())</f>
        <v>#N/A</v>
      </c>
      <c r="E32" s="1089">
        <f>IF(ROUND(VALUE(SUBSTITUTE('連結実質赤字比率に係る赤字・黒字の構成分析'!G$38,"▲","-")),2)&gt;=0,ABS(ROUND(VALUE(SUBSTITUTE('連結実質赤字比率に係る赤字・黒字の構成分析'!G$38,"▲","-")),2)),NA())</f>
        <v>0.17</v>
      </c>
      <c r="F32" s="1089" t="e">
        <f>IF(ROUND(VALUE(SUBSTITUTE('連結実質赤字比率に係る赤字・黒字の構成分析'!H$38,"▲","-")),2)&lt;0,ABS(ROUND(VALUE(SUBSTITUTE('連結実質赤字比率に係る赤字・黒字の構成分析'!H$38,"▲","-")),2)),NA())</f>
        <v>#N/A</v>
      </c>
      <c r="G32" s="1089">
        <f>IF(ROUND(VALUE(SUBSTITUTE('連結実質赤字比率に係る赤字・黒字の構成分析'!H$38,"▲","-")),2)&gt;=0,ABS(ROUND(VALUE(SUBSTITUTE('連結実質赤字比率に係る赤字・黒字の構成分析'!H$38,"▲","-")),2)),NA())</f>
        <v>0.32</v>
      </c>
      <c r="H32" s="1089" t="e">
        <f>IF(ROUND(VALUE(SUBSTITUTE('連結実質赤字比率に係る赤字・黒字の構成分析'!I$38,"▲","-")),2)&lt;0,ABS(ROUND(VALUE(SUBSTITUTE('連結実質赤字比率に係る赤字・黒字の構成分析'!I$38,"▲","-")),2)),NA())</f>
        <v>#N/A</v>
      </c>
      <c r="I32" s="1089">
        <f>IF(ROUND(VALUE(SUBSTITUTE('連結実質赤字比率に係る赤字・黒字の構成分析'!I$38,"▲","-")),2)&gt;=0,ABS(ROUND(VALUE(SUBSTITUTE('連結実質赤字比率に係る赤字・黒字の構成分析'!I$38,"▲","-")),2)),NA())</f>
        <v>0.22</v>
      </c>
      <c r="J32" s="1089" t="e">
        <f>IF(ROUND(VALUE(SUBSTITUTE('連結実質赤字比率に係る赤字・黒字の構成分析'!J$38,"▲","-")),2)&lt;0,ABS(ROUND(VALUE(SUBSTITUTE('連結実質赤字比率に係る赤字・黒字の構成分析'!J$38,"▲","-")),2)),NA())</f>
        <v>#N/A</v>
      </c>
      <c r="K32" s="1089">
        <f>IF(ROUND(VALUE(SUBSTITUTE('連結実質赤字比率に係る赤字・黒字の構成分析'!J$38,"▲","-")),2)&gt;=0,ABS(ROUND(VALUE(SUBSTITUTE('連結実質赤字比率に係る赤字・黒字の構成分析'!J$38,"▲","-")),2)),NA())</f>
        <v>0.23</v>
      </c>
    </row>
    <row r="33" spans="1:16">
      <c r="A33" s="1089" t="str">
        <f>IF('連結実質赤字比率に係る赤字・黒字の構成分析'!C$37="",NA(),'連結実質赤字比率に係る赤字・黒字の構成分析'!C$37)</f>
        <v>介護保険特別会計</v>
      </c>
      <c r="B33" s="1089" t="e">
        <f>IF(ROUND(VALUE(SUBSTITUTE('連結実質赤字比率に係る赤字・黒字の構成分析'!F$37,"▲","-")),2)&lt;0,ABS(ROUND(VALUE(SUBSTITUTE('連結実質赤字比率に係る赤字・黒字の構成分析'!F$37,"▲","-")),2)),NA())</f>
        <v>#N/A</v>
      </c>
      <c r="C33" s="1089">
        <f>IF(ROUND(VALUE(SUBSTITUTE('連結実質赤字比率に係る赤字・黒字の構成分析'!F$37,"▲","-")),2)&gt;=0,ABS(ROUND(VALUE(SUBSTITUTE('連結実質赤字比率に係る赤字・黒字の構成分析'!F$37,"▲","-")),2)),NA())</f>
        <v>1.1100000000000001</v>
      </c>
      <c r="D33" s="1089" t="e">
        <f>IF(ROUND(VALUE(SUBSTITUTE('連結実質赤字比率に係る赤字・黒字の構成分析'!G$37,"▲","-")),2)&lt;0,ABS(ROUND(VALUE(SUBSTITUTE('連結実質赤字比率に係る赤字・黒字の構成分析'!G$37,"▲","-")),2)),NA())</f>
        <v>#N/A</v>
      </c>
      <c r="E33" s="1089">
        <f>IF(ROUND(VALUE(SUBSTITUTE('連結実質赤字比率に係る赤字・黒字の構成分析'!G$37,"▲","-")),2)&gt;=0,ABS(ROUND(VALUE(SUBSTITUTE('連結実質赤字比率に係る赤字・黒字の構成分析'!G$37,"▲","-")),2)),NA())</f>
        <v>1.21</v>
      </c>
      <c r="F33" s="1089" t="e">
        <f>IF(ROUND(VALUE(SUBSTITUTE('連結実質赤字比率に係る赤字・黒字の構成分析'!H$37,"▲","-")),2)&lt;0,ABS(ROUND(VALUE(SUBSTITUTE('連結実質赤字比率に係る赤字・黒字の構成分析'!H$37,"▲","-")),2)),NA())</f>
        <v>#N/A</v>
      </c>
      <c r="G33" s="1089">
        <f>IF(ROUND(VALUE(SUBSTITUTE('連結実質赤字比率に係る赤字・黒字の構成分析'!H$37,"▲","-")),2)&gt;=0,ABS(ROUND(VALUE(SUBSTITUTE('連結実質赤字比率に係る赤字・黒字の構成分析'!H$37,"▲","-")),2)),NA())</f>
        <v>1.9</v>
      </c>
      <c r="H33" s="1089" t="e">
        <f>IF(ROUND(VALUE(SUBSTITUTE('連結実質赤字比率に係る赤字・黒字の構成分析'!I$37,"▲","-")),2)&lt;0,ABS(ROUND(VALUE(SUBSTITUTE('連結実質赤字比率に係る赤字・黒字の構成分析'!I$37,"▲","-")),2)),NA())</f>
        <v>#N/A</v>
      </c>
      <c r="I33" s="1089">
        <f>IF(ROUND(VALUE(SUBSTITUTE('連結実質赤字比率に係る赤字・黒字の構成分析'!I$37,"▲","-")),2)&gt;=0,ABS(ROUND(VALUE(SUBSTITUTE('連結実質赤字比率に係る赤字・黒字の構成分析'!I$37,"▲","-")),2)),NA())</f>
        <v>1</v>
      </c>
      <c r="J33" s="1089" t="e">
        <f>IF(ROUND(VALUE(SUBSTITUTE('連結実質赤字比率に係る赤字・黒字の構成分析'!J$37,"▲","-")),2)&lt;0,ABS(ROUND(VALUE(SUBSTITUTE('連結実質赤字比率に係る赤字・黒字の構成分析'!J$37,"▲","-")),2)),NA())</f>
        <v>#N/A</v>
      </c>
      <c r="K33" s="1089">
        <f>IF(ROUND(VALUE(SUBSTITUTE('連結実質赤字比率に係る赤字・黒字の構成分析'!J$37,"▲","-")),2)&gt;=0,ABS(ROUND(VALUE(SUBSTITUTE('連結実質赤字比率に係る赤字・黒字の構成分析'!J$37,"▲","-")),2)),NA())</f>
        <v>2.02</v>
      </c>
    </row>
    <row r="34" spans="1:16">
      <c r="A34" s="1089" t="str">
        <f>IF('連結実質赤字比率に係る赤字・黒字の構成分析'!C$36="",NA(),'連結実質赤字比率に係る赤字・黒字の構成分析'!C$36)</f>
        <v>一般会計</v>
      </c>
      <c r="B34" s="1089" t="e">
        <f>IF(ROUND(VALUE(SUBSTITUTE('連結実質赤字比率に係る赤字・黒字の構成分析'!F$36,"▲","-")),2)&lt;0,ABS(ROUND(VALUE(SUBSTITUTE('連結実質赤字比率に係る赤字・黒字の構成分析'!F$36,"▲","-")),2)),NA())</f>
        <v>#N/A</v>
      </c>
      <c r="C34" s="1089">
        <f>IF(ROUND(VALUE(SUBSTITUTE('連結実質赤字比率に係る赤字・黒字の構成分析'!F$36,"▲","-")),2)&gt;=0,ABS(ROUND(VALUE(SUBSTITUTE('連結実質赤字比率に係る赤字・黒字の構成分析'!F$36,"▲","-")),2)),NA())</f>
        <v>2.59</v>
      </c>
      <c r="D34" s="1089" t="e">
        <f>IF(ROUND(VALUE(SUBSTITUTE('連結実質赤字比率に係る赤字・黒字の構成分析'!G$36,"▲","-")),2)&lt;0,ABS(ROUND(VALUE(SUBSTITUTE('連結実質赤字比率に係る赤字・黒字の構成分析'!G$36,"▲","-")),2)),NA())</f>
        <v>#N/A</v>
      </c>
      <c r="E34" s="1089">
        <f>IF(ROUND(VALUE(SUBSTITUTE('連結実質赤字比率に係る赤字・黒字の構成分析'!G$36,"▲","-")),2)&gt;=0,ABS(ROUND(VALUE(SUBSTITUTE('連結実質赤字比率に係る赤字・黒字の構成分析'!G$36,"▲","-")),2)),NA())</f>
        <v>0.83</v>
      </c>
      <c r="F34" s="1089" t="e">
        <f>IF(ROUND(VALUE(SUBSTITUTE('連結実質赤字比率に係る赤字・黒字の構成分析'!H$36,"▲","-")),2)&lt;0,ABS(ROUND(VALUE(SUBSTITUTE('連結実質赤字比率に係る赤字・黒字の構成分析'!H$36,"▲","-")),2)),NA())</f>
        <v>#N/A</v>
      </c>
      <c r="G34" s="1089">
        <f>IF(ROUND(VALUE(SUBSTITUTE('連結実質赤字比率に係る赤字・黒字の構成分析'!H$36,"▲","-")),2)&gt;=0,ABS(ROUND(VALUE(SUBSTITUTE('連結実質赤字比率に係る赤字・黒字の構成分析'!H$36,"▲","-")),2)),NA())</f>
        <v>2.06</v>
      </c>
      <c r="H34" s="1089" t="e">
        <f>IF(ROUND(VALUE(SUBSTITUTE('連結実質赤字比率に係る赤字・黒字の構成分析'!I$36,"▲","-")),2)&lt;0,ABS(ROUND(VALUE(SUBSTITUTE('連結実質赤字比率に係る赤字・黒字の構成分析'!I$36,"▲","-")),2)),NA())</f>
        <v>#N/A</v>
      </c>
      <c r="I34" s="1089">
        <f>IF(ROUND(VALUE(SUBSTITUTE('連結実質赤字比率に係る赤字・黒字の構成分析'!I$36,"▲","-")),2)&gt;=0,ABS(ROUND(VALUE(SUBSTITUTE('連結実質赤字比率に係る赤字・黒字の構成分析'!I$36,"▲","-")),2)),NA())</f>
        <v>1.79</v>
      </c>
      <c r="J34" s="1089" t="e">
        <f>IF(ROUND(VALUE(SUBSTITUTE('連結実質赤字比率に係る赤字・黒字の構成分析'!J$36,"▲","-")),2)&lt;0,ABS(ROUND(VALUE(SUBSTITUTE('連結実質赤字比率に係る赤字・黒字の構成分析'!J$36,"▲","-")),2)),NA())</f>
        <v>#N/A</v>
      </c>
      <c r="K34" s="1089">
        <f>IF(ROUND(VALUE(SUBSTITUTE('連結実質赤字比率に係る赤字・黒字の構成分析'!J$36,"▲","-")),2)&gt;=0,ABS(ROUND(VALUE(SUBSTITUTE('連結実質赤字比率に係る赤字・黒字の構成分析'!J$36,"▲","-")),2)),NA())</f>
        <v>2.19</v>
      </c>
    </row>
    <row r="35" spans="1:16">
      <c r="A35" s="1089" t="str">
        <f>IF('連結実質赤字比率に係る赤字・黒字の構成分析'!C$35="",NA(),'連結実質赤字比率に係る赤字・黒字の構成分析'!C$35)</f>
        <v>土佐清水市水道事業会計</v>
      </c>
      <c r="B35" s="1089" t="e">
        <f>IF(ROUND(VALUE(SUBSTITUTE('連結実質赤字比率に係る赤字・黒字の構成分析'!F$35,"▲","-")),2)&lt;0,ABS(ROUND(VALUE(SUBSTITUTE('連結実質赤字比率に係る赤字・黒字の構成分析'!F$35,"▲","-")),2)),NA())</f>
        <v>#N/A</v>
      </c>
      <c r="C35" s="1089">
        <f>IF(ROUND(VALUE(SUBSTITUTE('連結実質赤字比率に係る赤字・黒字の構成分析'!F$35,"▲","-")),2)&gt;=0,ABS(ROUND(VALUE(SUBSTITUTE('連結実質赤字比率に係る赤字・黒字の構成分析'!F$35,"▲","-")),2)),NA())</f>
        <v>4.72</v>
      </c>
      <c r="D35" s="1089" t="e">
        <f>IF(ROUND(VALUE(SUBSTITUTE('連結実質赤字比率に係る赤字・黒字の構成分析'!G$35,"▲","-")),2)&lt;0,ABS(ROUND(VALUE(SUBSTITUTE('連結実質赤字比率に係る赤字・黒字の構成分析'!G$35,"▲","-")),2)),NA())</f>
        <v>#N/A</v>
      </c>
      <c r="E35" s="1089">
        <f>IF(ROUND(VALUE(SUBSTITUTE('連結実質赤字比率に係る赤字・黒字の構成分析'!G$35,"▲","-")),2)&gt;=0,ABS(ROUND(VALUE(SUBSTITUTE('連結実質赤字比率に係る赤字・黒字の構成分析'!G$35,"▲","-")),2)),NA())</f>
        <v>6.94</v>
      </c>
      <c r="F35" s="1089" t="e">
        <f>IF(ROUND(VALUE(SUBSTITUTE('連結実質赤字比率に係る赤字・黒字の構成分析'!H$35,"▲","-")),2)&lt;0,ABS(ROUND(VALUE(SUBSTITUTE('連結実質赤字比率に係る赤字・黒字の構成分析'!H$35,"▲","-")),2)),NA())</f>
        <v>#N/A</v>
      </c>
      <c r="G35" s="1089">
        <f>IF(ROUND(VALUE(SUBSTITUTE('連結実質赤字比率に係る赤字・黒字の構成分析'!H$35,"▲","-")),2)&gt;=0,ABS(ROUND(VALUE(SUBSTITUTE('連結実質赤字比率に係る赤字・黒字の構成分析'!H$35,"▲","-")),2)),NA())</f>
        <v>6.81</v>
      </c>
      <c r="H35" s="1089" t="e">
        <f>IF(ROUND(VALUE(SUBSTITUTE('連結実質赤字比率に係る赤字・黒字の構成分析'!I$35,"▲","-")),2)&lt;0,ABS(ROUND(VALUE(SUBSTITUTE('連結実質赤字比率に係る赤字・黒字の構成分析'!I$35,"▲","-")),2)),NA())</f>
        <v>#N/A</v>
      </c>
      <c r="I35" s="1089">
        <f>IF(ROUND(VALUE(SUBSTITUTE('連結実質赤字比率に係る赤字・黒字の構成分析'!I$35,"▲","-")),2)&gt;=0,ABS(ROUND(VALUE(SUBSTITUTE('連結実質赤字比率に係る赤字・黒字の構成分析'!I$35,"▲","-")),2)),NA())</f>
        <v>7.39</v>
      </c>
      <c r="J35" s="1089" t="e">
        <f>IF(ROUND(VALUE(SUBSTITUTE('連結実質赤字比率に係る赤字・黒字の構成分析'!J$35,"▲","-")),2)&lt;0,ABS(ROUND(VALUE(SUBSTITUTE('連結実質赤字比率に係る赤字・黒字の構成分析'!J$35,"▲","-")),2)),NA())</f>
        <v>#N/A</v>
      </c>
      <c r="K35" s="1089">
        <f>IF(ROUND(VALUE(SUBSTITUTE('連結実質赤字比率に係る赤字・黒字の構成分析'!J$35,"▲","-")),2)&gt;=0,ABS(ROUND(VALUE(SUBSTITUTE('連結実質赤字比率に係る赤字・黒字の構成分析'!J$35,"▲","-")),2)),NA())</f>
        <v>9.52</v>
      </c>
    </row>
    <row r="36" spans="1:16">
      <c r="A36" s="1089" t="str">
        <f>IF('連結実質赤字比率に係る赤字・黒字の構成分析'!C$34="",NA(),'連結実質赤字比率に係る赤字・黒字の構成分析'!C$34)</f>
        <v>国民健康保険事業特別会計</v>
      </c>
      <c r="B36" s="1089">
        <f>IF(ROUND(VALUE(SUBSTITUTE('連結実質赤字比率に係る赤字・黒字の構成分析'!F$34,"▲","-")),2)&lt;0,ABS(ROUND(VALUE(SUBSTITUTE('連結実質赤字比率に係る赤字・黒字の構成分析'!F$34,"▲","-")),2)),NA())</f>
        <v>1.37</v>
      </c>
      <c r="C36" s="1089" t="e">
        <f>IF(ROUND(VALUE(SUBSTITUTE('連結実質赤字比率に係る赤字・黒字の構成分析'!F$34,"▲","-")),2)&gt;=0,ABS(ROUND(VALUE(SUBSTITUTE('連結実質赤字比率に係る赤字・黒字の構成分析'!F$34,"▲","-")),2)),NA())</f>
        <v>#N/A</v>
      </c>
      <c r="D36" s="1089">
        <f>IF(ROUND(VALUE(SUBSTITUTE('連結実質赤字比率に係る赤字・黒字の構成分析'!G$34,"▲","-")),2)&lt;0,ABS(ROUND(VALUE(SUBSTITUTE('連結実質赤字比率に係る赤字・黒字の構成分析'!G$34,"▲","-")),2)),NA())</f>
        <v>0.76</v>
      </c>
      <c r="E36" s="1089" t="e">
        <f>IF(ROUND(VALUE(SUBSTITUTE('連結実質赤字比率に係る赤字・黒字の構成分析'!G$34,"▲","-")),2)&gt;=0,ABS(ROUND(VALUE(SUBSTITUTE('連結実質赤字比率に係る赤字・黒字の構成分析'!G$34,"▲","-")),2)),NA())</f>
        <v>#N/A</v>
      </c>
      <c r="F36" s="1089" t="e">
        <f>IF(ROUND(VALUE(SUBSTITUTE('連結実質赤字比率に係る赤字・黒字の構成分析'!H$34,"▲","-")),2)&lt;0,ABS(ROUND(VALUE(SUBSTITUTE('連結実質赤字比率に係る赤字・黒字の構成分析'!H$34,"▲","-")),2)),NA())</f>
        <v>#N/A</v>
      </c>
      <c r="G36" s="1089">
        <f>IF(ROUND(VALUE(SUBSTITUTE('連結実質赤字比率に係る赤字・黒字の構成分析'!H$34,"▲","-")),2)&gt;=0,ABS(ROUND(VALUE(SUBSTITUTE('連結実質赤字比率に係る赤字・黒字の構成分析'!H$34,"▲","-")),2)),NA())</f>
        <v>0.39</v>
      </c>
      <c r="H36" s="1089" t="e">
        <f>IF(ROUND(VALUE(SUBSTITUTE('連結実質赤字比率に係る赤字・黒字の構成分析'!I$34,"▲","-")),2)&lt;0,ABS(ROUND(VALUE(SUBSTITUTE('連結実質赤字比率に係る赤字・黒字の構成分析'!I$34,"▲","-")),2)),NA())</f>
        <v>#N/A</v>
      </c>
      <c r="I36" s="1089">
        <f>IF(ROUND(VALUE(SUBSTITUTE('連結実質赤字比率に係る赤字・黒字の構成分析'!I$34,"▲","-")),2)&gt;=0,ABS(ROUND(VALUE(SUBSTITUTE('連結実質赤字比率に係る赤字・黒字の構成分析'!I$34,"▲","-")),2)),NA())</f>
        <v>5.e-002</v>
      </c>
      <c r="J36" s="1089">
        <f>IF(ROUND(VALUE(SUBSTITUTE('連結実質赤字比率に係る赤字・黒字の構成分析'!J$34,"▲","-")),2)&lt;0,ABS(ROUND(VALUE(SUBSTITUTE('連結実質赤字比率に係る赤字・黒字の構成分析'!J$34,"▲","-")),2)),NA())</f>
        <v>0.78</v>
      </c>
      <c r="K36" s="1089" t="e">
        <f>IF(ROUND(VALUE(SUBSTITUTE('連結実質赤字比率に係る赤字・黒字の構成分析'!J$34,"▲","-")),2)&gt;=0,ABS(ROUND(VALUE(SUBSTITUTE('連結実質赤字比率に係る赤字・黒字の構成分析'!J$34,"▲","-")),2)),NA())</f>
        <v>#N/A</v>
      </c>
    </row>
    <row r="39" spans="1:16">
      <c r="A39" s="1087" t="s">
        <v>12</v>
      </c>
    </row>
    <row r="40" spans="1:16">
      <c r="A40" s="1090"/>
      <c r="B40" s="1090" t="str">
        <f>'実質公債費比率（分子）の構造'!K$44</f>
        <v>H27</v>
      </c>
      <c r="C40" s="1090"/>
      <c r="D40" s="1090"/>
      <c r="E40" s="1090" t="str">
        <f>'実質公債費比率（分子）の構造'!L$44</f>
        <v>H28</v>
      </c>
      <c r="F40" s="1090"/>
      <c r="G40" s="1090"/>
      <c r="H40" s="1090" t="str">
        <f>'実質公債費比率（分子）の構造'!M$44</f>
        <v>H29</v>
      </c>
      <c r="I40" s="1090"/>
      <c r="J40" s="1090"/>
      <c r="K40" s="1090" t="str">
        <f>'実質公債費比率（分子）の構造'!N$44</f>
        <v>H30</v>
      </c>
      <c r="L40" s="1090"/>
      <c r="M40" s="1090"/>
      <c r="N40" s="1090" t="str">
        <f>'実質公債費比率（分子）の構造'!O$44</f>
        <v>R01</v>
      </c>
      <c r="O40" s="1090"/>
      <c r="P40" s="1090"/>
    </row>
    <row r="41" spans="1:16">
      <c r="A41" s="1090"/>
      <c r="B41" s="1090" t="s">
        <v>116</v>
      </c>
      <c r="C41" s="1090"/>
      <c r="D41" s="1090" t="s">
        <v>118</v>
      </c>
      <c r="E41" s="1090" t="s">
        <v>116</v>
      </c>
      <c r="F41" s="1090"/>
      <c r="G41" s="1090" t="s">
        <v>118</v>
      </c>
      <c r="H41" s="1090" t="s">
        <v>116</v>
      </c>
      <c r="I41" s="1090"/>
      <c r="J41" s="1090" t="s">
        <v>118</v>
      </c>
      <c r="K41" s="1090" t="s">
        <v>116</v>
      </c>
      <c r="L41" s="1090"/>
      <c r="M41" s="1090" t="s">
        <v>118</v>
      </c>
      <c r="N41" s="1090" t="s">
        <v>116</v>
      </c>
      <c r="O41" s="1090"/>
      <c r="P41" s="1090" t="s">
        <v>118</v>
      </c>
    </row>
    <row r="42" spans="1:16">
      <c r="A42" s="1090" t="s">
        <v>120</v>
      </c>
      <c r="B42" s="1090"/>
      <c r="C42" s="1090"/>
      <c r="D42" s="1090">
        <f>'実質公債費比率（分子）の構造'!K$52</f>
        <v>979</v>
      </c>
      <c r="E42" s="1090"/>
      <c r="F42" s="1090"/>
      <c r="G42" s="1090">
        <f>'実質公債費比率（分子）の構造'!L$52</f>
        <v>845</v>
      </c>
      <c r="H42" s="1090"/>
      <c r="I42" s="1090"/>
      <c r="J42" s="1090">
        <f>'実質公債費比率（分子）の構造'!M$52</f>
        <v>886</v>
      </c>
      <c r="K42" s="1090"/>
      <c r="L42" s="1090"/>
      <c r="M42" s="1090">
        <f>'実質公債費比率（分子）の構造'!N$52</f>
        <v>879</v>
      </c>
      <c r="N42" s="1090"/>
      <c r="O42" s="1090"/>
      <c r="P42" s="1090">
        <f>'実質公債費比率（分子）の構造'!O$52</f>
        <v>890</v>
      </c>
    </row>
    <row r="43" spans="1:16">
      <c r="A43" s="1090" t="s">
        <v>52</v>
      </c>
      <c r="B43" s="1090">
        <f>'実質公債費比率（分子）の構造'!K$51</f>
        <v>0</v>
      </c>
      <c r="C43" s="1090"/>
      <c r="D43" s="1090"/>
      <c r="E43" s="1090">
        <f>'実質公債費比率（分子）の構造'!L$51</f>
        <v>1</v>
      </c>
      <c r="F43" s="1090"/>
      <c r="G43" s="1090"/>
      <c r="H43" s="1090">
        <f>'実質公債費比率（分子）の構造'!M$51</f>
        <v>0</v>
      </c>
      <c r="I43" s="1090"/>
      <c r="J43" s="1090"/>
      <c r="K43" s="1090">
        <f>'実質公債費比率（分子）の構造'!N$51</f>
        <v>0</v>
      </c>
      <c r="L43" s="1090"/>
      <c r="M43" s="1090"/>
      <c r="N43" s="1090">
        <f>'実質公債費比率（分子）の構造'!O$51</f>
        <v>0</v>
      </c>
      <c r="O43" s="1090"/>
      <c r="P43" s="1090"/>
    </row>
    <row r="44" spans="1:16">
      <c r="A44" s="1090" t="s">
        <v>45</v>
      </c>
      <c r="B44" s="1090" t="str">
        <f>'実質公債費比率（分子）の構造'!K$50</f>
        <v>-</v>
      </c>
      <c r="C44" s="1090"/>
      <c r="D44" s="1090"/>
      <c r="E44" s="1090" t="str">
        <f>'実質公債費比率（分子）の構造'!L$50</f>
        <v>-</v>
      </c>
      <c r="F44" s="1090"/>
      <c r="G44" s="1090"/>
      <c r="H44" s="1090" t="str">
        <f>'実質公債費比率（分子）の構造'!M$50</f>
        <v>-</v>
      </c>
      <c r="I44" s="1090"/>
      <c r="J44" s="1090"/>
      <c r="K44" s="1090" t="str">
        <f>'実質公債費比率（分子）の構造'!N$50</f>
        <v>-</v>
      </c>
      <c r="L44" s="1090"/>
      <c r="M44" s="1090"/>
      <c r="N44" s="1090" t="str">
        <f>'実質公債費比率（分子）の構造'!O$50</f>
        <v>-</v>
      </c>
      <c r="O44" s="1090"/>
      <c r="P44" s="1090"/>
    </row>
    <row r="45" spans="1:16">
      <c r="A45" s="1090" t="s">
        <v>1</v>
      </c>
      <c r="B45" s="1090">
        <f>'実質公債費比率（分子）の構造'!K$49</f>
        <v>71</v>
      </c>
      <c r="C45" s="1090"/>
      <c r="D45" s="1090"/>
      <c r="E45" s="1090">
        <f>'実質公債費比率（分子）の構造'!L$49</f>
        <v>62</v>
      </c>
      <c r="F45" s="1090"/>
      <c r="G45" s="1090"/>
      <c r="H45" s="1090">
        <f>'実質公債費比率（分子）の構造'!M$49</f>
        <v>42</v>
      </c>
      <c r="I45" s="1090"/>
      <c r="J45" s="1090"/>
      <c r="K45" s="1090">
        <f>'実質公債費比率（分子）の構造'!N$49</f>
        <v>17</v>
      </c>
      <c r="L45" s="1090"/>
      <c r="M45" s="1090"/>
      <c r="N45" s="1090">
        <f>'実質公債費比率（分子）の構造'!O$49</f>
        <v>17</v>
      </c>
      <c r="O45" s="1090"/>
      <c r="P45" s="1090"/>
    </row>
    <row r="46" spans="1:16">
      <c r="A46" s="1090" t="s">
        <v>43</v>
      </c>
      <c r="B46" s="1090">
        <f>'実質公債費比率（分子）の構造'!K$48</f>
        <v>24</v>
      </c>
      <c r="C46" s="1090"/>
      <c r="D46" s="1090"/>
      <c r="E46" s="1090">
        <f>'実質公債費比率（分子）の構造'!L$48</f>
        <v>29</v>
      </c>
      <c r="F46" s="1090"/>
      <c r="G46" s="1090"/>
      <c r="H46" s="1090">
        <f>'実質公債費比率（分子）の構造'!M$48</f>
        <v>33</v>
      </c>
      <c r="I46" s="1090"/>
      <c r="J46" s="1090"/>
      <c r="K46" s="1090">
        <f>'実質公債費比率（分子）の構造'!N$48</f>
        <v>25</v>
      </c>
      <c r="L46" s="1090"/>
      <c r="M46" s="1090"/>
      <c r="N46" s="1090">
        <f>'実質公債費比率（分子）の構造'!O$48</f>
        <v>27</v>
      </c>
      <c r="O46" s="1090"/>
      <c r="P46" s="1090"/>
    </row>
    <row r="47" spans="1:16">
      <c r="A47" s="1090" t="s">
        <v>37</v>
      </c>
      <c r="B47" s="1090" t="str">
        <f>'実質公債費比率（分子）の構造'!K$47</f>
        <v>-</v>
      </c>
      <c r="C47" s="1090"/>
      <c r="D47" s="1090"/>
      <c r="E47" s="1090" t="str">
        <f>'実質公債費比率（分子）の構造'!L$47</f>
        <v>-</v>
      </c>
      <c r="F47" s="1090"/>
      <c r="G47" s="1090"/>
      <c r="H47" s="1090" t="str">
        <f>'実質公債費比率（分子）の構造'!M$47</f>
        <v>-</v>
      </c>
      <c r="I47" s="1090"/>
      <c r="J47" s="1090"/>
      <c r="K47" s="1090" t="str">
        <f>'実質公債費比率（分子）の構造'!N$47</f>
        <v>-</v>
      </c>
      <c r="L47" s="1090"/>
      <c r="M47" s="1090"/>
      <c r="N47" s="1090" t="str">
        <f>'実質公債費比率（分子）の構造'!O$47</f>
        <v>-</v>
      </c>
      <c r="O47" s="1090"/>
      <c r="P47" s="1090"/>
    </row>
    <row r="48" spans="1:16">
      <c r="A48" s="1090" t="s">
        <v>30</v>
      </c>
      <c r="B48" s="1090" t="str">
        <f>'実質公債費比率（分子）の構造'!K$46</f>
        <v>-</v>
      </c>
      <c r="C48" s="1090"/>
      <c r="D48" s="1090"/>
      <c r="E48" s="1090" t="str">
        <f>'実質公債費比率（分子）の構造'!L$46</f>
        <v>-</v>
      </c>
      <c r="F48" s="1090"/>
      <c r="G48" s="1090"/>
      <c r="H48" s="1090" t="str">
        <f>'実質公債費比率（分子）の構造'!M$46</f>
        <v>-</v>
      </c>
      <c r="I48" s="1090"/>
      <c r="J48" s="1090"/>
      <c r="K48" s="1090" t="str">
        <f>'実質公債費比率（分子）の構造'!N$46</f>
        <v>-</v>
      </c>
      <c r="L48" s="1090"/>
      <c r="M48" s="1090"/>
      <c r="N48" s="1090" t="str">
        <f>'実質公債費比率（分子）の構造'!O$46</f>
        <v>-</v>
      </c>
      <c r="O48" s="1090"/>
      <c r="P48" s="1090"/>
    </row>
    <row r="49" spans="1:16">
      <c r="A49" s="1090" t="s">
        <v>25</v>
      </c>
      <c r="B49" s="1090">
        <f>'実質公債費比率（分子）の構造'!K$45</f>
        <v>1664</v>
      </c>
      <c r="C49" s="1090"/>
      <c r="D49" s="1090"/>
      <c r="E49" s="1090">
        <f>'実質公債費比率（分子）の構造'!L$45</f>
        <v>1661</v>
      </c>
      <c r="F49" s="1090"/>
      <c r="G49" s="1090"/>
      <c r="H49" s="1090">
        <f>'実質公債費比率（分子）の構造'!M$45</f>
        <v>1633</v>
      </c>
      <c r="I49" s="1090"/>
      <c r="J49" s="1090"/>
      <c r="K49" s="1090">
        <f>'実質公債費比率（分子）の構造'!N$45</f>
        <v>1616</v>
      </c>
      <c r="L49" s="1090"/>
      <c r="M49" s="1090"/>
      <c r="N49" s="1090">
        <f>'実質公債費比率（分子）の構造'!O$45</f>
        <v>1673</v>
      </c>
      <c r="O49" s="1090"/>
      <c r="P49" s="1090"/>
    </row>
    <row r="50" spans="1:16">
      <c r="A50" s="1090" t="s">
        <v>57</v>
      </c>
      <c r="B50" s="1090" t="e">
        <f>NA()</f>
        <v>#N/A</v>
      </c>
      <c r="C50" s="1090">
        <f>IF(ISNUMBER('実質公債費比率（分子）の構造'!K$53),'実質公債費比率（分子）の構造'!K$53,NA())</f>
        <v>780</v>
      </c>
      <c r="D50" s="1090" t="e">
        <f>NA()</f>
        <v>#N/A</v>
      </c>
      <c r="E50" s="1090" t="e">
        <f>NA()</f>
        <v>#N/A</v>
      </c>
      <c r="F50" s="1090">
        <f>IF(ISNUMBER('実質公債費比率（分子）の構造'!L$53),'実質公債費比率（分子）の構造'!L$53,NA())</f>
        <v>908</v>
      </c>
      <c r="G50" s="1090" t="e">
        <f>NA()</f>
        <v>#N/A</v>
      </c>
      <c r="H50" s="1090" t="e">
        <f>NA()</f>
        <v>#N/A</v>
      </c>
      <c r="I50" s="1090">
        <f>IF(ISNUMBER('実質公債費比率（分子）の構造'!M$53),'実質公債費比率（分子）の構造'!M$53,NA())</f>
        <v>822</v>
      </c>
      <c r="J50" s="1090" t="e">
        <f>NA()</f>
        <v>#N/A</v>
      </c>
      <c r="K50" s="1090" t="e">
        <f>NA()</f>
        <v>#N/A</v>
      </c>
      <c r="L50" s="1090">
        <f>IF(ISNUMBER('実質公債費比率（分子）の構造'!N$53),'実質公債費比率（分子）の構造'!N$53,NA())</f>
        <v>779</v>
      </c>
      <c r="M50" s="1090" t="e">
        <f>NA()</f>
        <v>#N/A</v>
      </c>
      <c r="N50" s="1090" t="e">
        <f>NA()</f>
        <v>#N/A</v>
      </c>
      <c r="O50" s="1090">
        <f>IF(ISNUMBER('実質公債費比率（分子）の構造'!O$53),'実質公債費比率（分子）の構造'!O$53,NA())</f>
        <v>827</v>
      </c>
      <c r="P50" s="1090" t="e">
        <f>NA()</f>
        <v>#N/A</v>
      </c>
    </row>
    <row r="53" spans="1:16">
      <c r="A53" s="1087" t="s">
        <v>121</v>
      </c>
    </row>
    <row r="54" spans="1:16">
      <c r="A54" s="1089"/>
      <c r="B54" s="1089" t="str">
        <f>'将来負担比率（分子）の構造'!I$40</f>
        <v>H27</v>
      </c>
      <c r="C54" s="1089"/>
      <c r="D54" s="1089"/>
      <c r="E54" s="1089" t="str">
        <f>'将来負担比率（分子）の構造'!J$40</f>
        <v>H28</v>
      </c>
      <c r="F54" s="1089"/>
      <c r="G54" s="1089"/>
      <c r="H54" s="1089" t="str">
        <f>'将来負担比率（分子）の構造'!K$40</f>
        <v>H29</v>
      </c>
      <c r="I54" s="1089"/>
      <c r="J54" s="1089"/>
      <c r="K54" s="1089" t="str">
        <f>'将来負担比率（分子）の構造'!L$40</f>
        <v>H30</v>
      </c>
      <c r="L54" s="1089"/>
      <c r="M54" s="1089"/>
      <c r="N54" s="1089" t="str">
        <f>'将来負担比率（分子）の構造'!M$40</f>
        <v>R01</v>
      </c>
      <c r="O54" s="1089"/>
      <c r="P54" s="1089"/>
    </row>
    <row r="55" spans="1:16">
      <c r="A55" s="1089"/>
      <c r="B55" s="1089" t="s">
        <v>107</v>
      </c>
      <c r="C55" s="1089"/>
      <c r="D55" s="1089" t="s">
        <v>125</v>
      </c>
      <c r="E55" s="1089" t="s">
        <v>107</v>
      </c>
      <c r="F55" s="1089"/>
      <c r="G55" s="1089" t="s">
        <v>125</v>
      </c>
      <c r="H55" s="1089" t="s">
        <v>107</v>
      </c>
      <c r="I55" s="1089"/>
      <c r="J55" s="1089" t="s">
        <v>125</v>
      </c>
      <c r="K55" s="1089" t="s">
        <v>107</v>
      </c>
      <c r="L55" s="1089"/>
      <c r="M55" s="1089" t="s">
        <v>125</v>
      </c>
      <c r="N55" s="1089" t="s">
        <v>107</v>
      </c>
      <c r="O55" s="1089"/>
      <c r="P55" s="1089" t="s">
        <v>125</v>
      </c>
    </row>
    <row r="56" spans="1:16">
      <c r="A56" s="1089" t="s">
        <v>47</v>
      </c>
      <c r="B56" s="1089"/>
      <c r="C56" s="1089"/>
      <c r="D56" s="1089">
        <f>'将来負担比率（分子）の構造'!I$52</f>
        <v>8599</v>
      </c>
      <c r="E56" s="1089"/>
      <c r="F56" s="1089"/>
      <c r="G56" s="1089">
        <f>'将来負担比率（分子）の構造'!J$52</f>
        <v>8425</v>
      </c>
      <c r="H56" s="1089"/>
      <c r="I56" s="1089"/>
      <c r="J56" s="1089">
        <f>'将来負担比率（分子）の構造'!K$52</f>
        <v>9024</v>
      </c>
      <c r="K56" s="1089"/>
      <c r="L56" s="1089"/>
      <c r="M56" s="1089">
        <f>'将来負担比率（分子）の構造'!L$52</f>
        <v>10079</v>
      </c>
      <c r="N56" s="1089"/>
      <c r="O56" s="1089"/>
      <c r="P56" s="1089">
        <f>'将来負担比率（分子）の構造'!M$52</f>
        <v>10018</v>
      </c>
    </row>
    <row r="57" spans="1:16">
      <c r="A57" s="1089" t="s">
        <v>96</v>
      </c>
      <c r="B57" s="1089"/>
      <c r="C57" s="1089"/>
      <c r="D57" s="1089">
        <f>'将来負担比率（分子）の構造'!I$51</f>
        <v>274</v>
      </c>
      <c r="E57" s="1089"/>
      <c r="F57" s="1089"/>
      <c r="G57" s="1089">
        <f>'将来負担比率（分子）の構造'!J$51</f>
        <v>223</v>
      </c>
      <c r="H57" s="1089"/>
      <c r="I57" s="1089"/>
      <c r="J57" s="1089">
        <f>'将来負担比率（分子）の構造'!K$51</f>
        <v>181</v>
      </c>
      <c r="K57" s="1089"/>
      <c r="L57" s="1089"/>
      <c r="M57" s="1089">
        <f>'将来負担比率（分子）の構造'!L$51</f>
        <v>148</v>
      </c>
      <c r="N57" s="1089"/>
      <c r="O57" s="1089"/>
      <c r="P57" s="1089">
        <f>'将来負担比率（分子）の構造'!M$51</f>
        <v>175</v>
      </c>
    </row>
    <row r="58" spans="1:16">
      <c r="A58" s="1089" t="s">
        <v>92</v>
      </c>
      <c r="B58" s="1089"/>
      <c r="C58" s="1089"/>
      <c r="D58" s="1089">
        <f>'将来負担比率（分子）の構造'!I$50</f>
        <v>2192</v>
      </c>
      <c r="E58" s="1089"/>
      <c r="F58" s="1089"/>
      <c r="G58" s="1089">
        <f>'将来負担比率（分子）の構造'!J$50</f>
        <v>2298</v>
      </c>
      <c r="H58" s="1089"/>
      <c r="I58" s="1089"/>
      <c r="J58" s="1089">
        <f>'将来負担比率（分子）の構造'!K$50</f>
        <v>2087</v>
      </c>
      <c r="K58" s="1089"/>
      <c r="L58" s="1089"/>
      <c r="M58" s="1089">
        <f>'将来負担比率（分子）の構造'!L$50</f>
        <v>2052</v>
      </c>
      <c r="N58" s="1089"/>
      <c r="O58" s="1089"/>
      <c r="P58" s="1089">
        <f>'将来負担比率（分子）の構造'!M$50</f>
        <v>2098</v>
      </c>
    </row>
    <row r="59" spans="1:16">
      <c r="A59" s="1089" t="s">
        <v>88</v>
      </c>
      <c r="B59" s="1089" t="str">
        <f>'将来負担比率（分子）の構造'!I$49</f>
        <v>-</v>
      </c>
      <c r="C59" s="1089"/>
      <c r="D59" s="1089"/>
      <c r="E59" s="1089" t="str">
        <f>'将来負担比率（分子）の構造'!J$49</f>
        <v>-</v>
      </c>
      <c r="F59" s="1089"/>
      <c r="G59" s="1089"/>
      <c r="H59" s="1089" t="str">
        <f>'将来負担比率（分子）の構造'!K$49</f>
        <v>-</v>
      </c>
      <c r="I59" s="1089"/>
      <c r="J59" s="1089"/>
      <c r="K59" s="1089" t="str">
        <f>'将来負担比率（分子）の構造'!L$49</f>
        <v>-</v>
      </c>
      <c r="L59" s="1089"/>
      <c r="M59" s="1089"/>
      <c r="N59" s="1089" t="str">
        <f>'将来負担比率（分子）の構造'!M$49</f>
        <v>-</v>
      </c>
      <c r="O59" s="1089"/>
      <c r="P59" s="1089"/>
    </row>
    <row r="60" spans="1:16">
      <c r="A60" s="1089" t="s">
        <v>82</v>
      </c>
      <c r="B60" s="1089" t="str">
        <f>'将来負担比率（分子）の構造'!I$48</f>
        <v>-</v>
      </c>
      <c r="C60" s="1089"/>
      <c r="D60" s="1089"/>
      <c r="E60" s="1089" t="str">
        <f>'将来負担比率（分子）の構造'!J$48</f>
        <v>-</v>
      </c>
      <c r="F60" s="1089"/>
      <c r="G60" s="1089"/>
      <c r="H60" s="1089" t="str">
        <f>'将来負担比率（分子）の構造'!K$48</f>
        <v>-</v>
      </c>
      <c r="I60" s="1089"/>
      <c r="J60" s="1089"/>
      <c r="K60" s="1089" t="str">
        <f>'将来負担比率（分子）の構造'!L$48</f>
        <v>-</v>
      </c>
      <c r="L60" s="1089"/>
      <c r="M60" s="1089"/>
      <c r="N60" s="1089" t="str">
        <f>'将来負担比率（分子）の構造'!M$48</f>
        <v>-</v>
      </c>
      <c r="O60" s="1089"/>
      <c r="P60" s="1089"/>
    </row>
    <row r="61" spans="1:16">
      <c r="A61" s="1089" t="s">
        <v>74</v>
      </c>
      <c r="B61" s="1089" t="str">
        <f>'将来負担比率（分子）の構造'!I$46</f>
        <v>-</v>
      </c>
      <c r="C61" s="1089"/>
      <c r="D61" s="1089"/>
      <c r="E61" s="1089" t="str">
        <f>'将来負担比率（分子）の構造'!J$46</f>
        <v>-</v>
      </c>
      <c r="F61" s="1089"/>
      <c r="G61" s="1089"/>
      <c r="H61" s="1089" t="str">
        <f>'将来負担比率（分子）の構造'!K$46</f>
        <v>-</v>
      </c>
      <c r="I61" s="1089"/>
      <c r="J61" s="1089"/>
      <c r="K61" s="1089" t="str">
        <f>'将来負担比率（分子）の構造'!L$46</f>
        <v>-</v>
      </c>
      <c r="L61" s="1089"/>
      <c r="M61" s="1089"/>
      <c r="N61" s="1089" t="str">
        <f>'将来負担比率（分子）の構造'!M$46</f>
        <v>-</v>
      </c>
      <c r="O61" s="1089"/>
      <c r="P61" s="1089"/>
    </row>
    <row r="62" spans="1:16">
      <c r="A62" s="1089" t="s">
        <v>75</v>
      </c>
      <c r="B62" s="1089">
        <f>'将来負担比率（分子）の構造'!I$45</f>
        <v>1602</v>
      </c>
      <c r="C62" s="1089"/>
      <c r="D62" s="1089"/>
      <c r="E62" s="1089">
        <f>'将来負担比率（分子）の構造'!J$45</f>
        <v>1504</v>
      </c>
      <c r="F62" s="1089"/>
      <c r="G62" s="1089"/>
      <c r="H62" s="1089">
        <f>'将来負担比率（分子）の構造'!K$45</f>
        <v>1364</v>
      </c>
      <c r="I62" s="1089"/>
      <c r="J62" s="1089"/>
      <c r="K62" s="1089">
        <f>'将来負担比率（分子）の構造'!L$45</f>
        <v>1689</v>
      </c>
      <c r="L62" s="1089"/>
      <c r="M62" s="1089"/>
      <c r="N62" s="1089">
        <f>'将来負担比率（分子）の構造'!M$45</f>
        <v>1314</v>
      </c>
      <c r="O62" s="1089"/>
      <c r="P62" s="1089"/>
    </row>
    <row r="63" spans="1:16">
      <c r="A63" s="1089" t="s">
        <v>73</v>
      </c>
      <c r="B63" s="1089">
        <f>'将来負担比率（分子）の構造'!I$44</f>
        <v>182</v>
      </c>
      <c r="C63" s="1089"/>
      <c r="D63" s="1089"/>
      <c r="E63" s="1089">
        <f>'将来負担比率（分子）の構造'!J$44</f>
        <v>109</v>
      </c>
      <c r="F63" s="1089"/>
      <c r="G63" s="1089"/>
      <c r="H63" s="1089">
        <f>'将来負担比率（分子）の構造'!K$44</f>
        <v>76</v>
      </c>
      <c r="I63" s="1089"/>
      <c r="J63" s="1089"/>
      <c r="K63" s="1089">
        <f>'将来負担比率（分子）の構造'!L$44</f>
        <v>68</v>
      </c>
      <c r="L63" s="1089"/>
      <c r="M63" s="1089"/>
      <c r="N63" s="1089">
        <f>'将来負担比率（分子）の構造'!M$44</f>
        <v>51</v>
      </c>
      <c r="O63" s="1089"/>
      <c r="P63" s="1089"/>
    </row>
    <row r="64" spans="1:16">
      <c r="A64" s="1089" t="s">
        <v>71</v>
      </c>
      <c r="B64" s="1089">
        <f>'将来負担比率（分子）の構造'!I$43</f>
        <v>221</v>
      </c>
      <c r="C64" s="1089"/>
      <c r="D64" s="1089"/>
      <c r="E64" s="1089">
        <f>'将来負担比率（分子）の構造'!J$43</f>
        <v>281</v>
      </c>
      <c r="F64" s="1089"/>
      <c r="G64" s="1089"/>
      <c r="H64" s="1089">
        <f>'将来負担比率（分子）の構造'!K$43</f>
        <v>396</v>
      </c>
      <c r="I64" s="1089"/>
      <c r="J64" s="1089"/>
      <c r="K64" s="1089">
        <f>'将来負担比率（分子）の構造'!L$43</f>
        <v>450</v>
      </c>
      <c r="L64" s="1089"/>
      <c r="M64" s="1089"/>
      <c r="N64" s="1089">
        <f>'将来負担比率（分子）の構造'!M$43</f>
        <v>474</v>
      </c>
      <c r="O64" s="1089"/>
      <c r="P64" s="1089"/>
    </row>
    <row r="65" spans="1:16">
      <c r="A65" s="1089" t="s">
        <v>70</v>
      </c>
      <c r="B65" s="1089" t="str">
        <f>'将来負担比率（分子）の構造'!I$42</f>
        <v>-</v>
      </c>
      <c r="C65" s="1089"/>
      <c r="D65" s="1089"/>
      <c r="E65" s="1089" t="str">
        <f>'将来負担比率（分子）の構造'!J$42</f>
        <v>-</v>
      </c>
      <c r="F65" s="1089"/>
      <c r="G65" s="1089"/>
      <c r="H65" s="1089" t="str">
        <f>'将来負担比率（分子）の構造'!K$42</f>
        <v>-</v>
      </c>
      <c r="I65" s="1089"/>
      <c r="J65" s="1089"/>
      <c r="K65" s="1089" t="str">
        <f>'将来負担比率（分子）の構造'!L$42</f>
        <v>-</v>
      </c>
      <c r="L65" s="1089"/>
      <c r="M65" s="1089"/>
      <c r="N65" s="1089" t="str">
        <f>'将来負担比率（分子）の構造'!M$42</f>
        <v>-</v>
      </c>
      <c r="O65" s="1089"/>
      <c r="P65" s="1089"/>
    </row>
    <row r="66" spans="1:16">
      <c r="A66" s="1089" t="s">
        <v>63</v>
      </c>
      <c r="B66" s="1089">
        <f>'将来負担比率（分子）の構造'!I$41</f>
        <v>15033</v>
      </c>
      <c r="C66" s="1089"/>
      <c r="D66" s="1089"/>
      <c r="E66" s="1089">
        <f>'将来負担比率（分子）の構造'!J$41</f>
        <v>15636</v>
      </c>
      <c r="F66" s="1089"/>
      <c r="G66" s="1089"/>
      <c r="H66" s="1089">
        <f>'将来負担比率（分子）の構造'!K$41</f>
        <v>16021</v>
      </c>
      <c r="I66" s="1089"/>
      <c r="J66" s="1089"/>
      <c r="K66" s="1089">
        <f>'将来負担比率（分子）の構造'!L$41</f>
        <v>15909</v>
      </c>
      <c r="L66" s="1089"/>
      <c r="M66" s="1089"/>
      <c r="N66" s="1089">
        <f>'将来負担比率（分子）の構造'!M$41</f>
        <v>15369</v>
      </c>
      <c r="O66" s="1089"/>
      <c r="P66" s="1089"/>
    </row>
    <row r="67" spans="1:16">
      <c r="A67" s="1089" t="s">
        <v>98</v>
      </c>
      <c r="B67" s="1089" t="e">
        <f>NA()</f>
        <v>#N/A</v>
      </c>
      <c r="C67" s="1089">
        <f>IF(ISNUMBER('将来負担比率（分子）の構造'!I$53),IF('将来負担比率（分子）の構造'!I$53&lt;0,0,'将来負担比率（分子）の構造'!I$53),NA())</f>
        <v>5973</v>
      </c>
      <c r="D67" s="1089" t="e">
        <f>NA()</f>
        <v>#N/A</v>
      </c>
      <c r="E67" s="1089" t="e">
        <f>NA()</f>
        <v>#N/A</v>
      </c>
      <c r="F67" s="1089">
        <f>IF(ISNUMBER('将来負担比率（分子）の構造'!J$53),IF('将来負担比率（分子）の構造'!J$53&lt;0,0,'将来負担比率（分子）の構造'!J$53),NA())</f>
        <v>6583</v>
      </c>
      <c r="G67" s="1089" t="e">
        <f>NA()</f>
        <v>#N/A</v>
      </c>
      <c r="H67" s="1089" t="e">
        <f>NA()</f>
        <v>#N/A</v>
      </c>
      <c r="I67" s="1089">
        <f>IF(ISNUMBER('将来負担比率（分子）の構造'!K$53),IF('将来負担比率（分子）の構造'!K$53&lt;0,0,'将来負担比率（分子）の構造'!K$53),NA())</f>
        <v>6565</v>
      </c>
      <c r="J67" s="1089" t="e">
        <f>NA()</f>
        <v>#N/A</v>
      </c>
      <c r="K67" s="1089" t="e">
        <f>NA()</f>
        <v>#N/A</v>
      </c>
      <c r="L67" s="1089">
        <f>IF(ISNUMBER('将来負担比率（分子）の構造'!L$53),IF('将来負担比率（分子）の構造'!L$53&lt;0,0,'将来負担比率（分子）の構造'!L$53),NA())</f>
        <v>5836</v>
      </c>
      <c r="M67" s="1089" t="e">
        <f>NA()</f>
        <v>#N/A</v>
      </c>
      <c r="N67" s="1089" t="e">
        <f>NA()</f>
        <v>#N/A</v>
      </c>
      <c r="O67" s="1089">
        <f>IF(ISNUMBER('将来負担比率（分子）の構造'!M$53),IF('将来負担比率（分子）の構造'!M$53&lt;0,0,'将来負担比率（分子）の構造'!M$53),NA())</f>
        <v>4918</v>
      </c>
      <c r="P67" s="1089" t="e">
        <f>NA()</f>
        <v>#N/A</v>
      </c>
    </row>
    <row r="70" spans="1:16">
      <c r="A70" s="1092" t="s">
        <v>126</v>
      </c>
      <c r="B70" s="1092"/>
      <c r="C70" s="1092"/>
      <c r="D70" s="1092"/>
      <c r="E70" s="1092"/>
      <c r="F70" s="1092"/>
    </row>
    <row r="71" spans="1:16">
      <c r="A71" s="1091"/>
      <c r="B71" s="1091" t="str">
        <f>基金残高に係る経年分析!F54</f>
        <v>H29</v>
      </c>
      <c r="C71" s="1091" t="str">
        <f>基金残高に係る経年分析!G54</f>
        <v>H30</v>
      </c>
      <c r="D71" s="1091" t="str">
        <f>基金残高に係る経年分析!H54</f>
        <v>R01</v>
      </c>
    </row>
    <row r="72" spans="1:16">
      <c r="A72" s="1091" t="s">
        <v>127</v>
      </c>
      <c r="B72" s="1093">
        <f>基金残高に係る経年分析!F55</f>
        <v>1017</v>
      </c>
      <c r="C72" s="1093">
        <f>基金残高に係る経年分析!G55</f>
        <v>921</v>
      </c>
      <c r="D72" s="1093">
        <f>基金残高に係る経年分析!H55</f>
        <v>877</v>
      </c>
    </row>
    <row r="73" spans="1:16">
      <c r="A73" s="1091" t="s">
        <v>128</v>
      </c>
      <c r="B73" s="1093">
        <f>基金残高に係る経年分析!F56</f>
        <v>100</v>
      </c>
      <c r="C73" s="1093">
        <f>基金残高に係る経年分析!G56</f>
        <v>100</v>
      </c>
      <c r="D73" s="1093">
        <f>基金残高に係る経年分析!H56</f>
        <v>161</v>
      </c>
    </row>
    <row r="74" spans="1:16">
      <c r="A74" s="1091" t="s">
        <v>130</v>
      </c>
      <c r="B74" s="1093">
        <f>基金残高に係る経年分析!F57</f>
        <v>639</v>
      </c>
      <c r="C74" s="1093">
        <f>基金残高に係る経年分析!G57</f>
        <v>625</v>
      </c>
      <c r="D74" s="1093">
        <f>基金残高に係る経年分析!H57</f>
        <v>658</v>
      </c>
    </row>
  </sheetData>
  <sheetProtection algorithmName="SHA-512" hashValue="ZnPqQIh14xyvT0bZxwcP49jXqtSsgfpXKcW+Unkw3YGeUW5qNCB0ng2w8XjQtk8CHkXYK3iP50vlOYPL9W+Nfw==" saltValue="ql8mBn3dIAXgRNvSV2zLzg=="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114</v>
      </c>
      <c r="DI1" s="349"/>
      <c r="DJ1" s="349"/>
      <c r="DK1" s="349"/>
      <c r="DL1" s="349"/>
      <c r="DM1" s="349"/>
      <c r="DN1" s="356"/>
      <c r="DO1" s="1"/>
      <c r="DP1" s="348" t="s">
        <v>311</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314</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10</v>
      </c>
      <c r="C4" s="139"/>
      <c r="D4" s="139"/>
      <c r="E4" s="139"/>
      <c r="F4" s="139"/>
      <c r="G4" s="139"/>
      <c r="H4" s="139"/>
      <c r="I4" s="139"/>
      <c r="J4" s="139"/>
      <c r="K4" s="139"/>
      <c r="L4" s="139"/>
      <c r="M4" s="139"/>
      <c r="N4" s="139"/>
      <c r="O4" s="139"/>
      <c r="P4" s="139"/>
      <c r="Q4" s="144"/>
      <c r="R4" s="183" t="s">
        <v>318</v>
      </c>
      <c r="S4" s="139"/>
      <c r="T4" s="139"/>
      <c r="U4" s="139"/>
      <c r="V4" s="139"/>
      <c r="W4" s="139"/>
      <c r="X4" s="139"/>
      <c r="Y4" s="144"/>
      <c r="Z4" s="183" t="s">
        <v>321</v>
      </c>
      <c r="AA4" s="139"/>
      <c r="AB4" s="139"/>
      <c r="AC4" s="144"/>
      <c r="AD4" s="183" t="s">
        <v>264</v>
      </c>
      <c r="AE4" s="139"/>
      <c r="AF4" s="139"/>
      <c r="AG4" s="139"/>
      <c r="AH4" s="139"/>
      <c r="AI4" s="139"/>
      <c r="AJ4" s="139"/>
      <c r="AK4" s="144"/>
      <c r="AL4" s="183" t="s">
        <v>321</v>
      </c>
      <c r="AM4" s="139"/>
      <c r="AN4" s="139"/>
      <c r="AO4" s="144"/>
      <c r="AP4" s="301" t="s">
        <v>324</v>
      </c>
      <c r="AQ4" s="301"/>
      <c r="AR4" s="301"/>
      <c r="AS4" s="301"/>
      <c r="AT4" s="301"/>
      <c r="AU4" s="301"/>
      <c r="AV4" s="301"/>
      <c r="AW4" s="301"/>
      <c r="AX4" s="301"/>
      <c r="AY4" s="301"/>
      <c r="AZ4" s="301"/>
      <c r="BA4" s="301"/>
      <c r="BB4" s="301"/>
      <c r="BC4" s="301"/>
      <c r="BD4" s="301"/>
      <c r="BE4" s="301"/>
      <c r="BF4" s="301"/>
      <c r="BG4" s="301" t="s">
        <v>299</v>
      </c>
      <c r="BH4" s="301"/>
      <c r="BI4" s="301"/>
      <c r="BJ4" s="301"/>
      <c r="BK4" s="301"/>
      <c r="BL4" s="301"/>
      <c r="BM4" s="301"/>
      <c r="BN4" s="301"/>
      <c r="BO4" s="301" t="s">
        <v>321</v>
      </c>
      <c r="BP4" s="301"/>
      <c r="BQ4" s="301"/>
      <c r="BR4" s="301"/>
      <c r="BS4" s="301" t="s">
        <v>325</v>
      </c>
      <c r="BT4" s="301"/>
      <c r="BU4" s="301"/>
      <c r="BV4" s="301"/>
      <c r="BW4" s="301"/>
      <c r="BX4" s="301"/>
      <c r="BY4" s="301"/>
      <c r="BZ4" s="301"/>
      <c r="CA4" s="301"/>
      <c r="CB4" s="301"/>
      <c r="CD4" s="183" t="s">
        <v>326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320</v>
      </c>
      <c r="C5" s="268"/>
      <c r="D5" s="268"/>
      <c r="E5" s="268"/>
      <c r="F5" s="268"/>
      <c r="G5" s="268"/>
      <c r="H5" s="268"/>
      <c r="I5" s="268"/>
      <c r="J5" s="268"/>
      <c r="K5" s="268"/>
      <c r="L5" s="268"/>
      <c r="M5" s="268"/>
      <c r="N5" s="268"/>
      <c r="O5" s="268"/>
      <c r="P5" s="268"/>
      <c r="Q5" s="271"/>
      <c r="R5" s="276">
        <v>1182111</v>
      </c>
      <c r="S5" s="279"/>
      <c r="T5" s="279"/>
      <c r="U5" s="279"/>
      <c r="V5" s="279"/>
      <c r="W5" s="279"/>
      <c r="X5" s="279"/>
      <c r="Y5" s="281"/>
      <c r="Z5" s="284">
        <v>12.2</v>
      </c>
      <c r="AA5" s="284"/>
      <c r="AB5" s="284"/>
      <c r="AC5" s="284"/>
      <c r="AD5" s="289">
        <v>1182111</v>
      </c>
      <c r="AE5" s="289"/>
      <c r="AF5" s="289"/>
      <c r="AG5" s="289"/>
      <c r="AH5" s="289"/>
      <c r="AI5" s="289"/>
      <c r="AJ5" s="289"/>
      <c r="AK5" s="289"/>
      <c r="AL5" s="294">
        <v>23.7</v>
      </c>
      <c r="AM5" s="296"/>
      <c r="AN5" s="296"/>
      <c r="AO5" s="298"/>
      <c r="AP5" s="262" t="s">
        <v>327</v>
      </c>
      <c r="AQ5" s="268"/>
      <c r="AR5" s="268"/>
      <c r="AS5" s="268"/>
      <c r="AT5" s="268"/>
      <c r="AU5" s="268"/>
      <c r="AV5" s="268"/>
      <c r="AW5" s="268"/>
      <c r="AX5" s="268"/>
      <c r="AY5" s="268"/>
      <c r="AZ5" s="268"/>
      <c r="BA5" s="268"/>
      <c r="BB5" s="268"/>
      <c r="BC5" s="268"/>
      <c r="BD5" s="268"/>
      <c r="BE5" s="268"/>
      <c r="BF5" s="271"/>
      <c r="BG5" s="277">
        <v>1169819</v>
      </c>
      <c r="BH5" s="219"/>
      <c r="BI5" s="219"/>
      <c r="BJ5" s="219"/>
      <c r="BK5" s="219"/>
      <c r="BL5" s="219"/>
      <c r="BM5" s="219"/>
      <c r="BN5" s="282"/>
      <c r="BO5" s="285">
        <v>99</v>
      </c>
      <c r="BP5" s="285"/>
      <c r="BQ5" s="285"/>
      <c r="BR5" s="285"/>
      <c r="BS5" s="290">
        <v>9159</v>
      </c>
      <c r="BT5" s="290"/>
      <c r="BU5" s="290"/>
      <c r="BV5" s="290"/>
      <c r="BW5" s="290"/>
      <c r="BX5" s="290"/>
      <c r="BY5" s="290"/>
      <c r="BZ5" s="290"/>
      <c r="CA5" s="290"/>
      <c r="CB5" s="331"/>
      <c r="CC5" s="36"/>
      <c r="CD5" s="183" t="s">
        <v>324</v>
      </c>
      <c r="CE5" s="139"/>
      <c r="CF5" s="139"/>
      <c r="CG5" s="139"/>
      <c r="CH5" s="139"/>
      <c r="CI5" s="139"/>
      <c r="CJ5" s="139"/>
      <c r="CK5" s="139"/>
      <c r="CL5" s="139"/>
      <c r="CM5" s="139"/>
      <c r="CN5" s="139"/>
      <c r="CO5" s="139"/>
      <c r="CP5" s="139"/>
      <c r="CQ5" s="144"/>
      <c r="CR5" s="183" t="s">
        <v>330</v>
      </c>
      <c r="CS5" s="139"/>
      <c r="CT5" s="139"/>
      <c r="CU5" s="139"/>
      <c r="CV5" s="139"/>
      <c r="CW5" s="139"/>
      <c r="CX5" s="139"/>
      <c r="CY5" s="144"/>
      <c r="CZ5" s="183" t="s">
        <v>321</v>
      </c>
      <c r="DA5" s="139"/>
      <c r="DB5" s="139"/>
      <c r="DC5" s="144"/>
      <c r="DD5" s="183" t="s">
        <v>331</v>
      </c>
      <c r="DE5" s="139"/>
      <c r="DF5" s="139"/>
      <c r="DG5" s="139"/>
      <c r="DH5" s="139"/>
      <c r="DI5" s="139"/>
      <c r="DJ5" s="139"/>
      <c r="DK5" s="139"/>
      <c r="DL5" s="139"/>
      <c r="DM5" s="139"/>
      <c r="DN5" s="139"/>
      <c r="DO5" s="139"/>
      <c r="DP5" s="144"/>
      <c r="DQ5" s="183" t="s">
        <v>333</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334</v>
      </c>
      <c r="C6" s="36"/>
      <c r="D6" s="36"/>
      <c r="E6" s="36"/>
      <c r="F6" s="36"/>
      <c r="G6" s="36"/>
      <c r="H6" s="36"/>
      <c r="I6" s="36"/>
      <c r="J6" s="36"/>
      <c r="K6" s="36"/>
      <c r="L6" s="36"/>
      <c r="M6" s="36"/>
      <c r="N6" s="36"/>
      <c r="O6" s="36"/>
      <c r="P6" s="36"/>
      <c r="Q6" s="272"/>
      <c r="R6" s="277">
        <v>76743</v>
      </c>
      <c r="S6" s="219"/>
      <c r="T6" s="219"/>
      <c r="U6" s="219"/>
      <c r="V6" s="219"/>
      <c r="W6" s="219"/>
      <c r="X6" s="219"/>
      <c r="Y6" s="282"/>
      <c r="Z6" s="285">
        <v>0.8</v>
      </c>
      <c r="AA6" s="285"/>
      <c r="AB6" s="285"/>
      <c r="AC6" s="285"/>
      <c r="AD6" s="290">
        <v>76743</v>
      </c>
      <c r="AE6" s="290"/>
      <c r="AF6" s="290"/>
      <c r="AG6" s="290"/>
      <c r="AH6" s="290"/>
      <c r="AI6" s="290"/>
      <c r="AJ6" s="290"/>
      <c r="AK6" s="290"/>
      <c r="AL6" s="286">
        <v>1.5</v>
      </c>
      <c r="AM6" s="240"/>
      <c r="AN6" s="240"/>
      <c r="AO6" s="299"/>
      <c r="AP6" s="263" t="s">
        <v>106</v>
      </c>
      <c r="AQ6" s="36"/>
      <c r="AR6" s="36"/>
      <c r="AS6" s="36"/>
      <c r="AT6" s="36"/>
      <c r="AU6" s="36"/>
      <c r="AV6" s="36"/>
      <c r="AW6" s="36"/>
      <c r="AX6" s="36"/>
      <c r="AY6" s="36"/>
      <c r="AZ6" s="36"/>
      <c r="BA6" s="36"/>
      <c r="BB6" s="36"/>
      <c r="BC6" s="36"/>
      <c r="BD6" s="36"/>
      <c r="BE6" s="36"/>
      <c r="BF6" s="272"/>
      <c r="BG6" s="277">
        <v>1169819</v>
      </c>
      <c r="BH6" s="219"/>
      <c r="BI6" s="219"/>
      <c r="BJ6" s="219"/>
      <c r="BK6" s="219"/>
      <c r="BL6" s="219"/>
      <c r="BM6" s="219"/>
      <c r="BN6" s="282"/>
      <c r="BO6" s="285">
        <v>99</v>
      </c>
      <c r="BP6" s="285"/>
      <c r="BQ6" s="285"/>
      <c r="BR6" s="285"/>
      <c r="BS6" s="290">
        <v>9159</v>
      </c>
      <c r="BT6" s="290"/>
      <c r="BU6" s="290"/>
      <c r="BV6" s="290"/>
      <c r="BW6" s="290"/>
      <c r="BX6" s="290"/>
      <c r="BY6" s="290"/>
      <c r="BZ6" s="290"/>
      <c r="CA6" s="290"/>
      <c r="CB6" s="331"/>
      <c r="CD6" s="262" t="s">
        <v>335</v>
      </c>
      <c r="CE6" s="268"/>
      <c r="CF6" s="268"/>
      <c r="CG6" s="268"/>
      <c r="CH6" s="268"/>
      <c r="CI6" s="268"/>
      <c r="CJ6" s="268"/>
      <c r="CK6" s="268"/>
      <c r="CL6" s="268"/>
      <c r="CM6" s="268"/>
      <c r="CN6" s="268"/>
      <c r="CO6" s="268"/>
      <c r="CP6" s="268"/>
      <c r="CQ6" s="271"/>
      <c r="CR6" s="277">
        <v>101335</v>
      </c>
      <c r="CS6" s="219"/>
      <c r="CT6" s="219"/>
      <c r="CU6" s="219"/>
      <c r="CV6" s="219"/>
      <c r="CW6" s="219"/>
      <c r="CX6" s="219"/>
      <c r="CY6" s="282"/>
      <c r="CZ6" s="294">
        <v>1.1000000000000001</v>
      </c>
      <c r="DA6" s="296"/>
      <c r="DB6" s="296"/>
      <c r="DC6" s="342"/>
      <c r="DD6" s="291" t="s">
        <v>211</v>
      </c>
      <c r="DE6" s="219"/>
      <c r="DF6" s="219"/>
      <c r="DG6" s="219"/>
      <c r="DH6" s="219"/>
      <c r="DI6" s="219"/>
      <c r="DJ6" s="219"/>
      <c r="DK6" s="219"/>
      <c r="DL6" s="219"/>
      <c r="DM6" s="219"/>
      <c r="DN6" s="219"/>
      <c r="DO6" s="219"/>
      <c r="DP6" s="282"/>
      <c r="DQ6" s="291">
        <v>101335</v>
      </c>
      <c r="DR6" s="219"/>
      <c r="DS6" s="219"/>
      <c r="DT6" s="219"/>
      <c r="DU6" s="219"/>
      <c r="DV6" s="219"/>
      <c r="DW6" s="219"/>
      <c r="DX6" s="219"/>
      <c r="DY6" s="219"/>
      <c r="DZ6" s="219"/>
      <c r="EA6" s="219"/>
      <c r="EB6" s="219"/>
      <c r="EC6" s="332"/>
    </row>
    <row r="7" spans="2:143" ht="11.25" customHeight="1">
      <c r="B7" s="263" t="s">
        <v>48</v>
      </c>
      <c r="C7" s="36"/>
      <c r="D7" s="36"/>
      <c r="E7" s="36"/>
      <c r="F7" s="36"/>
      <c r="G7" s="36"/>
      <c r="H7" s="36"/>
      <c r="I7" s="36"/>
      <c r="J7" s="36"/>
      <c r="K7" s="36"/>
      <c r="L7" s="36"/>
      <c r="M7" s="36"/>
      <c r="N7" s="36"/>
      <c r="O7" s="36"/>
      <c r="P7" s="36"/>
      <c r="Q7" s="272"/>
      <c r="R7" s="277">
        <v>2110</v>
      </c>
      <c r="S7" s="219"/>
      <c r="T7" s="219"/>
      <c r="U7" s="219"/>
      <c r="V7" s="219"/>
      <c r="W7" s="219"/>
      <c r="X7" s="219"/>
      <c r="Y7" s="282"/>
      <c r="Z7" s="285">
        <v>0</v>
      </c>
      <c r="AA7" s="285"/>
      <c r="AB7" s="285"/>
      <c r="AC7" s="285"/>
      <c r="AD7" s="290">
        <v>2110</v>
      </c>
      <c r="AE7" s="290"/>
      <c r="AF7" s="290"/>
      <c r="AG7" s="290"/>
      <c r="AH7" s="290"/>
      <c r="AI7" s="290"/>
      <c r="AJ7" s="290"/>
      <c r="AK7" s="290"/>
      <c r="AL7" s="286">
        <v>0</v>
      </c>
      <c r="AM7" s="240"/>
      <c r="AN7" s="240"/>
      <c r="AO7" s="299"/>
      <c r="AP7" s="263" t="s">
        <v>336</v>
      </c>
      <c r="AQ7" s="36"/>
      <c r="AR7" s="36"/>
      <c r="AS7" s="36"/>
      <c r="AT7" s="36"/>
      <c r="AU7" s="36"/>
      <c r="AV7" s="36"/>
      <c r="AW7" s="36"/>
      <c r="AX7" s="36"/>
      <c r="AY7" s="36"/>
      <c r="AZ7" s="36"/>
      <c r="BA7" s="36"/>
      <c r="BB7" s="36"/>
      <c r="BC7" s="36"/>
      <c r="BD7" s="36"/>
      <c r="BE7" s="36"/>
      <c r="BF7" s="272"/>
      <c r="BG7" s="277">
        <v>473687</v>
      </c>
      <c r="BH7" s="219"/>
      <c r="BI7" s="219"/>
      <c r="BJ7" s="219"/>
      <c r="BK7" s="219"/>
      <c r="BL7" s="219"/>
      <c r="BM7" s="219"/>
      <c r="BN7" s="282"/>
      <c r="BO7" s="285">
        <v>40.1</v>
      </c>
      <c r="BP7" s="285"/>
      <c r="BQ7" s="285"/>
      <c r="BR7" s="285"/>
      <c r="BS7" s="290">
        <v>9159</v>
      </c>
      <c r="BT7" s="290"/>
      <c r="BU7" s="290"/>
      <c r="BV7" s="290"/>
      <c r="BW7" s="290"/>
      <c r="BX7" s="290"/>
      <c r="BY7" s="290"/>
      <c r="BZ7" s="290"/>
      <c r="CA7" s="290"/>
      <c r="CB7" s="331"/>
      <c r="CD7" s="263" t="s">
        <v>340</v>
      </c>
      <c r="CE7" s="36"/>
      <c r="CF7" s="36"/>
      <c r="CG7" s="36"/>
      <c r="CH7" s="36"/>
      <c r="CI7" s="36"/>
      <c r="CJ7" s="36"/>
      <c r="CK7" s="36"/>
      <c r="CL7" s="36"/>
      <c r="CM7" s="36"/>
      <c r="CN7" s="36"/>
      <c r="CO7" s="36"/>
      <c r="CP7" s="36"/>
      <c r="CQ7" s="272"/>
      <c r="CR7" s="277">
        <v>1691907</v>
      </c>
      <c r="CS7" s="219"/>
      <c r="CT7" s="219"/>
      <c r="CU7" s="219"/>
      <c r="CV7" s="219"/>
      <c r="CW7" s="219"/>
      <c r="CX7" s="219"/>
      <c r="CY7" s="282"/>
      <c r="CZ7" s="285">
        <v>17.7</v>
      </c>
      <c r="DA7" s="285"/>
      <c r="DB7" s="285"/>
      <c r="DC7" s="285"/>
      <c r="DD7" s="291">
        <v>182253</v>
      </c>
      <c r="DE7" s="219"/>
      <c r="DF7" s="219"/>
      <c r="DG7" s="219"/>
      <c r="DH7" s="219"/>
      <c r="DI7" s="219"/>
      <c r="DJ7" s="219"/>
      <c r="DK7" s="219"/>
      <c r="DL7" s="219"/>
      <c r="DM7" s="219"/>
      <c r="DN7" s="219"/>
      <c r="DO7" s="219"/>
      <c r="DP7" s="282"/>
      <c r="DQ7" s="291">
        <v>1050630</v>
      </c>
      <c r="DR7" s="219"/>
      <c r="DS7" s="219"/>
      <c r="DT7" s="219"/>
      <c r="DU7" s="219"/>
      <c r="DV7" s="219"/>
      <c r="DW7" s="219"/>
      <c r="DX7" s="219"/>
      <c r="DY7" s="219"/>
      <c r="DZ7" s="219"/>
      <c r="EA7" s="219"/>
      <c r="EB7" s="219"/>
      <c r="EC7" s="332"/>
    </row>
    <row r="8" spans="2:143" ht="11.25" customHeight="1">
      <c r="B8" s="263" t="s">
        <v>341</v>
      </c>
      <c r="C8" s="36"/>
      <c r="D8" s="36"/>
      <c r="E8" s="36"/>
      <c r="F8" s="36"/>
      <c r="G8" s="36"/>
      <c r="H8" s="36"/>
      <c r="I8" s="36"/>
      <c r="J8" s="36"/>
      <c r="K8" s="36"/>
      <c r="L8" s="36"/>
      <c r="M8" s="36"/>
      <c r="N8" s="36"/>
      <c r="O8" s="36"/>
      <c r="P8" s="36"/>
      <c r="Q8" s="272"/>
      <c r="R8" s="277">
        <v>4698</v>
      </c>
      <c r="S8" s="219"/>
      <c r="T8" s="219"/>
      <c r="U8" s="219"/>
      <c r="V8" s="219"/>
      <c r="W8" s="219"/>
      <c r="X8" s="219"/>
      <c r="Y8" s="282"/>
      <c r="Z8" s="285">
        <v>0</v>
      </c>
      <c r="AA8" s="285"/>
      <c r="AB8" s="285"/>
      <c r="AC8" s="285"/>
      <c r="AD8" s="290">
        <v>4698</v>
      </c>
      <c r="AE8" s="290"/>
      <c r="AF8" s="290"/>
      <c r="AG8" s="290"/>
      <c r="AH8" s="290"/>
      <c r="AI8" s="290"/>
      <c r="AJ8" s="290"/>
      <c r="AK8" s="290"/>
      <c r="AL8" s="286">
        <v>0.1</v>
      </c>
      <c r="AM8" s="240"/>
      <c r="AN8" s="240"/>
      <c r="AO8" s="299"/>
      <c r="AP8" s="263" t="s">
        <v>108</v>
      </c>
      <c r="AQ8" s="36"/>
      <c r="AR8" s="36"/>
      <c r="AS8" s="36"/>
      <c r="AT8" s="36"/>
      <c r="AU8" s="36"/>
      <c r="AV8" s="36"/>
      <c r="AW8" s="36"/>
      <c r="AX8" s="36"/>
      <c r="AY8" s="36"/>
      <c r="AZ8" s="36"/>
      <c r="BA8" s="36"/>
      <c r="BB8" s="36"/>
      <c r="BC8" s="36"/>
      <c r="BD8" s="36"/>
      <c r="BE8" s="36"/>
      <c r="BF8" s="272"/>
      <c r="BG8" s="277">
        <v>19830</v>
      </c>
      <c r="BH8" s="219"/>
      <c r="BI8" s="219"/>
      <c r="BJ8" s="219"/>
      <c r="BK8" s="219"/>
      <c r="BL8" s="219"/>
      <c r="BM8" s="219"/>
      <c r="BN8" s="282"/>
      <c r="BO8" s="285">
        <v>1.7</v>
      </c>
      <c r="BP8" s="285"/>
      <c r="BQ8" s="285"/>
      <c r="BR8" s="285"/>
      <c r="BS8" s="291" t="s">
        <v>211</v>
      </c>
      <c r="BT8" s="219"/>
      <c r="BU8" s="219"/>
      <c r="BV8" s="219"/>
      <c r="BW8" s="219"/>
      <c r="BX8" s="219"/>
      <c r="BY8" s="219"/>
      <c r="BZ8" s="219"/>
      <c r="CA8" s="219"/>
      <c r="CB8" s="332"/>
      <c r="CD8" s="263" t="s">
        <v>344</v>
      </c>
      <c r="CE8" s="36"/>
      <c r="CF8" s="36"/>
      <c r="CG8" s="36"/>
      <c r="CH8" s="36"/>
      <c r="CI8" s="36"/>
      <c r="CJ8" s="36"/>
      <c r="CK8" s="36"/>
      <c r="CL8" s="36"/>
      <c r="CM8" s="36"/>
      <c r="CN8" s="36"/>
      <c r="CO8" s="36"/>
      <c r="CP8" s="36"/>
      <c r="CQ8" s="272"/>
      <c r="CR8" s="277">
        <v>2682142</v>
      </c>
      <c r="CS8" s="219"/>
      <c r="CT8" s="219"/>
      <c r="CU8" s="219"/>
      <c r="CV8" s="219"/>
      <c r="CW8" s="219"/>
      <c r="CX8" s="219"/>
      <c r="CY8" s="282"/>
      <c r="CZ8" s="285">
        <v>28.1</v>
      </c>
      <c r="DA8" s="285"/>
      <c r="DB8" s="285"/>
      <c r="DC8" s="285"/>
      <c r="DD8" s="291">
        <v>2717</v>
      </c>
      <c r="DE8" s="219"/>
      <c r="DF8" s="219"/>
      <c r="DG8" s="219"/>
      <c r="DH8" s="219"/>
      <c r="DI8" s="219"/>
      <c r="DJ8" s="219"/>
      <c r="DK8" s="219"/>
      <c r="DL8" s="219"/>
      <c r="DM8" s="219"/>
      <c r="DN8" s="219"/>
      <c r="DO8" s="219"/>
      <c r="DP8" s="282"/>
      <c r="DQ8" s="291">
        <v>1482721</v>
      </c>
      <c r="DR8" s="219"/>
      <c r="DS8" s="219"/>
      <c r="DT8" s="219"/>
      <c r="DU8" s="219"/>
      <c r="DV8" s="219"/>
      <c r="DW8" s="219"/>
      <c r="DX8" s="219"/>
      <c r="DY8" s="219"/>
      <c r="DZ8" s="219"/>
      <c r="EA8" s="219"/>
      <c r="EB8" s="219"/>
      <c r="EC8" s="332"/>
    </row>
    <row r="9" spans="2:143" ht="11.25" customHeight="1">
      <c r="B9" s="263" t="s">
        <v>343</v>
      </c>
      <c r="C9" s="36"/>
      <c r="D9" s="36"/>
      <c r="E9" s="36"/>
      <c r="F9" s="36"/>
      <c r="G9" s="36"/>
      <c r="H9" s="36"/>
      <c r="I9" s="36"/>
      <c r="J9" s="36"/>
      <c r="K9" s="36"/>
      <c r="L9" s="36"/>
      <c r="M9" s="36"/>
      <c r="N9" s="36"/>
      <c r="O9" s="36"/>
      <c r="P9" s="36"/>
      <c r="Q9" s="272"/>
      <c r="R9" s="277">
        <v>2562</v>
      </c>
      <c r="S9" s="219"/>
      <c r="T9" s="219"/>
      <c r="U9" s="219"/>
      <c r="V9" s="219"/>
      <c r="W9" s="219"/>
      <c r="X9" s="219"/>
      <c r="Y9" s="282"/>
      <c r="Z9" s="285">
        <v>0</v>
      </c>
      <c r="AA9" s="285"/>
      <c r="AB9" s="285"/>
      <c r="AC9" s="285"/>
      <c r="AD9" s="290">
        <v>2562</v>
      </c>
      <c r="AE9" s="290"/>
      <c r="AF9" s="290"/>
      <c r="AG9" s="290"/>
      <c r="AH9" s="290"/>
      <c r="AI9" s="290"/>
      <c r="AJ9" s="290"/>
      <c r="AK9" s="290"/>
      <c r="AL9" s="286">
        <v>0.1</v>
      </c>
      <c r="AM9" s="240"/>
      <c r="AN9" s="240"/>
      <c r="AO9" s="299"/>
      <c r="AP9" s="263" t="s">
        <v>345</v>
      </c>
      <c r="AQ9" s="36"/>
      <c r="AR9" s="36"/>
      <c r="AS9" s="36"/>
      <c r="AT9" s="36"/>
      <c r="AU9" s="36"/>
      <c r="AV9" s="36"/>
      <c r="AW9" s="36"/>
      <c r="AX9" s="36"/>
      <c r="AY9" s="36"/>
      <c r="AZ9" s="36"/>
      <c r="BA9" s="36"/>
      <c r="BB9" s="36"/>
      <c r="BC9" s="36"/>
      <c r="BD9" s="36"/>
      <c r="BE9" s="36"/>
      <c r="BF9" s="272"/>
      <c r="BG9" s="277">
        <v>403152</v>
      </c>
      <c r="BH9" s="219"/>
      <c r="BI9" s="219"/>
      <c r="BJ9" s="219"/>
      <c r="BK9" s="219"/>
      <c r="BL9" s="219"/>
      <c r="BM9" s="219"/>
      <c r="BN9" s="282"/>
      <c r="BO9" s="285">
        <v>34.1</v>
      </c>
      <c r="BP9" s="285"/>
      <c r="BQ9" s="285"/>
      <c r="BR9" s="285"/>
      <c r="BS9" s="291" t="s">
        <v>211</v>
      </c>
      <c r="BT9" s="219"/>
      <c r="BU9" s="219"/>
      <c r="BV9" s="219"/>
      <c r="BW9" s="219"/>
      <c r="BX9" s="219"/>
      <c r="BY9" s="219"/>
      <c r="BZ9" s="219"/>
      <c r="CA9" s="219"/>
      <c r="CB9" s="332"/>
      <c r="CD9" s="263" t="s">
        <v>348</v>
      </c>
      <c r="CE9" s="36"/>
      <c r="CF9" s="36"/>
      <c r="CG9" s="36"/>
      <c r="CH9" s="36"/>
      <c r="CI9" s="36"/>
      <c r="CJ9" s="36"/>
      <c r="CK9" s="36"/>
      <c r="CL9" s="36"/>
      <c r="CM9" s="36"/>
      <c r="CN9" s="36"/>
      <c r="CO9" s="36"/>
      <c r="CP9" s="36"/>
      <c r="CQ9" s="272"/>
      <c r="CR9" s="277">
        <v>552261</v>
      </c>
      <c r="CS9" s="219"/>
      <c r="CT9" s="219"/>
      <c r="CU9" s="219"/>
      <c r="CV9" s="219"/>
      <c r="CW9" s="219"/>
      <c r="CX9" s="219"/>
      <c r="CY9" s="282"/>
      <c r="CZ9" s="285">
        <v>5.8</v>
      </c>
      <c r="DA9" s="285"/>
      <c r="DB9" s="285"/>
      <c r="DC9" s="285"/>
      <c r="DD9" s="291">
        <v>14542</v>
      </c>
      <c r="DE9" s="219"/>
      <c r="DF9" s="219"/>
      <c r="DG9" s="219"/>
      <c r="DH9" s="219"/>
      <c r="DI9" s="219"/>
      <c r="DJ9" s="219"/>
      <c r="DK9" s="219"/>
      <c r="DL9" s="219"/>
      <c r="DM9" s="219"/>
      <c r="DN9" s="219"/>
      <c r="DO9" s="219"/>
      <c r="DP9" s="282"/>
      <c r="DQ9" s="291">
        <v>440988</v>
      </c>
      <c r="DR9" s="219"/>
      <c r="DS9" s="219"/>
      <c r="DT9" s="219"/>
      <c r="DU9" s="219"/>
      <c r="DV9" s="219"/>
      <c r="DW9" s="219"/>
      <c r="DX9" s="219"/>
      <c r="DY9" s="219"/>
      <c r="DZ9" s="219"/>
      <c r="EA9" s="219"/>
      <c r="EB9" s="219"/>
      <c r="EC9" s="332"/>
    </row>
    <row r="10" spans="2:143" ht="11.25" customHeight="1">
      <c r="B10" s="263" t="s">
        <v>129</v>
      </c>
      <c r="C10" s="36"/>
      <c r="D10" s="36"/>
      <c r="E10" s="36"/>
      <c r="F10" s="36"/>
      <c r="G10" s="36"/>
      <c r="H10" s="36"/>
      <c r="I10" s="36"/>
      <c r="J10" s="36"/>
      <c r="K10" s="36"/>
      <c r="L10" s="36"/>
      <c r="M10" s="36"/>
      <c r="N10" s="36"/>
      <c r="O10" s="36"/>
      <c r="P10" s="36"/>
      <c r="Q10" s="272"/>
      <c r="R10" s="277" t="s">
        <v>211</v>
      </c>
      <c r="S10" s="219"/>
      <c r="T10" s="219"/>
      <c r="U10" s="219"/>
      <c r="V10" s="219"/>
      <c r="W10" s="219"/>
      <c r="X10" s="219"/>
      <c r="Y10" s="282"/>
      <c r="Z10" s="285" t="s">
        <v>211</v>
      </c>
      <c r="AA10" s="285"/>
      <c r="AB10" s="285"/>
      <c r="AC10" s="285"/>
      <c r="AD10" s="290" t="s">
        <v>211</v>
      </c>
      <c r="AE10" s="290"/>
      <c r="AF10" s="290"/>
      <c r="AG10" s="290"/>
      <c r="AH10" s="290"/>
      <c r="AI10" s="290"/>
      <c r="AJ10" s="290"/>
      <c r="AK10" s="290"/>
      <c r="AL10" s="286" t="s">
        <v>211</v>
      </c>
      <c r="AM10" s="240"/>
      <c r="AN10" s="240"/>
      <c r="AO10" s="299"/>
      <c r="AP10" s="263" t="s">
        <v>202</v>
      </c>
      <c r="AQ10" s="36"/>
      <c r="AR10" s="36"/>
      <c r="AS10" s="36"/>
      <c r="AT10" s="36"/>
      <c r="AU10" s="36"/>
      <c r="AV10" s="36"/>
      <c r="AW10" s="36"/>
      <c r="AX10" s="36"/>
      <c r="AY10" s="36"/>
      <c r="AZ10" s="36"/>
      <c r="BA10" s="36"/>
      <c r="BB10" s="36"/>
      <c r="BC10" s="36"/>
      <c r="BD10" s="36"/>
      <c r="BE10" s="36"/>
      <c r="BF10" s="272"/>
      <c r="BG10" s="277">
        <v>27891</v>
      </c>
      <c r="BH10" s="219"/>
      <c r="BI10" s="219"/>
      <c r="BJ10" s="219"/>
      <c r="BK10" s="219"/>
      <c r="BL10" s="219"/>
      <c r="BM10" s="219"/>
      <c r="BN10" s="282"/>
      <c r="BO10" s="285">
        <v>2.4</v>
      </c>
      <c r="BP10" s="285"/>
      <c r="BQ10" s="285"/>
      <c r="BR10" s="285"/>
      <c r="BS10" s="291">
        <v>4635</v>
      </c>
      <c r="BT10" s="219"/>
      <c r="BU10" s="219"/>
      <c r="BV10" s="219"/>
      <c r="BW10" s="219"/>
      <c r="BX10" s="219"/>
      <c r="BY10" s="219"/>
      <c r="BZ10" s="219"/>
      <c r="CA10" s="219"/>
      <c r="CB10" s="332"/>
      <c r="CD10" s="263" t="s">
        <v>49</v>
      </c>
      <c r="CE10" s="36"/>
      <c r="CF10" s="36"/>
      <c r="CG10" s="36"/>
      <c r="CH10" s="36"/>
      <c r="CI10" s="36"/>
      <c r="CJ10" s="36"/>
      <c r="CK10" s="36"/>
      <c r="CL10" s="36"/>
      <c r="CM10" s="36"/>
      <c r="CN10" s="36"/>
      <c r="CO10" s="36"/>
      <c r="CP10" s="36"/>
      <c r="CQ10" s="272"/>
      <c r="CR10" s="277" t="s">
        <v>211</v>
      </c>
      <c r="CS10" s="219"/>
      <c r="CT10" s="219"/>
      <c r="CU10" s="219"/>
      <c r="CV10" s="219"/>
      <c r="CW10" s="219"/>
      <c r="CX10" s="219"/>
      <c r="CY10" s="282"/>
      <c r="CZ10" s="285" t="s">
        <v>211</v>
      </c>
      <c r="DA10" s="285"/>
      <c r="DB10" s="285"/>
      <c r="DC10" s="285"/>
      <c r="DD10" s="291" t="s">
        <v>211</v>
      </c>
      <c r="DE10" s="219"/>
      <c r="DF10" s="219"/>
      <c r="DG10" s="219"/>
      <c r="DH10" s="219"/>
      <c r="DI10" s="219"/>
      <c r="DJ10" s="219"/>
      <c r="DK10" s="219"/>
      <c r="DL10" s="219"/>
      <c r="DM10" s="219"/>
      <c r="DN10" s="219"/>
      <c r="DO10" s="219"/>
      <c r="DP10" s="282"/>
      <c r="DQ10" s="291" t="s">
        <v>211</v>
      </c>
      <c r="DR10" s="219"/>
      <c r="DS10" s="219"/>
      <c r="DT10" s="219"/>
      <c r="DU10" s="219"/>
      <c r="DV10" s="219"/>
      <c r="DW10" s="219"/>
      <c r="DX10" s="219"/>
      <c r="DY10" s="219"/>
      <c r="DZ10" s="219"/>
      <c r="EA10" s="219"/>
      <c r="EB10" s="219"/>
      <c r="EC10" s="332"/>
    </row>
    <row r="11" spans="2:143" ht="11.25" customHeight="1">
      <c r="B11" s="263" t="s">
        <v>104</v>
      </c>
      <c r="C11" s="36"/>
      <c r="D11" s="36"/>
      <c r="E11" s="36"/>
      <c r="F11" s="36"/>
      <c r="G11" s="36"/>
      <c r="H11" s="36"/>
      <c r="I11" s="36"/>
      <c r="J11" s="36"/>
      <c r="K11" s="36"/>
      <c r="L11" s="36"/>
      <c r="M11" s="36"/>
      <c r="N11" s="36"/>
      <c r="O11" s="36"/>
      <c r="P11" s="36"/>
      <c r="Q11" s="272"/>
      <c r="R11" s="277">
        <v>244202</v>
      </c>
      <c r="S11" s="219"/>
      <c r="T11" s="219"/>
      <c r="U11" s="219"/>
      <c r="V11" s="219"/>
      <c r="W11" s="219"/>
      <c r="X11" s="219"/>
      <c r="Y11" s="282"/>
      <c r="Z11" s="286">
        <v>2.5</v>
      </c>
      <c r="AA11" s="240"/>
      <c r="AB11" s="240"/>
      <c r="AC11" s="288"/>
      <c r="AD11" s="291">
        <v>244202</v>
      </c>
      <c r="AE11" s="219"/>
      <c r="AF11" s="219"/>
      <c r="AG11" s="219"/>
      <c r="AH11" s="219"/>
      <c r="AI11" s="219"/>
      <c r="AJ11" s="219"/>
      <c r="AK11" s="282"/>
      <c r="AL11" s="286">
        <v>4.9000000000000004</v>
      </c>
      <c r="AM11" s="240"/>
      <c r="AN11" s="240"/>
      <c r="AO11" s="299"/>
      <c r="AP11" s="263" t="s">
        <v>350</v>
      </c>
      <c r="AQ11" s="36"/>
      <c r="AR11" s="36"/>
      <c r="AS11" s="36"/>
      <c r="AT11" s="36"/>
      <c r="AU11" s="36"/>
      <c r="AV11" s="36"/>
      <c r="AW11" s="36"/>
      <c r="AX11" s="36"/>
      <c r="AY11" s="36"/>
      <c r="AZ11" s="36"/>
      <c r="BA11" s="36"/>
      <c r="BB11" s="36"/>
      <c r="BC11" s="36"/>
      <c r="BD11" s="36"/>
      <c r="BE11" s="36"/>
      <c r="BF11" s="272"/>
      <c r="BG11" s="277">
        <v>22814</v>
      </c>
      <c r="BH11" s="219"/>
      <c r="BI11" s="219"/>
      <c r="BJ11" s="219"/>
      <c r="BK11" s="219"/>
      <c r="BL11" s="219"/>
      <c r="BM11" s="219"/>
      <c r="BN11" s="282"/>
      <c r="BO11" s="285">
        <v>1.9</v>
      </c>
      <c r="BP11" s="285"/>
      <c r="BQ11" s="285"/>
      <c r="BR11" s="285"/>
      <c r="BS11" s="291">
        <v>4524</v>
      </c>
      <c r="BT11" s="219"/>
      <c r="BU11" s="219"/>
      <c r="BV11" s="219"/>
      <c r="BW11" s="219"/>
      <c r="BX11" s="219"/>
      <c r="BY11" s="219"/>
      <c r="BZ11" s="219"/>
      <c r="CA11" s="219"/>
      <c r="CB11" s="332"/>
      <c r="CD11" s="263" t="s">
        <v>353</v>
      </c>
      <c r="CE11" s="36"/>
      <c r="CF11" s="36"/>
      <c r="CG11" s="36"/>
      <c r="CH11" s="36"/>
      <c r="CI11" s="36"/>
      <c r="CJ11" s="36"/>
      <c r="CK11" s="36"/>
      <c r="CL11" s="36"/>
      <c r="CM11" s="36"/>
      <c r="CN11" s="36"/>
      <c r="CO11" s="36"/>
      <c r="CP11" s="36"/>
      <c r="CQ11" s="272"/>
      <c r="CR11" s="277">
        <v>566285</v>
      </c>
      <c r="CS11" s="219"/>
      <c r="CT11" s="219"/>
      <c r="CU11" s="219"/>
      <c r="CV11" s="219"/>
      <c r="CW11" s="219"/>
      <c r="CX11" s="219"/>
      <c r="CY11" s="282"/>
      <c r="CZ11" s="285">
        <v>5.9</v>
      </c>
      <c r="DA11" s="285"/>
      <c r="DB11" s="285"/>
      <c r="DC11" s="285"/>
      <c r="DD11" s="291">
        <v>332245</v>
      </c>
      <c r="DE11" s="219"/>
      <c r="DF11" s="219"/>
      <c r="DG11" s="219"/>
      <c r="DH11" s="219"/>
      <c r="DI11" s="219"/>
      <c r="DJ11" s="219"/>
      <c r="DK11" s="219"/>
      <c r="DL11" s="219"/>
      <c r="DM11" s="219"/>
      <c r="DN11" s="219"/>
      <c r="DO11" s="219"/>
      <c r="DP11" s="282"/>
      <c r="DQ11" s="291">
        <v>110073</v>
      </c>
      <c r="DR11" s="219"/>
      <c r="DS11" s="219"/>
      <c r="DT11" s="219"/>
      <c r="DU11" s="219"/>
      <c r="DV11" s="219"/>
      <c r="DW11" s="219"/>
      <c r="DX11" s="219"/>
      <c r="DY11" s="219"/>
      <c r="DZ11" s="219"/>
      <c r="EA11" s="219"/>
      <c r="EB11" s="219"/>
      <c r="EC11" s="332"/>
    </row>
    <row r="12" spans="2:143" ht="11.25" customHeight="1">
      <c r="B12" s="263" t="s">
        <v>146</v>
      </c>
      <c r="C12" s="36"/>
      <c r="D12" s="36"/>
      <c r="E12" s="36"/>
      <c r="F12" s="36"/>
      <c r="G12" s="36"/>
      <c r="H12" s="36"/>
      <c r="I12" s="36"/>
      <c r="J12" s="36"/>
      <c r="K12" s="36"/>
      <c r="L12" s="36"/>
      <c r="M12" s="36"/>
      <c r="N12" s="36"/>
      <c r="O12" s="36"/>
      <c r="P12" s="36"/>
      <c r="Q12" s="272"/>
      <c r="R12" s="277" t="s">
        <v>211</v>
      </c>
      <c r="S12" s="219"/>
      <c r="T12" s="219"/>
      <c r="U12" s="219"/>
      <c r="V12" s="219"/>
      <c r="W12" s="219"/>
      <c r="X12" s="219"/>
      <c r="Y12" s="282"/>
      <c r="Z12" s="285" t="s">
        <v>211</v>
      </c>
      <c r="AA12" s="285"/>
      <c r="AB12" s="285"/>
      <c r="AC12" s="285"/>
      <c r="AD12" s="290" t="s">
        <v>211</v>
      </c>
      <c r="AE12" s="290"/>
      <c r="AF12" s="290"/>
      <c r="AG12" s="290"/>
      <c r="AH12" s="290"/>
      <c r="AI12" s="290"/>
      <c r="AJ12" s="290"/>
      <c r="AK12" s="290"/>
      <c r="AL12" s="286" t="s">
        <v>211</v>
      </c>
      <c r="AM12" s="240"/>
      <c r="AN12" s="240"/>
      <c r="AO12" s="299"/>
      <c r="AP12" s="263" t="s">
        <v>354</v>
      </c>
      <c r="AQ12" s="36"/>
      <c r="AR12" s="36"/>
      <c r="AS12" s="36"/>
      <c r="AT12" s="36"/>
      <c r="AU12" s="36"/>
      <c r="AV12" s="36"/>
      <c r="AW12" s="36"/>
      <c r="AX12" s="36"/>
      <c r="AY12" s="36"/>
      <c r="AZ12" s="36"/>
      <c r="BA12" s="36"/>
      <c r="BB12" s="36"/>
      <c r="BC12" s="36"/>
      <c r="BD12" s="36"/>
      <c r="BE12" s="36"/>
      <c r="BF12" s="272"/>
      <c r="BG12" s="277">
        <v>561652</v>
      </c>
      <c r="BH12" s="219"/>
      <c r="BI12" s="219"/>
      <c r="BJ12" s="219"/>
      <c r="BK12" s="219"/>
      <c r="BL12" s="219"/>
      <c r="BM12" s="219"/>
      <c r="BN12" s="282"/>
      <c r="BO12" s="285">
        <v>47.5</v>
      </c>
      <c r="BP12" s="285"/>
      <c r="BQ12" s="285"/>
      <c r="BR12" s="285"/>
      <c r="BS12" s="291" t="s">
        <v>211</v>
      </c>
      <c r="BT12" s="219"/>
      <c r="BU12" s="219"/>
      <c r="BV12" s="219"/>
      <c r="BW12" s="219"/>
      <c r="BX12" s="219"/>
      <c r="BY12" s="219"/>
      <c r="BZ12" s="219"/>
      <c r="CA12" s="219"/>
      <c r="CB12" s="332"/>
      <c r="CD12" s="263" t="s">
        <v>89</v>
      </c>
      <c r="CE12" s="36"/>
      <c r="CF12" s="36"/>
      <c r="CG12" s="36"/>
      <c r="CH12" s="36"/>
      <c r="CI12" s="36"/>
      <c r="CJ12" s="36"/>
      <c r="CK12" s="36"/>
      <c r="CL12" s="36"/>
      <c r="CM12" s="36"/>
      <c r="CN12" s="36"/>
      <c r="CO12" s="36"/>
      <c r="CP12" s="36"/>
      <c r="CQ12" s="272"/>
      <c r="CR12" s="277">
        <v>322524</v>
      </c>
      <c r="CS12" s="219"/>
      <c r="CT12" s="219"/>
      <c r="CU12" s="219"/>
      <c r="CV12" s="219"/>
      <c r="CW12" s="219"/>
      <c r="CX12" s="219"/>
      <c r="CY12" s="282"/>
      <c r="CZ12" s="285">
        <v>3.4</v>
      </c>
      <c r="DA12" s="285"/>
      <c r="DB12" s="285"/>
      <c r="DC12" s="285"/>
      <c r="DD12" s="291">
        <v>65978</v>
      </c>
      <c r="DE12" s="219"/>
      <c r="DF12" s="219"/>
      <c r="DG12" s="219"/>
      <c r="DH12" s="219"/>
      <c r="DI12" s="219"/>
      <c r="DJ12" s="219"/>
      <c r="DK12" s="219"/>
      <c r="DL12" s="219"/>
      <c r="DM12" s="219"/>
      <c r="DN12" s="219"/>
      <c r="DO12" s="219"/>
      <c r="DP12" s="282"/>
      <c r="DQ12" s="291">
        <v>100214</v>
      </c>
      <c r="DR12" s="219"/>
      <c r="DS12" s="219"/>
      <c r="DT12" s="219"/>
      <c r="DU12" s="219"/>
      <c r="DV12" s="219"/>
      <c r="DW12" s="219"/>
      <c r="DX12" s="219"/>
      <c r="DY12" s="219"/>
      <c r="DZ12" s="219"/>
      <c r="EA12" s="219"/>
      <c r="EB12" s="219"/>
      <c r="EC12" s="332"/>
    </row>
    <row r="13" spans="2:143" ht="11.25" customHeight="1">
      <c r="B13" s="263" t="s">
        <v>355</v>
      </c>
      <c r="C13" s="36"/>
      <c r="D13" s="36"/>
      <c r="E13" s="36"/>
      <c r="F13" s="36"/>
      <c r="G13" s="36"/>
      <c r="H13" s="36"/>
      <c r="I13" s="36"/>
      <c r="J13" s="36"/>
      <c r="K13" s="36"/>
      <c r="L13" s="36"/>
      <c r="M13" s="36"/>
      <c r="N13" s="36"/>
      <c r="O13" s="36"/>
      <c r="P13" s="36"/>
      <c r="Q13" s="272"/>
      <c r="R13" s="277" t="s">
        <v>211</v>
      </c>
      <c r="S13" s="219"/>
      <c r="T13" s="219"/>
      <c r="U13" s="219"/>
      <c r="V13" s="219"/>
      <c r="W13" s="219"/>
      <c r="X13" s="219"/>
      <c r="Y13" s="282"/>
      <c r="Z13" s="285" t="s">
        <v>211</v>
      </c>
      <c r="AA13" s="285"/>
      <c r="AB13" s="285"/>
      <c r="AC13" s="285"/>
      <c r="AD13" s="290" t="s">
        <v>211</v>
      </c>
      <c r="AE13" s="290"/>
      <c r="AF13" s="290"/>
      <c r="AG13" s="290"/>
      <c r="AH13" s="290"/>
      <c r="AI13" s="290"/>
      <c r="AJ13" s="290"/>
      <c r="AK13" s="290"/>
      <c r="AL13" s="286" t="s">
        <v>211</v>
      </c>
      <c r="AM13" s="240"/>
      <c r="AN13" s="240"/>
      <c r="AO13" s="299"/>
      <c r="AP13" s="263" t="s">
        <v>357</v>
      </c>
      <c r="AQ13" s="36"/>
      <c r="AR13" s="36"/>
      <c r="AS13" s="36"/>
      <c r="AT13" s="36"/>
      <c r="AU13" s="36"/>
      <c r="AV13" s="36"/>
      <c r="AW13" s="36"/>
      <c r="AX13" s="36"/>
      <c r="AY13" s="36"/>
      <c r="AZ13" s="36"/>
      <c r="BA13" s="36"/>
      <c r="BB13" s="36"/>
      <c r="BC13" s="36"/>
      <c r="BD13" s="36"/>
      <c r="BE13" s="36"/>
      <c r="BF13" s="272"/>
      <c r="BG13" s="277">
        <v>550990</v>
      </c>
      <c r="BH13" s="219"/>
      <c r="BI13" s="219"/>
      <c r="BJ13" s="219"/>
      <c r="BK13" s="219"/>
      <c r="BL13" s="219"/>
      <c r="BM13" s="219"/>
      <c r="BN13" s="282"/>
      <c r="BO13" s="285">
        <v>46.6</v>
      </c>
      <c r="BP13" s="285"/>
      <c r="BQ13" s="285"/>
      <c r="BR13" s="285"/>
      <c r="BS13" s="291" t="s">
        <v>211</v>
      </c>
      <c r="BT13" s="219"/>
      <c r="BU13" s="219"/>
      <c r="BV13" s="219"/>
      <c r="BW13" s="219"/>
      <c r="BX13" s="219"/>
      <c r="BY13" s="219"/>
      <c r="BZ13" s="219"/>
      <c r="CA13" s="219"/>
      <c r="CB13" s="332"/>
      <c r="CD13" s="263" t="s">
        <v>358</v>
      </c>
      <c r="CE13" s="36"/>
      <c r="CF13" s="36"/>
      <c r="CG13" s="36"/>
      <c r="CH13" s="36"/>
      <c r="CI13" s="36"/>
      <c r="CJ13" s="36"/>
      <c r="CK13" s="36"/>
      <c r="CL13" s="36"/>
      <c r="CM13" s="36"/>
      <c r="CN13" s="36"/>
      <c r="CO13" s="36"/>
      <c r="CP13" s="36"/>
      <c r="CQ13" s="272"/>
      <c r="CR13" s="277">
        <v>675883</v>
      </c>
      <c r="CS13" s="219"/>
      <c r="CT13" s="219"/>
      <c r="CU13" s="219"/>
      <c r="CV13" s="219"/>
      <c r="CW13" s="219"/>
      <c r="CX13" s="219"/>
      <c r="CY13" s="282"/>
      <c r="CZ13" s="285">
        <v>7.1</v>
      </c>
      <c r="DA13" s="285"/>
      <c r="DB13" s="285"/>
      <c r="DC13" s="285"/>
      <c r="DD13" s="291">
        <v>524530</v>
      </c>
      <c r="DE13" s="219"/>
      <c r="DF13" s="219"/>
      <c r="DG13" s="219"/>
      <c r="DH13" s="219"/>
      <c r="DI13" s="219"/>
      <c r="DJ13" s="219"/>
      <c r="DK13" s="219"/>
      <c r="DL13" s="219"/>
      <c r="DM13" s="219"/>
      <c r="DN13" s="219"/>
      <c r="DO13" s="219"/>
      <c r="DP13" s="282"/>
      <c r="DQ13" s="291">
        <v>229825</v>
      </c>
      <c r="DR13" s="219"/>
      <c r="DS13" s="219"/>
      <c r="DT13" s="219"/>
      <c r="DU13" s="219"/>
      <c r="DV13" s="219"/>
      <c r="DW13" s="219"/>
      <c r="DX13" s="219"/>
      <c r="DY13" s="219"/>
      <c r="DZ13" s="219"/>
      <c r="EA13" s="219"/>
      <c r="EB13" s="219"/>
      <c r="EC13" s="332"/>
    </row>
    <row r="14" spans="2:143" ht="11.25" customHeight="1">
      <c r="B14" s="263" t="s">
        <v>360</v>
      </c>
      <c r="C14" s="36"/>
      <c r="D14" s="36"/>
      <c r="E14" s="36"/>
      <c r="F14" s="36"/>
      <c r="G14" s="36"/>
      <c r="H14" s="36"/>
      <c r="I14" s="36"/>
      <c r="J14" s="36"/>
      <c r="K14" s="36"/>
      <c r="L14" s="36"/>
      <c r="M14" s="36"/>
      <c r="N14" s="36"/>
      <c r="O14" s="36"/>
      <c r="P14" s="36"/>
      <c r="Q14" s="272"/>
      <c r="R14" s="277">
        <v>6729</v>
      </c>
      <c r="S14" s="219"/>
      <c r="T14" s="219"/>
      <c r="U14" s="219"/>
      <c r="V14" s="219"/>
      <c r="W14" s="219"/>
      <c r="X14" s="219"/>
      <c r="Y14" s="282"/>
      <c r="Z14" s="285">
        <v>0.1</v>
      </c>
      <c r="AA14" s="285"/>
      <c r="AB14" s="285"/>
      <c r="AC14" s="285"/>
      <c r="AD14" s="290">
        <v>6729</v>
      </c>
      <c r="AE14" s="290"/>
      <c r="AF14" s="290"/>
      <c r="AG14" s="290"/>
      <c r="AH14" s="290"/>
      <c r="AI14" s="290"/>
      <c r="AJ14" s="290"/>
      <c r="AK14" s="290"/>
      <c r="AL14" s="286">
        <v>0.1</v>
      </c>
      <c r="AM14" s="240"/>
      <c r="AN14" s="240"/>
      <c r="AO14" s="299"/>
      <c r="AP14" s="263" t="s">
        <v>230</v>
      </c>
      <c r="AQ14" s="36"/>
      <c r="AR14" s="36"/>
      <c r="AS14" s="36"/>
      <c r="AT14" s="36"/>
      <c r="AU14" s="36"/>
      <c r="AV14" s="36"/>
      <c r="AW14" s="36"/>
      <c r="AX14" s="36"/>
      <c r="AY14" s="36"/>
      <c r="AZ14" s="36"/>
      <c r="BA14" s="36"/>
      <c r="BB14" s="36"/>
      <c r="BC14" s="36"/>
      <c r="BD14" s="36"/>
      <c r="BE14" s="36"/>
      <c r="BF14" s="272"/>
      <c r="BG14" s="277">
        <v>51331</v>
      </c>
      <c r="BH14" s="219"/>
      <c r="BI14" s="219"/>
      <c r="BJ14" s="219"/>
      <c r="BK14" s="219"/>
      <c r="BL14" s="219"/>
      <c r="BM14" s="219"/>
      <c r="BN14" s="282"/>
      <c r="BO14" s="285">
        <v>4.3</v>
      </c>
      <c r="BP14" s="285"/>
      <c r="BQ14" s="285"/>
      <c r="BR14" s="285"/>
      <c r="BS14" s="291" t="s">
        <v>211</v>
      </c>
      <c r="BT14" s="219"/>
      <c r="BU14" s="219"/>
      <c r="BV14" s="219"/>
      <c r="BW14" s="219"/>
      <c r="BX14" s="219"/>
      <c r="BY14" s="219"/>
      <c r="BZ14" s="219"/>
      <c r="CA14" s="219"/>
      <c r="CB14" s="332"/>
      <c r="CD14" s="263" t="s">
        <v>361</v>
      </c>
      <c r="CE14" s="36"/>
      <c r="CF14" s="36"/>
      <c r="CG14" s="36"/>
      <c r="CH14" s="36"/>
      <c r="CI14" s="36"/>
      <c r="CJ14" s="36"/>
      <c r="CK14" s="36"/>
      <c r="CL14" s="36"/>
      <c r="CM14" s="36"/>
      <c r="CN14" s="36"/>
      <c r="CO14" s="36"/>
      <c r="CP14" s="36"/>
      <c r="CQ14" s="272"/>
      <c r="CR14" s="277">
        <v>616795</v>
      </c>
      <c r="CS14" s="219"/>
      <c r="CT14" s="219"/>
      <c r="CU14" s="219"/>
      <c r="CV14" s="219"/>
      <c r="CW14" s="219"/>
      <c r="CX14" s="219"/>
      <c r="CY14" s="282"/>
      <c r="CZ14" s="285">
        <v>6.5</v>
      </c>
      <c r="DA14" s="285"/>
      <c r="DB14" s="285"/>
      <c r="DC14" s="285"/>
      <c r="DD14" s="291">
        <v>210233</v>
      </c>
      <c r="DE14" s="219"/>
      <c r="DF14" s="219"/>
      <c r="DG14" s="219"/>
      <c r="DH14" s="219"/>
      <c r="DI14" s="219"/>
      <c r="DJ14" s="219"/>
      <c r="DK14" s="219"/>
      <c r="DL14" s="219"/>
      <c r="DM14" s="219"/>
      <c r="DN14" s="219"/>
      <c r="DO14" s="219"/>
      <c r="DP14" s="282"/>
      <c r="DQ14" s="291">
        <v>401299</v>
      </c>
      <c r="DR14" s="219"/>
      <c r="DS14" s="219"/>
      <c r="DT14" s="219"/>
      <c r="DU14" s="219"/>
      <c r="DV14" s="219"/>
      <c r="DW14" s="219"/>
      <c r="DX14" s="219"/>
      <c r="DY14" s="219"/>
      <c r="DZ14" s="219"/>
      <c r="EA14" s="219"/>
      <c r="EB14" s="219"/>
      <c r="EC14" s="332"/>
    </row>
    <row r="15" spans="2:143" ht="11.25" customHeight="1">
      <c r="B15" s="263" t="s">
        <v>328</v>
      </c>
      <c r="C15" s="36"/>
      <c r="D15" s="36"/>
      <c r="E15" s="36"/>
      <c r="F15" s="36"/>
      <c r="G15" s="36"/>
      <c r="H15" s="36"/>
      <c r="I15" s="36"/>
      <c r="J15" s="36"/>
      <c r="K15" s="36"/>
      <c r="L15" s="36"/>
      <c r="M15" s="36"/>
      <c r="N15" s="36"/>
      <c r="O15" s="36"/>
      <c r="P15" s="36"/>
      <c r="Q15" s="272"/>
      <c r="R15" s="277" t="s">
        <v>211</v>
      </c>
      <c r="S15" s="219"/>
      <c r="T15" s="219"/>
      <c r="U15" s="219"/>
      <c r="V15" s="219"/>
      <c r="W15" s="219"/>
      <c r="X15" s="219"/>
      <c r="Y15" s="282"/>
      <c r="Z15" s="285" t="s">
        <v>211</v>
      </c>
      <c r="AA15" s="285"/>
      <c r="AB15" s="285"/>
      <c r="AC15" s="285"/>
      <c r="AD15" s="290" t="s">
        <v>211</v>
      </c>
      <c r="AE15" s="290"/>
      <c r="AF15" s="290"/>
      <c r="AG15" s="290"/>
      <c r="AH15" s="290"/>
      <c r="AI15" s="290"/>
      <c r="AJ15" s="290"/>
      <c r="AK15" s="290"/>
      <c r="AL15" s="286" t="s">
        <v>211</v>
      </c>
      <c r="AM15" s="240"/>
      <c r="AN15" s="240"/>
      <c r="AO15" s="299"/>
      <c r="AP15" s="263" t="s">
        <v>140</v>
      </c>
      <c r="AQ15" s="36"/>
      <c r="AR15" s="36"/>
      <c r="AS15" s="36"/>
      <c r="AT15" s="36"/>
      <c r="AU15" s="36"/>
      <c r="AV15" s="36"/>
      <c r="AW15" s="36"/>
      <c r="AX15" s="36"/>
      <c r="AY15" s="36"/>
      <c r="AZ15" s="36"/>
      <c r="BA15" s="36"/>
      <c r="BB15" s="36"/>
      <c r="BC15" s="36"/>
      <c r="BD15" s="36"/>
      <c r="BE15" s="36"/>
      <c r="BF15" s="272"/>
      <c r="BG15" s="277">
        <v>83149</v>
      </c>
      <c r="BH15" s="219"/>
      <c r="BI15" s="219"/>
      <c r="BJ15" s="219"/>
      <c r="BK15" s="219"/>
      <c r="BL15" s="219"/>
      <c r="BM15" s="219"/>
      <c r="BN15" s="282"/>
      <c r="BO15" s="285">
        <v>7</v>
      </c>
      <c r="BP15" s="285"/>
      <c r="BQ15" s="285"/>
      <c r="BR15" s="285"/>
      <c r="BS15" s="291" t="s">
        <v>211</v>
      </c>
      <c r="BT15" s="219"/>
      <c r="BU15" s="219"/>
      <c r="BV15" s="219"/>
      <c r="BW15" s="219"/>
      <c r="BX15" s="219"/>
      <c r="BY15" s="219"/>
      <c r="BZ15" s="219"/>
      <c r="CA15" s="219"/>
      <c r="CB15" s="332"/>
      <c r="CD15" s="263" t="s">
        <v>362</v>
      </c>
      <c r="CE15" s="36"/>
      <c r="CF15" s="36"/>
      <c r="CG15" s="36"/>
      <c r="CH15" s="36"/>
      <c r="CI15" s="36"/>
      <c r="CJ15" s="36"/>
      <c r="CK15" s="36"/>
      <c r="CL15" s="36"/>
      <c r="CM15" s="36"/>
      <c r="CN15" s="36"/>
      <c r="CO15" s="36"/>
      <c r="CP15" s="36"/>
      <c r="CQ15" s="272"/>
      <c r="CR15" s="277">
        <v>630208</v>
      </c>
      <c r="CS15" s="219"/>
      <c r="CT15" s="219"/>
      <c r="CU15" s="219"/>
      <c r="CV15" s="219"/>
      <c r="CW15" s="219"/>
      <c r="CX15" s="219"/>
      <c r="CY15" s="282"/>
      <c r="CZ15" s="285">
        <v>6.6</v>
      </c>
      <c r="DA15" s="285"/>
      <c r="DB15" s="285"/>
      <c r="DC15" s="285"/>
      <c r="DD15" s="291">
        <v>44631</v>
      </c>
      <c r="DE15" s="219"/>
      <c r="DF15" s="219"/>
      <c r="DG15" s="219"/>
      <c r="DH15" s="219"/>
      <c r="DI15" s="219"/>
      <c r="DJ15" s="219"/>
      <c r="DK15" s="219"/>
      <c r="DL15" s="219"/>
      <c r="DM15" s="219"/>
      <c r="DN15" s="219"/>
      <c r="DO15" s="219"/>
      <c r="DP15" s="282"/>
      <c r="DQ15" s="291">
        <v>440110</v>
      </c>
      <c r="DR15" s="219"/>
      <c r="DS15" s="219"/>
      <c r="DT15" s="219"/>
      <c r="DU15" s="219"/>
      <c r="DV15" s="219"/>
      <c r="DW15" s="219"/>
      <c r="DX15" s="219"/>
      <c r="DY15" s="219"/>
      <c r="DZ15" s="219"/>
      <c r="EA15" s="219"/>
      <c r="EB15" s="219"/>
      <c r="EC15" s="332"/>
    </row>
    <row r="16" spans="2:143" ht="11.25" customHeight="1">
      <c r="B16" s="263" t="s">
        <v>363</v>
      </c>
      <c r="C16" s="36"/>
      <c r="D16" s="36"/>
      <c r="E16" s="36"/>
      <c r="F16" s="36"/>
      <c r="G16" s="36"/>
      <c r="H16" s="36"/>
      <c r="I16" s="36"/>
      <c r="J16" s="36"/>
      <c r="K16" s="36"/>
      <c r="L16" s="36"/>
      <c r="M16" s="36"/>
      <c r="N16" s="36"/>
      <c r="O16" s="36"/>
      <c r="P16" s="36"/>
      <c r="Q16" s="272"/>
      <c r="R16" s="277">
        <v>1642</v>
      </c>
      <c r="S16" s="219"/>
      <c r="T16" s="219"/>
      <c r="U16" s="219"/>
      <c r="V16" s="219"/>
      <c r="W16" s="219"/>
      <c r="X16" s="219"/>
      <c r="Y16" s="282"/>
      <c r="Z16" s="285">
        <v>0</v>
      </c>
      <c r="AA16" s="285"/>
      <c r="AB16" s="285"/>
      <c r="AC16" s="285"/>
      <c r="AD16" s="290">
        <v>1642</v>
      </c>
      <c r="AE16" s="290"/>
      <c r="AF16" s="290"/>
      <c r="AG16" s="290"/>
      <c r="AH16" s="290"/>
      <c r="AI16" s="290"/>
      <c r="AJ16" s="290"/>
      <c r="AK16" s="290"/>
      <c r="AL16" s="286">
        <v>0</v>
      </c>
      <c r="AM16" s="240"/>
      <c r="AN16" s="240"/>
      <c r="AO16" s="299"/>
      <c r="AP16" s="263" t="s">
        <v>364</v>
      </c>
      <c r="AQ16" s="36"/>
      <c r="AR16" s="36"/>
      <c r="AS16" s="36"/>
      <c r="AT16" s="36"/>
      <c r="AU16" s="36"/>
      <c r="AV16" s="36"/>
      <c r="AW16" s="36"/>
      <c r="AX16" s="36"/>
      <c r="AY16" s="36"/>
      <c r="AZ16" s="36"/>
      <c r="BA16" s="36"/>
      <c r="BB16" s="36"/>
      <c r="BC16" s="36"/>
      <c r="BD16" s="36"/>
      <c r="BE16" s="36"/>
      <c r="BF16" s="272"/>
      <c r="BG16" s="277" t="s">
        <v>211</v>
      </c>
      <c r="BH16" s="219"/>
      <c r="BI16" s="219"/>
      <c r="BJ16" s="219"/>
      <c r="BK16" s="219"/>
      <c r="BL16" s="219"/>
      <c r="BM16" s="219"/>
      <c r="BN16" s="282"/>
      <c r="BO16" s="285" t="s">
        <v>211</v>
      </c>
      <c r="BP16" s="285"/>
      <c r="BQ16" s="285"/>
      <c r="BR16" s="285"/>
      <c r="BS16" s="291" t="s">
        <v>211</v>
      </c>
      <c r="BT16" s="219"/>
      <c r="BU16" s="219"/>
      <c r="BV16" s="219"/>
      <c r="BW16" s="219"/>
      <c r="BX16" s="219"/>
      <c r="BY16" s="219"/>
      <c r="BZ16" s="219"/>
      <c r="CA16" s="219"/>
      <c r="CB16" s="332"/>
      <c r="CD16" s="263" t="s">
        <v>365</v>
      </c>
      <c r="CE16" s="36"/>
      <c r="CF16" s="36"/>
      <c r="CG16" s="36"/>
      <c r="CH16" s="36"/>
      <c r="CI16" s="36"/>
      <c r="CJ16" s="36"/>
      <c r="CK16" s="36"/>
      <c r="CL16" s="36"/>
      <c r="CM16" s="36"/>
      <c r="CN16" s="36"/>
      <c r="CO16" s="36"/>
      <c r="CP16" s="36"/>
      <c r="CQ16" s="272"/>
      <c r="CR16" s="277">
        <v>34182</v>
      </c>
      <c r="CS16" s="219"/>
      <c r="CT16" s="219"/>
      <c r="CU16" s="219"/>
      <c r="CV16" s="219"/>
      <c r="CW16" s="219"/>
      <c r="CX16" s="219"/>
      <c r="CY16" s="282"/>
      <c r="CZ16" s="285">
        <v>0.4</v>
      </c>
      <c r="DA16" s="285"/>
      <c r="DB16" s="285"/>
      <c r="DC16" s="285"/>
      <c r="DD16" s="291" t="s">
        <v>211</v>
      </c>
      <c r="DE16" s="219"/>
      <c r="DF16" s="219"/>
      <c r="DG16" s="219"/>
      <c r="DH16" s="219"/>
      <c r="DI16" s="219"/>
      <c r="DJ16" s="219"/>
      <c r="DK16" s="219"/>
      <c r="DL16" s="219"/>
      <c r="DM16" s="219"/>
      <c r="DN16" s="219"/>
      <c r="DO16" s="219"/>
      <c r="DP16" s="282"/>
      <c r="DQ16" s="291">
        <v>1594</v>
      </c>
      <c r="DR16" s="219"/>
      <c r="DS16" s="219"/>
      <c r="DT16" s="219"/>
      <c r="DU16" s="219"/>
      <c r="DV16" s="219"/>
      <c r="DW16" s="219"/>
      <c r="DX16" s="219"/>
      <c r="DY16" s="219"/>
      <c r="DZ16" s="219"/>
      <c r="EA16" s="219"/>
      <c r="EB16" s="219"/>
      <c r="EC16" s="332"/>
    </row>
    <row r="17" spans="2:133" ht="11.25" customHeight="1">
      <c r="B17" s="263" t="s">
        <v>367</v>
      </c>
      <c r="C17" s="36"/>
      <c r="D17" s="36"/>
      <c r="E17" s="36"/>
      <c r="F17" s="36"/>
      <c r="G17" s="36"/>
      <c r="H17" s="36"/>
      <c r="I17" s="36"/>
      <c r="J17" s="36"/>
      <c r="K17" s="36"/>
      <c r="L17" s="36"/>
      <c r="M17" s="36"/>
      <c r="N17" s="36"/>
      <c r="O17" s="36"/>
      <c r="P17" s="36"/>
      <c r="Q17" s="272"/>
      <c r="R17" s="277">
        <v>21115</v>
      </c>
      <c r="S17" s="219"/>
      <c r="T17" s="219"/>
      <c r="U17" s="219"/>
      <c r="V17" s="219"/>
      <c r="W17" s="219"/>
      <c r="X17" s="219"/>
      <c r="Y17" s="282"/>
      <c r="Z17" s="285">
        <v>0.2</v>
      </c>
      <c r="AA17" s="285"/>
      <c r="AB17" s="285"/>
      <c r="AC17" s="285"/>
      <c r="AD17" s="290">
        <v>21115</v>
      </c>
      <c r="AE17" s="290"/>
      <c r="AF17" s="290"/>
      <c r="AG17" s="290"/>
      <c r="AH17" s="290"/>
      <c r="AI17" s="290"/>
      <c r="AJ17" s="290"/>
      <c r="AK17" s="290"/>
      <c r="AL17" s="286">
        <v>0.4</v>
      </c>
      <c r="AM17" s="240"/>
      <c r="AN17" s="240"/>
      <c r="AO17" s="299"/>
      <c r="AP17" s="263" t="s">
        <v>368</v>
      </c>
      <c r="AQ17" s="36"/>
      <c r="AR17" s="36"/>
      <c r="AS17" s="36"/>
      <c r="AT17" s="36"/>
      <c r="AU17" s="36"/>
      <c r="AV17" s="36"/>
      <c r="AW17" s="36"/>
      <c r="AX17" s="36"/>
      <c r="AY17" s="36"/>
      <c r="AZ17" s="36"/>
      <c r="BA17" s="36"/>
      <c r="BB17" s="36"/>
      <c r="BC17" s="36"/>
      <c r="BD17" s="36"/>
      <c r="BE17" s="36"/>
      <c r="BF17" s="272"/>
      <c r="BG17" s="277" t="s">
        <v>211</v>
      </c>
      <c r="BH17" s="219"/>
      <c r="BI17" s="219"/>
      <c r="BJ17" s="219"/>
      <c r="BK17" s="219"/>
      <c r="BL17" s="219"/>
      <c r="BM17" s="219"/>
      <c r="BN17" s="282"/>
      <c r="BO17" s="285" t="s">
        <v>211</v>
      </c>
      <c r="BP17" s="285"/>
      <c r="BQ17" s="285"/>
      <c r="BR17" s="285"/>
      <c r="BS17" s="291" t="s">
        <v>211</v>
      </c>
      <c r="BT17" s="219"/>
      <c r="BU17" s="219"/>
      <c r="BV17" s="219"/>
      <c r="BW17" s="219"/>
      <c r="BX17" s="219"/>
      <c r="BY17" s="219"/>
      <c r="BZ17" s="219"/>
      <c r="CA17" s="219"/>
      <c r="CB17" s="332"/>
      <c r="CD17" s="263" t="s">
        <v>370</v>
      </c>
      <c r="CE17" s="36"/>
      <c r="CF17" s="36"/>
      <c r="CG17" s="36"/>
      <c r="CH17" s="36"/>
      <c r="CI17" s="36"/>
      <c r="CJ17" s="36"/>
      <c r="CK17" s="36"/>
      <c r="CL17" s="36"/>
      <c r="CM17" s="36"/>
      <c r="CN17" s="36"/>
      <c r="CO17" s="36"/>
      <c r="CP17" s="36"/>
      <c r="CQ17" s="272"/>
      <c r="CR17" s="277">
        <v>1672632</v>
      </c>
      <c r="CS17" s="219"/>
      <c r="CT17" s="219"/>
      <c r="CU17" s="219"/>
      <c r="CV17" s="219"/>
      <c r="CW17" s="219"/>
      <c r="CX17" s="219"/>
      <c r="CY17" s="282"/>
      <c r="CZ17" s="285">
        <v>17.5</v>
      </c>
      <c r="DA17" s="285"/>
      <c r="DB17" s="285"/>
      <c r="DC17" s="285"/>
      <c r="DD17" s="291" t="s">
        <v>211</v>
      </c>
      <c r="DE17" s="219"/>
      <c r="DF17" s="219"/>
      <c r="DG17" s="219"/>
      <c r="DH17" s="219"/>
      <c r="DI17" s="219"/>
      <c r="DJ17" s="219"/>
      <c r="DK17" s="219"/>
      <c r="DL17" s="219"/>
      <c r="DM17" s="219"/>
      <c r="DN17" s="219"/>
      <c r="DO17" s="219"/>
      <c r="DP17" s="282"/>
      <c r="DQ17" s="291">
        <v>1628649</v>
      </c>
      <c r="DR17" s="219"/>
      <c r="DS17" s="219"/>
      <c r="DT17" s="219"/>
      <c r="DU17" s="219"/>
      <c r="DV17" s="219"/>
      <c r="DW17" s="219"/>
      <c r="DX17" s="219"/>
      <c r="DY17" s="219"/>
      <c r="DZ17" s="219"/>
      <c r="EA17" s="219"/>
      <c r="EB17" s="219"/>
      <c r="EC17" s="332"/>
    </row>
    <row r="18" spans="2:133" ht="11.25" customHeight="1">
      <c r="B18" s="263" t="s">
        <v>371</v>
      </c>
      <c r="C18" s="36"/>
      <c r="D18" s="36"/>
      <c r="E18" s="36"/>
      <c r="F18" s="36"/>
      <c r="G18" s="36"/>
      <c r="H18" s="36"/>
      <c r="I18" s="36"/>
      <c r="J18" s="36"/>
      <c r="K18" s="36"/>
      <c r="L18" s="36"/>
      <c r="M18" s="36"/>
      <c r="N18" s="36"/>
      <c r="O18" s="36"/>
      <c r="P18" s="36"/>
      <c r="Q18" s="272"/>
      <c r="R18" s="277">
        <v>3034</v>
      </c>
      <c r="S18" s="219"/>
      <c r="T18" s="219"/>
      <c r="U18" s="219"/>
      <c r="V18" s="219"/>
      <c r="W18" s="219"/>
      <c r="X18" s="219"/>
      <c r="Y18" s="282"/>
      <c r="Z18" s="285">
        <v>0</v>
      </c>
      <c r="AA18" s="285"/>
      <c r="AB18" s="285"/>
      <c r="AC18" s="285"/>
      <c r="AD18" s="290">
        <v>3034</v>
      </c>
      <c r="AE18" s="290"/>
      <c r="AF18" s="290"/>
      <c r="AG18" s="290"/>
      <c r="AH18" s="290"/>
      <c r="AI18" s="290"/>
      <c r="AJ18" s="290"/>
      <c r="AK18" s="290"/>
      <c r="AL18" s="286">
        <v>0.1</v>
      </c>
      <c r="AM18" s="240"/>
      <c r="AN18" s="240"/>
      <c r="AO18" s="299"/>
      <c r="AP18" s="263" t="s">
        <v>101</v>
      </c>
      <c r="AQ18" s="36"/>
      <c r="AR18" s="36"/>
      <c r="AS18" s="36"/>
      <c r="AT18" s="36"/>
      <c r="AU18" s="36"/>
      <c r="AV18" s="36"/>
      <c r="AW18" s="36"/>
      <c r="AX18" s="36"/>
      <c r="AY18" s="36"/>
      <c r="AZ18" s="36"/>
      <c r="BA18" s="36"/>
      <c r="BB18" s="36"/>
      <c r="BC18" s="36"/>
      <c r="BD18" s="36"/>
      <c r="BE18" s="36"/>
      <c r="BF18" s="272"/>
      <c r="BG18" s="277" t="s">
        <v>211</v>
      </c>
      <c r="BH18" s="219"/>
      <c r="BI18" s="219"/>
      <c r="BJ18" s="219"/>
      <c r="BK18" s="219"/>
      <c r="BL18" s="219"/>
      <c r="BM18" s="219"/>
      <c r="BN18" s="282"/>
      <c r="BO18" s="285" t="s">
        <v>211</v>
      </c>
      <c r="BP18" s="285"/>
      <c r="BQ18" s="285"/>
      <c r="BR18" s="285"/>
      <c r="BS18" s="291" t="s">
        <v>211</v>
      </c>
      <c r="BT18" s="219"/>
      <c r="BU18" s="219"/>
      <c r="BV18" s="219"/>
      <c r="BW18" s="219"/>
      <c r="BX18" s="219"/>
      <c r="BY18" s="219"/>
      <c r="BZ18" s="219"/>
      <c r="CA18" s="219"/>
      <c r="CB18" s="332"/>
      <c r="CD18" s="263" t="s">
        <v>372</v>
      </c>
      <c r="CE18" s="36"/>
      <c r="CF18" s="36"/>
      <c r="CG18" s="36"/>
      <c r="CH18" s="36"/>
      <c r="CI18" s="36"/>
      <c r="CJ18" s="36"/>
      <c r="CK18" s="36"/>
      <c r="CL18" s="36"/>
      <c r="CM18" s="36"/>
      <c r="CN18" s="36"/>
      <c r="CO18" s="36"/>
      <c r="CP18" s="36"/>
      <c r="CQ18" s="272"/>
      <c r="CR18" s="277" t="s">
        <v>211</v>
      </c>
      <c r="CS18" s="219"/>
      <c r="CT18" s="219"/>
      <c r="CU18" s="219"/>
      <c r="CV18" s="219"/>
      <c r="CW18" s="219"/>
      <c r="CX18" s="219"/>
      <c r="CY18" s="282"/>
      <c r="CZ18" s="285" t="s">
        <v>211</v>
      </c>
      <c r="DA18" s="285"/>
      <c r="DB18" s="285"/>
      <c r="DC18" s="285"/>
      <c r="DD18" s="291" t="s">
        <v>211</v>
      </c>
      <c r="DE18" s="219"/>
      <c r="DF18" s="219"/>
      <c r="DG18" s="219"/>
      <c r="DH18" s="219"/>
      <c r="DI18" s="219"/>
      <c r="DJ18" s="219"/>
      <c r="DK18" s="219"/>
      <c r="DL18" s="219"/>
      <c r="DM18" s="219"/>
      <c r="DN18" s="219"/>
      <c r="DO18" s="219"/>
      <c r="DP18" s="282"/>
      <c r="DQ18" s="291" t="s">
        <v>211</v>
      </c>
      <c r="DR18" s="219"/>
      <c r="DS18" s="219"/>
      <c r="DT18" s="219"/>
      <c r="DU18" s="219"/>
      <c r="DV18" s="219"/>
      <c r="DW18" s="219"/>
      <c r="DX18" s="219"/>
      <c r="DY18" s="219"/>
      <c r="DZ18" s="219"/>
      <c r="EA18" s="219"/>
      <c r="EB18" s="219"/>
      <c r="EC18" s="332"/>
    </row>
    <row r="19" spans="2:133" ht="11.25" customHeight="1">
      <c r="B19" s="263" t="s">
        <v>76</v>
      </c>
      <c r="C19" s="36"/>
      <c r="D19" s="36"/>
      <c r="E19" s="36"/>
      <c r="F19" s="36"/>
      <c r="G19" s="36"/>
      <c r="H19" s="36"/>
      <c r="I19" s="36"/>
      <c r="J19" s="36"/>
      <c r="K19" s="36"/>
      <c r="L19" s="36"/>
      <c r="M19" s="36"/>
      <c r="N19" s="36"/>
      <c r="O19" s="36"/>
      <c r="P19" s="36"/>
      <c r="Q19" s="272"/>
      <c r="R19" s="277">
        <v>825</v>
      </c>
      <c r="S19" s="219"/>
      <c r="T19" s="219"/>
      <c r="U19" s="219"/>
      <c r="V19" s="219"/>
      <c r="W19" s="219"/>
      <c r="X19" s="219"/>
      <c r="Y19" s="282"/>
      <c r="Z19" s="285">
        <v>0</v>
      </c>
      <c r="AA19" s="285"/>
      <c r="AB19" s="285"/>
      <c r="AC19" s="285"/>
      <c r="AD19" s="290">
        <v>825</v>
      </c>
      <c r="AE19" s="290"/>
      <c r="AF19" s="290"/>
      <c r="AG19" s="290"/>
      <c r="AH19" s="290"/>
      <c r="AI19" s="290"/>
      <c r="AJ19" s="290"/>
      <c r="AK19" s="290"/>
      <c r="AL19" s="286">
        <v>0</v>
      </c>
      <c r="AM19" s="240"/>
      <c r="AN19" s="240"/>
      <c r="AO19" s="299"/>
      <c r="AP19" s="263" t="s">
        <v>373</v>
      </c>
      <c r="AQ19" s="36"/>
      <c r="AR19" s="36"/>
      <c r="AS19" s="36"/>
      <c r="AT19" s="36"/>
      <c r="AU19" s="36"/>
      <c r="AV19" s="36"/>
      <c r="AW19" s="36"/>
      <c r="AX19" s="36"/>
      <c r="AY19" s="36"/>
      <c r="AZ19" s="36"/>
      <c r="BA19" s="36"/>
      <c r="BB19" s="36"/>
      <c r="BC19" s="36"/>
      <c r="BD19" s="36"/>
      <c r="BE19" s="36"/>
      <c r="BF19" s="272"/>
      <c r="BG19" s="277">
        <v>12292</v>
      </c>
      <c r="BH19" s="219"/>
      <c r="BI19" s="219"/>
      <c r="BJ19" s="219"/>
      <c r="BK19" s="219"/>
      <c r="BL19" s="219"/>
      <c r="BM19" s="219"/>
      <c r="BN19" s="282"/>
      <c r="BO19" s="285">
        <v>1</v>
      </c>
      <c r="BP19" s="285"/>
      <c r="BQ19" s="285"/>
      <c r="BR19" s="285"/>
      <c r="BS19" s="291" t="s">
        <v>211</v>
      </c>
      <c r="BT19" s="219"/>
      <c r="BU19" s="219"/>
      <c r="BV19" s="219"/>
      <c r="BW19" s="219"/>
      <c r="BX19" s="219"/>
      <c r="BY19" s="219"/>
      <c r="BZ19" s="219"/>
      <c r="CA19" s="219"/>
      <c r="CB19" s="332"/>
      <c r="CD19" s="263" t="s">
        <v>374</v>
      </c>
      <c r="CE19" s="36"/>
      <c r="CF19" s="36"/>
      <c r="CG19" s="36"/>
      <c r="CH19" s="36"/>
      <c r="CI19" s="36"/>
      <c r="CJ19" s="36"/>
      <c r="CK19" s="36"/>
      <c r="CL19" s="36"/>
      <c r="CM19" s="36"/>
      <c r="CN19" s="36"/>
      <c r="CO19" s="36"/>
      <c r="CP19" s="36"/>
      <c r="CQ19" s="272"/>
      <c r="CR19" s="277" t="s">
        <v>211</v>
      </c>
      <c r="CS19" s="219"/>
      <c r="CT19" s="219"/>
      <c r="CU19" s="219"/>
      <c r="CV19" s="219"/>
      <c r="CW19" s="219"/>
      <c r="CX19" s="219"/>
      <c r="CY19" s="282"/>
      <c r="CZ19" s="285" t="s">
        <v>211</v>
      </c>
      <c r="DA19" s="285"/>
      <c r="DB19" s="285"/>
      <c r="DC19" s="285"/>
      <c r="DD19" s="291" t="s">
        <v>211</v>
      </c>
      <c r="DE19" s="219"/>
      <c r="DF19" s="219"/>
      <c r="DG19" s="219"/>
      <c r="DH19" s="219"/>
      <c r="DI19" s="219"/>
      <c r="DJ19" s="219"/>
      <c r="DK19" s="219"/>
      <c r="DL19" s="219"/>
      <c r="DM19" s="219"/>
      <c r="DN19" s="219"/>
      <c r="DO19" s="219"/>
      <c r="DP19" s="282"/>
      <c r="DQ19" s="291" t="s">
        <v>211</v>
      </c>
      <c r="DR19" s="219"/>
      <c r="DS19" s="219"/>
      <c r="DT19" s="219"/>
      <c r="DU19" s="219"/>
      <c r="DV19" s="219"/>
      <c r="DW19" s="219"/>
      <c r="DX19" s="219"/>
      <c r="DY19" s="219"/>
      <c r="DZ19" s="219"/>
      <c r="EA19" s="219"/>
      <c r="EB19" s="219"/>
      <c r="EC19" s="332"/>
    </row>
    <row r="20" spans="2:133" ht="11.25" customHeight="1">
      <c r="B20" s="263" t="s">
        <v>375</v>
      </c>
      <c r="C20" s="36"/>
      <c r="D20" s="36"/>
      <c r="E20" s="36"/>
      <c r="F20" s="36"/>
      <c r="G20" s="36"/>
      <c r="H20" s="36"/>
      <c r="I20" s="36"/>
      <c r="J20" s="36"/>
      <c r="K20" s="36"/>
      <c r="L20" s="36"/>
      <c r="M20" s="36"/>
      <c r="N20" s="36"/>
      <c r="O20" s="36"/>
      <c r="P20" s="36"/>
      <c r="Q20" s="272"/>
      <c r="R20" s="277">
        <v>310</v>
      </c>
      <c r="S20" s="219"/>
      <c r="T20" s="219"/>
      <c r="U20" s="219"/>
      <c r="V20" s="219"/>
      <c r="W20" s="219"/>
      <c r="X20" s="219"/>
      <c r="Y20" s="282"/>
      <c r="Z20" s="285">
        <v>0</v>
      </c>
      <c r="AA20" s="285"/>
      <c r="AB20" s="285"/>
      <c r="AC20" s="285"/>
      <c r="AD20" s="290">
        <v>310</v>
      </c>
      <c r="AE20" s="290"/>
      <c r="AF20" s="290"/>
      <c r="AG20" s="290"/>
      <c r="AH20" s="290"/>
      <c r="AI20" s="290"/>
      <c r="AJ20" s="290"/>
      <c r="AK20" s="290"/>
      <c r="AL20" s="286">
        <v>0</v>
      </c>
      <c r="AM20" s="240"/>
      <c r="AN20" s="240"/>
      <c r="AO20" s="299"/>
      <c r="AP20" s="263" t="s">
        <v>376</v>
      </c>
      <c r="AQ20" s="36"/>
      <c r="AR20" s="36"/>
      <c r="AS20" s="36"/>
      <c r="AT20" s="36"/>
      <c r="AU20" s="36"/>
      <c r="AV20" s="36"/>
      <c r="AW20" s="36"/>
      <c r="AX20" s="36"/>
      <c r="AY20" s="36"/>
      <c r="AZ20" s="36"/>
      <c r="BA20" s="36"/>
      <c r="BB20" s="36"/>
      <c r="BC20" s="36"/>
      <c r="BD20" s="36"/>
      <c r="BE20" s="36"/>
      <c r="BF20" s="272"/>
      <c r="BG20" s="277">
        <v>12292</v>
      </c>
      <c r="BH20" s="219"/>
      <c r="BI20" s="219"/>
      <c r="BJ20" s="219"/>
      <c r="BK20" s="219"/>
      <c r="BL20" s="219"/>
      <c r="BM20" s="219"/>
      <c r="BN20" s="282"/>
      <c r="BO20" s="285">
        <v>1</v>
      </c>
      <c r="BP20" s="285"/>
      <c r="BQ20" s="285"/>
      <c r="BR20" s="285"/>
      <c r="BS20" s="291" t="s">
        <v>211</v>
      </c>
      <c r="BT20" s="219"/>
      <c r="BU20" s="219"/>
      <c r="BV20" s="219"/>
      <c r="BW20" s="219"/>
      <c r="BX20" s="219"/>
      <c r="BY20" s="219"/>
      <c r="BZ20" s="219"/>
      <c r="CA20" s="219"/>
      <c r="CB20" s="332"/>
      <c r="CD20" s="263" t="s">
        <v>203</v>
      </c>
      <c r="CE20" s="36"/>
      <c r="CF20" s="36"/>
      <c r="CG20" s="36"/>
      <c r="CH20" s="36"/>
      <c r="CI20" s="36"/>
      <c r="CJ20" s="36"/>
      <c r="CK20" s="36"/>
      <c r="CL20" s="36"/>
      <c r="CM20" s="36"/>
      <c r="CN20" s="36"/>
      <c r="CO20" s="36"/>
      <c r="CP20" s="36"/>
      <c r="CQ20" s="272"/>
      <c r="CR20" s="277">
        <v>9546154</v>
      </c>
      <c r="CS20" s="219"/>
      <c r="CT20" s="219"/>
      <c r="CU20" s="219"/>
      <c r="CV20" s="219"/>
      <c r="CW20" s="219"/>
      <c r="CX20" s="219"/>
      <c r="CY20" s="282"/>
      <c r="CZ20" s="285">
        <v>100</v>
      </c>
      <c r="DA20" s="285"/>
      <c r="DB20" s="285"/>
      <c r="DC20" s="285"/>
      <c r="DD20" s="291">
        <v>1377129</v>
      </c>
      <c r="DE20" s="219"/>
      <c r="DF20" s="219"/>
      <c r="DG20" s="219"/>
      <c r="DH20" s="219"/>
      <c r="DI20" s="219"/>
      <c r="DJ20" s="219"/>
      <c r="DK20" s="219"/>
      <c r="DL20" s="219"/>
      <c r="DM20" s="219"/>
      <c r="DN20" s="219"/>
      <c r="DO20" s="219"/>
      <c r="DP20" s="282"/>
      <c r="DQ20" s="291">
        <v>5987438</v>
      </c>
      <c r="DR20" s="219"/>
      <c r="DS20" s="219"/>
      <c r="DT20" s="219"/>
      <c r="DU20" s="219"/>
      <c r="DV20" s="219"/>
      <c r="DW20" s="219"/>
      <c r="DX20" s="219"/>
      <c r="DY20" s="219"/>
      <c r="DZ20" s="219"/>
      <c r="EA20" s="219"/>
      <c r="EB20" s="219"/>
      <c r="EC20" s="332"/>
    </row>
    <row r="21" spans="2:133" ht="11.25" customHeight="1">
      <c r="B21" s="263" t="s">
        <v>378</v>
      </c>
      <c r="C21" s="36"/>
      <c r="D21" s="36"/>
      <c r="E21" s="36"/>
      <c r="F21" s="36"/>
      <c r="G21" s="36"/>
      <c r="H21" s="36"/>
      <c r="I21" s="36"/>
      <c r="J21" s="36"/>
      <c r="K21" s="36"/>
      <c r="L21" s="36"/>
      <c r="M21" s="36"/>
      <c r="N21" s="36"/>
      <c r="O21" s="36"/>
      <c r="P21" s="36"/>
      <c r="Q21" s="272"/>
      <c r="R21" s="277">
        <v>16946</v>
      </c>
      <c r="S21" s="219"/>
      <c r="T21" s="219"/>
      <c r="U21" s="219"/>
      <c r="V21" s="219"/>
      <c r="W21" s="219"/>
      <c r="X21" s="219"/>
      <c r="Y21" s="282"/>
      <c r="Z21" s="285">
        <v>0.2</v>
      </c>
      <c r="AA21" s="285"/>
      <c r="AB21" s="285"/>
      <c r="AC21" s="285"/>
      <c r="AD21" s="290">
        <v>16946</v>
      </c>
      <c r="AE21" s="290"/>
      <c r="AF21" s="290"/>
      <c r="AG21" s="290"/>
      <c r="AH21" s="290"/>
      <c r="AI21" s="290"/>
      <c r="AJ21" s="290"/>
      <c r="AK21" s="290"/>
      <c r="AL21" s="286">
        <v>0.3</v>
      </c>
      <c r="AM21" s="240"/>
      <c r="AN21" s="240"/>
      <c r="AO21" s="299"/>
      <c r="AP21" s="302" t="s">
        <v>379</v>
      </c>
      <c r="AQ21" s="305"/>
      <c r="AR21" s="305"/>
      <c r="AS21" s="305"/>
      <c r="AT21" s="305"/>
      <c r="AU21" s="305"/>
      <c r="AV21" s="305"/>
      <c r="AW21" s="305"/>
      <c r="AX21" s="305"/>
      <c r="AY21" s="305"/>
      <c r="AZ21" s="305"/>
      <c r="BA21" s="305"/>
      <c r="BB21" s="305"/>
      <c r="BC21" s="305"/>
      <c r="BD21" s="305"/>
      <c r="BE21" s="305"/>
      <c r="BF21" s="319"/>
      <c r="BG21" s="277">
        <v>12292</v>
      </c>
      <c r="BH21" s="219"/>
      <c r="BI21" s="219"/>
      <c r="BJ21" s="219"/>
      <c r="BK21" s="219"/>
      <c r="BL21" s="219"/>
      <c r="BM21" s="219"/>
      <c r="BN21" s="282"/>
      <c r="BO21" s="285">
        <v>1</v>
      </c>
      <c r="BP21" s="285"/>
      <c r="BQ21" s="285"/>
      <c r="BR21" s="285"/>
      <c r="BS21" s="291" t="s">
        <v>211</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351</v>
      </c>
      <c r="C22" s="36"/>
      <c r="D22" s="36"/>
      <c r="E22" s="36"/>
      <c r="F22" s="36"/>
      <c r="G22" s="36"/>
      <c r="H22" s="36"/>
      <c r="I22" s="36"/>
      <c r="J22" s="36"/>
      <c r="K22" s="36"/>
      <c r="L22" s="36"/>
      <c r="M22" s="36"/>
      <c r="N22" s="36"/>
      <c r="O22" s="36"/>
      <c r="P22" s="36"/>
      <c r="Q22" s="272"/>
      <c r="R22" s="277">
        <v>4100891</v>
      </c>
      <c r="S22" s="219"/>
      <c r="T22" s="219"/>
      <c r="U22" s="219"/>
      <c r="V22" s="219"/>
      <c r="W22" s="219"/>
      <c r="X22" s="219"/>
      <c r="Y22" s="282"/>
      <c r="Z22" s="285">
        <v>42.4</v>
      </c>
      <c r="AA22" s="285"/>
      <c r="AB22" s="285"/>
      <c r="AC22" s="285"/>
      <c r="AD22" s="290">
        <v>3423805</v>
      </c>
      <c r="AE22" s="290"/>
      <c r="AF22" s="290"/>
      <c r="AG22" s="290"/>
      <c r="AH22" s="290"/>
      <c r="AI22" s="290"/>
      <c r="AJ22" s="290"/>
      <c r="AK22" s="290"/>
      <c r="AL22" s="286">
        <v>68.5</v>
      </c>
      <c r="AM22" s="240"/>
      <c r="AN22" s="240"/>
      <c r="AO22" s="299"/>
      <c r="AP22" s="302" t="s">
        <v>381</v>
      </c>
      <c r="AQ22" s="305"/>
      <c r="AR22" s="305"/>
      <c r="AS22" s="305"/>
      <c r="AT22" s="305"/>
      <c r="AU22" s="305"/>
      <c r="AV22" s="305"/>
      <c r="AW22" s="305"/>
      <c r="AX22" s="305"/>
      <c r="AY22" s="305"/>
      <c r="AZ22" s="305"/>
      <c r="BA22" s="305"/>
      <c r="BB22" s="305"/>
      <c r="BC22" s="305"/>
      <c r="BD22" s="305"/>
      <c r="BE22" s="305"/>
      <c r="BF22" s="319"/>
      <c r="BG22" s="277" t="s">
        <v>211</v>
      </c>
      <c r="BH22" s="219"/>
      <c r="BI22" s="219"/>
      <c r="BJ22" s="219"/>
      <c r="BK22" s="219"/>
      <c r="BL22" s="219"/>
      <c r="BM22" s="219"/>
      <c r="BN22" s="282"/>
      <c r="BO22" s="285" t="s">
        <v>211</v>
      </c>
      <c r="BP22" s="285"/>
      <c r="BQ22" s="285"/>
      <c r="BR22" s="285"/>
      <c r="BS22" s="291" t="s">
        <v>211</v>
      </c>
      <c r="BT22" s="219"/>
      <c r="BU22" s="219"/>
      <c r="BV22" s="219"/>
      <c r="BW22" s="219"/>
      <c r="BX22" s="219"/>
      <c r="BY22" s="219"/>
      <c r="BZ22" s="219"/>
      <c r="CA22" s="219"/>
      <c r="CB22" s="332"/>
      <c r="CD22" s="183" t="s">
        <v>382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304</v>
      </c>
      <c r="C23" s="36"/>
      <c r="D23" s="36"/>
      <c r="E23" s="36"/>
      <c r="F23" s="36"/>
      <c r="G23" s="36"/>
      <c r="H23" s="36"/>
      <c r="I23" s="36"/>
      <c r="J23" s="36"/>
      <c r="K23" s="36"/>
      <c r="L23" s="36"/>
      <c r="M23" s="36"/>
      <c r="N23" s="36"/>
      <c r="O23" s="36"/>
      <c r="P23" s="36"/>
      <c r="Q23" s="272"/>
      <c r="R23" s="277">
        <v>3423805</v>
      </c>
      <c r="S23" s="219"/>
      <c r="T23" s="219"/>
      <c r="U23" s="219"/>
      <c r="V23" s="219"/>
      <c r="W23" s="219"/>
      <c r="X23" s="219"/>
      <c r="Y23" s="282"/>
      <c r="Z23" s="285">
        <v>35.4</v>
      </c>
      <c r="AA23" s="285"/>
      <c r="AB23" s="285"/>
      <c r="AC23" s="285"/>
      <c r="AD23" s="290">
        <v>3423805</v>
      </c>
      <c r="AE23" s="290"/>
      <c r="AF23" s="290"/>
      <c r="AG23" s="290"/>
      <c r="AH23" s="290"/>
      <c r="AI23" s="290"/>
      <c r="AJ23" s="290"/>
      <c r="AK23" s="290"/>
      <c r="AL23" s="286">
        <v>68.5</v>
      </c>
      <c r="AM23" s="240"/>
      <c r="AN23" s="240"/>
      <c r="AO23" s="299"/>
      <c r="AP23" s="302" t="s">
        <v>124</v>
      </c>
      <c r="AQ23" s="305"/>
      <c r="AR23" s="305"/>
      <c r="AS23" s="305"/>
      <c r="AT23" s="305"/>
      <c r="AU23" s="305"/>
      <c r="AV23" s="305"/>
      <c r="AW23" s="305"/>
      <c r="AX23" s="305"/>
      <c r="AY23" s="305"/>
      <c r="AZ23" s="305"/>
      <c r="BA23" s="305"/>
      <c r="BB23" s="305"/>
      <c r="BC23" s="305"/>
      <c r="BD23" s="305"/>
      <c r="BE23" s="305"/>
      <c r="BF23" s="319"/>
      <c r="BG23" s="277" t="s">
        <v>211</v>
      </c>
      <c r="BH23" s="219"/>
      <c r="BI23" s="219"/>
      <c r="BJ23" s="219"/>
      <c r="BK23" s="219"/>
      <c r="BL23" s="219"/>
      <c r="BM23" s="219"/>
      <c r="BN23" s="282"/>
      <c r="BO23" s="285" t="s">
        <v>211</v>
      </c>
      <c r="BP23" s="285"/>
      <c r="BQ23" s="285"/>
      <c r="BR23" s="285"/>
      <c r="BS23" s="291" t="s">
        <v>211</v>
      </c>
      <c r="BT23" s="219"/>
      <c r="BU23" s="219"/>
      <c r="BV23" s="219"/>
      <c r="BW23" s="219"/>
      <c r="BX23" s="219"/>
      <c r="BY23" s="219"/>
      <c r="BZ23" s="219"/>
      <c r="CA23" s="219"/>
      <c r="CB23" s="332"/>
      <c r="CD23" s="183" t="s">
        <v>324</v>
      </c>
      <c r="CE23" s="139"/>
      <c r="CF23" s="139"/>
      <c r="CG23" s="139"/>
      <c r="CH23" s="139"/>
      <c r="CI23" s="139"/>
      <c r="CJ23" s="139"/>
      <c r="CK23" s="139"/>
      <c r="CL23" s="139"/>
      <c r="CM23" s="139"/>
      <c r="CN23" s="139"/>
      <c r="CO23" s="139"/>
      <c r="CP23" s="139"/>
      <c r="CQ23" s="144"/>
      <c r="CR23" s="183" t="s">
        <v>383</v>
      </c>
      <c r="CS23" s="139"/>
      <c r="CT23" s="139"/>
      <c r="CU23" s="139"/>
      <c r="CV23" s="139"/>
      <c r="CW23" s="139"/>
      <c r="CX23" s="139"/>
      <c r="CY23" s="144"/>
      <c r="CZ23" s="183" t="s">
        <v>387</v>
      </c>
      <c r="DA23" s="139"/>
      <c r="DB23" s="139"/>
      <c r="DC23" s="144"/>
      <c r="DD23" s="183" t="s">
        <v>307</v>
      </c>
      <c r="DE23" s="139"/>
      <c r="DF23" s="139"/>
      <c r="DG23" s="139"/>
      <c r="DH23" s="139"/>
      <c r="DI23" s="139"/>
      <c r="DJ23" s="139"/>
      <c r="DK23" s="144"/>
      <c r="DL23" s="350" t="s">
        <v>389</v>
      </c>
      <c r="DM23" s="353"/>
      <c r="DN23" s="353"/>
      <c r="DO23" s="353"/>
      <c r="DP23" s="353"/>
      <c r="DQ23" s="353"/>
      <c r="DR23" s="353"/>
      <c r="DS23" s="353"/>
      <c r="DT23" s="353"/>
      <c r="DU23" s="353"/>
      <c r="DV23" s="357"/>
      <c r="DW23" s="183" t="s">
        <v>390</v>
      </c>
      <c r="DX23" s="139"/>
      <c r="DY23" s="139"/>
      <c r="DZ23" s="139"/>
      <c r="EA23" s="139"/>
      <c r="EB23" s="139"/>
      <c r="EC23" s="144"/>
    </row>
    <row r="24" spans="2:133" ht="11.25" customHeight="1">
      <c r="B24" s="263" t="s">
        <v>301</v>
      </c>
      <c r="C24" s="36"/>
      <c r="D24" s="36"/>
      <c r="E24" s="36"/>
      <c r="F24" s="36"/>
      <c r="G24" s="36"/>
      <c r="H24" s="36"/>
      <c r="I24" s="36"/>
      <c r="J24" s="36"/>
      <c r="K24" s="36"/>
      <c r="L24" s="36"/>
      <c r="M24" s="36"/>
      <c r="N24" s="36"/>
      <c r="O24" s="36"/>
      <c r="P24" s="36"/>
      <c r="Q24" s="272"/>
      <c r="R24" s="277">
        <v>677086</v>
      </c>
      <c r="S24" s="219"/>
      <c r="T24" s="219"/>
      <c r="U24" s="219"/>
      <c r="V24" s="219"/>
      <c r="W24" s="219"/>
      <c r="X24" s="219"/>
      <c r="Y24" s="282"/>
      <c r="Z24" s="285">
        <v>7</v>
      </c>
      <c r="AA24" s="285"/>
      <c r="AB24" s="285"/>
      <c r="AC24" s="285"/>
      <c r="AD24" s="290" t="s">
        <v>211</v>
      </c>
      <c r="AE24" s="290"/>
      <c r="AF24" s="290"/>
      <c r="AG24" s="290"/>
      <c r="AH24" s="290"/>
      <c r="AI24" s="290"/>
      <c r="AJ24" s="290"/>
      <c r="AK24" s="290"/>
      <c r="AL24" s="286" t="s">
        <v>211</v>
      </c>
      <c r="AM24" s="240"/>
      <c r="AN24" s="240"/>
      <c r="AO24" s="299"/>
      <c r="AP24" s="302" t="s">
        <v>391</v>
      </c>
      <c r="AQ24" s="305"/>
      <c r="AR24" s="305"/>
      <c r="AS24" s="305"/>
      <c r="AT24" s="305"/>
      <c r="AU24" s="305"/>
      <c r="AV24" s="305"/>
      <c r="AW24" s="305"/>
      <c r="AX24" s="305"/>
      <c r="AY24" s="305"/>
      <c r="AZ24" s="305"/>
      <c r="BA24" s="305"/>
      <c r="BB24" s="305"/>
      <c r="BC24" s="305"/>
      <c r="BD24" s="305"/>
      <c r="BE24" s="305"/>
      <c r="BF24" s="319"/>
      <c r="BG24" s="277" t="s">
        <v>211</v>
      </c>
      <c r="BH24" s="219"/>
      <c r="BI24" s="219"/>
      <c r="BJ24" s="219"/>
      <c r="BK24" s="219"/>
      <c r="BL24" s="219"/>
      <c r="BM24" s="219"/>
      <c r="BN24" s="282"/>
      <c r="BO24" s="285" t="s">
        <v>211</v>
      </c>
      <c r="BP24" s="285"/>
      <c r="BQ24" s="285"/>
      <c r="BR24" s="285"/>
      <c r="BS24" s="291" t="s">
        <v>211</v>
      </c>
      <c r="BT24" s="219"/>
      <c r="BU24" s="219"/>
      <c r="BV24" s="219"/>
      <c r="BW24" s="219"/>
      <c r="BX24" s="219"/>
      <c r="BY24" s="219"/>
      <c r="BZ24" s="219"/>
      <c r="CA24" s="219"/>
      <c r="CB24" s="332"/>
      <c r="CD24" s="262" t="s">
        <v>392</v>
      </c>
      <c r="CE24" s="268"/>
      <c r="CF24" s="268"/>
      <c r="CG24" s="268"/>
      <c r="CH24" s="268"/>
      <c r="CI24" s="268"/>
      <c r="CJ24" s="268"/>
      <c r="CK24" s="268"/>
      <c r="CL24" s="268"/>
      <c r="CM24" s="268"/>
      <c r="CN24" s="268"/>
      <c r="CO24" s="268"/>
      <c r="CP24" s="268"/>
      <c r="CQ24" s="271"/>
      <c r="CR24" s="276">
        <v>4619110</v>
      </c>
      <c r="CS24" s="279"/>
      <c r="CT24" s="279"/>
      <c r="CU24" s="279"/>
      <c r="CV24" s="279"/>
      <c r="CW24" s="279"/>
      <c r="CX24" s="279"/>
      <c r="CY24" s="281"/>
      <c r="CZ24" s="294">
        <v>48.4</v>
      </c>
      <c r="DA24" s="296"/>
      <c r="DB24" s="296"/>
      <c r="DC24" s="342"/>
      <c r="DD24" s="346">
        <v>3606919</v>
      </c>
      <c r="DE24" s="279"/>
      <c r="DF24" s="279"/>
      <c r="DG24" s="279"/>
      <c r="DH24" s="279"/>
      <c r="DI24" s="279"/>
      <c r="DJ24" s="279"/>
      <c r="DK24" s="281"/>
      <c r="DL24" s="346">
        <v>3435866</v>
      </c>
      <c r="DM24" s="279"/>
      <c r="DN24" s="279"/>
      <c r="DO24" s="279"/>
      <c r="DP24" s="279"/>
      <c r="DQ24" s="279"/>
      <c r="DR24" s="279"/>
      <c r="DS24" s="279"/>
      <c r="DT24" s="279"/>
      <c r="DU24" s="279"/>
      <c r="DV24" s="281"/>
      <c r="DW24" s="294">
        <v>66.599999999999994</v>
      </c>
      <c r="DX24" s="296"/>
      <c r="DY24" s="296"/>
      <c r="DZ24" s="296"/>
      <c r="EA24" s="296"/>
      <c r="EB24" s="296"/>
      <c r="EC24" s="298"/>
    </row>
    <row r="25" spans="2:133" ht="11.25" customHeight="1">
      <c r="B25" s="263" t="s">
        <v>395</v>
      </c>
      <c r="C25" s="36"/>
      <c r="D25" s="36"/>
      <c r="E25" s="36"/>
      <c r="F25" s="36"/>
      <c r="G25" s="36"/>
      <c r="H25" s="36"/>
      <c r="I25" s="36"/>
      <c r="J25" s="36"/>
      <c r="K25" s="36"/>
      <c r="L25" s="36"/>
      <c r="M25" s="36"/>
      <c r="N25" s="36"/>
      <c r="O25" s="36"/>
      <c r="P25" s="36"/>
      <c r="Q25" s="272"/>
      <c r="R25" s="277" t="s">
        <v>211</v>
      </c>
      <c r="S25" s="219"/>
      <c r="T25" s="219"/>
      <c r="U25" s="219"/>
      <c r="V25" s="219"/>
      <c r="W25" s="219"/>
      <c r="X25" s="219"/>
      <c r="Y25" s="282"/>
      <c r="Z25" s="285" t="s">
        <v>211</v>
      </c>
      <c r="AA25" s="285"/>
      <c r="AB25" s="285"/>
      <c r="AC25" s="285"/>
      <c r="AD25" s="290" t="s">
        <v>211</v>
      </c>
      <c r="AE25" s="290"/>
      <c r="AF25" s="290"/>
      <c r="AG25" s="290"/>
      <c r="AH25" s="290"/>
      <c r="AI25" s="290"/>
      <c r="AJ25" s="290"/>
      <c r="AK25" s="290"/>
      <c r="AL25" s="286" t="s">
        <v>211</v>
      </c>
      <c r="AM25" s="240"/>
      <c r="AN25" s="240"/>
      <c r="AO25" s="299"/>
      <c r="AP25" s="302" t="s">
        <v>281</v>
      </c>
      <c r="AQ25" s="305"/>
      <c r="AR25" s="305"/>
      <c r="AS25" s="305"/>
      <c r="AT25" s="305"/>
      <c r="AU25" s="305"/>
      <c r="AV25" s="305"/>
      <c r="AW25" s="305"/>
      <c r="AX25" s="305"/>
      <c r="AY25" s="305"/>
      <c r="AZ25" s="305"/>
      <c r="BA25" s="305"/>
      <c r="BB25" s="305"/>
      <c r="BC25" s="305"/>
      <c r="BD25" s="305"/>
      <c r="BE25" s="305"/>
      <c r="BF25" s="319"/>
      <c r="BG25" s="277" t="s">
        <v>211</v>
      </c>
      <c r="BH25" s="219"/>
      <c r="BI25" s="219"/>
      <c r="BJ25" s="219"/>
      <c r="BK25" s="219"/>
      <c r="BL25" s="219"/>
      <c r="BM25" s="219"/>
      <c r="BN25" s="282"/>
      <c r="BO25" s="285" t="s">
        <v>211</v>
      </c>
      <c r="BP25" s="285"/>
      <c r="BQ25" s="285"/>
      <c r="BR25" s="285"/>
      <c r="BS25" s="291" t="s">
        <v>211</v>
      </c>
      <c r="BT25" s="219"/>
      <c r="BU25" s="219"/>
      <c r="BV25" s="219"/>
      <c r="BW25" s="219"/>
      <c r="BX25" s="219"/>
      <c r="BY25" s="219"/>
      <c r="BZ25" s="219"/>
      <c r="CA25" s="219"/>
      <c r="CB25" s="332"/>
      <c r="CD25" s="263" t="s">
        <v>209</v>
      </c>
      <c r="CE25" s="36"/>
      <c r="CF25" s="36"/>
      <c r="CG25" s="36"/>
      <c r="CH25" s="36"/>
      <c r="CI25" s="36"/>
      <c r="CJ25" s="36"/>
      <c r="CK25" s="36"/>
      <c r="CL25" s="36"/>
      <c r="CM25" s="36"/>
      <c r="CN25" s="36"/>
      <c r="CO25" s="36"/>
      <c r="CP25" s="36"/>
      <c r="CQ25" s="272"/>
      <c r="CR25" s="277">
        <v>1697809</v>
      </c>
      <c r="CS25" s="318"/>
      <c r="CT25" s="318"/>
      <c r="CU25" s="318"/>
      <c r="CV25" s="318"/>
      <c r="CW25" s="318"/>
      <c r="CX25" s="318"/>
      <c r="CY25" s="337"/>
      <c r="CZ25" s="286">
        <v>17.8</v>
      </c>
      <c r="DA25" s="340"/>
      <c r="DB25" s="340"/>
      <c r="DC25" s="343"/>
      <c r="DD25" s="291">
        <v>1580211</v>
      </c>
      <c r="DE25" s="318"/>
      <c r="DF25" s="318"/>
      <c r="DG25" s="318"/>
      <c r="DH25" s="318"/>
      <c r="DI25" s="318"/>
      <c r="DJ25" s="318"/>
      <c r="DK25" s="337"/>
      <c r="DL25" s="291">
        <v>1409158</v>
      </c>
      <c r="DM25" s="318"/>
      <c r="DN25" s="318"/>
      <c r="DO25" s="318"/>
      <c r="DP25" s="318"/>
      <c r="DQ25" s="318"/>
      <c r="DR25" s="318"/>
      <c r="DS25" s="318"/>
      <c r="DT25" s="318"/>
      <c r="DU25" s="318"/>
      <c r="DV25" s="337"/>
      <c r="DW25" s="286">
        <v>27.3</v>
      </c>
      <c r="DX25" s="340"/>
      <c r="DY25" s="340"/>
      <c r="DZ25" s="340"/>
      <c r="EA25" s="340"/>
      <c r="EB25" s="340"/>
      <c r="EC25" s="365"/>
    </row>
    <row r="26" spans="2:133" ht="11.25" customHeight="1">
      <c r="B26" s="263" t="s">
        <v>81</v>
      </c>
      <c r="C26" s="36"/>
      <c r="D26" s="36"/>
      <c r="E26" s="36"/>
      <c r="F26" s="36"/>
      <c r="G26" s="36"/>
      <c r="H26" s="36"/>
      <c r="I26" s="36"/>
      <c r="J26" s="36"/>
      <c r="K26" s="36"/>
      <c r="L26" s="36"/>
      <c r="M26" s="36"/>
      <c r="N26" s="36"/>
      <c r="O26" s="36"/>
      <c r="P26" s="36"/>
      <c r="Q26" s="272"/>
      <c r="R26" s="277">
        <v>5642803</v>
      </c>
      <c r="S26" s="219"/>
      <c r="T26" s="219"/>
      <c r="U26" s="219"/>
      <c r="V26" s="219"/>
      <c r="W26" s="219"/>
      <c r="X26" s="219"/>
      <c r="Y26" s="282"/>
      <c r="Z26" s="285">
        <v>58.3</v>
      </c>
      <c r="AA26" s="285"/>
      <c r="AB26" s="285"/>
      <c r="AC26" s="285"/>
      <c r="AD26" s="290">
        <v>4965717</v>
      </c>
      <c r="AE26" s="290"/>
      <c r="AF26" s="290"/>
      <c r="AG26" s="290"/>
      <c r="AH26" s="290"/>
      <c r="AI26" s="290"/>
      <c r="AJ26" s="290"/>
      <c r="AK26" s="290"/>
      <c r="AL26" s="286">
        <v>99.4</v>
      </c>
      <c r="AM26" s="240"/>
      <c r="AN26" s="240"/>
      <c r="AO26" s="299"/>
      <c r="AP26" s="302" t="s">
        <v>397</v>
      </c>
      <c r="AQ26" s="304"/>
      <c r="AR26" s="304"/>
      <c r="AS26" s="304"/>
      <c r="AT26" s="304"/>
      <c r="AU26" s="304"/>
      <c r="AV26" s="304"/>
      <c r="AW26" s="304"/>
      <c r="AX26" s="304"/>
      <c r="AY26" s="304"/>
      <c r="AZ26" s="304"/>
      <c r="BA26" s="304"/>
      <c r="BB26" s="304"/>
      <c r="BC26" s="304"/>
      <c r="BD26" s="304"/>
      <c r="BE26" s="304"/>
      <c r="BF26" s="319"/>
      <c r="BG26" s="277" t="s">
        <v>211</v>
      </c>
      <c r="BH26" s="219"/>
      <c r="BI26" s="219"/>
      <c r="BJ26" s="219"/>
      <c r="BK26" s="219"/>
      <c r="BL26" s="219"/>
      <c r="BM26" s="219"/>
      <c r="BN26" s="282"/>
      <c r="BO26" s="285" t="s">
        <v>211</v>
      </c>
      <c r="BP26" s="285"/>
      <c r="BQ26" s="285"/>
      <c r="BR26" s="285"/>
      <c r="BS26" s="291" t="s">
        <v>211</v>
      </c>
      <c r="BT26" s="219"/>
      <c r="BU26" s="219"/>
      <c r="BV26" s="219"/>
      <c r="BW26" s="219"/>
      <c r="BX26" s="219"/>
      <c r="BY26" s="219"/>
      <c r="BZ26" s="219"/>
      <c r="CA26" s="219"/>
      <c r="CB26" s="332"/>
      <c r="CD26" s="263" t="s">
        <v>109</v>
      </c>
      <c r="CE26" s="36"/>
      <c r="CF26" s="36"/>
      <c r="CG26" s="36"/>
      <c r="CH26" s="36"/>
      <c r="CI26" s="36"/>
      <c r="CJ26" s="36"/>
      <c r="CK26" s="36"/>
      <c r="CL26" s="36"/>
      <c r="CM26" s="36"/>
      <c r="CN26" s="36"/>
      <c r="CO26" s="36"/>
      <c r="CP26" s="36"/>
      <c r="CQ26" s="272"/>
      <c r="CR26" s="277">
        <v>1132010</v>
      </c>
      <c r="CS26" s="219"/>
      <c r="CT26" s="219"/>
      <c r="CU26" s="219"/>
      <c r="CV26" s="219"/>
      <c r="CW26" s="219"/>
      <c r="CX26" s="219"/>
      <c r="CY26" s="282"/>
      <c r="CZ26" s="286">
        <v>11.9</v>
      </c>
      <c r="DA26" s="340"/>
      <c r="DB26" s="340"/>
      <c r="DC26" s="343"/>
      <c r="DD26" s="291">
        <v>1031289</v>
      </c>
      <c r="DE26" s="219"/>
      <c r="DF26" s="219"/>
      <c r="DG26" s="219"/>
      <c r="DH26" s="219"/>
      <c r="DI26" s="219"/>
      <c r="DJ26" s="219"/>
      <c r="DK26" s="282"/>
      <c r="DL26" s="291" t="s">
        <v>211</v>
      </c>
      <c r="DM26" s="219"/>
      <c r="DN26" s="219"/>
      <c r="DO26" s="219"/>
      <c r="DP26" s="219"/>
      <c r="DQ26" s="219"/>
      <c r="DR26" s="219"/>
      <c r="DS26" s="219"/>
      <c r="DT26" s="219"/>
      <c r="DU26" s="219"/>
      <c r="DV26" s="282"/>
      <c r="DW26" s="286" t="s">
        <v>211</v>
      </c>
      <c r="DX26" s="340"/>
      <c r="DY26" s="340"/>
      <c r="DZ26" s="340"/>
      <c r="EA26" s="340"/>
      <c r="EB26" s="340"/>
      <c r="EC26" s="365"/>
    </row>
    <row r="27" spans="2:133" ht="11.25" customHeight="1">
      <c r="B27" s="263" t="s">
        <v>398</v>
      </c>
      <c r="C27" s="36"/>
      <c r="D27" s="36"/>
      <c r="E27" s="36"/>
      <c r="F27" s="36"/>
      <c r="G27" s="36"/>
      <c r="H27" s="36"/>
      <c r="I27" s="36"/>
      <c r="J27" s="36"/>
      <c r="K27" s="36"/>
      <c r="L27" s="36"/>
      <c r="M27" s="36"/>
      <c r="N27" s="36"/>
      <c r="O27" s="36"/>
      <c r="P27" s="36"/>
      <c r="Q27" s="272"/>
      <c r="R27" s="277">
        <v>797</v>
      </c>
      <c r="S27" s="219"/>
      <c r="T27" s="219"/>
      <c r="U27" s="219"/>
      <c r="V27" s="219"/>
      <c r="W27" s="219"/>
      <c r="X27" s="219"/>
      <c r="Y27" s="282"/>
      <c r="Z27" s="285">
        <v>0</v>
      </c>
      <c r="AA27" s="285"/>
      <c r="AB27" s="285"/>
      <c r="AC27" s="285"/>
      <c r="AD27" s="290">
        <v>797</v>
      </c>
      <c r="AE27" s="290"/>
      <c r="AF27" s="290"/>
      <c r="AG27" s="290"/>
      <c r="AH27" s="290"/>
      <c r="AI27" s="290"/>
      <c r="AJ27" s="290"/>
      <c r="AK27" s="290"/>
      <c r="AL27" s="286">
        <v>0</v>
      </c>
      <c r="AM27" s="240"/>
      <c r="AN27" s="240"/>
      <c r="AO27" s="299"/>
      <c r="AP27" s="263" t="s">
        <v>400</v>
      </c>
      <c r="AQ27" s="36"/>
      <c r="AR27" s="36"/>
      <c r="AS27" s="36"/>
      <c r="AT27" s="36"/>
      <c r="AU27" s="36"/>
      <c r="AV27" s="36"/>
      <c r="AW27" s="36"/>
      <c r="AX27" s="36"/>
      <c r="AY27" s="36"/>
      <c r="AZ27" s="36"/>
      <c r="BA27" s="36"/>
      <c r="BB27" s="36"/>
      <c r="BC27" s="36"/>
      <c r="BD27" s="36"/>
      <c r="BE27" s="36"/>
      <c r="BF27" s="272"/>
      <c r="BG27" s="277">
        <v>1182111</v>
      </c>
      <c r="BH27" s="219"/>
      <c r="BI27" s="219"/>
      <c r="BJ27" s="219"/>
      <c r="BK27" s="219"/>
      <c r="BL27" s="219"/>
      <c r="BM27" s="219"/>
      <c r="BN27" s="282"/>
      <c r="BO27" s="285">
        <v>100</v>
      </c>
      <c r="BP27" s="285"/>
      <c r="BQ27" s="285"/>
      <c r="BR27" s="285"/>
      <c r="BS27" s="291">
        <v>9159</v>
      </c>
      <c r="BT27" s="219"/>
      <c r="BU27" s="219"/>
      <c r="BV27" s="219"/>
      <c r="BW27" s="219"/>
      <c r="BX27" s="219"/>
      <c r="BY27" s="219"/>
      <c r="BZ27" s="219"/>
      <c r="CA27" s="219"/>
      <c r="CB27" s="332"/>
      <c r="CD27" s="263" t="s">
        <v>235</v>
      </c>
      <c r="CE27" s="36"/>
      <c r="CF27" s="36"/>
      <c r="CG27" s="36"/>
      <c r="CH27" s="36"/>
      <c r="CI27" s="36"/>
      <c r="CJ27" s="36"/>
      <c r="CK27" s="36"/>
      <c r="CL27" s="36"/>
      <c r="CM27" s="36"/>
      <c r="CN27" s="36"/>
      <c r="CO27" s="36"/>
      <c r="CP27" s="36"/>
      <c r="CQ27" s="272"/>
      <c r="CR27" s="277">
        <v>1248669</v>
      </c>
      <c r="CS27" s="318"/>
      <c r="CT27" s="318"/>
      <c r="CU27" s="318"/>
      <c r="CV27" s="318"/>
      <c r="CW27" s="318"/>
      <c r="CX27" s="318"/>
      <c r="CY27" s="337"/>
      <c r="CZ27" s="286">
        <v>13.1</v>
      </c>
      <c r="DA27" s="340"/>
      <c r="DB27" s="340"/>
      <c r="DC27" s="343"/>
      <c r="DD27" s="291">
        <v>398059</v>
      </c>
      <c r="DE27" s="318"/>
      <c r="DF27" s="318"/>
      <c r="DG27" s="318"/>
      <c r="DH27" s="318"/>
      <c r="DI27" s="318"/>
      <c r="DJ27" s="318"/>
      <c r="DK27" s="337"/>
      <c r="DL27" s="291">
        <v>398059</v>
      </c>
      <c r="DM27" s="318"/>
      <c r="DN27" s="318"/>
      <c r="DO27" s="318"/>
      <c r="DP27" s="318"/>
      <c r="DQ27" s="318"/>
      <c r="DR27" s="318"/>
      <c r="DS27" s="318"/>
      <c r="DT27" s="318"/>
      <c r="DU27" s="318"/>
      <c r="DV27" s="337"/>
      <c r="DW27" s="286">
        <v>7.7</v>
      </c>
      <c r="DX27" s="340"/>
      <c r="DY27" s="340"/>
      <c r="DZ27" s="340"/>
      <c r="EA27" s="340"/>
      <c r="EB27" s="340"/>
      <c r="EC27" s="365"/>
    </row>
    <row r="28" spans="2:133" ht="11.25" customHeight="1">
      <c r="B28" s="263" t="s">
        <v>161</v>
      </c>
      <c r="C28" s="36"/>
      <c r="D28" s="36"/>
      <c r="E28" s="36"/>
      <c r="F28" s="36"/>
      <c r="G28" s="36"/>
      <c r="H28" s="36"/>
      <c r="I28" s="36"/>
      <c r="J28" s="36"/>
      <c r="K28" s="36"/>
      <c r="L28" s="36"/>
      <c r="M28" s="36"/>
      <c r="N28" s="36"/>
      <c r="O28" s="36"/>
      <c r="P28" s="36"/>
      <c r="Q28" s="272"/>
      <c r="R28" s="277">
        <v>14574</v>
      </c>
      <c r="S28" s="219"/>
      <c r="T28" s="219"/>
      <c r="U28" s="219"/>
      <c r="V28" s="219"/>
      <c r="W28" s="219"/>
      <c r="X28" s="219"/>
      <c r="Y28" s="282"/>
      <c r="Z28" s="285">
        <v>0.2</v>
      </c>
      <c r="AA28" s="285"/>
      <c r="AB28" s="285"/>
      <c r="AC28" s="285"/>
      <c r="AD28" s="290" t="s">
        <v>211</v>
      </c>
      <c r="AE28" s="290"/>
      <c r="AF28" s="290"/>
      <c r="AG28" s="290"/>
      <c r="AH28" s="290"/>
      <c r="AI28" s="290"/>
      <c r="AJ28" s="290"/>
      <c r="AK28" s="290"/>
      <c r="AL28" s="286" t="s">
        <v>211</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393</v>
      </c>
      <c r="CE28" s="36"/>
      <c r="CF28" s="36"/>
      <c r="CG28" s="36"/>
      <c r="CH28" s="36"/>
      <c r="CI28" s="36"/>
      <c r="CJ28" s="36"/>
      <c r="CK28" s="36"/>
      <c r="CL28" s="36"/>
      <c r="CM28" s="36"/>
      <c r="CN28" s="36"/>
      <c r="CO28" s="36"/>
      <c r="CP28" s="36"/>
      <c r="CQ28" s="272"/>
      <c r="CR28" s="277">
        <v>1672632</v>
      </c>
      <c r="CS28" s="219"/>
      <c r="CT28" s="219"/>
      <c r="CU28" s="219"/>
      <c r="CV28" s="219"/>
      <c r="CW28" s="219"/>
      <c r="CX28" s="219"/>
      <c r="CY28" s="282"/>
      <c r="CZ28" s="286">
        <v>17.5</v>
      </c>
      <c r="DA28" s="340"/>
      <c r="DB28" s="340"/>
      <c r="DC28" s="343"/>
      <c r="DD28" s="291">
        <v>1628649</v>
      </c>
      <c r="DE28" s="219"/>
      <c r="DF28" s="219"/>
      <c r="DG28" s="219"/>
      <c r="DH28" s="219"/>
      <c r="DI28" s="219"/>
      <c r="DJ28" s="219"/>
      <c r="DK28" s="282"/>
      <c r="DL28" s="291">
        <v>1628649</v>
      </c>
      <c r="DM28" s="219"/>
      <c r="DN28" s="219"/>
      <c r="DO28" s="219"/>
      <c r="DP28" s="219"/>
      <c r="DQ28" s="219"/>
      <c r="DR28" s="219"/>
      <c r="DS28" s="219"/>
      <c r="DT28" s="219"/>
      <c r="DU28" s="219"/>
      <c r="DV28" s="282"/>
      <c r="DW28" s="286">
        <v>31.6</v>
      </c>
      <c r="DX28" s="340"/>
      <c r="DY28" s="340"/>
      <c r="DZ28" s="340"/>
      <c r="EA28" s="340"/>
      <c r="EB28" s="340"/>
      <c r="EC28" s="365"/>
    </row>
    <row r="29" spans="2:133" ht="11.25" customHeight="1">
      <c r="B29" s="263" t="s">
        <v>322</v>
      </c>
      <c r="C29" s="36"/>
      <c r="D29" s="36"/>
      <c r="E29" s="36"/>
      <c r="F29" s="36"/>
      <c r="G29" s="36"/>
      <c r="H29" s="36"/>
      <c r="I29" s="36"/>
      <c r="J29" s="36"/>
      <c r="K29" s="36"/>
      <c r="L29" s="36"/>
      <c r="M29" s="36"/>
      <c r="N29" s="36"/>
      <c r="O29" s="36"/>
      <c r="P29" s="36"/>
      <c r="Q29" s="272"/>
      <c r="R29" s="277">
        <v>139713</v>
      </c>
      <c r="S29" s="219"/>
      <c r="T29" s="219"/>
      <c r="U29" s="219"/>
      <c r="V29" s="219"/>
      <c r="W29" s="219"/>
      <c r="X29" s="219"/>
      <c r="Y29" s="282"/>
      <c r="Z29" s="285">
        <v>1.4</v>
      </c>
      <c r="AA29" s="285"/>
      <c r="AB29" s="285"/>
      <c r="AC29" s="285"/>
      <c r="AD29" s="290">
        <v>13928</v>
      </c>
      <c r="AE29" s="290"/>
      <c r="AF29" s="290"/>
      <c r="AG29" s="290"/>
      <c r="AH29" s="290"/>
      <c r="AI29" s="290"/>
      <c r="AJ29" s="290"/>
      <c r="AK29" s="290"/>
      <c r="AL29" s="286">
        <v>0.3</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183</v>
      </c>
      <c r="CE29" s="42"/>
      <c r="CF29" s="263" t="s">
        <v>25</v>
      </c>
      <c r="CG29" s="36"/>
      <c r="CH29" s="36"/>
      <c r="CI29" s="36"/>
      <c r="CJ29" s="36"/>
      <c r="CK29" s="36"/>
      <c r="CL29" s="36"/>
      <c r="CM29" s="36"/>
      <c r="CN29" s="36"/>
      <c r="CO29" s="36"/>
      <c r="CP29" s="36"/>
      <c r="CQ29" s="272"/>
      <c r="CR29" s="277">
        <v>1672561</v>
      </c>
      <c r="CS29" s="318"/>
      <c r="CT29" s="318"/>
      <c r="CU29" s="318"/>
      <c r="CV29" s="318"/>
      <c r="CW29" s="318"/>
      <c r="CX29" s="318"/>
      <c r="CY29" s="337"/>
      <c r="CZ29" s="286">
        <v>17.5</v>
      </c>
      <c r="DA29" s="340"/>
      <c r="DB29" s="340"/>
      <c r="DC29" s="343"/>
      <c r="DD29" s="291">
        <v>1628578</v>
      </c>
      <c r="DE29" s="318"/>
      <c r="DF29" s="318"/>
      <c r="DG29" s="318"/>
      <c r="DH29" s="318"/>
      <c r="DI29" s="318"/>
      <c r="DJ29" s="318"/>
      <c r="DK29" s="337"/>
      <c r="DL29" s="291">
        <v>1628578</v>
      </c>
      <c r="DM29" s="318"/>
      <c r="DN29" s="318"/>
      <c r="DO29" s="318"/>
      <c r="DP29" s="318"/>
      <c r="DQ29" s="318"/>
      <c r="DR29" s="318"/>
      <c r="DS29" s="318"/>
      <c r="DT29" s="318"/>
      <c r="DU29" s="318"/>
      <c r="DV29" s="337"/>
      <c r="DW29" s="286">
        <v>31.5</v>
      </c>
      <c r="DX29" s="340"/>
      <c r="DY29" s="340"/>
      <c r="DZ29" s="340"/>
      <c r="EA29" s="340"/>
      <c r="EB29" s="340"/>
      <c r="EC29" s="365"/>
    </row>
    <row r="30" spans="2:133" ht="11.25" customHeight="1">
      <c r="B30" s="263" t="s">
        <v>21</v>
      </c>
      <c r="C30" s="36"/>
      <c r="D30" s="36"/>
      <c r="E30" s="36"/>
      <c r="F30" s="36"/>
      <c r="G30" s="36"/>
      <c r="H30" s="36"/>
      <c r="I30" s="36"/>
      <c r="J30" s="36"/>
      <c r="K30" s="36"/>
      <c r="L30" s="36"/>
      <c r="M30" s="36"/>
      <c r="N30" s="36"/>
      <c r="O30" s="36"/>
      <c r="P30" s="36"/>
      <c r="Q30" s="272"/>
      <c r="R30" s="277">
        <v>8809</v>
      </c>
      <c r="S30" s="219"/>
      <c r="T30" s="219"/>
      <c r="U30" s="219"/>
      <c r="V30" s="219"/>
      <c r="W30" s="219"/>
      <c r="X30" s="219"/>
      <c r="Y30" s="282"/>
      <c r="Z30" s="285">
        <v>0.1</v>
      </c>
      <c r="AA30" s="285"/>
      <c r="AB30" s="285"/>
      <c r="AC30" s="285"/>
      <c r="AD30" s="290" t="s">
        <v>211</v>
      </c>
      <c r="AE30" s="290"/>
      <c r="AF30" s="290"/>
      <c r="AG30" s="290"/>
      <c r="AH30" s="290"/>
      <c r="AI30" s="290"/>
      <c r="AJ30" s="290"/>
      <c r="AK30" s="290"/>
      <c r="AL30" s="286" t="s">
        <v>211</v>
      </c>
      <c r="AM30" s="240"/>
      <c r="AN30" s="240"/>
      <c r="AO30" s="299"/>
      <c r="AP30" s="183" t="s">
        <v>324</v>
      </c>
      <c r="AQ30" s="139"/>
      <c r="AR30" s="139"/>
      <c r="AS30" s="139"/>
      <c r="AT30" s="139"/>
      <c r="AU30" s="139"/>
      <c r="AV30" s="139"/>
      <c r="AW30" s="139"/>
      <c r="AX30" s="139"/>
      <c r="AY30" s="139"/>
      <c r="AZ30" s="139"/>
      <c r="BA30" s="139"/>
      <c r="BB30" s="139"/>
      <c r="BC30" s="139"/>
      <c r="BD30" s="139"/>
      <c r="BE30" s="139"/>
      <c r="BF30" s="144"/>
      <c r="BG30" s="183" t="s">
        <v>169</v>
      </c>
      <c r="BH30" s="326"/>
      <c r="BI30" s="326"/>
      <c r="BJ30" s="326"/>
      <c r="BK30" s="326"/>
      <c r="BL30" s="326"/>
      <c r="BM30" s="326"/>
      <c r="BN30" s="326"/>
      <c r="BO30" s="326"/>
      <c r="BP30" s="326"/>
      <c r="BQ30" s="329"/>
      <c r="BR30" s="183" t="s">
        <v>402</v>
      </c>
      <c r="BS30" s="326"/>
      <c r="BT30" s="326"/>
      <c r="BU30" s="326"/>
      <c r="BV30" s="326"/>
      <c r="BW30" s="326"/>
      <c r="BX30" s="326"/>
      <c r="BY30" s="326"/>
      <c r="BZ30" s="326"/>
      <c r="CA30" s="326"/>
      <c r="CB30" s="329"/>
      <c r="CD30" s="134"/>
      <c r="CE30" s="43"/>
      <c r="CF30" s="263" t="s">
        <v>403</v>
      </c>
      <c r="CG30" s="36"/>
      <c r="CH30" s="36"/>
      <c r="CI30" s="36"/>
      <c r="CJ30" s="36"/>
      <c r="CK30" s="36"/>
      <c r="CL30" s="36"/>
      <c r="CM30" s="36"/>
      <c r="CN30" s="36"/>
      <c r="CO30" s="36"/>
      <c r="CP30" s="36"/>
      <c r="CQ30" s="272"/>
      <c r="CR30" s="277">
        <v>1586338</v>
      </c>
      <c r="CS30" s="219"/>
      <c r="CT30" s="219"/>
      <c r="CU30" s="219"/>
      <c r="CV30" s="219"/>
      <c r="CW30" s="219"/>
      <c r="CX30" s="219"/>
      <c r="CY30" s="282"/>
      <c r="CZ30" s="286">
        <v>16.600000000000001</v>
      </c>
      <c r="DA30" s="340"/>
      <c r="DB30" s="340"/>
      <c r="DC30" s="343"/>
      <c r="DD30" s="291">
        <v>1542355</v>
      </c>
      <c r="DE30" s="219"/>
      <c r="DF30" s="219"/>
      <c r="DG30" s="219"/>
      <c r="DH30" s="219"/>
      <c r="DI30" s="219"/>
      <c r="DJ30" s="219"/>
      <c r="DK30" s="282"/>
      <c r="DL30" s="291">
        <v>1542355</v>
      </c>
      <c r="DM30" s="219"/>
      <c r="DN30" s="219"/>
      <c r="DO30" s="219"/>
      <c r="DP30" s="219"/>
      <c r="DQ30" s="219"/>
      <c r="DR30" s="219"/>
      <c r="DS30" s="219"/>
      <c r="DT30" s="219"/>
      <c r="DU30" s="219"/>
      <c r="DV30" s="282"/>
      <c r="DW30" s="286">
        <v>29.9</v>
      </c>
      <c r="DX30" s="340"/>
      <c r="DY30" s="340"/>
      <c r="DZ30" s="340"/>
      <c r="EA30" s="340"/>
      <c r="EB30" s="340"/>
      <c r="EC30" s="365"/>
    </row>
    <row r="31" spans="2:133" ht="11.25" customHeight="1">
      <c r="B31" s="263" t="s">
        <v>352</v>
      </c>
      <c r="C31" s="36"/>
      <c r="D31" s="36"/>
      <c r="E31" s="36"/>
      <c r="F31" s="36"/>
      <c r="G31" s="36"/>
      <c r="H31" s="36"/>
      <c r="I31" s="36"/>
      <c r="J31" s="36"/>
      <c r="K31" s="36"/>
      <c r="L31" s="36"/>
      <c r="M31" s="36"/>
      <c r="N31" s="36"/>
      <c r="O31" s="36"/>
      <c r="P31" s="36"/>
      <c r="Q31" s="272"/>
      <c r="R31" s="277">
        <v>930798</v>
      </c>
      <c r="S31" s="219"/>
      <c r="T31" s="219"/>
      <c r="U31" s="219"/>
      <c r="V31" s="219"/>
      <c r="W31" s="219"/>
      <c r="X31" s="219"/>
      <c r="Y31" s="282"/>
      <c r="Z31" s="285">
        <v>9.6</v>
      </c>
      <c r="AA31" s="285"/>
      <c r="AB31" s="285"/>
      <c r="AC31" s="285"/>
      <c r="AD31" s="290" t="s">
        <v>211</v>
      </c>
      <c r="AE31" s="290"/>
      <c r="AF31" s="290"/>
      <c r="AG31" s="290"/>
      <c r="AH31" s="290"/>
      <c r="AI31" s="290"/>
      <c r="AJ31" s="290"/>
      <c r="AK31" s="290"/>
      <c r="AL31" s="286" t="s">
        <v>211</v>
      </c>
      <c r="AM31" s="240"/>
      <c r="AN31" s="240"/>
      <c r="AO31" s="299"/>
      <c r="AP31" s="163" t="s">
        <v>11</v>
      </c>
      <c r="AQ31" s="179"/>
      <c r="AR31" s="179"/>
      <c r="AS31" s="179"/>
      <c r="AT31" s="311" t="s">
        <v>404</v>
      </c>
      <c r="AU31" s="268"/>
      <c r="AV31" s="268"/>
      <c r="AW31" s="268"/>
      <c r="AX31" s="262" t="s">
        <v>282</v>
      </c>
      <c r="AY31" s="268"/>
      <c r="AZ31" s="268"/>
      <c r="BA31" s="268"/>
      <c r="BB31" s="268"/>
      <c r="BC31" s="268"/>
      <c r="BD31" s="268"/>
      <c r="BE31" s="268"/>
      <c r="BF31" s="271"/>
      <c r="BG31" s="323">
        <v>98</v>
      </c>
      <c r="BH31" s="327"/>
      <c r="BI31" s="327"/>
      <c r="BJ31" s="327"/>
      <c r="BK31" s="327"/>
      <c r="BL31" s="327"/>
      <c r="BM31" s="296">
        <v>94.8</v>
      </c>
      <c r="BN31" s="327"/>
      <c r="BO31" s="327"/>
      <c r="BP31" s="327"/>
      <c r="BQ31" s="330"/>
      <c r="BR31" s="323">
        <v>98.4</v>
      </c>
      <c r="BS31" s="327"/>
      <c r="BT31" s="327"/>
      <c r="BU31" s="327"/>
      <c r="BV31" s="327"/>
      <c r="BW31" s="327"/>
      <c r="BX31" s="296">
        <v>94</v>
      </c>
      <c r="BY31" s="327"/>
      <c r="BZ31" s="327"/>
      <c r="CA31" s="327"/>
      <c r="CB31" s="330"/>
      <c r="CD31" s="134"/>
      <c r="CE31" s="43"/>
      <c r="CF31" s="263" t="s">
        <v>323</v>
      </c>
      <c r="CG31" s="36"/>
      <c r="CH31" s="36"/>
      <c r="CI31" s="36"/>
      <c r="CJ31" s="36"/>
      <c r="CK31" s="36"/>
      <c r="CL31" s="36"/>
      <c r="CM31" s="36"/>
      <c r="CN31" s="36"/>
      <c r="CO31" s="36"/>
      <c r="CP31" s="36"/>
      <c r="CQ31" s="272"/>
      <c r="CR31" s="277">
        <v>86223</v>
      </c>
      <c r="CS31" s="318"/>
      <c r="CT31" s="318"/>
      <c r="CU31" s="318"/>
      <c r="CV31" s="318"/>
      <c r="CW31" s="318"/>
      <c r="CX31" s="318"/>
      <c r="CY31" s="337"/>
      <c r="CZ31" s="286">
        <v>0.9</v>
      </c>
      <c r="DA31" s="340"/>
      <c r="DB31" s="340"/>
      <c r="DC31" s="343"/>
      <c r="DD31" s="291">
        <v>86223</v>
      </c>
      <c r="DE31" s="318"/>
      <c r="DF31" s="318"/>
      <c r="DG31" s="318"/>
      <c r="DH31" s="318"/>
      <c r="DI31" s="318"/>
      <c r="DJ31" s="318"/>
      <c r="DK31" s="337"/>
      <c r="DL31" s="291">
        <v>86223</v>
      </c>
      <c r="DM31" s="318"/>
      <c r="DN31" s="318"/>
      <c r="DO31" s="318"/>
      <c r="DP31" s="318"/>
      <c r="DQ31" s="318"/>
      <c r="DR31" s="318"/>
      <c r="DS31" s="318"/>
      <c r="DT31" s="318"/>
      <c r="DU31" s="318"/>
      <c r="DV31" s="337"/>
      <c r="DW31" s="286">
        <v>1.7</v>
      </c>
      <c r="DX31" s="340"/>
      <c r="DY31" s="340"/>
      <c r="DZ31" s="340"/>
      <c r="EA31" s="340"/>
      <c r="EB31" s="340"/>
      <c r="EC31" s="365"/>
    </row>
    <row r="32" spans="2:133" ht="11.25" customHeight="1">
      <c r="B32" s="264" t="s">
        <v>58</v>
      </c>
      <c r="C32" s="269"/>
      <c r="D32" s="269"/>
      <c r="E32" s="269"/>
      <c r="F32" s="269"/>
      <c r="G32" s="269"/>
      <c r="H32" s="269"/>
      <c r="I32" s="269"/>
      <c r="J32" s="269"/>
      <c r="K32" s="269"/>
      <c r="L32" s="269"/>
      <c r="M32" s="269"/>
      <c r="N32" s="269"/>
      <c r="O32" s="269"/>
      <c r="P32" s="269"/>
      <c r="Q32" s="273"/>
      <c r="R32" s="277" t="s">
        <v>211</v>
      </c>
      <c r="S32" s="219"/>
      <c r="T32" s="219"/>
      <c r="U32" s="219"/>
      <c r="V32" s="219"/>
      <c r="W32" s="219"/>
      <c r="X32" s="219"/>
      <c r="Y32" s="282"/>
      <c r="Z32" s="285" t="s">
        <v>211</v>
      </c>
      <c r="AA32" s="285"/>
      <c r="AB32" s="285"/>
      <c r="AC32" s="285"/>
      <c r="AD32" s="290" t="s">
        <v>211</v>
      </c>
      <c r="AE32" s="290"/>
      <c r="AF32" s="290"/>
      <c r="AG32" s="290"/>
      <c r="AH32" s="290"/>
      <c r="AI32" s="290"/>
      <c r="AJ32" s="290"/>
      <c r="AK32" s="290"/>
      <c r="AL32" s="286" t="s">
        <v>211</v>
      </c>
      <c r="AM32" s="240"/>
      <c r="AN32" s="240"/>
      <c r="AO32" s="299"/>
      <c r="AP32" s="303"/>
      <c r="AQ32" s="29"/>
      <c r="AR32" s="29"/>
      <c r="AS32" s="29"/>
      <c r="AT32" s="312"/>
      <c r="AU32" s="36" t="s">
        <v>260</v>
      </c>
      <c r="AV32" s="36"/>
      <c r="AW32" s="36"/>
      <c r="AX32" s="263" t="s">
        <v>384</v>
      </c>
      <c r="AY32" s="36"/>
      <c r="AZ32" s="36"/>
      <c r="BA32" s="36"/>
      <c r="BB32" s="36"/>
      <c r="BC32" s="36"/>
      <c r="BD32" s="36"/>
      <c r="BE32" s="36"/>
      <c r="BF32" s="272"/>
      <c r="BG32" s="324">
        <v>98.9</v>
      </c>
      <c r="BH32" s="318"/>
      <c r="BI32" s="318"/>
      <c r="BJ32" s="318"/>
      <c r="BK32" s="318"/>
      <c r="BL32" s="318"/>
      <c r="BM32" s="240">
        <v>97.7</v>
      </c>
      <c r="BN32" s="328"/>
      <c r="BO32" s="328"/>
      <c r="BP32" s="328"/>
      <c r="BQ32" s="321"/>
      <c r="BR32" s="324">
        <v>99.3</v>
      </c>
      <c r="BS32" s="318"/>
      <c r="BT32" s="318"/>
      <c r="BU32" s="318"/>
      <c r="BV32" s="318"/>
      <c r="BW32" s="318"/>
      <c r="BX32" s="240">
        <v>97.9</v>
      </c>
      <c r="BY32" s="328"/>
      <c r="BZ32" s="328"/>
      <c r="CA32" s="328"/>
      <c r="CB32" s="321"/>
      <c r="CD32" s="135"/>
      <c r="CE32" s="142"/>
      <c r="CF32" s="263" t="s">
        <v>219</v>
      </c>
      <c r="CG32" s="36"/>
      <c r="CH32" s="36"/>
      <c r="CI32" s="36"/>
      <c r="CJ32" s="36"/>
      <c r="CK32" s="36"/>
      <c r="CL32" s="36"/>
      <c r="CM32" s="36"/>
      <c r="CN32" s="36"/>
      <c r="CO32" s="36"/>
      <c r="CP32" s="36"/>
      <c r="CQ32" s="272"/>
      <c r="CR32" s="277">
        <v>71</v>
      </c>
      <c r="CS32" s="219"/>
      <c r="CT32" s="219"/>
      <c r="CU32" s="219"/>
      <c r="CV32" s="219"/>
      <c r="CW32" s="219"/>
      <c r="CX32" s="219"/>
      <c r="CY32" s="282"/>
      <c r="CZ32" s="286">
        <v>0</v>
      </c>
      <c r="DA32" s="340"/>
      <c r="DB32" s="340"/>
      <c r="DC32" s="343"/>
      <c r="DD32" s="291">
        <v>71</v>
      </c>
      <c r="DE32" s="219"/>
      <c r="DF32" s="219"/>
      <c r="DG32" s="219"/>
      <c r="DH32" s="219"/>
      <c r="DI32" s="219"/>
      <c r="DJ32" s="219"/>
      <c r="DK32" s="282"/>
      <c r="DL32" s="291">
        <v>71</v>
      </c>
      <c r="DM32" s="219"/>
      <c r="DN32" s="219"/>
      <c r="DO32" s="219"/>
      <c r="DP32" s="219"/>
      <c r="DQ32" s="219"/>
      <c r="DR32" s="219"/>
      <c r="DS32" s="219"/>
      <c r="DT32" s="219"/>
      <c r="DU32" s="219"/>
      <c r="DV32" s="282"/>
      <c r="DW32" s="286">
        <v>0</v>
      </c>
      <c r="DX32" s="340"/>
      <c r="DY32" s="340"/>
      <c r="DZ32" s="340"/>
      <c r="EA32" s="340"/>
      <c r="EB32" s="340"/>
      <c r="EC32" s="365"/>
    </row>
    <row r="33" spans="2:133" ht="11.25" customHeight="1">
      <c r="B33" s="263" t="s">
        <v>35</v>
      </c>
      <c r="C33" s="36"/>
      <c r="D33" s="36"/>
      <c r="E33" s="36"/>
      <c r="F33" s="36"/>
      <c r="G33" s="36"/>
      <c r="H33" s="36"/>
      <c r="I33" s="36"/>
      <c r="J33" s="36"/>
      <c r="K33" s="36"/>
      <c r="L33" s="36"/>
      <c r="M33" s="36"/>
      <c r="N33" s="36"/>
      <c r="O33" s="36"/>
      <c r="P33" s="36"/>
      <c r="Q33" s="272"/>
      <c r="R33" s="277">
        <v>913991</v>
      </c>
      <c r="S33" s="219"/>
      <c r="T33" s="219"/>
      <c r="U33" s="219"/>
      <c r="V33" s="219"/>
      <c r="W33" s="219"/>
      <c r="X33" s="219"/>
      <c r="Y33" s="282"/>
      <c r="Z33" s="285">
        <v>9.4</v>
      </c>
      <c r="AA33" s="285"/>
      <c r="AB33" s="285"/>
      <c r="AC33" s="285"/>
      <c r="AD33" s="290" t="s">
        <v>211</v>
      </c>
      <c r="AE33" s="290"/>
      <c r="AF33" s="290"/>
      <c r="AG33" s="290"/>
      <c r="AH33" s="290"/>
      <c r="AI33" s="290"/>
      <c r="AJ33" s="290"/>
      <c r="AK33" s="290"/>
      <c r="AL33" s="286" t="s">
        <v>211</v>
      </c>
      <c r="AM33" s="240"/>
      <c r="AN33" s="240"/>
      <c r="AO33" s="299"/>
      <c r="AP33" s="177"/>
      <c r="AQ33" s="180"/>
      <c r="AR33" s="180"/>
      <c r="AS33" s="180"/>
      <c r="AT33" s="313"/>
      <c r="AU33" s="270"/>
      <c r="AV33" s="270"/>
      <c r="AW33" s="270"/>
      <c r="AX33" s="265" t="s">
        <v>165</v>
      </c>
      <c r="AY33" s="270"/>
      <c r="AZ33" s="270"/>
      <c r="BA33" s="270"/>
      <c r="BB33" s="270"/>
      <c r="BC33" s="270"/>
      <c r="BD33" s="270"/>
      <c r="BE33" s="270"/>
      <c r="BF33" s="274"/>
      <c r="BG33" s="325">
        <v>96.9</v>
      </c>
      <c r="BH33" s="317"/>
      <c r="BI33" s="317"/>
      <c r="BJ33" s="317"/>
      <c r="BK33" s="317"/>
      <c r="BL33" s="317"/>
      <c r="BM33" s="297">
        <v>91.7</v>
      </c>
      <c r="BN33" s="317"/>
      <c r="BO33" s="317"/>
      <c r="BP33" s="317"/>
      <c r="BQ33" s="322"/>
      <c r="BR33" s="325">
        <v>97.4</v>
      </c>
      <c r="BS33" s="317"/>
      <c r="BT33" s="317"/>
      <c r="BU33" s="317"/>
      <c r="BV33" s="317"/>
      <c r="BW33" s="317"/>
      <c r="BX33" s="297">
        <v>90</v>
      </c>
      <c r="BY33" s="317"/>
      <c r="BZ33" s="317"/>
      <c r="CA33" s="317"/>
      <c r="CB33" s="322"/>
      <c r="CD33" s="263" t="s">
        <v>405</v>
      </c>
      <c r="CE33" s="36"/>
      <c r="CF33" s="36"/>
      <c r="CG33" s="36"/>
      <c r="CH33" s="36"/>
      <c r="CI33" s="36"/>
      <c r="CJ33" s="36"/>
      <c r="CK33" s="36"/>
      <c r="CL33" s="36"/>
      <c r="CM33" s="36"/>
      <c r="CN33" s="36"/>
      <c r="CO33" s="36"/>
      <c r="CP33" s="36"/>
      <c r="CQ33" s="272"/>
      <c r="CR33" s="277">
        <v>3515733</v>
      </c>
      <c r="CS33" s="318"/>
      <c r="CT33" s="318"/>
      <c r="CU33" s="318"/>
      <c r="CV33" s="318"/>
      <c r="CW33" s="318"/>
      <c r="CX33" s="318"/>
      <c r="CY33" s="337"/>
      <c r="CZ33" s="286">
        <v>36.799999999999997</v>
      </c>
      <c r="DA33" s="340"/>
      <c r="DB33" s="340"/>
      <c r="DC33" s="343"/>
      <c r="DD33" s="291">
        <v>2205940</v>
      </c>
      <c r="DE33" s="318"/>
      <c r="DF33" s="318"/>
      <c r="DG33" s="318"/>
      <c r="DH33" s="318"/>
      <c r="DI33" s="318"/>
      <c r="DJ33" s="318"/>
      <c r="DK33" s="337"/>
      <c r="DL33" s="291">
        <v>1520432</v>
      </c>
      <c r="DM33" s="318"/>
      <c r="DN33" s="318"/>
      <c r="DO33" s="318"/>
      <c r="DP33" s="318"/>
      <c r="DQ33" s="318"/>
      <c r="DR33" s="318"/>
      <c r="DS33" s="318"/>
      <c r="DT33" s="318"/>
      <c r="DU33" s="318"/>
      <c r="DV33" s="337"/>
      <c r="DW33" s="286">
        <v>29.5</v>
      </c>
      <c r="DX33" s="340"/>
      <c r="DY33" s="340"/>
      <c r="DZ33" s="340"/>
      <c r="EA33" s="340"/>
      <c r="EB33" s="340"/>
      <c r="EC33" s="365"/>
    </row>
    <row r="34" spans="2:133" ht="11.25" customHeight="1">
      <c r="B34" s="263" t="s">
        <v>245</v>
      </c>
      <c r="C34" s="36"/>
      <c r="D34" s="36"/>
      <c r="E34" s="36"/>
      <c r="F34" s="36"/>
      <c r="G34" s="36"/>
      <c r="H34" s="36"/>
      <c r="I34" s="36"/>
      <c r="J34" s="36"/>
      <c r="K34" s="36"/>
      <c r="L34" s="36"/>
      <c r="M34" s="36"/>
      <c r="N34" s="36"/>
      <c r="O34" s="36"/>
      <c r="P34" s="36"/>
      <c r="Q34" s="272"/>
      <c r="R34" s="277">
        <v>23941</v>
      </c>
      <c r="S34" s="219"/>
      <c r="T34" s="219"/>
      <c r="U34" s="219"/>
      <c r="V34" s="219"/>
      <c r="W34" s="219"/>
      <c r="X34" s="219"/>
      <c r="Y34" s="282"/>
      <c r="Z34" s="285">
        <v>0.2</v>
      </c>
      <c r="AA34" s="285"/>
      <c r="AB34" s="285"/>
      <c r="AC34" s="285"/>
      <c r="AD34" s="290" t="s">
        <v>211</v>
      </c>
      <c r="AE34" s="290"/>
      <c r="AF34" s="290"/>
      <c r="AG34" s="290"/>
      <c r="AH34" s="290"/>
      <c r="AI34" s="290"/>
      <c r="AJ34" s="290"/>
      <c r="AK34" s="290"/>
      <c r="AL34" s="286" t="s">
        <v>211</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408</v>
      </c>
      <c r="CE34" s="36"/>
      <c r="CF34" s="36"/>
      <c r="CG34" s="36"/>
      <c r="CH34" s="36"/>
      <c r="CI34" s="36"/>
      <c r="CJ34" s="36"/>
      <c r="CK34" s="36"/>
      <c r="CL34" s="36"/>
      <c r="CM34" s="36"/>
      <c r="CN34" s="36"/>
      <c r="CO34" s="36"/>
      <c r="CP34" s="36"/>
      <c r="CQ34" s="272"/>
      <c r="CR34" s="277">
        <v>1386269</v>
      </c>
      <c r="CS34" s="219"/>
      <c r="CT34" s="219"/>
      <c r="CU34" s="219"/>
      <c r="CV34" s="219"/>
      <c r="CW34" s="219"/>
      <c r="CX34" s="219"/>
      <c r="CY34" s="282"/>
      <c r="CZ34" s="286">
        <v>14.5</v>
      </c>
      <c r="DA34" s="340"/>
      <c r="DB34" s="340"/>
      <c r="DC34" s="343"/>
      <c r="DD34" s="291">
        <v>925575</v>
      </c>
      <c r="DE34" s="219"/>
      <c r="DF34" s="219"/>
      <c r="DG34" s="219"/>
      <c r="DH34" s="219"/>
      <c r="DI34" s="219"/>
      <c r="DJ34" s="219"/>
      <c r="DK34" s="282"/>
      <c r="DL34" s="291">
        <v>430093</v>
      </c>
      <c r="DM34" s="219"/>
      <c r="DN34" s="219"/>
      <c r="DO34" s="219"/>
      <c r="DP34" s="219"/>
      <c r="DQ34" s="219"/>
      <c r="DR34" s="219"/>
      <c r="DS34" s="219"/>
      <c r="DT34" s="219"/>
      <c r="DU34" s="219"/>
      <c r="DV34" s="282"/>
      <c r="DW34" s="286">
        <v>8.3000000000000007</v>
      </c>
      <c r="DX34" s="340"/>
      <c r="DY34" s="340"/>
      <c r="DZ34" s="340"/>
      <c r="EA34" s="340"/>
      <c r="EB34" s="340"/>
      <c r="EC34" s="365"/>
    </row>
    <row r="35" spans="2:133" ht="11.25" customHeight="1">
      <c r="B35" s="263" t="s">
        <v>147</v>
      </c>
      <c r="C35" s="36"/>
      <c r="D35" s="36"/>
      <c r="E35" s="36"/>
      <c r="F35" s="36"/>
      <c r="G35" s="36"/>
      <c r="H35" s="36"/>
      <c r="I35" s="36"/>
      <c r="J35" s="36"/>
      <c r="K35" s="36"/>
      <c r="L35" s="36"/>
      <c r="M35" s="36"/>
      <c r="N35" s="36"/>
      <c r="O35" s="36"/>
      <c r="P35" s="36"/>
      <c r="Q35" s="272"/>
      <c r="R35" s="277">
        <v>244745</v>
      </c>
      <c r="S35" s="219"/>
      <c r="T35" s="219"/>
      <c r="U35" s="219"/>
      <c r="V35" s="219"/>
      <c r="W35" s="219"/>
      <c r="X35" s="219"/>
      <c r="Y35" s="282"/>
      <c r="Z35" s="285">
        <v>2.5</v>
      </c>
      <c r="AA35" s="285"/>
      <c r="AB35" s="285"/>
      <c r="AC35" s="285"/>
      <c r="AD35" s="290" t="s">
        <v>211</v>
      </c>
      <c r="AE35" s="290"/>
      <c r="AF35" s="290"/>
      <c r="AG35" s="290"/>
      <c r="AH35" s="290"/>
      <c r="AI35" s="290"/>
      <c r="AJ35" s="290"/>
      <c r="AK35" s="290"/>
      <c r="AL35" s="286" t="s">
        <v>211</v>
      </c>
      <c r="AM35" s="240"/>
      <c r="AN35" s="240"/>
      <c r="AO35" s="299"/>
      <c r="AP35" s="96"/>
      <c r="AQ35" s="183" t="s">
        <v>410</v>
      </c>
      <c r="AR35" s="139"/>
      <c r="AS35" s="139"/>
      <c r="AT35" s="139"/>
      <c r="AU35" s="139"/>
      <c r="AV35" s="139"/>
      <c r="AW35" s="139"/>
      <c r="AX35" s="139"/>
      <c r="AY35" s="139"/>
      <c r="AZ35" s="139"/>
      <c r="BA35" s="139"/>
      <c r="BB35" s="139"/>
      <c r="BC35" s="139"/>
      <c r="BD35" s="139"/>
      <c r="BE35" s="139"/>
      <c r="BF35" s="144"/>
      <c r="BG35" s="183" t="s">
        <v>222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411</v>
      </c>
      <c r="CE35" s="36"/>
      <c r="CF35" s="36"/>
      <c r="CG35" s="36"/>
      <c r="CH35" s="36"/>
      <c r="CI35" s="36"/>
      <c r="CJ35" s="36"/>
      <c r="CK35" s="36"/>
      <c r="CL35" s="36"/>
      <c r="CM35" s="36"/>
      <c r="CN35" s="36"/>
      <c r="CO35" s="36"/>
      <c r="CP35" s="36"/>
      <c r="CQ35" s="272"/>
      <c r="CR35" s="277">
        <v>75549</v>
      </c>
      <c r="CS35" s="318"/>
      <c r="CT35" s="318"/>
      <c r="CU35" s="318"/>
      <c r="CV35" s="318"/>
      <c r="CW35" s="318"/>
      <c r="CX35" s="318"/>
      <c r="CY35" s="337"/>
      <c r="CZ35" s="286">
        <v>0.8</v>
      </c>
      <c r="DA35" s="340"/>
      <c r="DB35" s="340"/>
      <c r="DC35" s="343"/>
      <c r="DD35" s="291">
        <v>50715</v>
      </c>
      <c r="DE35" s="318"/>
      <c r="DF35" s="318"/>
      <c r="DG35" s="318"/>
      <c r="DH35" s="318"/>
      <c r="DI35" s="318"/>
      <c r="DJ35" s="318"/>
      <c r="DK35" s="337"/>
      <c r="DL35" s="291">
        <v>44870</v>
      </c>
      <c r="DM35" s="318"/>
      <c r="DN35" s="318"/>
      <c r="DO35" s="318"/>
      <c r="DP35" s="318"/>
      <c r="DQ35" s="318"/>
      <c r="DR35" s="318"/>
      <c r="DS35" s="318"/>
      <c r="DT35" s="318"/>
      <c r="DU35" s="318"/>
      <c r="DV35" s="337"/>
      <c r="DW35" s="286">
        <v>0.9</v>
      </c>
      <c r="DX35" s="340"/>
      <c r="DY35" s="340"/>
      <c r="DZ35" s="340"/>
      <c r="EA35" s="340"/>
      <c r="EB35" s="340"/>
      <c r="EC35" s="365"/>
    </row>
    <row r="36" spans="2:133" ht="11.25" customHeight="1">
      <c r="B36" s="263" t="s">
        <v>414</v>
      </c>
      <c r="C36" s="36"/>
      <c r="D36" s="36"/>
      <c r="E36" s="36"/>
      <c r="F36" s="36"/>
      <c r="G36" s="36"/>
      <c r="H36" s="36"/>
      <c r="I36" s="36"/>
      <c r="J36" s="36"/>
      <c r="K36" s="36"/>
      <c r="L36" s="36"/>
      <c r="M36" s="36"/>
      <c r="N36" s="36"/>
      <c r="O36" s="36"/>
      <c r="P36" s="36"/>
      <c r="Q36" s="272"/>
      <c r="R36" s="277">
        <v>307668</v>
      </c>
      <c r="S36" s="219"/>
      <c r="T36" s="219"/>
      <c r="U36" s="219"/>
      <c r="V36" s="219"/>
      <c r="W36" s="219"/>
      <c r="X36" s="219"/>
      <c r="Y36" s="282"/>
      <c r="Z36" s="285">
        <v>3.2</v>
      </c>
      <c r="AA36" s="285"/>
      <c r="AB36" s="285"/>
      <c r="AC36" s="285"/>
      <c r="AD36" s="290" t="s">
        <v>211</v>
      </c>
      <c r="AE36" s="290"/>
      <c r="AF36" s="290"/>
      <c r="AG36" s="290"/>
      <c r="AH36" s="290"/>
      <c r="AI36" s="290"/>
      <c r="AJ36" s="290"/>
      <c r="AK36" s="290"/>
      <c r="AL36" s="286" t="s">
        <v>211</v>
      </c>
      <c r="AM36" s="240"/>
      <c r="AN36" s="240"/>
      <c r="AO36" s="299"/>
      <c r="AP36" s="96"/>
      <c r="AQ36" s="306" t="s">
        <v>400</v>
      </c>
      <c r="AR36" s="309"/>
      <c r="AS36" s="309"/>
      <c r="AT36" s="309"/>
      <c r="AU36" s="309"/>
      <c r="AV36" s="309"/>
      <c r="AW36" s="309"/>
      <c r="AX36" s="309"/>
      <c r="AY36" s="314"/>
      <c r="AZ36" s="276">
        <v>943987</v>
      </c>
      <c r="BA36" s="279"/>
      <c r="BB36" s="279"/>
      <c r="BC36" s="279"/>
      <c r="BD36" s="279"/>
      <c r="BE36" s="279"/>
      <c r="BF36" s="320"/>
      <c r="BG36" s="262" t="s">
        <v>415</v>
      </c>
      <c r="BH36" s="268"/>
      <c r="BI36" s="268"/>
      <c r="BJ36" s="268"/>
      <c r="BK36" s="268"/>
      <c r="BL36" s="268"/>
      <c r="BM36" s="268"/>
      <c r="BN36" s="268"/>
      <c r="BO36" s="268"/>
      <c r="BP36" s="268"/>
      <c r="BQ36" s="268"/>
      <c r="BR36" s="268"/>
      <c r="BS36" s="268"/>
      <c r="BT36" s="268"/>
      <c r="BU36" s="271"/>
      <c r="BV36" s="276">
        <v>-40175</v>
      </c>
      <c r="BW36" s="279"/>
      <c r="BX36" s="279"/>
      <c r="BY36" s="279"/>
      <c r="BZ36" s="279"/>
      <c r="CA36" s="279"/>
      <c r="CB36" s="320"/>
      <c r="CD36" s="263" t="s">
        <v>33</v>
      </c>
      <c r="CE36" s="36"/>
      <c r="CF36" s="36"/>
      <c r="CG36" s="36"/>
      <c r="CH36" s="36"/>
      <c r="CI36" s="36"/>
      <c r="CJ36" s="36"/>
      <c r="CK36" s="36"/>
      <c r="CL36" s="36"/>
      <c r="CM36" s="36"/>
      <c r="CN36" s="36"/>
      <c r="CO36" s="36"/>
      <c r="CP36" s="36"/>
      <c r="CQ36" s="272"/>
      <c r="CR36" s="277">
        <v>705088</v>
      </c>
      <c r="CS36" s="219"/>
      <c r="CT36" s="219"/>
      <c r="CU36" s="219"/>
      <c r="CV36" s="219"/>
      <c r="CW36" s="219"/>
      <c r="CX36" s="219"/>
      <c r="CY36" s="282"/>
      <c r="CZ36" s="286">
        <v>7.4</v>
      </c>
      <c r="DA36" s="340"/>
      <c r="DB36" s="340"/>
      <c r="DC36" s="343"/>
      <c r="DD36" s="291">
        <v>481745</v>
      </c>
      <c r="DE36" s="219"/>
      <c r="DF36" s="219"/>
      <c r="DG36" s="219"/>
      <c r="DH36" s="219"/>
      <c r="DI36" s="219"/>
      <c r="DJ36" s="219"/>
      <c r="DK36" s="282"/>
      <c r="DL36" s="291">
        <v>357835</v>
      </c>
      <c r="DM36" s="219"/>
      <c r="DN36" s="219"/>
      <c r="DO36" s="219"/>
      <c r="DP36" s="219"/>
      <c r="DQ36" s="219"/>
      <c r="DR36" s="219"/>
      <c r="DS36" s="219"/>
      <c r="DT36" s="219"/>
      <c r="DU36" s="219"/>
      <c r="DV36" s="282"/>
      <c r="DW36" s="286">
        <v>6.9</v>
      </c>
      <c r="DX36" s="340"/>
      <c r="DY36" s="340"/>
      <c r="DZ36" s="340"/>
      <c r="EA36" s="340"/>
      <c r="EB36" s="340"/>
      <c r="EC36" s="365"/>
    </row>
    <row r="37" spans="2:133" ht="11.25" customHeight="1">
      <c r="B37" s="263" t="s">
        <v>385</v>
      </c>
      <c r="C37" s="36"/>
      <c r="D37" s="36"/>
      <c r="E37" s="36"/>
      <c r="F37" s="36"/>
      <c r="G37" s="36"/>
      <c r="H37" s="36"/>
      <c r="I37" s="36"/>
      <c r="J37" s="36"/>
      <c r="K37" s="36"/>
      <c r="L37" s="36"/>
      <c r="M37" s="36"/>
      <c r="N37" s="36"/>
      <c r="O37" s="36"/>
      <c r="P37" s="36"/>
      <c r="Q37" s="272"/>
      <c r="R37" s="277">
        <v>159255</v>
      </c>
      <c r="S37" s="219"/>
      <c r="T37" s="219"/>
      <c r="U37" s="219"/>
      <c r="V37" s="219"/>
      <c r="W37" s="219"/>
      <c r="X37" s="219"/>
      <c r="Y37" s="282"/>
      <c r="Z37" s="285">
        <v>1.6</v>
      </c>
      <c r="AA37" s="285"/>
      <c r="AB37" s="285"/>
      <c r="AC37" s="285"/>
      <c r="AD37" s="290" t="s">
        <v>211</v>
      </c>
      <c r="AE37" s="290"/>
      <c r="AF37" s="290"/>
      <c r="AG37" s="290"/>
      <c r="AH37" s="290"/>
      <c r="AI37" s="290"/>
      <c r="AJ37" s="290"/>
      <c r="AK37" s="290"/>
      <c r="AL37" s="286" t="s">
        <v>211</v>
      </c>
      <c r="AM37" s="240"/>
      <c r="AN37" s="240"/>
      <c r="AO37" s="299"/>
      <c r="AQ37" s="307" t="s">
        <v>316</v>
      </c>
      <c r="AR37" s="201"/>
      <c r="AS37" s="201"/>
      <c r="AT37" s="201"/>
      <c r="AU37" s="201"/>
      <c r="AV37" s="201"/>
      <c r="AW37" s="201"/>
      <c r="AX37" s="201"/>
      <c r="AY37" s="315"/>
      <c r="AZ37" s="277">
        <v>30068</v>
      </c>
      <c r="BA37" s="219"/>
      <c r="BB37" s="219"/>
      <c r="BC37" s="219"/>
      <c r="BD37" s="318"/>
      <c r="BE37" s="318"/>
      <c r="BF37" s="321"/>
      <c r="BG37" s="263" t="s">
        <v>418</v>
      </c>
      <c r="BH37" s="36"/>
      <c r="BI37" s="36"/>
      <c r="BJ37" s="36"/>
      <c r="BK37" s="36"/>
      <c r="BL37" s="36"/>
      <c r="BM37" s="36"/>
      <c r="BN37" s="36"/>
      <c r="BO37" s="36"/>
      <c r="BP37" s="36"/>
      <c r="BQ37" s="36"/>
      <c r="BR37" s="36"/>
      <c r="BS37" s="36"/>
      <c r="BT37" s="36"/>
      <c r="BU37" s="272"/>
      <c r="BV37" s="277">
        <v>-92422</v>
      </c>
      <c r="BW37" s="219"/>
      <c r="BX37" s="219"/>
      <c r="BY37" s="219"/>
      <c r="BZ37" s="219"/>
      <c r="CA37" s="219"/>
      <c r="CB37" s="332"/>
      <c r="CD37" s="263" t="s">
        <v>164</v>
      </c>
      <c r="CE37" s="36"/>
      <c r="CF37" s="36"/>
      <c r="CG37" s="36"/>
      <c r="CH37" s="36"/>
      <c r="CI37" s="36"/>
      <c r="CJ37" s="36"/>
      <c r="CK37" s="36"/>
      <c r="CL37" s="36"/>
      <c r="CM37" s="36"/>
      <c r="CN37" s="36"/>
      <c r="CO37" s="36"/>
      <c r="CP37" s="36"/>
      <c r="CQ37" s="272"/>
      <c r="CR37" s="277">
        <v>147582</v>
      </c>
      <c r="CS37" s="318"/>
      <c r="CT37" s="318"/>
      <c r="CU37" s="318"/>
      <c r="CV37" s="318"/>
      <c r="CW37" s="318"/>
      <c r="CX37" s="318"/>
      <c r="CY37" s="337"/>
      <c r="CZ37" s="286">
        <v>1.5</v>
      </c>
      <c r="DA37" s="340"/>
      <c r="DB37" s="340"/>
      <c r="DC37" s="343"/>
      <c r="DD37" s="291">
        <v>141282</v>
      </c>
      <c r="DE37" s="318"/>
      <c r="DF37" s="318"/>
      <c r="DG37" s="318"/>
      <c r="DH37" s="318"/>
      <c r="DI37" s="318"/>
      <c r="DJ37" s="318"/>
      <c r="DK37" s="337"/>
      <c r="DL37" s="291">
        <v>129302</v>
      </c>
      <c r="DM37" s="318"/>
      <c r="DN37" s="318"/>
      <c r="DO37" s="318"/>
      <c r="DP37" s="318"/>
      <c r="DQ37" s="318"/>
      <c r="DR37" s="318"/>
      <c r="DS37" s="318"/>
      <c r="DT37" s="318"/>
      <c r="DU37" s="318"/>
      <c r="DV37" s="337"/>
      <c r="DW37" s="286">
        <v>2.5</v>
      </c>
      <c r="DX37" s="340"/>
      <c r="DY37" s="340"/>
      <c r="DZ37" s="340"/>
      <c r="EA37" s="340"/>
      <c r="EB37" s="340"/>
      <c r="EC37" s="365"/>
    </row>
    <row r="38" spans="2:133" ht="11.25" customHeight="1">
      <c r="B38" s="263" t="s">
        <v>406</v>
      </c>
      <c r="C38" s="36"/>
      <c r="D38" s="36"/>
      <c r="E38" s="36"/>
      <c r="F38" s="36"/>
      <c r="G38" s="36"/>
      <c r="H38" s="36"/>
      <c r="I38" s="36"/>
      <c r="J38" s="36"/>
      <c r="K38" s="36"/>
      <c r="L38" s="36"/>
      <c r="M38" s="36"/>
      <c r="N38" s="36"/>
      <c r="O38" s="36"/>
      <c r="P38" s="36"/>
      <c r="Q38" s="272"/>
      <c r="R38" s="277">
        <v>238497</v>
      </c>
      <c r="S38" s="219"/>
      <c r="T38" s="219"/>
      <c r="U38" s="219"/>
      <c r="V38" s="219"/>
      <c r="W38" s="219"/>
      <c r="X38" s="219"/>
      <c r="Y38" s="282"/>
      <c r="Z38" s="285">
        <v>2.5</v>
      </c>
      <c r="AA38" s="285"/>
      <c r="AB38" s="285"/>
      <c r="AC38" s="285"/>
      <c r="AD38" s="290">
        <v>14822</v>
      </c>
      <c r="AE38" s="290"/>
      <c r="AF38" s="290"/>
      <c r="AG38" s="290"/>
      <c r="AH38" s="290"/>
      <c r="AI38" s="290"/>
      <c r="AJ38" s="290"/>
      <c r="AK38" s="290"/>
      <c r="AL38" s="286">
        <v>0.3</v>
      </c>
      <c r="AM38" s="240"/>
      <c r="AN38" s="240"/>
      <c r="AO38" s="299"/>
      <c r="AQ38" s="307" t="s">
        <v>419</v>
      </c>
      <c r="AR38" s="201"/>
      <c r="AS38" s="201"/>
      <c r="AT38" s="201"/>
      <c r="AU38" s="201"/>
      <c r="AV38" s="201"/>
      <c r="AW38" s="201"/>
      <c r="AX38" s="201"/>
      <c r="AY38" s="315"/>
      <c r="AZ38" s="277" t="s">
        <v>211</v>
      </c>
      <c r="BA38" s="219"/>
      <c r="BB38" s="219"/>
      <c r="BC38" s="219"/>
      <c r="BD38" s="318"/>
      <c r="BE38" s="318"/>
      <c r="BF38" s="321"/>
      <c r="BG38" s="263" t="s">
        <v>420</v>
      </c>
      <c r="BH38" s="36"/>
      <c r="BI38" s="36"/>
      <c r="BJ38" s="36"/>
      <c r="BK38" s="36"/>
      <c r="BL38" s="36"/>
      <c r="BM38" s="36"/>
      <c r="BN38" s="36"/>
      <c r="BO38" s="36"/>
      <c r="BP38" s="36"/>
      <c r="BQ38" s="36"/>
      <c r="BR38" s="36"/>
      <c r="BS38" s="36"/>
      <c r="BT38" s="36"/>
      <c r="BU38" s="272"/>
      <c r="BV38" s="277">
        <v>2817</v>
      </c>
      <c r="BW38" s="219"/>
      <c r="BX38" s="219"/>
      <c r="BY38" s="219"/>
      <c r="BZ38" s="219"/>
      <c r="CA38" s="219"/>
      <c r="CB38" s="332"/>
      <c r="CD38" s="263" t="s">
        <v>421</v>
      </c>
      <c r="CE38" s="36"/>
      <c r="CF38" s="36"/>
      <c r="CG38" s="36"/>
      <c r="CH38" s="36"/>
      <c r="CI38" s="36"/>
      <c r="CJ38" s="36"/>
      <c r="CK38" s="36"/>
      <c r="CL38" s="36"/>
      <c r="CM38" s="36"/>
      <c r="CN38" s="36"/>
      <c r="CO38" s="36"/>
      <c r="CP38" s="36"/>
      <c r="CQ38" s="272"/>
      <c r="CR38" s="277">
        <v>913919</v>
      </c>
      <c r="CS38" s="219"/>
      <c r="CT38" s="219"/>
      <c r="CU38" s="219"/>
      <c r="CV38" s="219"/>
      <c r="CW38" s="219"/>
      <c r="CX38" s="219"/>
      <c r="CY38" s="282"/>
      <c r="CZ38" s="286">
        <v>9.6</v>
      </c>
      <c r="DA38" s="340"/>
      <c r="DB38" s="340"/>
      <c r="DC38" s="343"/>
      <c r="DD38" s="291">
        <v>695962</v>
      </c>
      <c r="DE38" s="219"/>
      <c r="DF38" s="219"/>
      <c r="DG38" s="219"/>
      <c r="DH38" s="219"/>
      <c r="DI38" s="219"/>
      <c r="DJ38" s="219"/>
      <c r="DK38" s="282"/>
      <c r="DL38" s="291">
        <v>687634</v>
      </c>
      <c r="DM38" s="219"/>
      <c r="DN38" s="219"/>
      <c r="DO38" s="219"/>
      <c r="DP38" s="219"/>
      <c r="DQ38" s="219"/>
      <c r="DR38" s="219"/>
      <c r="DS38" s="219"/>
      <c r="DT38" s="219"/>
      <c r="DU38" s="219"/>
      <c r="DV38" s="282"/>
      <c r="DW38" s="286">
        <v>13.3</v>
      </c>
      <c r="DX38" s="340"/>
      <c r="DY38" s="340"/>
      <c r="DZ38" s="340"/>
      <c r="EA38" s="340"/>
      <c r="EB38" s="340"/>
      <c r="EC38" s="365"/>
    </row>
    <row r="39" spans="2:133" ht="11.25" customHeight="1">
      <c r="B39" s="263" t="s">
        <v>422</v>
      </c>
      <c r="C39" s="36"/>
      <c r="D39" s="36"/>
      <c r="E39" s="36"/>
      <c r="F39" s="36"/>
      <c r="G39" s="36"/>
      <c r="H39" s="36"/>
      <c r="I39" s="36"/>
      <c r="J39" s="36"/>
      <c r="K39" s="36"/>
      <c r="L39" s="36"/>
      <c r="M39" s="36"/>
      <c r="N39" s="36"/>
      <c r="O39" s="36"/>
      <c r="P39" s="36"/>
      <c r="Q39" s="272"/>
      <c r="R39" s="277">
        <v>1046542</v>
      </c>
      <c r="S39" s="219"/>
      <c r="T39" s="219"/>
      <c r="U39" s="219"/>
      <c r="V39" s="219"/>
      <c r="W39" s="219"/>
      <c r="X39" s="219"/>
      <c r="Y39" s="282"/>
      <c r="Z39" s="285">
        <v>10.8</v>
      </c>
      <c r="AA39" s="285"/>
      <c r="AB39" s="285"/>
      <c r="AC39" s="285"/>
      <c r="AD39" s="290" t="s">
        <v>211</v>
      </c>
      <c r="AE39" s="290"/>
      <c r="AF39" s="290"/>
      <c r="AG39" s="290"/>
      <c r="AH39" s="290"/>
      <c r="AI39" s="290"/>
      <c r="AJ39" s="290"/>
      <c r="AK39" s="290"/>
      <c r="AL39" s="286" t="s">
        <v>211</v>
      </c>
      <c r="AM39" s="240"/>
      <c r="AN39" s="240"/>
      <c r="AO39" s="299"/>
      <c r="AQ39" s="307" t="s">
        <v>153</v>
      </c>
      <c r="AR39" s="201"/>
      <c r="AS39" s="201"/>
      <c r="AT39" s="201"/>
      <c r="AU39" s="201"/>
      <c r="AV39" s="201"/>
      <c r="AW39" s="201"/>
      <c r="AX39" s="201"/>
      <c r="AY39" s="315"/>
      <c r="AZ39" s="277" t="s">
        <v>211</v>
      </c>
      <c r="BA39" s="219"/>
      <c r="BB39" s="219"/>
      <c r="BC39" s="219"/>
      <c r="BD39" s="318"/>
      <c r="BE39" s="318"/>
      <c r="BF39" s="321"/>
      <c r="BG39" s="263" t="s">
        <v>347</v>
      </c>
      <c r="BH39" s="36"/>
      <c r="BI39" s="36"/>
      <c r="BJ39" s="36"/>
      <c r="BK39" s="36"/>
      <c r="BL39" s="36"/>
      <c r="BM39" s="36"/>
      <c r="BN39" s="36"/>
      <c r="BO39" s="36"/>
      <c r="BP39" s="36"/>
      <c r="BQ39" s="36"/>
      <c r="BR39" s="36"/>
      <c r="BS39" s="36"/>
      <c r="BT39" s="36"/>
      <c r="BU39" s="272"/>
      <c r="BV39" s="277">
        <v>4304</v>
      </c>
      <c r="BW39" s="219"/>
      <c r="BX39" s="219"/>
      <c r="BY39" s="219"/>
      <c r="BZ39" s="219"/>
      <c r="CA39" s="219"/>
      <c r="CB39" s="332"/>
      <c r="CD39" s="263" t="s">
        <v>426</v>
      </c>
      <c r="CE39" s="36"/>
      <c r="CF39" s="36"/>
      <c r="CG39" s="36"/>
      <c r="CH39" s="36"/>
      <c r="CI39" s="36"/>
      <c r="CJ39" s="36"/>
      <c r="CK39" s="36"/>
      <c r="CL39" s="36"/>
      <c r="CM39" s="36"/>
      <c r="CN39" s="36"/>
      <c r="CO39" s="36"/>
      <c r="CP39" s="36"/>
      <c r="CQ39" s="272"/>
      <c r="CR39" s="277">
        <v>357190</v>
      </c>
      <c r="CS39" s="318"/>
      <c r="CT39" s="318"/>
      <c r="CU39" s="318"/>
      <c r="CV39" s="318"/>
      <c r="CW39" s="318"/>
      <c r="CX39" s="318"/>
      <c r="CY39" s="337"/>
      <c r="CZ39" s="286">
        <v>3.7</v>
      </c>
      <c r="DA39" s="340"/>
      <c r="DB39" s="340"/>
      <c r="DC39" s="343"/>
      <c r="DD39" s="291">
        <v>51743</v>
      </c>
      <c r="DE39" s="318"/>
      <c r="DF39" s="318"/>
      <c r="DG39" s="318"/>
      <c r="DH39" s="318"/>
      <c r="DI39" s="318"/>
      <c r="DJ39" s="318"/>
      <c r="DK39" s="337"/>
      <c r="DL39" s="291" t="s">
        <v>211</v>
      </c>
      <c r="DM39" s="318"/>
      <c r="DN39" s="318"/>
      <c r="DO39" s="318"/>
      <c r="DP39" s="318"/>
      <c r="DQ39" s="318"/>
      <c r="DR39" s="318"/>
      <c r="DS39" s="318"/>
      <c r="DT39" s="318"/>
      <c r="DU39" s="318"/>
      <c r="DV39" s="337"/>
      <c r="DW39" s="286" t="s">
        <v>211</v>
      </c>
      <c r="DX39" s="340"/>
      <c r="DY39" s="340"/>
      <c r="DZ39" s="340"/>
      <c r="EA39" s="340"/>
      <c r="EB39" s="340"/>
      <c r="EC39" s="365"/>
    </row>
    <row r="40" spans="2:133" ht="11.25" customHeight="1">
      <c r="B40" s="263" t="s">
        <v>427</v>
      </c>
      <c r="C40" s="36"/>
      <c r="D40" s="36"/>
      <c r="E40" s="36"/>
      <c r="F40" s="36"/>
      <c r="G40" s="36"/>
      <c r="H40" s="36"/>
      <c r="I40" s="36"/>
      <c r="J40" s="36"/>
      <c r="K40" s="36"/>
      <c r="L40" s="36"/>
      <c r="M40" s="36"/>
      <c r="N40" s="36"/>
      <c r="O40" s="36"/>
      <c r="P40" s="36"/>
      <c r="Q40" s="272"/>
      <c r="R40" s="277" t="s">
        <v>211</v>
      </c>
      <c r="S40" s="219"/>
      <c r="T40" s="219"/>
      <c r="U40" s="219"/>
      <c r="V40" s="219"/>
      <c r="W40" s="219"/>
      <c r="X40" s="219"/>
      <c r="Y40" s="282"/>
      <c r="Z40" s="285" t="s">
        <v>211</v>
      </c>
      <c r="AA40" s="285"/>
      <c r="AB40" s="285"/>
      <c r="AC40" s="285"/>
      <c r="AD40" s="290" t="s">
        <v>211</v>
      </c>
      <c r="AE40" s="290"/>
      <c r="AF40" s="290"/>
      <c r="AG40" s="290"/>
      <c r="AH40" s="290"/>
      <c r="AI40" s="290"/>
      <c r="AJ40" s="290"/>
      <c r="AK40" s="290"/>
      <c r="AL40" s="286" t="s">
        <v>211</v>
      </c>
      <c r="AM40" s="240"/>
      <c r="AN40" s="240"/>
      <c r="AO40" s="299"/>
      <c r="AQ40" s="307" t="s">
        <v>156</v>
      </c>
      <c r="AR40" s="201"/>
      <c r="AS40" s="201"/>
      <c r="AT40" s="201"/>
      <c r="AU40" s="201"/>
      <c r="AV40" s="201"/>
      <c r="AW40" s="201"/>
      <c r="AX40" s="201"/>
      <c r="AY40" s="315"/>
      <c r="AZ40" s="277" t="s">
        <v>211</v>
      </c>
      <c r="BA40" s="219"/>
      <c r="BB40" s="219"/>
      <c r="BC40" s="219"/>
      <c r="BD40" s="318"/>
      <c r="BE40" s="318"/>
      <c r="BF40" s="321"/>
      <c r="BG40" s="303" t="s">
        <v>428</v>
      </c>
      <c r="BH40" s="29"/>
      <c r="BI40" s="29"/>
      <c r="BJ40" s="29"/>
      <c r="BK40" s="29"/>
      <c r="BL40" s="29"/>
      <c r="BM40" s="36" t="s">
        <v>429</v>
      </c>
      <c r="BN40" s="36"/>
      <c r="BO40" s="36"/>
      <c r="BP40" s="36"/>
      <c r="BQ40" s="36"/>
      <c r="BR40" s="36"/>
      <c r="BS40" s="36"/>
      <c r="BT40" s="36"/>
      <c r="BU40" s="272"/>
      <c r="BV40" s="277">
        <v>85</v>
      </c>
      <c r="BW40" s="219"/>
      <c r="BX40" s="219"/>
      <c r="BY40" s="219"/>
      <c r="BZ40" s="219"/>
      <c r="CA40" s="219"/>
      <c r="CB40" s="332"/>
      <c r="CD40" s="263" t="s">
        <v>380</v>
      </c>
      <c r="CE40" s="36"/>
      <c r="CF40" s="36"/>
      <c r="CG40" s="36"/>
      <c r="CH40" s="36"/>
      <c r="CI40" s="36"/>
      <c r="CJ40" s="36"/>
      <c r="CK40" s="36"/>
      <c r="CL40" s="36"/>
      <c r="CM40" s="36"/>
      <c r="CN40" s="36"/>
      <c r="CO40" s="36"/>
      <c r="CP40" s="36"/>
      <c r="CQ40" s="272"/>
      <c r="CR40" s="277">
        <v>77718</v>
      </c>
      <c r="CS40" s="219"/>
      <c r="CT40" s="219"/>
      <c r="CU40" s="219"/>
      <c r="CV40" s="219"/>
      <c r="CW40" s="219"/>
      <c r="CX40" s="219"/>
      <c r="CY40" s="282"/>
      <c r="CZ40" s="286">
        <v>0.8</v>
      </c>
      <c r="DA40" s="340"/>
      <c r="DB40" s="340"/>
      <c r="DC40" s="343"/>
      <c r="DD40" s="291">
        <v>200</v>
      </c>
      <c r="DE40" s="219"/>
      <c r="DF40" s="219"/>
      <c r="DG40" s="219"/>
      <c r="DH40" s="219"/>
      <c r="DI40" s="219"/>
      <c r="DJ40" s="219"/>
      <c r="DK40" s="282"/>
      <c r="DL40" s="291" t="s">
        <v>211</v>
      </c>
      <c r="DM40" s="219"/>
      <c r="DN40" s="219"/>
      <c r="DO40" s="219"/>
      <c r="DP40" s="219"/>
      <c r="DQ40" s="219"/>
      <c r="DR40" s="219"/>
      <c r="DS40" s="219"/>
      <c r="DT40" s="219"/>
      <c r="DU40" s="219"/>
      <c r="DV40" s="282"/>
      <c r="DW40" s="286" t="s">
        <v>211</v>
      </c>
      <c r="DX40" s="340"/>
      <c r="DY40" s="340"/>
      <c r="DZ40" s="340"/>
      <c r="EA40" s="340"/>
      <c r="EB40" s="340"/>
      <c r="EC40" s="365"/>
    </row>
    <row r="41" spans="2:133" ht="11.25" customHeight="1">
      <c r="B41" s="263" t="s">
        <v>430</v>
      </c>
      <c r="C41" s="36"/>
      <c r="D41" s="36"/>
      <c r="E41" s="36"/>
      <c r="F41" s="36"/>
      <c r="G41" s="36"/>
      <c r="H41" s="36"/>
      <c r="I41" s="36"/>
      <c r="J41" s="36"/>
      <c r="K41" s="36"/>
      <c r="L41" s="36"/>
      <c r="M41" s="36"/>
      <c r="N41" s="36"/>
      <c r="O41" s="36"/>
      <c r="P41" s="36"/>
      <c r="Q41" s="272"/>
      <c r="R41" s="277">
        <v>166742</v>
      </c>
      <c r="S41" s="219"/>
      <c r="T41" s="219"/>
      <c r="U41" s="219"/>
      <c r="V41" s="219"/>
      <c r="W41" s="219"/>
      <c r="X41" s="219"/>
      <c r="Y41" s="282"/>
      <c r="Z41" s="285">
        <v>1.7</v>
      </c>
      <c r="AA41" s="285"/>
      <c r="AB41" s="285"/>
      <c r="AC41" s="285"/>
      <c r="AD41" s="290" t="s">
        <v>211</v>
      </c>
      <c r="AE41" s="290"/>
      <c r="AF41" s="290"/>
      <c r="AG41" s="290"/>
      <c r="AH41" s="290"/>
      <c r="AI41" s="290"/>
      <c r="AJ41" s="290"/>
      <c r="AK41" s="290"/>
      <c r="AL41" s="286" t="s">
        <v>211</v>
      </c>
      <c r="AM41" s="240"/>
      <c r="AN41" s="240"/>
      <c r="AO41" s="299"/>
      <c r="AQ41" s="307" t="s">
        <v>432</v>
      </c>
      <c r="AR41" s="201"/>
      <c r="AS41" s="201"/>
      <c r="AT41" s="201"/>
      <c r="AU41" s="201"/>
      <c r="AV41" s="201"/>
      <c r="AW41" s="201"/>
      <c r="AX41" s="201"/>
      <c r="AY41" s="315"/>
      <c r="AZ41" s="277">
        <v>231686</v>
      </c>
      <c r="BA41" s="219"/>
      <c r="BB41" s="219"/>
      <c r="BC41" s="219"/>
      <c r="BD41" s="318"/>
      <c r="BE41" s="318"/>
      <c r="BF41" s="321"/>
      <c r="BG41" s="303"/>
      <c r="BH41" s="29"/>
      <c r="BI41" s="29"/>
      <c r="BJ41" s="29"/>
      <c r="BK41" s="29"/>
      <c r="BL41" s="29"/>
      <c r="BM41" s="36" t="s">
        <v>352</v>
      </c>
      <c r="BN41" s="36"/>
      <c r="BO41" s="36"/>
      <c r="BP41" s="36"/>
      <c r="BQ41" s="36"/>
      <c r="BR41" s="36"/>
      <c r="BS41" s="36"/>
      <c r="BT41" s="36"/>
      <c r="BU41" s="272"/>
      <c r="BV41" s="277" t="s">
        <v>211</v>
      </c>
      <c r="BW41" s="219"/>
      <c r="BX41" s="219"/>
      <c r="BY41" s="219"/>
      <c r="BZ41" s="219"/>
      <c r="CA41" s="219"/>
      <c r="CB41" s="332"/>
      <c r="CD41" s="263" t="s">
        <v>293</v>
      </c>
      <c r="CE41" s="36"/>
      <c r="CF41" s="36"/>
      <c r="CG41" s="36"/>
      <c r="CH41" s="36"/>
      <c r="CI41" s="36"/>
      <c r="CJ41" s="36"/>
      <c r="CK41" s="36"/>
      <c r="CL41" s="36"/>
      <c r="CM41" s="36"/>
      <c r="CN41" s="36"/>
      <c r="CO41" s="36"/>
      <c r="CP41" s="36"/>
      <c r="CQ41" s="272"/>
      <c r="CR41" s="277" t="s">
        <v>211</v>
      </c>
      <c r="CS41" s="318"/>
      <c r="CT41" s="318"/>
      <c r="CU41" s="318"/>
      <c r="CV41" s="318"/>
      <c r="CW41" s="318"/>
      <c r="CX41" s="318"/>
      <c r="CY41" s="337"/>
      <c r="CZ41" s="286" t="s">
        <v>211</v>
      </c>
      <c r="DA41" s="340"/>
      <c r="DB41" s="340"/>
      <c r="DC41" s="343"/>
      <c r="DD41" s="291" t="s">
        <v>211</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431</v>
      </c>
      <c r="C42" s="270"/>
      <c r="D42" s="270"/>
      <c r="E42" s="270"/>
      <c r="F42" s="270"/>
      <c r="G42" s="270"/>
      <c r="H42" s="270"/>
      <c r="I42" s="270"/>
      <c r="J42" s="270"/>
      <c r="K42" s="270"/>
      <c r="L42" s="270"/>
      <c r="M42" s="270"/>
      <c r="N42" s="270"/>
      <c r="O42" s="270"/>
      <c r="P42" s="270"/>
      <c r="Q42" s="274"/>
      <c r="R42" s="278">
        <v>9672133</v>
      </c>
      <c r="S42" s="280"/>
      <c r="T42" s="280"/>
      <c r="U42" s="280"/>
      <c r="V42" s="280"/>
      <c r="W42" s="280"/>
      <c r="X42" s="280"/>
      <c r="Y42" s="283"/>
      <c r="Z42" s="287">
        <v>100</v>
      </c>
      <c r="AA42" s="287"/>
      <c r="AB42" s="287"/>
      <c r="AC42" s="287"/>
      <c r="AD42" s="292">
        <v>4995264</v>
      </c>
      <c r="AE42" s="292"/>
      <c r="AF42" s="292"/>
      <c r="AG42" s="292"/>
      <c r="AH42" s="292"/>
      <c r="AI42" s="292"/>
      <c r="AJ42" s="292"/>
      <c r="AK42" s="292"/>
      <c r="AL42" s="295">
        <v>100</v>
      </c>
      <c r="AM42" s="297"/>
      <c r="AN42" s="297"/>
      <c r="AO42" s="300"/>
      <c r="AQ42" s="308" t="s">
        <v>433</v>
      </c>
      <c r="AR42" s="310"/>
      <c r="AS42" s="310"/>
      <c r="AT42" s="310"/>
      <c r="AU42" s="310"/>
      <c r="AV42" s="310"/>
      <c r="AW42" s="310"/>
      <c r="AX42" s="310"/>
      <c r="AY42" s="316"/>
      <c r="AZ42" s="278">
        <v>682233</v>
      </c>
      <c r="BA42" s="280"/>
      <c r="BB42" s="280"/>
      <c r="BC42" s="280"/>
      <c r="BD42" s="317"/>
      <c r="BE42" s="317"/>
      <c r="BF42" s="322"/>
      <c r="BG42" s="177"/>
      <c r="BH42" s="180"/>
      <c r="BI42" s="180"/>
      <c r="BJ42" s="180"/>
      <c r="BK42" s="180"/>
      <c r="BL42" s="180"/>
      <c r="BM42" s="270" t="s">
        <v>434</v>
      </c>
      <c r="BN42" s="270"/>
      <c r="BO42" s="270"/>
      <c r="BP42" s="270"/>
      <c r="BQ42" s="270"/>
      <c r="BR42" s="270"/>
      <c r="BS42" s="270"/>
      <c r="BT42" s="270"/>
      <c r="BU42" s="274"/>
      <c r="BV42" s="278">
        <v>383</v>
      </c>
      <c r="BW42" s="280"/>
      <c r="BX42" s="280"/>
      <c r="BY42" s="280"/>
      <c r="BZ42" s="280"/>
      <c r="CA42" s="280"/>
      <c r="CB42" s="333"/>
      <c r="CD42" s="263" t="s">
        <v>286</v>
      </c>
      <c r="CE42" s="36"/>
      <c r="CF42" s="36"/>
      <c r="CG42" s="36"/>
      <c r="CH42" s="36"/>
      <c r="CI42" s="36"/>
      <c r="CJ42" s="36"/>
      <c r="CK42" s="36"/>
      <c r="CL42" s="36"/>
      <c r="CM42" s="36"/>
      <c r="CN42" s="36"/>
      <c r="CO42" s="36"/>
      <c r="CP42" s="36"/>
      <c r="CQ42" s="272"/>
      <c r="CR42" s="277">
        <v>1411311</v>
      </c>
      <c r="CS42" s="219"/>
      <c r="CT42" s="219"/>
      <c r="CU42" s="219"/>
      <c r="CV42" s="219"/>
      <c r="CW42" s="219"/>
      <c r="CX42" s="219"/>
      <c r="CY42" s="282"/>
      <c r="CZ42" s="286">
        <v>14.8</v>
      </c>
      <c r="DA42" s="240"/>
      <c r="DB42" s="240"/>
      <c r="DC42" s="288"/>
      <c r="DD42" s="291">
        <v>174579</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BV43" s="1"/>
      <c r="BW43" s="1"/>
      <c r="BX43" s="1"/>
      <c r="BY43" s="1"/>
      <c r="BZ43" s="1"/>
      <c r="CA43" s="1"/>
      <c r="CB43" s="1"/>
      <c r="CD43" s="263" t="s">
        <v>84</v>
      </c>
      <c r="CE43" s="36"/>
      <c r="CF43" s="36"/>
      <c r="CG43" s="36"/>
      <c r="CH43" s="36"/>
      <c r="CI43" s="36"/>
      <c r="CJ43" s="36"/>
      <c r="CK43" s="36"/>
      <c r="CL43" s="36"/>
      <c r="CM43" s="36"/>
      <c r="CN43" s="36"/>
      <c r="CO43" s="36"/>
      <c r="CP43" s="36"/>
      <c r="CQ43" s="272"/>
      <c r="CR43" s="277" t="s">
        <v>211</v>
      </c>
      <c r="CS43" s="318"/>
      <c r="CT43" s="318"/>
      <c r="CU43" s="318"/>
      <c r="CV43" s="318"/>
      <c r="CW43" s="318"/>
      <c r="CX43" s="318"/>
      <c r="CY43" s="337"/>
      <c r="CZ43" s="286" t="s">
        <v>211</v>
      </c>
      <c r="DA43" s="340"/>
      <c r="DB43" s="340"/>
      <c r="DC43" s="343"/>
      <c r="DD43" s="291" t="s">
        <v>211</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183</v>
      </c>
      <c r="CE44" s="42"/>
      <c r="CF44" s="263" t="s">
        <v>148</v>
      </c>
      <c r="CG44" s="36"/>
      <c r="CH44" s="36"/>
      <c r="CI44" s="36"/>
      <c r="CJ44" s="36"/>
      <c r="CK44" s="36"/>
      <c r="CL44" s="36"/>
      <c r="CM44" s="36"/>
      <c r="CN44" s="36"/>
      <c r="CO44" s="36"/>
      <c r="CP44" s="36"/>
      <c r="CQ44" s="272"/>
      <c r="CR44" s="277">
        <v>1377129</v>
      </c>
      <c r="CS44" s="219"/>
      <c r="CT44" s="219"/>
      <c r="CU44" s="219"/>
      <c r="CV44" s="219"/>
      <c r="CW44" s="219"/>
      <c r="CX44" s="219"/>
      <c r="CY44" s="282"/>
      <c r="CZ44" s="286">
        <v>14.4</v>
      </c>
      <c r="DA44" s="240"/>
      <c r="DB44" s="240"/>
      <c r="DC44" s="288"/>
      <c r="DD44" s="291">
        <v>172985</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435</v>
      </c>
      <c r="CG45" s="36"/>
      <c r="CH45" s="36"/>
      <c r="CI45" s="36"/>
      <c r="CJ45" s="36"/>
      <c r="CK45" s="36"/>
      <c r="CL45" s="36"/>
      <c r="CM45" s="36"/>
      <c r="CN45" s="36"/>
      <c r="CO45" s="36"/>
      <c r="CP45" s="36"/>
      <c r="CQ45" s="272"/>
      <c r="CR45" s="277">
        <v>629342</v>
      </c>
      <c r="CS45" s="318"/>
      <c r="CT45" s="318"/>
      <c r="CU45" s="318"/>
      <c r="CV45" s="318"/>
      <c r="CW45" s="318"/>
      <c r="CX45" s="318"/>
      <c r="CY45" s="337"/>
      <c r="CZ45" s="286">
        <v>6.6</v>
      </c>
      <c r="DA45" s="340"/>
      <c r="DB45" s="340"/>
      <c r="DC45" s="343"/>
      <c r="DD45" s="291">
        <v>64002</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17</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436</v>
      </c>
      <c r="CG46" s="36"/>
      <c r="CH46" s="36"/>
      <c r="CI46" s="36"/>
      <c r="CJ46" s="36"/>
      <c r="CK46" s="36"/>
      <c r="CL46" s="36"/>
      <c r="CM46" s="36"/>
      <c r="CN46" s="36"/>
      <c r="CO46" s="36"/>
      <c r="CP46" s="36"/>
      <c r="CQ46" s="272"/>
      <c r="CR46" s="277">
        <v>715473</v>
      </c>
      <c r="CS46" s="219"/>
      <c r="CT46" s="219"/>
      <c r="CU46" s="219"/>
      <c r="CV46" s="219"/>
      <c r="CW46" s="219"/>
      <c r="CX46" s="219"/>
      <c r="CY46" s="282"/>
      <c r="CZ46" s="286">
        <v>7.5</v>
      </c>
      <c r="DA46" s="240"/>
      <c r="DB46" s="240"/>
      <c r="DC46" s="288"/>
      <c r="DD46" s="291">
        <v>102317</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413</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438</v>
      </c>
      <c r="CG47" s="36"/>
      <c r="CH47" s="36"/>
      <c r="CI47" s="36"/>
      <c r="CJ47" s="36"/>
      <c r="CK47" s="36"/>
      <c r="CL47" s="36"/>
      <c r="CM47" s="36"/>
      <c r="CN47" s="36"/>
      <c r="CO47" s="36"/>
      <c r="CP47" s="36"/>
      <c r="CQ47" s="272"/>
      <c r="CR47" s="277">
        <v>34182</v>
      </c>
      <c r="CS47" s="318"/>
      <c r="CT47" s="318"/>
      <c r="CU47" s="318"/>
      <c r="CV47" s="318"/>
      <c r="CW47" s="318"/>
      <c r="CX47" s="318"/>
      <c r="CY47" s="337"/>
      <c r="CZ47" s="286">
        <v>0.4</v>
      </c>
      <c r="DA47" s="340"/>
      <c r="DB47" s="340"/>
      <c r="DC47" s="343"/>
      <c r="DD47" s="291">
        <v>1594</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274</v>
      </c>
      <c r="CD48" s="135"/>
      <c r="CE48" s="142"/>
      <c r="CF48" s="263" t="s">
        <v>439</v>
      </c>
      <c r="CG48" s="36"/>
      <c r="CH48" s="36"/>
      <c r="CI48" s="36"/>
      <c r="CJ48" s="36"/>
      <c r="CK48" s="36"/>
      <c r="CL48" s="36"/>
      <c r="CM48" s="36"/>
      <c r="CN48" s="36"/>
      <c r="CO48" s="36"/>
      <c r="CP48" s="36"/>
      <c r="CQ48" s="272"/>
      <c r="CR48" s="277" t="s">
        <v>211</v>
      </c>
      <c r="CS48" s="219"/>
      <c r="CT48" s="219"/>
      <c r="CU48" s="219"/>
      <c r="CV48" s="219"/>
      <c r="CW48" s="219"/>
      <c r="CX48" s="219"/>
      <c r="CY48" s="282"/>
      <c r="CZ48" s="286" t="s">
        <v>211</v>
      </c>
      <c r="DA48" s="240"/>
      <c r="DB48" s="240"/>
      <c r="DC48" s="288"/>
      <c r="DD48" s="291" t="s">
        <v>211</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203</v>
      </c>
      <c r="CE49" s="270"/>
      <c r="CF49" s="270"/>
      <c r="CG49" s="270"/>
      <c r="CH49" s="270"/>
      <c r="CI49" s="270"/>
      <c r="CJ49" s="270"/>
      <c r="CK49" s="270"/>
      <c r="CL49" s="270"/>
      <c r="CM49" s="270"/>
      <c r="CN49" s="270"/>
      <c r="CO49" s="270"/>
      <c r="CP49" s="270"/>
      <c r="CQ49" s="274"/>
      <c r="CR49" s="278">
        <v>9546154</v>
      </c>
      <c r="CS49" s="317"/>
      <c r="CT49" s="317"/>
      <c r="CU49" s="317"/>
      <c r="CV49" s="317"/>
      <c r="CW49" s="317"/>
      <c r="CX49" s="317"/>
      <c r="CY49" s="338"/>
      <c r="CZ49" s="295">
        <v>100</v>
      </c>
      <c r="DA49" s="341"/>
      <c r="DB49" s="341"/>
      <c r="DC49" s="344"/>
      <c r="DD49" s="347">
        <v>5987438</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uR1ye+Mmri04xXi3b4fYe+2NkeBjTKldcSkawbaP0O1L7qLhuCI3hdwdnWkw1SJPbwAygH2uvfAHc3tTvo7OLA==" saltValue="XRXsSiRdGG0vK1I/f8IaQ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305</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114</v>
      </c>
      <c r="DK2" s="732"/>
      <c r="DL2" s="732"/>
      <c r="DM2" s="732"/>
      <c r="DN2" s="732"/>
      <c r="DO2" s="735"/>
      <c r="DP2" s="405"/>
      <c r="DQ2" s="731" t="s">
        <v>311</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215</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440</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441</v>
      </c>
      <c r="B5" s="406"/>
      <c r="C5" s="406"/>
      <c r="D5" s="406"/>
      <c r="E5" s="406"/>
      <c r="F5" s="406"/>
      <c r="G5" s="406"/>
      <c r="H5" s="406"/>
      <c r="I5" s="406"/>
      <c r="J5" s="406"/>
      <c r="K5" s="406"/>
      <c r="L5" s="406"/>
      <c r="M5" s="406"/>
      <c r="N5" s="406"/>
      <c r="O5" s="406"/>
      <c r="P5" s="442"/>
      <c r="Q5" s="448" t="s">
        <v>192</v>
      </c>
      <c r="R5" s="460"/>
      <c r="S5" s="460"/>
      <c r="T5" s="460"/>
      <c r="U5" s="471"/>
      <c r="V5" s="448" t="s">
        <v>442</v>
      </c>
      <c r="W5" s="460"/>
      <c r="X5" s="460"/>
      <c r="Y5" s="460"/>
      <c r="Z5" s="471"/>
      <c r="AA5" s="448" t="s">
        <v>443</v>
      </c>
      <c r="AB5" s="460"/>
      <c r="AC5" s="460"/>
      <c r="AD5" s="460"/>
      <c r="AE5" s="460"/>
      <c r="AF5" s="520" t="s">
        <v>187</v>
      </c>
      <c r="AG5" s="460"/>
      <c r="AH5" s="460"/>
      <c r="AI5" s="460"/>
      <c r="AJ5" s="538"/>
      <c r="AK5" s="460" t="s">
        <v>444</v>
      </c>
      <c r="AL5" s="460"/>
      <c r="AM5" s="460"/>
      <c r="AN5" s="460"/>
      <c r="AO5" s="471"/>
      <c r="AP5" s="448" t="s">
        <v>131</v>
      </c>
      <c r="AQ5" s="460"/>
      <c r="AR5" s="460"/>
      <c r="AS5" s="460"/>
      <c r="AT5" s="471"/>
      <c r="AU5" s="448" t="s">
        <v>445</v>
      </c>
      <c r="AV5" s="460"/>
      <c r="AW5" s="460"/>
      <c r="AX5" s="460"/>
      <c r="AY5" s="538"/>
      <c r="AZ5" s="432"/>
      <c r="BA5" s="432"/>
      <c r="BB5" s="432"/>
      <c r="BC5" s="432"/>
      <c r="BD5" s="432"/>
      <c r="BE5" s="631"/>
      <c r="BF5" s="631"/>
      <c r="BG5" s="631"/>
      <c r="BH5" s="631"/>
      <c r="BI5" s="631"/>
      <c r="BJ5" s="631"/>
      <c r="BK5" s="631"/>
      <c r="BL5" s="631"/>
      <c r="BM5" s="631"/>
      <c r="BN5" s="631"/>
      <c r="BO5" s="631"/>
      <c r="BP5" s="631"/>
      <c r="BQ5" s="377" t="s">
        <v>446</v>
      </c>
      <c r="BR5" s="406"/>
      <c r="BS5" s="406"/>
      <c r="BT5" s="406"/>
      <c r="BU5" s="406"/>
      <c r="BV5" s="406"/>
      <c r="BW5" s="406"/>
      <c r="BX5" s="406"/>
      <c r="BY5" s="406"/>
      <c r="BZ5" s="406"/>
      <c r="CA5" s="406"/>
      <c r="CB5" s="406"/>
      <c r="CC5" s="406"/>
      <c r="CD5" s="406"/>
      <c r="CE5" s="406"/>
      <c r="CF5" s="406"/>
      <c r="CG5" s="442"/>
      <c r="CH5" s="448" t="s">
        <v>377</v>
      </c>
      <c r="CI5" s="460"/>
      <c r="CJ5" s="460"/>
      <c r="CK5" s="460"/>
      <c r="CL5" s="471"/>
      <c r="CM5" s="448" t="s">
        <v>329</v>
      </c>
      <c r="CN5" s="460"/>
      <c r="CO5" s="460"/>
      <c r="CP5" s="460"/>
      <c r="CQ5" s="471"/>
      <c r="CR5" s="448" t="s">
        <v>254</v>
      </c>
      <c r="CS5" s="460"/>
      <c r="CT5" s="460"/>
      <c r="CU5" s="460"/>
      <c r="CV5" s="471"/>
      <c r="CW5" s="448" t="s">
        <v>56</v>
      </c>
      <c r="CX5" s="460"/>
      <c r="CY5" s="460"/>
      <c r="CZ5" s="460"/>
      <c r="DA5" s="471"/>
      <c r="DB5" s="448" t="s">
        <v>450</v>
      </c>
      <c r="DC5" s="460"/>
      <c r="DD5" s="460"/>
      <c r="DE5" s="460"/>
      <c r="DF5" s="471"/>
      <c r="DG5" s="725" t="s">
        <v>251</v>
      </c>
      <c r="DH5" s="728"/>
      <c r="DI5" s="728"/>
      <c r="DJ5" s="728"/>
      <c r="DK5" s="733"/>
      <c r="DL5" s="725" t="s">
        <v>452</v>
      </c>
      <c r="DM5" s="728"/>
      <c r="DN5" s="728"/>
      <c r="DO5" s="728"/>
      <c r="DP5" s="733"/>
      <c r="DQ5" s="448" t="s">
        <v>454</v>
      </c>
      <c r="DR5" s="460"/>
      <c r="DS5" s="460"/>
      <c r="DT5" s="460"/>
      <c r="DU5" s="471"/>
      <c r="DV5" s="448" t="s">
        <v>445</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455</v>
      </c>
      <c r="C7" s="428"/>
      <c r="D7" s="428"/>
      <c r="E7" s="428"/>
      <c r="F7" s="428"/>
      <c r="G7" s="428"/>
      <c r="H7" s="428"/>
      <c r="I7" s="428"/>
      <c r="J7" s="428"/>
      <c r="K7" s="428"/>
      <c r="L7" s="428"/>
      <c r="M7" s="428"/>
      <c r="N7" s="428"/>
      <c r="O7" s="428"/>
      <c r="P7" s="444"/>
      <c r="Q7" s="450">
        <v>9854</v>
      </c>
      <c r="R7" s="462"/>
      <c r="S7" s="462"/>
      <c r="T7" s="462"/>
      <c r="U7" s="462"/>
      <c r="V7" s="462">
        <v>9728</v>
      </c>
      <c r="W7" s="462"/>
      <c r="X7" s="462"/>
      <c r="Y7" s="462"/>
      <c r="Z7" s="462"/>
      <c r="AA7" s="462">
        <v>126</v>
      </c>
      <c r="AB7" s="462"/>
      <c r="AC7" s="462"/>
      <c r="AD7" s="462"/>
      <c r="AE7" s="508"/>
      <c r="AF7" s="522">
        <v>112</v>
      </c>
      <c r="AG7" s="535"/>
      <c r="AH7" s="535"/>
      <c r="AI7" s="535"/>
      <c r="AJ7" s="540"/>
      <c r="AK7" s="548">
        <v>312</v>
      </c>
      <c r="AL7" s="462"/>
      <c r="AM7" s="462"/>
      <c r="AN7" s="462"/>
      <c r="AO7" s="462"/>
      <c r="AP7" s="462">
        <v>15369</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554</v>
      </c>
      <c r="BT7" s="428"/>
      <c r="BU7" s="428"/>
      <c r="BV7" s="428"/>
      <c r="BW7" s="428"/>
      <c r="BX7" s="428"/>
      <c r="BY7" s="428"/>
      <c r="BZ7" s="428"/>
      <c r="CA7" s="428"/>
      <c r="CB7" s="428"/>
      <c r="CC7" s="428"/>
      <c r="CD7" s="428"/>
      <c r="CE7" s="428"/>
      <c r="CF7" s="428"/>
      <c r="CG7" s="444"/>
      <c r="CH7" s="688">
        <v>0</v>
      </c>
      <c r="CI7" s="691"/>
      <c r="CJ7" s="691"/>
      <c r="CK7" s="691"/>
      <c r="CL7" s="706"/>
      <c r="CM7" s="688">
        <v>19</v>
      </c>
      <c r="CN7" s="691"/>
      <c r="CO7" s="691"/>
      <c r="CP7" s="691"/>
      <c r="CQ7" s="706"/>
      <c r="CR7" s="688">
        <v>10</v>
      </c>
      <c r="CS7" s="691"/>
      <c r="CT7" s="691"/>
      <c r="CU7" s="691"/>
      <c r="CV7" s="706"/>
      <c r="CW7" s="688">
        <v>7</v>
      </c>
      <c r="CX7" s="691"/>
      <c r="CY7" s="691"/>
      <c r="CZ7" s="691"/>
      <c r="DA7" s="706"/>
      <c r="DB7" s="688">
        <v>179</v>
      </c>
      <c r="DC7" s="691"/>
      <c r="DD7" s="691"/>
      <c r="DE7" s="691"/>
      <c r="DF7" s="706"/>
      <c r="DG7" s="688" t="s">
        <v>211</v>
      </c>
      <c r="DH7" s="691"/>
      <c r="DI7" s="691"/>
      <c r="DJ7" s="691"/>
      <c r="DK7" s="706"/>
      <c r="DL7" s="688" t="s">
        <v>211</v>
      </c>
      <c r="DM7" s="691"/>
      <c r="DN7" s="691"/>
      <c r="DO7" s="691"/>
      <c r="DP7" s="706"/>
      <c r="DQ7" s="688" t="s">
        <v>211</v>
      </c>
      <c r="DR7" s="691"/>
      <c r="DS7" s="691"/>
      <c r="DT7" s="691"/>
      <c r="DU7" s="706"/>
      <c r="DV7" s="408"/>
      <c r="DW7" s="428"/>
      <c r="DX7" s="428"/>
      <c r="DY7" s="428"/>
      <c r="DZ7" s="743"/>
      <c r="EA7" s="606"/>
    </row>
    <row r="8" spans="1:131" s="371" customFormat="1" ht="26.25" customHeight="1">
      <c r="A8" s="380">
        <v>2</v>
      </c>
      <c r="B8" s="409"/>
      <c r="C8" s="429"/>
      <c r="D8" s="429"/>
      <c r="E8" s="429"/>
      <c r="F8" s="429"/>
      <c r="G8" s="429"/>
      <c r="H8" s="429"/>
      <c r="I8" s="429"/>
      <c r="J8" s="429"/>
      <c r="K8" s="429"/>
      <c r="L8" s="429"/>
      <c r="M8" s="429"/>
      <c r="N8" s="429"/>
      <c r="O8" s="429"/>
      <c r="P8" s="445"/>
      <c r="Q8" s="451"/>
      <c r="R8" s="463"/>
      <c r="S8" s="463"/>
      <c r="T8" s="463"/>
      <c r="U8" s="463"/>
      <c r="V8" s="463"/>
      <c r="W8" s="463"/>
      <c r="X8" s="463"/>
      <c r="Y8" s="463"/>
      <c r="Z8" s="463"/>
      <c r="AA8" s="463"/>
      <c r="AB8" s="463"/>
      <c r="AC8" s="463"/>
      <c r="AD8" s="463"/>
      <c r="AE8" s="474"/>
      <c r="AF8" s="523"/>
      <c r="AG8" s="469"/>
      <c r="AH8" s="469"/>
      <c r="AI8" s="469"/>
      <c r="AJ8" s="541"/>
      <c r="AK8" s="473"/>
      <c r="AL8" s="463"/>
      <c r="AM8" s="463"/>
      <c r="AN8" s="463"/>
      <c r="AO8" s="463"/>
      <c r="AP8" s="463"/>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t="s">
        <v>555</v>
      </c>
      <c r="BT8" s="429"/>
      <c r="BU8" s="429"/>
      <c r="BV8" s="429"/>
      <c r="BW8" s="429"/>
      <c r="BX8" s="429"/>
      <c r="BY8" s="429"/>
      <c r="BZ8" s="429"/>
      <c r="CA8" s="429"/>
      <c r="CB8" s="429"/>
      <c r="CC8" s="429"/>
      <c r="CD8" s="429"/>
      <c r="CE8" s="429"/>
      <c r="CF8" s="429"/>
      <c r="CG8" s="445"/>
      <c r="CH8" s="457">
        <v>-9</v>
      </c>
      <c r="CI8" s="469"/>
      <c r="CJ8" s="469"/>
      <c r="CK8" s="469"/>
      <c r="CL8" s="707"/>
      <c r="CM8" s="457">
        <v>658</v>
      </c>
      <c r="CN8" s="469"/>
      <c r="CO8" s="469"/>
      <c r="CP8" s="469"/>
      <c r="CQ8" s="707"/>
      <c r="CR8" s="457">
        <v>111</v>
      </c>
      <c r="CS8" s="469"/>
      <c r="CT8" s="469"/>
      <c r="CU8" s="469"/>
      <c r="CV8" s="707"/>
      <c r="CW8" s="457" t="s">
        <v>211</v>
      </c>
      <c r="CX8" s="469"/>
      <c r="CY8" s="469"/>
      <c r="CZ8" s="469"/>
      <c r="DA8" s="707"/>
      <c r="DB8" s="457" t="s">
        <v>211</v>
      </c>
      <c r="DC8" s="469"/>
      <c r="DD8" s="469"/>
      <c r="DE8" s="469"/>
      <c r="DF8" s="707"/>
      <c r="DG8" s="457" t="s">
        <v>211</v>
      </c>
      <c r="DH8" s="469"/>
      <c r="DI8" s="469"/>
      <c r="DJ8" s="469"/>
      <c r="DK8" s="707"/>
      <c r="DL8" s="457" t="s">
        <v>211</v>
      </c>
      <c r="DM8" s="469"/>
      <c r="DN8" s="469"/>
      <c r="DO8" s="469"/>
      <c r="DP8" s="707"/>
      <c r="DQ8" s="457" t="s">
        <v>211</v>
      </c>
      <c r="DR8" s="469"/>
      <c r="DS8" s="469"/>
      <c r="DT8" s="469"/>
      <c r="DU8" s="707"/>
      <c r="DV8" s="409"/>
      <c r="DW8" s="429"/>
      <c r="DX8" s="429"/>
      <c r="DY8" s="429"/>
      <c r="DZ8" s="744"/>
      <c r="EA8" s="606"/>
    </row>
    <row r="9" spans="1:131" s="371" customFormat="1" ht="26.25" customHeight="1">
      <c r="A9" s="380">
        <v>3</v>
      </c>
      <c r="B9" s="409"/>
      <c r="C9" s="429"/>
      <c r="D9" s="429"/>
      <c r="E9" s="429"/>
      <c r="F9" s="429"/>
      <c r="G9" s="429"/>
      <c r="H9" s="429"/>
      <c r="I9" s="429"/>
      <c r="J9" s="429"/>
      <c r="K9" s="429"/>
      <c r="L9" s="429"/>
      <c r="M9" s="429"/>
      <c r="N9" s="429"/>
      <c r="O9" s="429"/>
      <c r="P9" s="445"/>
      <c r="Q9" s="451"/>
      <c r="R9" s="463"/>
      <c r="S9" s="463"/>
      <c r="T9" s="463"/>
      <c r="U9" s="463"/>
      <c r="V9" s="463"/>
      <c r="W9" s="463"/>
      <c r="X9" s="463"/>
      <c r="Y9" s="463"/>
      <c r="Z9" s="463"/>
      <c r="AA9" s="463"/>
      <c r="AB9" s="463"/>
      <c r="AC9" s="463"/>
      <c r="AD9" s="463"/>
      <c r="AE9" s="474"/>
      <c r="AF9" s="523"/>
      <c r="AG9" s="469"/>
      <c r="AH9" s="469"/>
      <c r="AI9" s="469"/>
      <c r="AJ9" s="541"/>
      <c r="AK9" s="473"/>
      <c r="AL9" s="463"/>
      <c r="AM9" s="463"/>
      <c r="AN9" s="463"/>
      <c r="AO9" s="463"/>
      <c r="AP9" s="463"/>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c r="BT9" s="429"/>
      <c r="BU9" s="429"/>
      <c r="BV9" s="429"/>
      <c r="BW9" s="429"/>
      <c r="BX9" s="429"/>
      <c r="BY9" s="429"/>
      <c r="BZ9" s="429"/>
      <c r="CA9" s="429"/>
      <c r="CB9" s="429"/>
      <c r="CC9" s="429"/>
      <c r="CD9" s="429"/>
      <c r="CE9" s="429"/>
      <c r="CF9" s="429"/>
      <c r="CG9" s="445"/>
      <c r="CH9" s="457"/>
      <c r="CI9" s="469"/>
      <c r="CJ9" s="469"/>
      <c r="CK9" s="469"/>
      <c r="CL9" s="707"/>
      <c r="CM9" s="457"/>
      <c r="CN9" s="469"/>
      <c r="CO9" s="469"/>
      <c r="CP9" s="469"/>
      <c r="CQ9" s="707"/>
      <c r="CR9" s="457"/>
      <c r="CS9" s="469"/>
      <c r="CT9" s="469"/>
      <c r="CU9" s="469"/>
      <c r="CV9" s="707"/>
      <c r="CW9" s="457"/>
      <c r="CX9" s="469"/>
      <c r="CY9" s="469"/>
      <c r="CZ9" s="469"/>
      <c r="DA9" s="707"/>
      <c r="DB9" s="457"/>
      <c r="DC9" s="469"/>
      <c r="DD9" s="469"/>
      <c r="DE9" s="469"/>
      <c r="DF9" s="707"/>
      <c r="DG9" s="457"/>
      <c r="DH9" s="469"/>
      <c r="DI9" s="469"/>
      <c r="DJ9" s="469"/>
      <c r="DK9" s="707"/>
      <c r="DL9" s="457"/>
      <c r="DM9" s="469"/>
      <c r="DN9" s="469"/>
      <c r="DO9" s="469"/>
      <c r="DP9" s="707"/>
      <c r="DQ9" s="457"/>
      <c r="DR9" s="469"/>
      <c r="DS9" s="469"/>
      <c r="DT9" s="469"/>
      <c r="DU9" s="707"/>
      <c r="DV9" s="409"/>
      <c r="DW9" s="429"/>
      <c r="DX9" s="429"/>
      <c r="DY9" s="429"/>
      <c r="DZ9" s="744"/>
      <c r="EA9" s="606"/>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3"/>
      <c r="AG10" s="469"/>
      <c r="AH10" s="469"/>
      <c r="AI10" s="469"/>
      <c r="AJ10" s="541"/>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c r="BT10" s="429"/>
      <c r="BU10" s="429"/>
      <c r="BV10" s="429"/>
      <c r="BW10" s="429"/>
      <c r="BX10" s="429"/>
      <c r="BY10" s="429"/>
      <c r="BZ10" s="429"/>
      <c r="CA10" s="429"/>
      <c r="CB10" s="429"/>
      <c r="CC10" s="429"/>
      <c r="CD10" s="429"/>
      <c r="CE10" s="429"/>
      <c r="CF10" s="429"/>
      <c r="CG10" s="445"/>
      <c r="CH10" s="457"/>
      <c r="CI10" s="469"/>
      <c r="CJ10" s="469"/>
      <c r="CK10" s="469"/>
      <c r="CL10" s="707"/>
      <c r="CM10" s="457"/>
      <c r="CN10" s="469"/>
      <c r="CO10" s="469"/>
      <c r="CP10" s="469"/>
      <c r="CQ10" s="707"/>
      <c r="CR10" s="457"/>
      <c r="CS10" s="469"/>
      <c r="CT10" s="469"/>
      <c r="CU10" s="469"/>
      <c r="CV10" s="707"/>
      <c r="CW10" s="457"/>
      <c r="CX10" s="469"/>
      <c r="CY10" s="469"/>
      <c r="CZ10" s="469"/>
      <c r="DA10" s="707"/>
      <c r="DB10" s="457"/>
      <c r="DC10" s="469"/>
      <c r="DD10" s="469"/>
      <c r="DE10" s="469"/>
      <c r="DF10" s="707"/>
      <c r="DG10" s="457"/>
      <c r="DH10" s="469"/>
      <c r="DI10" s="469"/>
      <c r="DJ10" s="469"/>
      <c r="DK10" s="707"/>
      <c r="DL10" s="457"/>
      <c r="DM10" s="469"/>
      <c r="DN10" s="469"/>
      <c r="DO10" s="469"/>
      <c r="DP10" s="707"/>
      <c r="DQ10" s="457"/>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457</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261</v>
      </c>
      <c r="B23" s="410" t="s">
        <v>313</v>
      </c>
      <c r="C23" s="430"/>
      <c r="D23" s="430"/>
      <c r="E23" s="430"/>
      <c r="F23" s="430"/>
      <c r="G23" s="430"/>
      <c r="H23" s="430"/>
      <c r="I23" s="430"/>
      <c r="J23" s="430"/>
      <c r="K23" s="430"/>
      <c r="L23" s="430"/>
      <c r="M23" s="430"/>
      <c r="N23" s="430"/>
      <c r="O23" s="430"/>
      <c r="P23" s="446"/>
      <c r="Q23" s="453">
        <v>9854</v>
      </c>
      <c r="R23" s="465"/>
      <c r="S23" s="465"/>
      <c r="T23" s="465"/>
      <c r="U23" s="465"/>
      <c r="V23" s="465">
        <v>9728</v>
      </c>
      <c r="W23" s="465"/>
      <c r="X23" s="465"/>
      <c r="Y23" s="465"/>
      <c r="Z23" s="465"/>
      <c r="AA23" s="465">
        <v>126</v>
      </c>
      <c r="AB23" s="465"/>
      <c r="AC23" s="465"/>
      <c r="AD23" s="465"/>
      <c r="AE23" s="510"/>
      <c r="AF23" s="524">
        <v>112</v>
      </c>
      <c r="AG23" s="465"/>
      <c r="AH23" s="465"/>
      <c r="AI23" s="465"/>
      <c r="AJ23" s="542"/>
      <c r="AK23" s="550"/>
      <c r="AL23" s="468"/>
      <c r="AM23" s="468"/>
      <c r="AN23" s="468"/>
      <c r="AO23" s="468"/>
      <c r="AP23" s="465">
        <v>15369</v>
      </c>
      <c r="AQ23" s="465"/>
      <c r="AR23" s="465"/>
      <c r="AS23" s="465"/>
      <c r="AT23" s="465"/>
      <c r="AU23" s="583"/>
      <c r="AV23" s="583"/>
      <c r="AW23" s="583"/>
      <c r="AX23" s="583"/>
      <c r="AY23" s="610"/>
      <c r="AZ23" s="616" t="s">
        <v>211</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399</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423</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441</v>
      </c>
      <c r="B26" s="406"/>
      <c r="C26" s="406"/>
      <c r="D26" s="406"/>
      <c r="E26" s="406"/>
      <c r="F26" s="406"/>
      <c r="G26" s="406"/>
      <c r="H26" s="406"/>
      <c r="I26" s="406"/>
      <c r="J26" s="406"/>
      <c r="K26" s="406"/>
      <c r="L26" s="406"/>
      <c r="M26" s="406"/>
      <c r="N26" s="406"/>
      <c r="O26" s="406"/>
      <c r="P26" s="442"/>
      <c r="Q26" s="448" t="s">
        <v>459</v>
      </c>
      <c r="R26" s="460"/>
      <c r="S26" s="460"/>
      <c r="T26" s="460"/>
      <c r="U26" s="471"/>
      <c r="V26" s="448" t="s">
        <v>460</v>
      </c>
      <c r="W26" s="460"/>
      <c r="X26" s="460"/>
      <c r="Y26" s="460"/>
      <c r="Z26" s="471"/>
      <c r="AA26" s="448" t="s">
        <v>461</v>
      </c>
      <c r="AB26" s="460"/>
      <c r="AC26" s="460"/>
      <c r="AD26" s="460"/>
      <c r="AE26" s="460"/>
      <c r="AF26" s="525" t="s">
        <v>258</v>
      </c>
      <c r="AG26" s="536"/>
      <c r="AH26" s="536"/>
      <c r="AI26" s="536"/>
      <c r="AJ26" s="543"/>
      <c r="AK26" s="460" t="s">
        <v>401</v>
      </c>
      <c r="AL26" s="460"/>
      <c r="AM26" s="460"/>
      <c r="AN26" s="460"/>
      <c r="AO26" s="471"/>
      <c r="AP26" s="448" t="s">
        <v>369</v>
      </c>
      <c r="AQ26" s="460"/>
      <c r="AR26" s="460"/>
      <c r="AS26" s="460"/>
      <c r="AT26" s="471"/>
      <c r="AU26" s="448" t="s">
        <v>462</v>
      </c>
      <c r="AV26" s="460"/>
      <c r="AW26" s="460"/>
      <c r="AX26" s="460"/>
      <c r="AY26" s="471"/>
      <c r="AZ26" s="448" t="s">
        <v>463</v>
      </c>
      <c r="BA26" s="460"/>
      <c r="BB26" s="460"/>
      <c r="BC26" s="460"/>
      <c r="BD26" s="471"/>
      <c r="BE26" s="448" t="s">
        <v>445</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464</v>
      </c>
      <c r="C28" s="428"/>
      <c r="D28" s="428"/>
      <c r="E28" s="428"/>
      <c r="F28" s="428"/>
      <c r="G28" s="428"/>
      <c r="H28" s="428"/>
      <c r="I28" s="428"/>
      <c r="J28" s="428"/>
      <c r="K28" s="428"/>
      <c r="L28" s="428"/>
      <c r="M28" s="428"/>
      <c r="N28" s="428"/>
      <c r="O28" s="428"/>
      <c r="P28" s="444"/>
      <c r="Q28" s="454">
        <v>2302</v>
      </c>
      <c r="R28" s="466"/>
      <c r="S28" s="466"/>
      <c r="T28" s="466"/>
      <c r="U28" s="466"/>
      <c r="V28" s="466">
        <v>2342</v>
      </c>
      <c r="W28" s="466"/>
      <c r="X28" s="466"/>
      <c r="Y28" s="466"/>
      <c r="Z28" s="466"/>
      <c r="AA28" s="466">
        <v>-40</v>
      </c>
      <c r="AB28" s="466"/>
      <c r="AC28" s="466"/>
      <c r="AD28" s="466"/>
      <c r="AE28" s="511"/>
      <c r="AF28" s="527">
        <v>-40</v>
      </c>
      <c r="AG28" s="466"/>
      <c r="AH28" s="466"/>
      <c r="AI28" s="466"/>
      <c r="AJ28" s="545"/>
      <c r="AK28" s="551">
        <v>242</v>
      </c>
      <c r="AL28" s="466"/>
      <c r="AM28" s="466"/>
      <c r="AN28" s="466"/>
      <c r="AO28" s="466"/>
      <c r="AP28" s="466" t="s">
        <v>211</v>
      </c>
      <c r="AQ28" s="466"/>
      <c r="AR28" s="466"/>
      <c r="AS28" s="466"/>
      <c r="AT28" s="466"/>
      <c r="AU28" s="466" t="s">
        <v>211</v>
      </c>
      <c r="AV28" s="466"/>
      <c r="AW28" s="466"/>
      <c r="AX28" s="466"/>
      <c r="AY28" s="466"/>
      <c r="AZ28" s="617" t="s">
        <v>211</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28</v>
      </c>
      <c r="C29" s="429"/>
      <c r="D29" s="429"/>
      <c r="E29" s="429"/>
      <c r="F29" s="429"/>
      <c r="G29" s="429"/>
      <c r="H29" s="429"/>
      <c r="I29" s="429"/>
      <c r="J29" s="429"/>
      <c r="K29" s="429"/>
      <c r="L29" s="429"/>
      <c r="M29" s="429"/>
      <c r="N29" s="429"/>
      <c r="O29" s="429"/>
      <c r="P29" s="445"/>
      <c r="Q29" s="451">
        <v>1926</v>
      </c>
      <c r="R29" s="463"/>
      <c r="S29" s="463"/>
      <c r="T29" s="463"/>
      <c r="U29" s="463"/>
      <c r="V29" s="463">
        <v>1822</v>
      </c>
      <c r="W29" s="463"/>
      <c r="X29" s="463"/>
      <c r="Y29" s="463"/>
      <c r="Z29" s="463"/>
      <c r="AA29" s="463">
        <v>104</v>
      </c>
      <c r="AB29" s="463"/>
      <c r="AC29" s="463"/>
      <c r="AD29" s="463"/>
      <c r="AE29" s="474"/>
      <c r="AF29" s="523">
        <v>104</v>
      </c>
      <c r="AG29" s="469"/>
      <c r="AH29" s="469"/>
      <c r="AI29" s="469"/>
      <c r="AJ29" s="541"/>
      <c r="AK29" s="473">
        <v>294</v>
      </c>
      <c r="AL29" s="463"/>
      <c r="AM29" s="463"/>
      <c r="AN29" s="463"/>
      <c r="AO29" s="463"/>
      <c r="AP29" s="463" t="s">
        <v>211</v>
      </c>
      <c r="AQ29" s="463"/>
      <c r="AR29" s="463"/>
      <c r="AS29" s="463"/>
      <c r="AT29" s="463"/>
      <c r="AU29" s="463" t="s">
        <v>211</v>
      </c>
      <c r="AV29" s="463"/>
      <c r="AW29" s="463"/>
      <c r="AX29" s="463"/>
      <c r="AY29" s="463"/>
      <c r="AZ29" s="618" t="s">
        <v>211</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338</v>
      </c>
      <c r="C30" s="429"/>
      <c r="D30" s="429"/>
      <c r="E30" s="429"/>
      <c r="F30" s="429"/>
      <c r="G30" s="429"/>
      <c r="H30" s="429"/>
      <c r="I30" s="429"/>
      <c r="J30" s="429"/>
      <c r="K30" s="429"/>
      <c r="L30" s="429"/>
      <c r="M30" s="429"/>
      <c r="N30" s="429"/>
      <c r="O30" s="429"/>
      <c r="P30" s="445"/>
      <c r="Q30" s="451">
        <v>362</v>
      </c>
      <c r="R30" s="463"/>
      <c r="S30" s="463"/>
      <c r="T30" s="463"/>
      <c r="U30" s="463"/>
      <c r="V30" s="463">
        <v>362</v>
      </c>
      <c r="W30" s="463"/>
      <c r="X30" s="463"/>
      <c r="Y30" s="463"/>
      <c r="Z30" s="463"/>
      <c r="AA30" s="463" t="s">
        <v>211</v>
      </c>
      <c r="AB30" s="463"/>
      <c r="AC30" s="463"/>
      <c r="AD30" s="463"/>
      <c r="AE30" s="474"/>
      <c r="AF30" s="523" t="s">
        <v>211</v>
      </c>
      <c r="AG30" s="469"/>
      <c r="AH30" s="469"/>
      <c r="AI30" s="469"/>
      <c r="AJ30" s="541"/>
      <c r="AK30" s="473">
        <v>4</v>
      </c>
      <c r="AL30" s="463"/>
      <c r="AM30" s="463"/>
      <c r="AN30" s="463"/>
      <c r="AO30" s="463"/>
      <c r="AP30" s="463" t="s">
        <v>211</v>
      </c>
      <c r="AQ30" s="463"/>
      <c r="AR30" s="463"/>
      <c r="AS30" s="463"/>
      <c r="AT30" s="463"/>
      <c r="AU30" s="463" t="s">
        <v>211</v>
      </c>
      <c r="AV30" s="463"/>
      <c r="AW30" s="463"/>
      <c r="AX30" s="463"/>
      <c r="AY30" s="463"/>
      <c r="AZ30" s="618" t="s">
        <v>211</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180</v>
      </c>
      <c r="C31" s="429"/>
      <c r="D31" s="429"/>
      <c r="E31" s="429"/>
      <c r="F31" s="429"/>
      <c r="G31" s="429"/>
      <c r="H31" s="429"/>
      <c r="I31" s="429"/>
      <c r="J31" s="429"/>
      <c r="K31" s="429"/>
      <c r="L31" s="429"/>
      <c r="M31" s="429"/>
      <c r="N31" s="429"/>
      <c r="O31" s="429"/>
      <c r="P31" s="445"/>
      <c r="Q31" s="451">
        <v>48</v>
      </c>
      <c r="R31" s="463"/>
      <c r="S31" s="463"/>
      <c r="T31" s="463"/>
      <c r="U31" s="463"/>
      <c r="V31" s="463">
        <v>41</v>
      </c>
      <c r="W31" s="463"/>
      <c r="X31" s="463"/>
      <c r="Y31" s="463"/>
      <c r="Z31" s="463"/>
      <c r="AA31" s="463">
        <v>7</v>
      </c>
      <c r="AB31" s="463"/>
      <c r="AC31" s="463"/>
      <c r="AD31" s="463"/>
      <c r="AE31" s="474"/>
      <c r="AF31" s="523">
        <v>7</v>
      </c>
      <c r="AG31" s="469"/>
      <c r="AH31" s="469"/>
      <c r="AI31" s="469"/>
      <c r="AJ31" s="541"/>
      <c r="AK31" s="473" t="s">
        <v>211</v>
      </c>
      <c r="AL31" s="463"/>
      <c r="AM31" s="463"/>
      <c r="AN31" s="463"/>
      <c r="AO31" s="463"/>
      <c r="AP31" s="463" t="s">
        <v>211</v>
      </c>
      <c r="AQ31" s="463"/>
      <c r="AR31" s="463"/>
      <c r="AS31" s="463"/>
      <c r="AT31" s="463"/>
      <c r="AU31" s="463" t="s">
        <v>211</v>
      </c>
      <c r="AV31" s="463"/>
      <c r="AW31" s="463"/>
      <c r="AX31" s="463"/>
      <c r="AY31" s="463"/>
      <c r="AZ31" s="618" t="s">
        <v>211</v>
      </c>
      <c r="BA31" s="618"/>
      <c r="BB31" s="618"/>
      <c r="BC31" s="618"/>
      <c r="BD31" s="618"/>
      <c r="BE31" s="581"/>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167</v>
      </c>
      <c r="C32" s="429"/>
      <c r="D32" s="429"/>
      <c r="E32" s="429"/>
      <c r="F32" s="429"/>
      <c r="G32" s="429"/>
      <c r="H32" s="429"/>
      <c r="I32" s="429"/>
      <c r="J32" s="429"/>
      <c r="K32" s="429"/>
      <c r="L32" s="429"/>
      <c r="M32" s="429"/>
      <c r="N32" s="429"/>
      <c r="O32" s="429"/>
      <c r="P32" s="445"/>
      <c r="Q32" s="451">
        <v>307</v>
      </c>
      <c r="R32" s="463"/>
      <c r="S32" s="463"/>
      <c r="T32" s="463"/>
      <c r="U32" s="463"/>
      <c r="V32" s="463">
        <v>299</v>
      </c>
      <c r="W32" s="463"/>
      <c r="X32" s="463"/>
      <c r="Y32" s="463"/>
      <c r="Z32" s="463"/>
      <c r="AA32" s="463">
        <v>8</v>
      </c>
      <c r="AB32" s="463"/>
      <c r="AC32" s="463"/>
      <c r="AD32" s="463"/>
      <c r="AE32" s="474"/>
      <c r="AF32" s="523">
        <v>8</v>
      </c>
      <c r="AG32" s="469"/>
      <c r="AH32" s="469"/>
      <c r="AI32" s="469"/>
      <c r="AJ32" s="541"/>
      <c r="AK32" s="473">
        <v>101</v>
      </c>
      <c r="AL32" s="463"/>
      <c r="AM32" s="463"/>
      <c r="AN32" s="463"/>
      <c r="AO32" s="463"/>
      <c r="AP32" s="463" t="s">
        <v>211</v>
      </c>
      <c r="AQ32" s="463"/>
      <c r="AR32" s="463"/>
      <c r="AS32" s="463"/>
      <c r="AT32" s="463"/>
      <c r="AU32" s="463" t="s">
        <v>211</v>
      </c>
      <c r="AV32" s="463"/>
      <c r="AW32" s="463"/>
      <c r="AX32" s="463"/>
      <c r="AY32" s="463"/>
      <c r="AZ32" s="618" t="s">
        <v>211</v>
      </c>
      <c r="BA32" s="618"/>
      <c r="BB32" s="618"/>
      <c r="BC32" s="618"/>
      <c r="BD32" s="618"/>
      <c r="BE32" s="581"/>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465</v>
      </c>
      <c r="C33" s="429"/>
      <c r="D33" s="429"/>
      <c r="E33" s="429"/>
      <c r="F33" s="429"/>
      <c r="G33" s="429"/>
      <c r="H33" s="429"/>
      <c r="I33" s="429"/>
      <c r="J33" s="429"/>
      <c r="K33" s="429"/>
      <c r="L33" s="429"/>
      <c r="M33" s="429"/>
      <c r="N33" s="429"/>
      <c r="O33" s="429"/>
      <c r="P33" s="445"/>
      <c r="Q33" s="451">
        <v>290</v>
      </c>
      <c r="R33" s="463"/>
      <c r="S33" s="463"/>
      <c r="T33" s="463"/>
      <c r="U33" s="463"/>
      <c r="V33" s="463">
        <v>272</v>
      </c>
      <c r="W33" s="463"/>
      <c r="X33" s="463"/>
      <c r="Y33" s="463"/>
      <c r="Z33" s="463"/>
      <c r="AA33" s="463">
        <v>18</v>
      </c>
      <c r="AB33" s="463"/>
      <c r="AC33" s="463"/>
      <c r="AD33" s="463"/>
      <c r="AE33" s="474"/>
      <c r="AF33" s="523">
        <v>487</v>
      </c>
      <c r="AG33" s="469"/>
      <c r="AH33" s="469"/>
      <c r="AI33" s="469"/>
      <c r="AJ33" s="541"/>
      <c r="AK33" s="473">
        <v>30</v>
      </c>
      <c r="AL33" s="463"/>
      <c r="AM33" s="463"/>
      <c r="AN33" s="463"/>
      <c r="AO33" s="463"/>
      <c r="AP33" s="463">
        <v>1524</v>
      </c>
      <c r="AQ33" s="463"/>
      <c r="AR33" s="463"/>
      <c r="AS33" s="463"/>
      <c r="AT33" s="463"/>
      <c r="AU33" s="463">
        <v>474</v>
      </c>
      <c r="AV33" s="463"/>
      <c r="AW33" s="463"/>
      <c r="AX33" s="463"/>
      <c r="AY33" s="463"/>
      <c r="AZ33" s="618" t="s">
        <v>211</v>
      </c>
      <c r="BA33" s="618"/>
      <c r="BB33" s="618"/>
      <c r="BC33" s="618"/>
      <c r="BD33" s="618"/>
      <c r="BE33" s="581" t="s">
        <v>466</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252</v>
      </c>
      <c r="C34" s="429"/>
      <c r="D34" s="429"/>
      <c r="E34" s="429"/>
      <c r="F34" s="429"/>
      <c r="G34" s="429"/>
      <c r="H34" s="429"/>
      <c r="I34" s="429"/>
      <c r="J34" s="429"/>
      <c r="K34" s="429"/>
      <c r="L34" s="429"/>
      <c r="M34" s="429"/>
      <c r="N34" s="429"/>
      <c r="O34" s="429"/>
      <c r="P34" s="445"/>
      <c r="Q34" s="451">
        <v>107</v>
      </c>
      <c r="R34" s="463"/>
      <c r="S34" s="463"/>
      <c r="T34" s="463"/>
      <c r="U34" s="463"/>
      <c r="V34" s="463">
        <v>95</v>
      </c>
      <c r="W34" s="463"/>
      <c r="X34" s="463"/>
      <c r="Y34" s="463"/>
      <c r="Z34" s="463"/>
      <c r="AA34" s="463">
        <v>12</v>
      </c>
      <c r="AB34" s="463"/>
      <c r="AC34" s="463"/>
      <c r="AD34" s="463"/>
      <c r="AE34" s="474"/>
      <c r="AF34" s="523">
        <v>12</v>
      </c>
      <c r="AG34" s="469"/>
      <c r="AH34" s="469"/>
      <c r="AI34" s="469"/>
      <c r="AJ34" s="541"/>
      <c r="AK34" s="473" t="s">
        <v>211</v>
      </c>
      <c r="AL34" s="463"/>
      <c r="AM34" s="463"/>
      <c r="AN34" s="463"/>
      <c r="AO34" s="463"/>
      <c r="AP34" s="463">
        <v>596</v>
      </c>
      <c r="AQ34" s="463"/>
      <c r="AR34" s="463"/>
      <c r="AS34" s="463"/>
      <c r="AT34" s="463"/>
      <c r="AU34" s="463" t="s">
        <v>211</v>
      </c>
      <c r="AV34" s="463"/>
      <c r="AW34" s="463"/>
      <c r="AX34" s="463"/>
      <c r="AY34" s="463"/>
      <c r="AZ34" s="618" t="s">
        <v>211</v>
      </c>
      <c r="BA34" s="618"/>
      <c r="BB34" s="618"/>
      <c r="BC34" s="618"/>
      <c r="BD34" s="618"/>
      <c r="BE34" s="581" t="s">
        <v>24</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c r="C35" s="429"/>
      <c r="D35" s="429"/>
      <c r="E35" s="429"/>
      <c r="F35" s="429"/>
      <c r="G35" s="429"/>
      <c r="H35" s="429"/>
      <c r="I35" s="429"/>
      <c r="J35" s="429"/>
      <c r="K35" s="429"/>
      <c r="L35" s="429"/>
      <c r="M35" s="429"/>
      <c r="N35" s="429"/>
      <c r="O35" s="429"/>
      <c r="P35" s="445"/>
      <c r="Q35" s="451"/>
      <c r="R35" s="463"/>
      <c r="S35" s="463"/>
      <c r="T35" s="463"/>
      <c r="U35" s="463"/>
      <c r="V35" s="463"/>
      <c r="W35" s="463"/>
      <c r="X35" s="463"/>
      <c r="Y35" s="463"/>
      <c r="Z35" s="463"/>
      <c r="AA35" s="463"/>
      <c r="AB35" s="463"/>
      <c r="AC35" s="463"/>
      <c r="AD35" s="463"/>
      <c r="AE35" s="474"/>
      <c r="AF35" s="523"/>
      <c r="AG35" s="469"/>
      <c r="AH35" s="469"/>
      <c r="AI35" s="469"/>
      <c r="AJ35" s="541"/>
      <c r="AK35" s="473"/>
      <c r="AL35" s="463"/>
      <c r="AM35" s="463"/>
      <c r="AN35" s="463"/>
      <c r="AO35" s="463"/>
      <c r="AP35" s="463"/>
      <c r="AQ35" s="463"/>
      <c r="AR35" s="463"/>
      <c r="AS35" s="463"/>
      <c r="AT35" s="463"/>
      <c r="AU35" s="463"/>
      <c r="AV35" s="463"/>
      <c r="AW35" s="463"/>
      <c r="AX35" s="463"/>
      <c r="AY35" s="463"/>
      <c r="AZ35" s="618"/>
      <c r="BA35" s="618"/>
      <c r="BB35" s="618"/>
      <c r="BC35" s="618"/>
      <c r="BD35" s="618"/>
      <c r="BE35" s="581"/>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3"/>
      <c r="AG36" s="469"/>
      <c r="AH36" s="469"/>
      <c r="AI36" s="469"/>
      <c r="AJ36" s="541"/>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467</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261</v>
      </c>
      <c r="B63" s="410" t="s">
        <v>388</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578</v>
      </c>
      <c r="AG63" s="465"/>
      <c r="AH63" s="465"/>
      <c r="AI63" s="465"/>
      <c r="AJ63" s="542"/>
      <c r="AK63" s="550"/>
      <c r="AL63" s="468"/>
      <c r="AM63" s="468"/>
      <c r="AN63" s="468"/>
      <c r="AO63" s="468"/>
      <c r="AP63" s="465">
        <f>SUM(AP28:AT62)</f>
        <v>2120</v>
      </c>
      <c r="AQ63" s="465"/>
      <c r="AR63" s="465"/>
      <c r="AS63" s="465"/>
      <c r="AT63" s="465"/>
      <c r="AU63" s="465">
        <f>SUM(AU28:AY62)</f>
        <v>474</v>
      </c>
      <c r="AV63" s="465"/>
      <c r="AW63" s="465"/>
      <c r="AX63" s="465"/>
      <c r="AY63" s="465"/>
      <c r="AZ63" s="620"/>
      <c r="BA63" s="620"/>
      <c r="BB63" s="620"/>
      <c r="BC63" s="620"/>
      <c r="BD63" s="620"/>
      <c r="BE63" s="583"/>
      <c r="BF63" s="583"/>
      <c r="BG63" s="583"/>
      <c r="BH63" s="583"/>
      <c r="BI63" s="610"/>
      <c r="BJ63" s="616" t="s">
        <v>211</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456</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451</v>
      </c>
      <c r="B66" s="406"/>
      <c r="C66" s="406"/>
      <c r="D66" s="406"/>
      <c r="E66" s="406"/>
      <c r="F66" s="406"/>
      <c r="G66" s="406"/>
      <c r="H66" s="406"/>
      <c r="I66" s="406"/>
      <c r="J66" s="406"/>
      <c r="K66" s="406"/>
      <c r="L66" s="406"/>
      <c r="M66" s="406"/>
      <c r="N66" s="406"/>
      <c r="O66" s="406"/>
      <c r="P66" s="442"/>
      <c r="Q66" s="448" t="s">
        <v>459</v>
      </c>
      <c r="R66" s="460"/>
      <c r="S66" s="460"/>
      <c r="T66" s="460"/>
      <c r="U66" s="471"/>
      <c r="V66" s="448" t="s">
        <v>460</v>
      </c>
      <c r="W66" s="460"/>
      <c r="X66" s="460"/>
      <c r="Y66" s="460"/>
      <c r="Z66" s="471"/>
      <c r="AA66" s="448" t="s">
        <v>461</v>
      </c>
      <c r="AB66" s="460"/>
      <c r="AC66" s="460"/>
      <c r="AD66" s="460"/>
      <c r="AE66" s="471"/>
      <c r="AF66" s="528" t="s">
        <v>258</v>
      </c>
      <c r="AG66" s="536"/>
      <c r="AH66" s="536"/>
      <c r="AI66" s="536"/>
      <c r="AJ66" s="546"/>
      <c r="AK66" s="448" t="s">
        <v>401</v>
      </c>
      <c r="AL66" s="406"/>
      <c r="AM66" s="406"/>
      <c r="AN66" s="406"/>
      <c r="AO66" s="442"/>
      <c r="AP66" s="448" t="s">
        <v>369</v>
      </c>
      <c r="AQ66" s="460"/>
      <c r="AR66" s="460"/>
      <c r="AS66" s="460"/>
      <c r="AT66" s="471"/>
      <c r="AU66" s="448" t="s">
        <v>468</v>
      </c>
      <c r="AV66" s="460"/>
      <c r="AW66" s="460"/>
      <c r="AX66" s="460"/>
      <c r="AY66" s="471"/>
      <c r="AZ66" s="448" t="s">
        <v>445</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547</v>
      </c>
      <c r="C68" s="428"/>
      <c r="D68" s="428"/>
      <c r="E68" s="428"/>
      <c r="F68" s="428"/>
      <c r="G68" s="428"/>
      <c r="H68" s="428"/>
      <c r="I68" s="428"/>
      <c r="J68" s="428"/>
      <c r="K68" s="428"/>
      <c r="L68" s="428"/>
      <c r="M68" s="428"/>
      <c r="N68" s="428"/>
      <c r="O68" s="428"/>
      <c r="P68" s="444"/>
      <c r="Q68" s="450">
        <v>997</v>
      </c>
      <c r="R68" s="462"/>
      <c r="S68" s="462"/>
      <c r="T68" s="462"/>
      <c r="U68" s="462"/>
      <c r="V68" s="462">
        <v>997</v>
      </c>
      <c r="W68" s="462"/>
      <c r="X68" s="462"/>
      <c r="Y68" s="462"/>
      <c r="Z68" s="462"/>
      <c r="AA68" s="462" t="s">
        <v>211</v>
      </c>
      <c r="AB68" s="462"/>
      <c r="AC68" s="462"/>
      <c r="AD68" s="462"/>
      <c r="AE68" s="462"/>
      <c r="AF68" s="462" t="s">
        <v>211</v>
      </c>
      <c r="AG68" s="462"/>
      <c r="AH68" s="462"/>
      <c r="AI68" s="462"/>
      <c r="AJ68" s="462"/>
      <c r="AK68" s="462" t="s">
        <v>211</v>
      </c>
      <c r="AL68" s="462"/>
      <c r="AM68" s="462"/>
      <c r="AN68" s="462"/>
      <c r="AO68" s="462"/>
      <c r="AP68" s="462">
        <v>504</v>
      </c>
      <c r="AQ68" s="462"/>
      <c r="AR68" s="462"/>
      <c r="AS68" s="462"/>
      <c r="AT68" s="462"/>
      <c r="AU68" s="462">
        <v>51</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548</v>
      </c>
      <c r="C69" s="429"/>
      <c r="D69" s="429"/>
      <c r="E69" s="429"/>
      <c r="F69" s="429"/>
      <c r="G69" s="429"/>
      <c r="H69" s="429"/>
      <c r="I69" s="429"/>
      <c r="J69" s="429"/>
      <c r="K69" s="429"/>
      <c r="L69" s="429"/>
      <c r="M69" s="429"/>
      <c r="N69" s="429"/>
      <c r="O69" s="429"/>
      <c r="P69" s="445"/>
      <c r="Q69" s="451">
        <v>11</v>
      </c>
      <c r="R69" s="463"/>
      <c r="S69" s="463"/>
      <c r="T69" s="463"/>
      <c r="U69" s="463"/>
      <c r="V69" s="463">
        <v>3</v>
      </c>
      <c r="W69" s="463"/>
      <c r="X69" s="463"/>
      <c r="Y69" s="463"/>
      <c r="Z69" s="463"/>
      <c r="AA69" s="463">
        <v>8</v>
      </c>
      <c r="AB69" s="463"/>
      <c r="AC69" s="463"/>
      <c r="AD69" s="463"/>
      <c r="AE69" s="463"/>
      <c r="AF69" s="463">
        <v>8</v>
      </c>
      <c r="AG69" s="463"/>
      <c r="AH69" s="463"/>
      <c r="AI69" s="463"/>
      <c r="AJ69" s="463"/>
      <c r="AK69" s="463" t="s">
        <v>211</v>
      </c>
      <c r="AL69" s="463"/>
      <c r="AM69" s="463"/>
      <c r="AN69" s="463"/>
      <c r="AO69" s="463"/>
      <c r="AP69" s="463" t="s">
        <v>211</v>
      </c>
      <c r="AQ69" s="463"/>
      <c r="AR69" s="463"/>
      <c r="AS69" s="463"/>
      <c r="AT69" s="463"/>
      <c r="AU69" s="463" t="s">
        <v>211</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549</v>
      </c>
      <c r="C70" s="429"/>
      <c r="D70" s="429"/>
      <c r="E70" s="429"/>
      <c r="F70" s="429"/>
      <c r="G70" s="429"/>
      <c r="H70" s="429"/>
      <c r="I70" s="429"/>
      <c r="J70" s="429"/>
      <c r="K70" s="429"/>
      <c r="L70" s="429"/>
      <c r="M70" s="429"/>
      <c r="N70" s="429"/>
      <c r="O70" s="429"/>
      <c r="P70" s="445"/>
      <c r="Q70" s="451">
        <v>52</v>
      </c>
      <c r="R70" s="463"/>
      <c r="S70" s="463"/>
      <c r="T70" s="463"/>
      <c r="U70" s="463"/>
      <c r="V70" s="463">
        <v>52</v>
      </c>
      <c r="W70" s="463"/>
      <c r="X70" s="463"/>
      <c r="Y70" s="463"/>
      <c r="Z70" s="463"/>
      <c r="AA70" s="463" t="s">
        <v>211</v>
      </c>
      <c r="AB70" s="463"/>
      <c r="AC70" s="463"/>
      <c r="AD70" s="463"/>
      <c r="AE70" s="463"/>
      <c r="AF70" s="463" t="s">
        <v>211</v>
      </c>
      <c r="AG70" s="463"/>
      <c r="AH70" s="463"/>
      <c r="AI70" s="463"/>
      <c r="AJ70" s="463"/>
      <c r="AK70" s="463" t="s">
        <v>211</v>
      </c>
      <c r="AL70" s="463"/>
      <c r="AM70" s="463"/>
      <c r="AN70" s="463"/>
      <c r="AO70" s="463"/>
      <c r="AP70" s="463" t="s">
        <v>211</v>
      </c>
      <c r="AQ70" s="463"/>
      <c r="AR70" s="463"/>
      <c r="AS70" s="463"/>
      <c r="AT70" s="463"/>
      <c r="AU70" s="463" t="s">
        <v>211</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550</v>
      </c>
      <c r="C71" s="429"/>
      <c r="D71" s="429"/>
      <c r="E71" s="429"/>
      <c r="F71" s="429"/>
      <c r="G71" s="429"/>
      <c r="H71" s="429"/>
      <c r="I71" s="429"/>
      <c r="J71" s="429"/>
      <c r="K71" s="429"/>
      <c r="L71" s="429"/>
      <c r="M71" s="429"/>
      <c r="N71" s="429"/>
      <c r="O71" s="429"/>
      <c r="P71" s="445"/>
      <c r="Q71" s="451">
        <v>144</v>
      </c>
      <c r="R71" s="463"/>
      <c r="S71" s="463"/>
      <c r="T71" s="463"/>
      <c r="U71" s="463"/>
      <c r="V71" s="463">
        <v>134</v>
      </c>
      <c r="W71" s="463"/>
      <c r="X71" s="463"/>
      <c r="Y71" s="463"/>
      <c r="Z71" s="463"/>
      <c r="AA71" s="463">
        <v>10</v>
      </c>
      <c r="AB71" s="463"/>
      <c r="AC71" s="463"/>
      <c r="AD71" s="463"/>
      <c r="AE71" s="463"/>
      <c r="AF71" s="463">
        <v>10</v>
      </c>
      <c r="AG71" s="463"/>
      <c r="AH71" s="463"/>
      <c r="AI71" s="463"/>
      <c r="AJ71" s="463"/>
      <c r="AK71" s="463" t="s">
        <v>211</v>
      </c>
      <c r="AL71" s="463"/>
      <c r="AM71" s="463"/>
      <c r="AN71" s="463"/>
      <c r="AO71" s="463"/>
      <c r="AP71" s="463" t="s">
        <v>211</v>
      </c>
      <c r="AQ71" s="463"/>
      <c r="AR71" s="463"/>
      <c r="AS71" s="463"/>
      <c r="AT71" s="463"/>
      <c r="AU71" s="463" t="s">
        <v>211</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t="s">
        <v>551</v>
      </c>
      <c r="C72" s="429"/>
      <c r="D72" s="429"/>
      <c r="E72" s="429"/>
      <c r="F72" s="429"/>
      <c r="G72" s="429"/>
      <c r="H72" s="429"/>
      <c r="I72" s="429"/>
      <c r="J72" s="429"/>
      <c r="K72" s="429"/>
      <c r="L72" s="429"/>
      <c r="M72" s="429"/>
      <c r="N72" s="429"/>
      <c r="O72" s="429"/>
      <c r="P72" s="445"/>
      <c r="Q72" s="451">
        <v>5257</v>
      </c>
      <c r="R72" s="463"/>
      <c r="S72" s="463"/>
      <c r="T72" s="463"/>
      <c r="U72" s="463"/>
      <c r="V72" s="463">
        <v>4167</v>
      </c>
      <c r="W72" s="463"/>
      <c r="X72" s="463"/>
      <c r="Y72" s="463"/>
      <c r="Z72" s="463"/>
      <c r="AA72" s="463">
        <v>1090</v>
      </c>
      <c r="AB72" s="463"/>
      <c r="AC72" s="463"/>
      <c r="AD72" s="463"/>
      <c r="AE72" s="463"/>
      <c r="AF72" s="463">
        <v>1089</v>
      </c>
      <c r="AG72" s="463"/>
      <c r="AH72" s="463"/>
      <c r="AI72" s="463"/>
      <c r="AJ72" s="463"/>
      <c r="AK72" s="463">
        <v>3</v>
      </c>
      <c r="AL72" s="463"/>
      <c r="AM72" s="463"/>
      <c r="AN72" s="463"/>
      <c r="AO72" s="463"/>
      <c r="AP72" s="463" t="s">
        <v>211</v>
      </c>
      <c r="AQ72" s="463"/>
      <c r="AR72" s="463"/>
      <c r="AS72" s="463"/>
      <c r="AT72" s="463"/>
      <c r="AU72" s="463" t="s">
        <v>211</v>
      </c>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t="s">
        <v>552</v>
      </c>
      <c r="C73" s="429"/>
      <c r="D73" s="429"/>
      <c r="E73" s="429"/>
      <c r="F73" s="429"/>
      <c r="G73" s="429"/>
      <c r="H73" s="429"/>
      <c r="I73" s="429"/>
      <c r="J73" s="429"/>
      <c r="K73" s="429"/>
      <c r="L73" s="429"/>
      <c r="M73" s="429"/>
      <c r="N73" s="429"/>
      <c r="O73" s="429"/>
      <c r="P73" s="445"/>
      <c r="Q73" s="451">
        <v>10</v>
      </c>
      <c r="R73" s="463"/>
      <c r="S73" s="463"/>
      <c r="T73" s="463"/>
      <c r="U73" s="463"/>
      <c r="V73" s="463">
        <v>10</v>
      </c>
      <c r="W73" s="463"/>
      <c r="X73" s="463"/>
      <c r="Y73" s="463"/>
      <c r="Z73" s="463"/>
      <c r="AA73" s="463" t="s">
        <v>211</v>
      </c>
      <c r="AB73" s="463"/>
      <c r="AC73" s="463"/>
      <c r="AD73" s="463"/>
      <c r="AE73" s="463"/>
      <c r="AF73" s="463" t="s">
        <v>211</v>
      </c>
      <c r="AG73" s="463"/>
      <c r="AH73" s="463"/>
      <c r="AI73" s="463"/>
      <c r="AJ73" s="463"/>
      <c r="AK73" s="463" t="s">
        <v>211</v>
      </c>
      <c r="AL73" s="463"/>
      <c r="AM73" s="463"/>
      <c r="AN73" s="463"/>
      <c r="AO73" s="463"/>
      <c r="AP73" s="463" t="s">
        <v>211</v>
      </c>
      <c r="AQ73" s="463"/>
      <c r="AR73" s="463"/>
      <c r="AS73" s="463"/>
      <c r="AT73" s="463"/>
      <c r="AU73" s="463" t="s">
        <v>211</v>
      </c>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t="s">
        <v>553</v>
      </c>
      <c r="C74" s="429"/>
      <c r="D74" s="429"/>
      <c r="E74" s="429"/>
      <c r="F74" s="429"/>
      <c r="G74" s="429"/>
      <c r="H74" s="429"/>
      <c r="I74" s="429"/>
      <c r="J74" s="429"/>
      <c r="K74" s="429"/>
      <c r="L74" s="429"/>
      <c r="M74" s="429"/>
      <c r="N74" s="429"/>
      <c r="O74" s="429"/>
      <c r="P74" s="445"/>
      <c r="Q74" s="451">
        <v>67</v>
      </c>
      <c r="R74" s="463"/>
      <c r="S74" s="463"/>
      <c r="T74" s="463"/>
      <c r="U74" s="463"/>
      <c r="V74" s="463">
        <v>63</v>
      </c>
      <c r="W74" s="463"/>
      <c r="X74" s="463"/>
      <c r="Y74" s="463"/>
      <c r="Z74" s="463"/>
      <c r="AA74" s="463">
        <v>4</v>
      </c>
      <c r="AB74" s="463"/>
      <c r="AC74" s="463"/>
      <c r="AD74" s="463"/>
      <c r="AE74" s="463"/>
      <c r="AF74" s="463">
        <v>4</v>
      </c>
      <c r="AG74" s="463"/>
      <c r="AH74" s="463"/>
      <c r="AI74" s="463"/>
      <c r="AJ74" s="463"/>
      <c r="AK74" s="463" t="s">
        <v>211</v>
      </c>
      <c r="AL74" s="463"/>
      <c r="AM74" s="463"/>
      <c r="AN74" s="463"/>
      <c r="AO74" s="463"/>
      <c r="AP74" s="463" t="s">
        <v>211</v>
      </c>
      <c r="AQ74" s="463"/>
      <c r="AR74" s="463"/>
      <c r="AS74" s="463"/>
      <c r="AT74" s="463"/>
      <c r="AU74" s="463" t="s">
        <v>211</v>
      </c>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t="s">
        <v>93</v>
      </c>
      <c r="C75" s="429"/>
      <c r="D75" s="429"/>
      <c r="E75" s="429"/>
      <c r="F75" s="429"/>
      <c r="G75" s="429"/>
      <c r="H75" s="429"/>
      <c r="I75" s="429"/>
      <c r="J75" s="429"/>
      <c r="K75" s="429"/>
      <c r="L75" s="429"/>
      <c r="M75" s="429"/>
      <c r="N75" s="429"/>
      <c r="O75" s="429"/>
      <c r="P75" s="445"/>
      <c r="Q75" s="457">
        <v>146369</v>
      </c>
      <c r="R75" s="469"/>
      <c r="S75" s="469"/>
      <c r="T75" s="469"/>
      <c r="U75" s="473"/>
      <c r="V75" s="474">
        <v>144062</v>
      </c>
      <c r="W75" s="469"/>
      <c r="X75" s="469"/>
      <c r="Y75" s="469"/>
      <c r="Z75" s="473"/>
      <c r="AA75" s="474">
        <v>2307</v>
      </c>
      <c r="AB75" s="469"/>
      <c r="AC75" s="469"/>
      <c r="AD75" s="469"/>
      <c r="AE75" s="473"/>
      <c r="AF75" s="474">
        <v>2307</v>
      </c>
      <c r="AG75" s="469"/>
      <c r="AH75" s="469"/>
      <c r="AI75" s="469"/>
      <c r="AJ75" s="473"/>
      <c r="AK75" s="474" t="s">
        <v>211</v>
      </c>
      <c r="AL75" s="469"/>
      <c r="AM75" s="469"/>
      <c r="AN75" s="469"/>
      <c r="AO75" s="473"/>
      <c r="AP75" s="463" t="s">
        <v>211</v>
      </c>
      <c r="AQ75" s="463"/>
      <c r="AR75" s="463"/>
      <c r="AS75" s="463"/>
      <c r="AT75" s="463"/>
      <c r="AU75" s="463" t="s">
        <v>211</v>
      </c>
      <c r="AV75" s="463"/>
      <c r="AW75" s="463"/>
      <c r="AX75" s="463"/>
      <c r="AY75" s="46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c r="C76" s="429"/>
      <c r="D76" s="429"/>
      <c r="E76" s="429"/>
      <c r="F76" s="429"/>
      <c r="G76" s="429"/>
      <c r="H76" s="429"/>
      <c r="I76" s="429"/>
      <c r="J76" s="429"/>
      <c r="K76" s="429"/>
      <c r="L76" s="429"/>
      <c r="M76" s="429"/>
      <c r="N76" s="429"/>
      <c r="O76" s="429"/>
      <c r="P76" s="445"/>
      <c r="Q76" s="457"/>
      <c r="R76" s="469"/>
      <c r="S76" s="469"/>
      <c r="T76" s="469"/>
      <c r="U76" s="473"/>
      <c r="V76" s="474"/>
      <c r="W76" s="469"/>
      <c r="X76" s="469"/>
      <c r="Y76" s="469"/>
      <c r="Z76" s="473"/>
      <c r="AA76" s="474"/>
      <c r="AB76" s="469"/>
      <c r="AC76" s="469"/>
      <c r="AD76" s="469"/>
      <c r="AE76" s="473"/>
      <c r="AF76" s="474"/>
      <c r="AG76" s="469"/>
      <c r="AH76" s="469"/>
      <c r="AI76" s="469"/>
      <c r="AJ76" s="473"/>
      <c r="AK76" s="474"/>
      <c r="AL76" s="469"/>
      <c r="AM76" s="469"/>
      <c r="AN76" s="469"/>
      <c r="AO76" s="473"/>
      <c r="AP76" s="474"/>
      <c r="AQ76" s="469"/>
      <c r="AR76" s="469"/>
      <c r="AS76" s="469"/>
      <c r="AT76" s="473"/>
      <c r="AU76" s="474"/>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c r="C77" s="429"/>
      <c r="D77" s="429"/>
      <c r="E77" s="429"/>
      <c r="F77" s="429"/>
      <c r="G77" s="429"/>
      <c r="H77" s="429"/>
      <c r="I77" s="429"/>
      <c r="J77" s="429"/>
      <c r="K77" s="429"/>
      <c r="L77" s="429"/>
      <c r="M77" s="429"/>
      <c r="N77" s="429"/>
      <c r="O77" s="429"/>
      <c r="P77" s="445"/>
      <c r="Q77" s="457"/>
      <c r="R77" s="469"/>
      <c r="S77" s="469"/>
      <c r="T77" s="469"/>
      <c r="U77" s="473"/>
      <c r="V77" s="474"/>
      <c r="W77" s="469"/>
      <c r="X77" s="469"/>
      <c r="Y77" s="469"/>
      <c r="Z77" s="473"/>
      <c r="AA77" s="474"/>
      <c r="AB77" s="469"/>
      <c r="AC77" s="469"/>
      <c r="AD77" s="469"/>
      <c r="AE77" s="473"/>
      <c r="AF77" s="474"/>
      <c r="AG77" s="469"/>
      <c r="AH77" s="469"/>
      <c r="AI77" s="469"/>
      <c r="AJ77" s="473"/>
      <c r="AK77" s="474"/>
      <c r="AL77" s="469"/>
      <c r="AM77" s="469"/>
      <c r="AN77" s="469"/>
      <c r="AO77" s="473"/>
      <c r="AP77" s="474"/>
      <c r="AQ77" s="469"/>
      <c r="AR77" s="469"/>
      <c r="AS77" s="469"/>
      <c r="AT77" s="473"/>
      <c r="AU77" s="474"/>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261</v>
      </c>
      <c r="B88" s="410" t="s">
        <v>469</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f>SUM(AF68:AJ87)</f>
        <v>3418</v>
      </c>
      <c r="AG88" s="465"/>
      <c r="AH88" s="465"/>
      <c r="AI88" s="465"/>
      <c r="AJ88" s="465"/>
      <c r="AK88" s="468"/>
      <c r="AL88" s="468"/>
      <c r="AM88" s="468"/>
      <c r="AN88" s="468"/>
      <c r="AO88" s="468"/>
      <c r="AP88" s="465">
        <f>SUM(AP68:AT87)</f>
        <v>504</v>
      </c>
      <c r="AQ88" s="465"/>
      <c r="AR88" s="465"/>
      <c r="AS88" s="465"/>
      <c r="AT88" s="465"/>
      <c r="AU88" s="465">
        <f>SUM(AU68:AY87)</f>
        <v>51</v>
      </c>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261</v>
      </c>
      <c r="BR102" s="410" t="s">
        <v>453</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f>SUM(CR7:CV88)</f>
        <v>121</v>
      </c>
      <c r="CS102" s="627"/>
      <c r="CT102" s="627"/>
      <c r="CU102" s="627"/>
      <c r="CV102" s="722"/>
      <c r="CW102" s="721">
        <f>SUM(CW7:DA88)</f>
        <v>7</v>
      </c>
      <c r="CX102" s="627"/>
      <c r="CY102" s="627"/>
      <c r="CZ102" s="627"/>
      <c r="DA102" s="722"/>
      <c r="DB102" s="721">
        <f>SUM(DB7:DF88)</f>
        <v>179</v>
      </c>
      <c r="DC102" s="627"/>
      <c r="DD102" s="627"/>
      <c r="DE102" s="627"/>
      <c r="DF102" s="722"/>
      <c r="DG102" s="721" t="s">
        <v>211</v>
      </c>
      <c r="DH102" s="627"/>
      <c r="DI102" s="627"/>
      <c r="DJ102" s="627"/>
      <c r="DK102" s="722"/>
      <c r="DL102" s="721" t="s">
        <v>211</v>
      </c>
      <c r="DM102" s="627"/>
      <c r="DN102" s="627"/>
      <c r="DO102" s="627"/>
      <c r="DP102" s="722"/>
      <c r="DQ102" s="721" t="s">
        <v>211</v>
      </c>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470</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471</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472</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289</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473</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212</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474</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265</v>
      </c>
      <c r="AB109" s="415"/>
      <c r="AC109" s="415"/>
      <c r="AD109" s="415"/>
      <c r="AE109" s="482"/>
      <c r="AF109" s="496" t="s">
        <v>402</v>
      </c>
      <c r="AG109" s="415"/>
      <c r="AH109" s="415"/>
      <c r="AI109" s="415"/>
      <c r="AJ109" s="482"/>
      <c r="AK109" s="496" t="s">
        <v>169</v>
      </c>
      <c r="AL109" s="415"/>
      <c r="AM109" s="415"/>
      <c r="AN109" s="415"/>
      <c r="AO109" s="482"/>
      <c r="AP109" s="496" t="s">
        <v>475</v>
      </c>
      <c r="AQ109" s="415"/>
      <c r="AR109" s="415"/>
      <c r="AS109" s="415"/>
      <c r="AT109" s="571"/>
      <c r="AU109" s="391" t="s">
        <v>474</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265</v>
      </c>
      <c r="BR109" s="415"/>
      <c r="BS109" s="415"/>
      <c r="BT109" s="415"/>
      <c r="BU109" s="482"/>
      <c r="BV109" s="496" t="s">
        <v>402</v>
      </c>
      <c r="BW109" s="415"/>
      <c r="BX109" s="415"/>
      <c r="BY109" s="415"/>
      <c r="BZ109" s="482"/>
      <c r="CA109" s="496" t="s">
        <v>169</v>
      </c>
      <c r="CB109" s="415"/>
      <c r="CC109" s="415"/>
      <c r="CD109" s="415"/>
      <c r="CE109" s="482"/>
      <c r="CF109" s="680" t="s">
        <v>475</v>
      </c>
      <c r="CG109" s="680"/>
      <c r="CH109" s="680"/>
      <c r="CI109" s="680"/>
      <c r="CJ109" s="680"/>
      <c r="CK109" s="496" t="s">
        <v>95</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265</v>
      </c>
      <c r="DH109" s="415"/>
      <c r="DI109" s="415"/>
      <c r="DJ109" s="415"/>
      <c r="DK109" s="482"/>
      <c r="DL109" s="496" t="s">
        <v>402</v>
      </c>
      <c r="DM109" s="415"/>
      <c r="DN109" s="415"/>
      <c r="DO109" s="415"/>
      <c r="DP109" s="482"/>
      <c r="DQ109" s="496" t="s">
        <v>169</v>
      </c>
      <c r="DR109" s="415"/>
      <c r="DS109" s="415"/>
      <c r="DT109" s="415"/>
      <c r="DU109" s="482"/>
      <c r="DV109" s="496" t="s">
        <v>475</v>
      </c>
      <c r="DW109" s="415"/>
      <c r="DX109" s="415"/>
      <c r="DY109" s="415"/>
      <c r="DZ109" s="571"/>
    </row>
    <row r="110" spans="1:131" s="372" customFormat="1" ht="26.25" customHeight="1">
      <c r="A110" s="392" t="s">
        <v>337</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1633193</v>
      </c>
      <c r="AB110" s="503"/>
      <c r="AC110" s="503"/>
      <c r="AD110" s="503"/>
      <c r="AE110" s="514"/>
      <c r="AF110" s="530">
        <v>1615814</v>
      </c>
      <c r="AG110" s="503"/>
      <c r="AH110" s="503"/>
      <c r="AI110" s="503"/>
      <c r="AJ110" s="514"/>
      <c r="AK110" s="530">
        <v>1672561</v>
      </c>
      <c r="AL110" s="503"/>
      <c r="AM110" s="503"/>
      <c r="AN110" s="503"/>
      <c r="AO110" s="514"/>
      <c r="AP110" s="554">
        <v>39.200000000000003</v>
      </c>
      <c r="AQ110" s="562"/>
      <c r="AR110" s="562"/>
      <c r="AS110" s="562"/>
      <c r="AT110" s="572"/>
      <c r="AU110" s="584" t="s">
        <v>107</v>
      </c>
      <c r="AV110" s="596"/>
      <c r="AW110" s="596"/>
      <c r="AX110" s="596"/>
      <c r="AY110" s="596"/>
      <c r="AZ110" s="623" t="s">
        <v>18</v>
      </c>
      <c r="BA110" s="416"/>
      <c r="BB110" s="416"/>
      <c r="BC110" s="416"/>
      <c r="BD110" s="416"/>
      <c r="BE110" s="416"/>
      <c r="BF110" s="416"/>
      <c r="BG110" s="416"/>
      <c r="BH110" s="416"/>
      <c r="BI110" s="416"/>
      <c r="BJ110" s="416"/>
      <c r="BK110" s="416"/>
      <c r="BL110" s="416"/>
      <c r="BM110" s="416"/>
      <c r="BN110" s="416"/>
      <c r="BO110" s="416"/>
      <c r="BP110" s="483"/>
      <c r="BQ110" s="655">
        <v>16020995</v>
      </c>
      <c r="BR110" s="663"/>
      <c r="BS110" s="663"/>
      <c r="BT110" s="663"/>
      <c r="BU110" s="663"/>
      <c r="BV110" s="663">
        <v>15908683</v>
      </c>
      <c r="BW110" s="663"/>
      <c r="BX110" s="663"/>
      <c r="BY110" s="663"/>
      <c r="BZ110" s="663"/>
      <c r="CA110" s="663">
        <v>15368887</v>
      </c>
      <c r="CB110" s="663"/>
      <c r="CC110" s="663"/>
      <c r="CD110" s="663"/>
      <c r="CE110" s="663"/>
      <c r="CF110" s="681">
        <v>360</v>
      </c>
      <c r="CG110" s="685"/>
      <c r="CH110" s="685"/>
      <c r="CI110" s="685"/>
      <c r="CJ110" s="685"/>
      <c r="CK110" s="697" t="s">
        <v>396</v>
      </c>
      <c r="CL110" s="421"/>
      <c r="CM110" s="434" t="s">
        <v>477</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211</v>
      </c>
      <c r="DH110" s="663"/>
      <c r="DI110" s="663"/>
      <c r="DJ110" s="663"/>
      <c r="DK110" s="663"/>
      <c r="DL110" s="663" t="s">
        <v>211</v>
      </c>
      <c r="DM110" s="663"/>
      <c r="DN110" s="663"/>
      <c r="DO110" s="663"/>
      <c r="DP110" s="663"/>
      <c r="DQ110" s="663" t="s">
        <v>211</v>
      </c>
      <c r="DR110" s="663"/>
      <c r="DS110" s="663"/>
      <c r="DT110" s="663"/>
      <c r="DU110" s="663"/>
      <c r="DV110" s="738" t="s">
        <v>211</v>
      </c>
      <c r="DW110" s="738"/>
      <c r="DX110" s="738"/>
      <c r="DY110" s="738"/>
      <c r="DZ110" s="747"/>
    </row>
    <row r="111" spans="1:131" s="372" customFormat="1" ht="26.25" customHeight="1">
      <c r="A111" s="393" t="s">
        <v>458</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211</v>
      </c>
      <c r="AB111" s="459"/>
      <c r="AC111" s="459"/>
      <c r="AD111" s="459"/>
      <c r="AE111" s="515"/>
      <c r="AF111" s="531" t="s">
        <v>211</v>
      </c>
      <c r="AG111" s="459"/>
      <c r="AH111" s="459"/>
      <c r="AI111" s="459"/>
      <c r="AJ111" s="515"/>
      <c r="AK111" s="531" t="s">
        <v>211</v>
      </c>
      <c r="AL111" s="459"/>
      <c r="AM111" s="459"/>
      <c r="AN111" s="459"/>
      <c r="AO111" s="515"/>
      <c r="AP111" s="555" t="s">
        <v>211</v>
      </c>
      <c r="AQ111" s="563"/>
      <c r="AR111" s="563"/>
      <c r="AS111" s="563"/>
      <c r="AT111" s="573"/>
      <c r="AU111" s="585"/>
      <c r="AV111" s="597"/>
      <c r="AW111" s="597"/>
      <c r="AX111" s="597"/>
      <c r="AY111" s="597"/>
      <c r="AZ111" s="624" t="s">
        <v>478</v>
      </c>
      <c r="BA111" s="432"/>
      <c r="BB111" s="432"/>
      <c r="BC111" s="432"/>
      <c r="BD111" s="432"/>
      <c r="BE111" s="432"/>
      <c r="BF111" s="432"/>
      <c r="BG111" s="432"/>
      <c r="BH111" s="432"/>
      <c r="BI111" s="432"/>
      <c r="BJ111" s="432"/>
      <c r="BK111" s="432"/>
      <c r="BL111" s="432"/>
      <c r="BM111" s="432"/>
      <c r="BN111" s="432"/>
      <c r="BO111" s="432"/>
      <c r="BP111" s="485"/>
      <c r="BQ111" s="656" t="s">
        <v>211</v>
      </c>
      <c r="BR111" s="664"/>
      <c r="BS111" s="664"/>
      <c r="BT111" s="664"/>
      <c r="BU111" s="664"/>
      <c r="BV111" s="664" t="s">
        <v>211</v>
      </c>
      <c r="BW111" s="664"/>
      <c r="BX111" s="664"/>
      <c r="BY111" s="664"/>
      <c r="BZ111" s="664"/>
      <c r="CA111" s="664" t="s">
        <v>211</v>
      </c>
      <c r="CB111" s="664"/>
      <c r="CC111" s="664"/>
      <c r="CD111" s="664"/>
      <c r="CE111" s="664"/>
      <c r="CF111" s="682" t="s">
        <v>211</v>
      </c>
      <c r="CG111" s="686"/>
      <c r="CH111" s="686"/>
      <c r="CI111" s="686"/>
      <c r="CJ111" s="686"/>
      <c r="CK111" s="698"/>
      <c r="CL111" s="422"/>
      <c r="CM111" s="435" t="s">
        <v>138</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211</v>
      </c>
      <c r="DH111" s="664"/>
      <c r="DI111" s="664"/>
      <c r="DJ111" s="664"/>
      <c r="DK111" s="664"/>
      <c r="DL111" s="664" t="s">
        <v>211</v>
      </c>
      <c r="DM111" s="664"/>
      <c r="DN111" s="664"/>
      <c r="DO111" s="664"/>
      <c r="DP111" s="664"/>
      <c r="DQ111" s="664" t="s">
        <v>211</v>
      </c>
      <c r="DR111" s="664"/>
      <c r="DS111" s="664"/>
      <c r="DT111" s="664"/>
      <c r="DU111" s="664"/>
      <c r="DV111" s="739" t="s">
        <v>211</v>
      </c>
      <c r="DW111" s="739"/>
      <c r="DX111" s="739"/>
      <c r="DY111" s="739"/>
      <c r="DZ111" s="748"/>
    </row>
    <row r="112" spans="1:131" s="372" customFormat="1" ht="26.25" customHeight="1">
      <c r="A112" s="394" t="s">
        <v>158</v>
      </c>
      <c r="B112" s="418"/>
      <c r="C112" s="432" t="s">
        <v>480</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211</v>
      </c>
      <c r="AB112" s="459"/>
      <c r="AC112" s="459"/>
      <c r="AD112" s="459"/>
      <c r="AE112" s="515"/>
      <c r="AF112" s="531" t="s">
        <v>211</v>
      </c>
      <c r="AG112" s="459"/>
      <c r="AH112" s="459"/>
      <c r="AI112" s="459"/>
      <c r="AJ112" s="515"/>
      <c r="AK112" s="531" t="s">
        <v>211</v>
      </c>
      <c r="AL112" s="459"/>
      <c r="AM112" s="459"/>
      <c r="AN112" s="459"/>
      <c r="AO112" s="515"/>
      <c r="AP112" s="555" t="s">
        <v>211</v>
      </c>
      <c r="AQ112" s="563"/>
      <c r="AR112" s="563"/>
      <c r="AS112" s="563"/>
      <c r="AT112" s="573"/>
      <c r="AU112" s="585"/>
      <c r="AV112" s="597"/>
      <c r="AW112" s="597"/>
      <c r="AX112" s="597"/>
      <c r="AY112" s="597"/>
      <c r="AZ112" s="624" t="s">
        <v>277</v>
      </c>
      <c r="BA112" s="432"/>
      <c r="BB112" s="432"/>
      <c r="BC112" s="432"/>
      <c r="BD112" s="432"/>
      <c r="BE112" s="432"/>
      <c r="BF112" s="432"/>
      <c r="BG112" s="432"/>
      <c r="BH112" s="432"/>
      <c r="BI112" s="432"/>
      <c r="BJ112" s="432"/>
      <c r="BK112" s="432"/>
      <c r="BL112" s="432"/>
      <c r="BM112" s="432"/>
      <c r="BN112" s="432"/>
      <c r="BO112" s="432"/>
      <c r="BP112" s="485"/>
      <c r="BQ112" s="656">
        <v>395959</v>
      </c>
      <c r="BR112" s="664"/>
      <c r="BS112" s="664"/>
      <c r="BT112" s="664"/>
      <c r="BU112" s="664"/>
      <c r="BV112" s="664">
        <v>450023</v>
      </c>
      <c r="BW112" s="664"/>
      <c r="BX112" s="664"/>
      <c r="BY112" s="664"/>
      <c r="BZ112" s="664"/>
      <c r="CA112" s="664">
        <v>473959</v>
      </c>
      <c r="CB112" s="664"/>
      <c r="CC112" s="664"/>
      <c r="CD112" s="664"/>
      <c r="CE112" s="664"/>
      <c r="CF112" s="682">
        <v>11.1</v>
      </c>
      <c r="CG112" s="686"/>
      <c r="CH112" s="686"/>
      <c r="CI112" s="686"/>
      <c r="CJ112" s="686"/>
      <c r="CK112" s="698"/>
      <c r="CL112" s="422"/>
      <c r="CM112" s="435" t="s">
        <v>217</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211</v>
      </c>
      <c r="DH112" s="664"/>
      <c r="DI112" s="664"/>
      <c r="DJ112" s="664"/>
      <c r="DK112" s="664"/>
      <c r="DL112" s="664" t="s">
        <v>211</v>
      </c>
      <c r="DM112" s="664"/>
      <c r="DN112" s="664"/>
      <c r="DO112" s="664"/>
      <c r="DP112" s="664"/>
      <c r="DQ112" s="664" t="s">
        <v>211</v>
      </c>
      <c r="DR112" s="664"/>
      <c r="DS112" s="664"/>
      <c r="DT112" s="664"/>
      <c r="DU112" s="664"/>
      <c r="DV112" s="739" t="s">
        <v>211</v>
      </c>
      <c r="DW112" s="739"/>
      <c r="DX112" s="739"/>
      <c r="DY112" s="739"/>
      <c r="DZ112" s="748"/>
    </row>
    <row r="113" spans="1:130" s="372" customFormat="1" ht="26.25" customHeight="1">
      <c r="A113" s="395"/>
      <c r="B113" s="419"/>
      <c r="C113" s="432" t="s">
        <v>481</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32976</v>
      </c>
      <c r="AB113" s="459"/>
      <c r="AC113" s="459"/>
      <c r="AD113" s="459"/>
      <c r="AE113" s="515"/>
      <c r="AF113" s="531">
        <v>25208</v>
      </c>
      <c r="AG113" s="459"/>
      <c r="AH113" s="459"/>
      <c r="AI113" s="459"/>
      <c r="AJ113" s="515"/>
      <c r="AK113" s="531">
        <v>27275</v>
      </c>
      <c r="AL113" s="459"/>
      <c r="AM113" s="459"/>
      <c r="AN113" s="459"/>
      <c r="AO113" s="515"/>
      <c r="AP113" s="555">
        <v>0.6</v>
      </c>
      <c r="AQ113" s="563"/>
      <c r="AR113" s="563"/>
      <c r="AS113" s="563"/>
      <c r="AT113" s="573"/>
      <c r="AU113" s="585"/>
      <c r="AV113" s="597"/>
      <c r="AW113" s="597"/>
      <c r="AX113" s="597"/>
      <c r="AY113" s="597"/>
      <c r="AZ113" s="624" t="s">
        <v>482</v>
      </c>
      <c r="BA113" s="432"/>
      <c r="BB113" s="432"/>
      <c r="BC113" s="432"/>
      <c r="BD113" s="432"/>
      <c r="BE113" s="432"/>
      <c r="BF113" s="432"/>
      <c r="BG113" s="432"/>
      <c r="BH113" s="432"/>
      <c r="BI113" s="432"/>
      <c r="BJ113" s="432"/>
      <c r="BK113" s="432"/>
      <c r="BL113" s="432"/>
      <c r="BM113" s="432"/>
      <c r="BN113" s="432"/>
      <c r="BO113" s="432"/>
      <c r="BP113" s="485"/>
      <c r="BQ113" s="656">
        <v>75556</v>
      </c>
      <c r="BR113" s="664"/>
      <c r="BS113" s="664"/>
      <c r="BT113" s="664"/>
      <c r="BU113" s="664"/>
      <c r="BV113" s="664">
        <v>67510</v>
      </c>
      <c r="BW113" s="664"/>
      <c r="BX113" s="664"/>
      <c r="BY113" s="664"/>
      <c r="BZ113" s="664"/>
      <c r="CA113" s="664">
        <v>50804</v>
      </c>
      <c r="CB113" s="664"/>
      <c r="CC113" s="664"/>
      <c r="CD113" s="664"/>
      <c r="CE113" s="664"/>
      <c r="CF113" s="682">
        <v>1.2</v>
      </c>
      <c r="CG113" s="686"/>
      <c r="CH113" s="686"/>
      <c r="CI113" s="686"/>
      <c r="CJ113" s="686"/>
      <c r="CK113" s="698"/>
      <c r="CL113" s="422"/>
      <c r="CM113" s="435" t="s">
        <v>412</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211</v>
      </c>
      <c r="DH113" s="459"/>
      <c r="DI113" s="459"/>
      <c r="DJ113" s="459"/>
      <c r="DK113" s="515"/>
      <c r="DL113" s="531" t="s">
        <v>211</v>
      </c>
      <c r="DM113" s="459"/>
      <c r="DN113" s="459"/>
      <c r="DO113" s="459"/>
      <c r="DP113" s="515"/>
      <c r="DQ113" s="531" t="s">
        <v>211</v>
      </c>
      <c r="DR113" s="459"/>
      <c r="DS113" s="459"/>
      <c r="DT113" s="459"/>
      <c r="DU113" s="515"/>
      <c r="DV113" s="555" t="s">
        <v>211</v>
      </c>
      <c r="DW113" s="563"/>
      <c r="DX113" s="563"/>
      <c r="DY113" s="563"/>
      <c r="DZ113" s="573"/>
    </row>
    <row r="114" spans="1:130" s="372" customFormat="1" ht="26.25" customHeight="1">
      <c r="A114" s="395"/>
      <c r="B114" s="419"/>
      <c r="C114" s="432" t="s">
        <v>483</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41976</v>
      </c>
      <c r="AB114" s="459"/>
      <c r="AC114" s="459"/>
      <c r="AD114" s="459"/>
      <c r="AE114" s="515"/>
      <c r="AF114" s="531">
        <v>16694</v>
      </c>
      <c r="AG114" s="459"/>
      <c r="AH114" s="459"/>
      <c r="AI114" s="459"/>
      <c r="AJ114" s="515"/>
      <c r="AK114" s="531">
        <v>16595</v>
      </c>
      <c r="AL114" s="459"/>
      <c r="AM114" s="459"/>
      <c r="AN114" s="459"/>
      <c r="AO114" s="515"/>
      <c r="AP114" s="555">
        <v>0.4</v>
      </c>
      <c r="AQ114" s="563"/>
      <c r="AR114" s="563"/>
      <c r="AS114" s="563"/>
      <c r="AT114" s="573"/>
      <c r="AU114" s="585"/>
      <c r="AV114" s="597"/>
      <c r="AW114" s="597"/>
      <c r="AX114" s="597"/>
      <c r="AY114" s="597"/>
      <c r="AZ114" s="624" t="s">
        <v>484</v>
      </c>
      <c r="BA114" s="432"/>
      <c r="BB114" s="432"/>
      <c r="BC114" s="432"/>
      <c r="BD114" s="432"/>
      <c r="BE114" s="432"/>
      <c r="BF114" s="432"/>
      <c r="BG114" s="432"/>
      <c r="BH114" s="432"/>
      <c r="BI114" s="432"/>
      <c r="BJ114" s="432"/>
      <c r="BK114" s="432"/>
      <c r="BL114" s="432"/>
      <c r="BM114" s="432"/>
      <c r="BN114" s="432"/>
      <c r="BO114" s="432"/>
      <c r="BP114" s="485"/>
      <c r="BQ114" s="656">
        <v>1363919</v>
      </c>
      <c r="BR114" s="664"/>
      <c r="BS114" s="664"/>
      <c r="BT114" s="664"/>
      <c r="BU114" s="664"/>
      <c r="BV114" s="664">
        <v>1689014</v>
      </c>
      <c r="BW114" s="664"/>
      <c r="BX114" s="664"/>
      <c r="BY114" s="664"/>
      <c r="BZ114" s="664"/>
      <c r="CA114" s="664">
        <v>1314479</v>
      </c>
      <c r="CB114" s="664"/>
      <c r="CC114" s="664"/>
      <c r="CD114" s="664"/>
      <c r="CE114" s="664"/>
      <c r="CF114" s="682">
        <v>30.8</v>
      </c>
      <c r="CG114" s="686"/>
      <c r="CH114" s="686"/>
      <c r="CI114" s="686"/>
      <c r="CJ114" s="686"/>
      <c r="CK114" s="698"/>
      <c r="CL114" s="422"/>
      <c r="CM114" s="435" t="s">
        <v>485</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211</v>
      </c>
      <c r="DH114" s="459"/>
      <c r="DI114" s="459"/>
      <c r="DJ114" s="459"/>
      <c r="DK114" s="515"/>
      <c r="DL114" s="531" t="s">
        <v>211</v>
      </c>
      <c r="DM114" s="459"/>
      <c r="DN114" s="459"/>
      <c r="DO114" s="459"/>
      <c r="DP114" s="515"/>
      <c r="DQ114" s="531" t="s">
        <v>211</v>
      </c>
      <c r="DR114" s="459"/>
      <c r="DS114" s="459"/>
      <c r="DT114" s="459"/>
      <c r="DU114" s="515"/>
      <c r="DV114" s="555" t="s">
        <v>211</v>
      </c>
      <c r="DW114" s="563"/>
      <c r="DX114" s="563"/>
      <c r="DY114" s="563"/>
      <c r="DZ114" s="573"/>
    </row>
    <row r="115" spans="1:130" s="372" customFormat="1" ht="26.25" customHeight="1">
      <c r="A115" s="395"/>
      <c r="B115" s="419"/>
      <c r="C115" s="432" t="s">
        <v>386</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t="s">
        <v>211</v>
      </c>
      <c r="AB115" s="459"/>
      <c r="AC115" s="459"/>
      <c r="AD115" s="459"/>
      <c r="AE115" s="515"/>
      <c r="AF115" s="531" t="s">
        <v>211</v>
      </c>
      <c r="AG115" s="459"/>
      <c r="AH115" s="459"/>
      <c r="AI115" s="459"/>
      <c r="AJ115" s="515"/>
      <c r="AK115" s="531" t="s">
        <v>211</v>
      </c>
      <c r="AL115" s="459"/>
      <c r="AM115" s="459"/>
      <c r="AN115" s="459"/>
      <c r="AO115" s="515"/>
      <c r="AP115" s="555" t="s">
        <v>211</v>
      </c>
      <c r="AQ115" s="563"/>
      <c r="AR115" s="563"/>
      <c r="AS115" s="563"/>
      <c r="AT115" s="573"/>
      <c r="AU115" s="585"/>
      <c r="AV115" s="597"/>
      <c r="AW115" s="597"/>
      <c r="AX115" s="597"/>
      <c r="AY115" s="597"/>
      <c r="AZ115" s="624" t="s">
        <v>356</v>
      </c>
      <c r="BA115" s="432"/>
      <c r="BB115" s="432"/>
      <c r="BC115" s="432"/>
      <c r="BD115" s="432"/>
      <c r="BE115" s="432"/>
      <c r="BF115" s="432"/>
      <c r="BG115" s="432"/>
      <c r="BH115" s="432"/>
      <c r="BI115" s="432"/>
      <c r="BJ115" s="432"/>
      <c r="BK115" s="432"/>
      <c r="BL115" s="432"/>
      <c r="BM115" s="432"/>
      <c r="BN115" s="432"/>
      <c r="BO115" s="432"/>
      <c r="BP115" s="485"/>
      <c r="BQ115" s="656" t="s">
        <v>211</v>
      </c>
      <c r="BR115" s="664"/>
      <c r="BS115" s="664"/>
      <c r="BT115" s="664"/>
      <c r="BU115" s="664"/>
      <c r="BV115" s="664" t="s">
        <v>211</v>
      </c>
      <c r="BW115" s="664"/>
      <c r="BX115" s="664"/>
      <c r="BY115" s="664"/>
      <c r="BZ115" s="664"/>
      <c r="CA115" s="664" t="s">
        <v>211</v>
      </c>
      <c r="CB115" s="664"/>
      <c r="CC115" s="664"/>
      <c r="CD115" s="664"/>
      <c r="CE115" s="664"/>
      <c r="CF115" s="682" t="s">
        <v>211</v>
      </c>
      <c r="CG115" s="686"/>
      <c r="CH115" s="686"/>
      <c r="CI115" s="686"/>
      <c r="CJ115" s="686"/>
      <c r="CK115" s="698"/>
      <c r="CL115" s="422"/>
      <c r="CM115" s="624" t="s">
        <v>36</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211</v>
      </c>
      <c r="DH115" s="459"/>
      <c r="DI115" s="459"/>
      <c r="DJ115" s="459"/>
      <c r="DK115" s="515"/>
      <c r="DL115" s="531" t="s">
        <v>211</v>
      </c>
      <c r="DM115" s="459"/>
      <c r="DN115" s="459"/>
      <c r="DO115" s="459"/>
      <c r="DP115" s="515"/>
      <c r="DQ115" s="531" t="s">
        <v>211</v>
      </c>
      <c r="DR115" s="459"/>
      <c r="DS115" s="459"/>
      <c r="DT115" s="459"/>
      <c r="DU115" s="515"/>
      <c r="DV115" s="555" t="s">
        <v>211</v>
      </c>
      <c r="DW115" s="563"/>
      <c r="DX115" s="563"/>
      <c r="DY115" s="563"/>
      <c r="DZ115" s="573"/>
    </row>
    <row r="116" spans="1:130" s="372" customFormat="1" ht="26.25" customHeight="1">
      <c r="A116" s="396"/>
      <c r="B116" s="420"/>
      <c r="C116" s="433" t="s">
        <v>2</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v>284</v>
      </c>
      <c r="AB116" s="459"/>
      <c r="AC116" s="459"/>
      <c r="AD116" s="459"/>
      <c r="AE116" s="515"/>
      <c r="AF116" s="531">
        <v>207</v>
      </c>
      <c r="AG116" s="459"/>
      <c r="AH116" s="459"/>
      <c r="AI116" s="459"/>
      <c r="AJ116" s="515"/>
      <c r="AK116" s="531">
        <v>71</v>
      </c>
      <c r="AL116" s="459"/>
      <c r="AM116" s="459"/>
      <c r="AN116" s="459"/>
      <c r="AO116" s="515"/>
      <c r="AP116" s="555">
        <v>0</v>
      </c>
      <c r="AQ116" s="563"/>
      <c r="AR116" s="563"/>
      <c r="AS116" s="563"/>
      <c r="AT116" s="573"/>
      <c r="AU116" s="585"/>
      <c r="AV116" s="597"/>
      <c r="AW116" s="597"/>
      <c r="AX116" s="597"/>
      <c r="AY116" s="597"/>
      <c r="AZ116" s="436" t="s">
        <v>236</v>
      </c>
      <c r="BA116" s="440"/>
      <c r="BB116" s="440"/>
      <c r="BC116" s="440"/>
      <c r="BD116" s="440"/>
      <c r="BE116" s="440"/>
      <c r="BF116" s="440"/>
      <c r="BG116" s="440"/>
      <c r="BH116" s="440"/>
      <c r="BI116" s="440"/>
      <c r="BJ116" s="440"/>
      <c r="BK116" s="440"/>
      <c r="BL116" s="440"/>
      <c r="BM116" s="440"/>
      <c r="BN116" s="440"/>
      <c r="BO116" s="440"/>
      <c r="BP116" s="489"/>
      <c r="BQ116" s="656" t="s">
        <v>211</v>
      </c>
      <c r="BR116" s="664"/>
      <c r="BS116" s="664"/>
      <c r="BT116" s="664"/>
      <c r="BU116" s="664"/>
      <c r="BV116" s="664" t="s">
        <v>211</v>
      </c>
      <c r="BW116" s="664"/>
      <c r="BX116" s="664"/>
      <c r="BY116" s="664"/>
      <c r="BZ116" s="664"/>
      <c r="CA116" s="664" t="s">
        <v>211</v>
      </c>
      <c r="CB116" s="664"/>
      <c r="CC116" s="664"/>
      <c r="CD116" s="664"/>
      <c r="CE116" s="664"/>
      <c r="CF116" s="682" t="s">
        <v>211</v>
      </c>
      <c r="CG116" s="686"/>
      <c r="CH116" s="686"/>
      <c r="CI116" s="686"/>
      <c r="CJ116" s="686"/>
      <c r="CK116" s="698"/>
      <c r="CL116" s="422"/>
      <c r="CM116" s="435" t="s">
        <v>486</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211</v>
      </c>
      <c r="DH116" s="459"/>
      <c r="DI116" s="459"/>
      <c r="DJ116" s="459"/>
      <c r="DK116" s="515"/>
      <c r="DL116" s="531" t="s">
        <v>211</v>
      </c>
      <c r="DM116" s="459"/>
      <c r="DN116" s="459"/>
      <c r="DO116" s="459"/>
      <c r="DP116" s="515"/>
      <c r="DQ116" s="531" t="s">
        <v>211</v>
      </c>
      <c r="DR116" s="459"/>
      <c r="DS116" s="459"/>
      <c r="DT116" s="459"/>
      <c r="DU116" s="515"/>
      <c r="DV116" s="555" t="s">
        <v>211</v>
      </c>
      <c r="DW116" s="563"/>
      <c r="DX116" s="563"/>
      <c r="DY116" s="563"/>
      <c r="DZ116" s="573"/>
    </row>
    <row r="117" spans="1:130" s="372" customFormat="1" ht="26.25" customHeight="1">
      <c r="A117" s="391" t="s">
        <v>282</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332</v>
      </c>
      <c r="Z117" s="482"/>
      <c r="AA117" s="499">
        <v>1708429</v>
      </c>
      <c r="AB117" s="504"/>
      <c r="AC117" s="504"/>
      <c r="AD117" s="504"/>
      <c r="AE117" s="516"/>
      <c r="AF117" s="532">
        <v>1657923</v>
      </c>
      <c r="AG117" s="504"/>
      <c r="AH117" s="504"/>
      <c r="AI117" s="504"/>
      <c r="AJ117" s="516"/>
      <c r="AK117" s="532">
        <v>1716502</v>
      </c>
      <c r="AL117" s="504"/>
      <c r="AM117" s="504"/>
      <c r="AN117" s="504"/>
      <c r="AO117" s="516"/>
      <c r="AP117" s="556"/>
      <c r="AQ117" s="564"/>
      <c r="AR117" s="564"/>
      <c r="AS117" s="564"/>
      <c r="AT117" s="574"/>
      <c r="AU117" s="585"/>
      <c r="AV117" s="597"/>
      <c r="AW117" s="597"/>
      <c r="AX117" s="597"/>
      <c r="AY117" s="597"/>
      <c r="AZ117" s="436" t="s">
        <v>487</v>
      </c>
      <c r="BA117" s="440"/>
      <c r="BB117" s="440"/>
      <c r="BC117" s="440"/>
      <c r="BD117" s="440"/>
      <c r="BE117" s="440"/>
      <c r="BF117" s="440"/>
      <c r="BG117" s="440"/>
      <c r="BH117" s="440"/>
      <c r="BI117" s="440"/>
      <c r="BJ117" s="440"/>
      <c r="BK117" s="440"/>
      <c r="BL117" s="440"/>
      <c r="BM117" s="440"/>
      <c r="BN117" s="440"/>
      <c r="BO117" s="440"/>
      <c r="BP117" s="489"/>
      <c r="BQ117" s="656" t="s">
        <v>211</v>
      </c>
      <c r="BR117" s="664"/>
      <c r="BS117" s="664"/>
      <c r="BT117" s="664"/>
      <c r="BU117" s="664"/>
      <c r="BV117" s="664" t="s">
        <v>211</v>
      </c>
      <c r="BW117" s="664"/>
      <c r="BX117" s="664"/>
      <c r="BY117" s="664"/>
      <c r="BZ117" s="664"/>
      <c r="CA117" s="664" t="s">
        <v>211</v>
      </c>
      <c r="CB117" s="664"/>
      <c r="CC117" s="664"/>
      <c r="CD117" s="664"/>
      <c r="CE117" s="664"/>
      <c r="CF117" s="682" t="s">
        <v>211</v>
      </c>
      <c r="CG117" s="686"/>
      <c r="CH117" s="686"/>
      <c r="CI117" s="686"/>
      <c r="CJ117" s="686"/>
      <c r="CK117" s="698"/>
      <c r="CL117" s="422"/>
      <c r="CM117" s="435" t="s">
        <v>349</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211</v>
      </c>
      <c r="DH117" s="459"/>
      <c r="DI117" s="459"/>
      <c r="DJ117" s="459"/>
      <c r="DK117" s="515"/>
      <c r="DL117" s="531" t="s">
        <v>211</v>
      </c>
      <c r="DM117" s="459"/>
      <c r="DN117" s="459"/>
      <c r="DO117" s="459"/>
      <c r="DP117" s="515"/>
      <c r="DQ117" s="531" t="s">
        <v>211</v>
      </c>
      <c r="DR117" s="459"/>
      <c r="DS117" s="459"/>
      <c r="DT117" s="459"/>
      <c r="DU117" s="515"/>
      <c r="DV117" s="555" t="s">
        <v>211</v>
      </c>
      <c r="DW117" s="563"/>
      <c r="DX117" s="563"/>
      <c r="DY117" s="563"/>
      <c r="DZ117" s="573"/>
    </row>
    <row r="118" spans="1:130" s="372" customFormat="1" ht="26.25" customHeight="1">
      <c r="A118" s="391" t="s">
        <v>95</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265</v>
      </c>
      <c r="AB118" s="415"/>
      <c r="AC118" s="415"/>
      <c r="AD118" s="415"/>
      <c r="AE118" s="482"/>
      <c r="AF118" s="496" t="s">
        <v>402</v>
      </c>
      <c r="AG118" s="415"/>
      <c r="AH118" s="415"/>
      <c r="AI118" s="415"/>
      <c r="AJ118" s="482"/>
      <c r="AK118" s="496" t="s">
        <v>169</v>
      </c>
      <c r="AL118" s="415"/>
      <c r="AM118" s="415"/>
      <c r="AN118" s="415"/>
      <c r="AO118" s="482"/>
      <c r="AP118" s="496" t="s">
        <v>475</v>
      </c>
      <c r="AQ118" s="415"/>
      <c r="AR118" s="415"/>
      <c r="AS118" s="415"/>
      <c r="AT118" s="571"/>
      <c r="AU118" s="585"/>
      <c r="AV118" s="597"/>
      <c r="AW118" s="597"/>
      <c r="AX118" s="597"/>
      <c r="AY118" s="597"/>
      <c r="AZ118" s="625" t="s">
        <v>489</v>
      </c>
      <c r="BA118" s="433"/>
      <c r="BB118" s="433"/>
      <c r="BC118" s="433"/>
      <c r="BD118" s="433"/>
      <c r="BE118" s="433"/>
      <c r="BF118" s="433"/>
      <c r="BG118" s="433"/>
      <c r="BH118" s="433"/>
      <c r="BI118" s="433"/>
      <c r="BJ118" s="433"/>
      <c r="BK118" s="433"/>
      <c r="BL118" s="433"/>
      <c r="BM118" s="433"/>
      <c r="BN118" s="433"/>
      <c r="BO118" s="433"/>
      <c r="BP118" s="486"/>
      <c r="BQ118" s="657" t="s">
        <v>211</v>
      </c>
      <c r="BR118" s="665"/>
      <c r="BS118" s="665"/>
      <c r="BT118" s="665"/>
      <c r="BU118" s="665"/>
      <c r="BV118" s="665" t="s">
        <v>211</v>
      </c>
      <c r="BW118" s="665"/>
      <c r="BX118" s="665"/>
      <c r="BY118" s="665"/>
      <c r="BZ118" s="665"/>
      <c r="CA118" s="665" t="s">
        <v>211</v>
      </c>
      <c r="CB118" s="665"/>
      <c r="CC118" s="665"/>
      <c r="CD118" s="665"/>
      <c r="CE118" s="665"/>
      <c r="CF118" s="682" t="s">
        <v>211</v>
      </c>
      <c r="CG118" s="686"/>
      <c r="CH118" s="686"/>
      <c r="CI118" s="686"/>
      <c r="CJ118" s="686"/>
      <c r="CK118" s="698"/>
      <c r="CL118" s="422"/>
      <c r="CM118" s="435" t="s">
        <v>490</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211</v>
      </c>
      <c r="DH118" s="459"/>
      <c r="DI118" s="459"/>
      <c r="DJ118" s="459"/>
      <c r="DK118" s="515"/>
      <c r="DL118" s="531" t="s">
        <v>211</v>
      </c>
      <c r="DM118" s="459"/>
      <c r="DN118" s="459"/>
      <c r="DO118" s="459"/>
      <c r="DP118" s="515"/>
      <c r="DQ118" s="531" t="s">
        <v>211</v>
      </c>
      <c r="DR118" s="459"/>
      <c r="DS118" s="459"/>
      <c r="DT118" s="459"/>
      <c r="DU118" s="515"/>
      <c r="DV118" s="555" t="s">
        <v>211</v>
      </c>
      <c r="DW118" s="563"/>
      <c r="DX118" s="563"/>
      <c r="DY118" s="563"/>
      <c r="DZ118" s="573"/>
    </row>
    <row r="119" spans="1:130" s="372" customFormat="1" ht="26.25" customHeight="1">
      <c r="A119" s="397" t="s">
        <v>396</v>
      </c>
      <c r="B119" s="421"/>
      <c r="C119" s="434" t="s">
        <v>477</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211</v>
      </c>
      <c r="AB119" s="503"/>
      <c r="AC119" s="503"/>
      <c r="AD119" s="503"/>
      <c r="AE119" s="514"/>
      <c r="AF119" s="530" t="s">
        <v>211</v>
      </c>
      <c r="AG119" s="503"/>
      <c r="AH119" s="503"/>
      <c r="AI119" s="503"/>
      <c r="AJ119" s="514"/>
      <c r="AK119" s="530" t="s">
        <v>211</v>
      </c>
      <c r="AL119" s="503"/>
      <c r="AM119" s="503"/>
      <c r="AN119" s="503"/>
      <c r="AO119" s="514"/>
      <c r="AP119" s="554" t="s">
        <v>211</v>
      </c>
      <c r="AQ119" s="562"/>
      <c r="AR119" s="562"/>
      <c r="AS119" s="562"/>
      <c r="AT119" s="572"/>
      <c r="AU119" s="586"/>
      <c r="AV119" s="598"/>
      <c r="AW119" s="598"/>
      <c r="AX119" s="598"/>
      <c r="AY119" s="598"/>
      <c r="AZ119" s="626" t="s">
        <v>282</v>
      </c>
      <c r="BA119" s="626"/>
      <c r="BB119" s="626"/>
      <c r="BC119" s="626"/>
      <c r="BD119" s="626"/>
      <c r="BE119" s="626"/>
      <c r="BF119" s="626"/>
      <c r="BG119" s="626"/>
      <c r="BH119" s="626"/>
      <c r="BI119" s="626"/>
      <c r="BJ119" s="626"/>
      <c r="BK119" s="626"/>
      <c r="BL119" s="626"/>
      <c r="BM119" s="626"/>
      <c r="BN119" s="626"/>
      <c r="BO119" s="481" t="s">
        <v>175</v>
      </c>
      <c r="BP119" s="651"/>
      <c r="BQ119" s="657">
        <v>17856429</v>
      </c>
      <c r="BR119" s="665"/>
      <c r="BS119" s="665"/>
      <c r="BT119" s="665"/>
      <c r="BU119" s="665"/>
      <c r="BV119" s="665">
        <v>18115230</v>
      </c>
      <c r="BW119" s="665"/>
      <c r="BX119" s="665"/>
      <c r="BY119" s="665"/>
      <c r="BZ119" s="665"/>
      <c r="CA119" s="665">
        <v>17208129</v>
      </c>
      <c r="CB119" s="665"/>
      <c r="CC119" s="665"/>
      <c r="CD119" s="665"/>
      <c r="CE119" s="665"/>
      <c r="CF119" s="560"/>
      <c r="CG119" s="568"/>
      <c r="CH119" s="568"/>
      <c r="CI119" s="568"/>
      <c r="CJ119" s="694"/>
      <c r="CK119" s="699"/>
      <c r="CL119" s="423"/>
      <c r="CM119" s="437" t="s">
        <v>491</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t="s">
        <v>211</v>
      </c>
      <c r="DH119" s="505"/>
      <c r="DI119" s="505"/>
      <c r="DJ119" s="505"/>
      <c r="DK119" s="517"/>
      <c r="DL119" s="533" t="s">
        <v>211</v>
      </c>
      <c r="DM119" s="505"/>
      <c r="DN119" s="505"/>
      <c r="DO119" s="505"/>
      <c r="DP119" s="517"/>
      <c r="DQ119" s="533" t="s">
        <v>211</v>
      </c>
      <c r="DR119" s="505"/>
      <c r="DS119" s="505"/>
      <c r="DT119" s="505"/>
      <c r="DU119" s="517"/>
      <c r="DV119" s="740" t="s">
        <v>211</v>
      </c>
      <c r="DW119" s="742"/>
      <c r="DX119" s="742"/>
      <c r="DY119" s="742"/>
      <c r="DZ119" s="749"/>
    </row>
    <row r="120" spans="1:130" s="372" customFormat="1" ht="26.25" customHeight="1">
      <c r="A120" s="398"/>
      <c r="B120" s="422"/>
      <c r="C120" s="435" t="s">
        <v>138</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211</v>
      </c>
      <c r="AB120" s="459"/>
      <c r="AC120" s="459"/>
      <c r="AD120" s="459"/>
      <c r="AE120" s="515"/>
      <c r="AF120" s="531" t="s">
        <v>211</v>
      </c>
      <c r="AG120" s="459"/>
      <c r="AH120" s="459"/>
      <c r="AI120" s="459"/>
      <c r="AJ120" s="515"/>
      <c r="AK120" s="531" t="s">
        <v>211</v>
      </c>
      <c r="AL120" s="459"/>
      <c r="AM120" s="459"/>
      <c r="AN120" s="459"/>
      <c r="AO120" s="515"/>
      <c r="AP120" s="555" t="s">
        <v>211</v>
      </c>
      <c r="AQ120" s="563"/>
      <c r="AR120" s="563"/>
      <c r="AS120" s="563"/>
      <c r="AT120" s="573"/>
      <c r="AU120" s="587" t="s">
        <v>479</v>
      </c>
      <c r="AV120" s="599"/>
      <c r="AW120" s="599"/>
      <c r="AX120" s="599"/>
      <c r="AY120" s="611"/>
      <c r="AZ120" s="623" t="s">
        <v>228</v>
      </c>
      <c r="BA120" s="416"/>
      <c r="BB120" s="416"/>
      <c r="BC120" s="416"/>
      <c r="BD120" s="416"/>
      <c r="BE120" s="416"/>
      <c r="BF120" s="416"/>
      <c r="BG120" s="416"/>
      <c r="BH120" s="416"/>
      <c r="BI120" s="416"/>
      <c r="BJ120" s="416"/>
      <c r="BK120" s="416"/>
      <c r="BL120" s="416"/>
      <c r="BM120" s="416"/>
      <c r="BN120" s="416"/>
      <c r="BO120" s="416"/>
      <c r="BP120" s="483"/>
      <c r="BQ120" s="655">
        <v>2086570</v>
      </c>
      <c r="BR120" s="663"/>
      <c r="BS120" s="663"/>
      <c r="BT120" s="663"/>
      <c r="BU120" s="663"/>
      <c r="BV120" s="663">
        <v>2051513</v>
      </c>
      <c r="BW120" s="663"/>
      <c r="BX120" s="663"/>
      <c r="BY120" s="663"/>
      <c r="BZ120" s="663"/>
      <c r="CA120" s="663">
        <v>2097751</v>
      </c>
      <c r="CB120" s="663"/>
      <c r="CC120" s="663"/>
      <c r="CD120" s="663"/>
      <c r="CE120" s="663"/>
      <c r="CF120" s="681">
        <v>49.1</v>
      </c>
      <c r="CG120" s="685"/>
      <c r="CH120" s="685"/>
      <c r="CI120" s="685"/>
      <c r="CJ120" s="685"/>
      <c r="CK120" s="700" t="s">
        <v>278</v>
      </c>
      <c r="CL120" s="710"/>
      <c r="CM120" s="710"/>
      <c r="CN120" s="710"/>
      <c r="CO120" s="713"/>
      <c r="CP120" s="717" t="s">
        <v>492</v>
      </c>
      <c r="CQ120" s="720"/>
      <c r="CR120" s="720"/>
      <c r="CS120" s="720"/>
      <c r="CT120" s="720"/>
      <c r="CU120" s="720"/>
      <c r="CV120" s="720"/>
      <c r="CW120" s="720"/>
      <c r="CX120" s="720"/>
      <c r="CY120" s="720"/>
      <c r="CZ120" s="720"/>
      <c r="DA120" s="720"/>
      <c r="DB120" s="720"/>
      <c r="DC120" s="720"/>
      <c r="DD120" s="720"/>
      <c r="DE120" s="720"/>
      <c r="DF120" s="723"/>
      <c r="DG120" s="655">
        <v>395959</v>
      </c>
      <c r="DH120" s="663"/>
      <c r="DI120" s="663"/>
      <c r="DJ120" s="663"/>
      <c r="DK120" s="663"/>
      <c r="DL120" s="663">
        <v>450023</v>
      </c>
      <c r="DM120" s="663"/>
      <c r="DN120" s="663"/>
      <c r="DO120" s="663"/>
      <c r="DP120" s="663"/>
      <c r="DQ120" s="663">
        <v>473959</v>
      </c>
      <c r="DR120" s="663"/>
      <c r="DS120" s="663"/>
      <c r="DT120" s="663"/>
      <c r="DU120" s="663"/>
      <c r="DV120" s="738">
        <v>11.1</v>
      </c>
      <c r="DW120" s="738"/>
      <c r="DX120" s="738"/>
      <c r="DY120" s="738"/>
      <c r="DZ120" s="747"/>
    </row>
    <row r="121" spans="1:130" s="372" customFormat="1" ht="26.25" customHeight="1">
      <c r="A121" s="398"/>
      <c r="B121" s="422"/>
      <c r="C121" s="436" t="s">
        <v>137</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211</v>
      </c>
      <c r="AB121" s="459"/>
      <c r="AC121" s="459"/>
      <c r="AD121" s="459"/>
      <c r="AE121" s="515"/>
      <c r="AF121" s="531" t="s">
        <v>211</v>
      </c>
      <c r="AG121" s="459"/>
      <c r="AH121" s="459"/>
      <c r="AI121" s="459"/>
      <c r="AJ121" s="515"/>
      <c r="AK121" s="531" t="s">
        <v>211</v>
      </c>
      <c r="AL121" s="459"/>
      <c r="AM121" s="459"/>
      <c r="AN121" s="459"/>
      <c r="AO121" s="515"/>
      <c r="AP121" s="555" t="s">
        <v>211</v>
      </c>
      <c r="AQ121" s="563"/>
      <c r="AR121" s="563"/>
      <c r="AS121" s="563"/>
      <c r="AT121" s="573"/>
      <c r="AU121" s="588"/>
      <c r="AV121" s="600"/>
      <c r="AW121" s="600"/>
      <c r="AX121" s="600"/>
      <c r="AY121" s="612"/>
      <c r="AZ121" s="624" t="s">
        <v>493</v>
      </c>
      <c r="BA121" s="432"/>
      <c r="BB121" s="432"/>
      <c r="BC121" s="432"/>
      <c r="BD121" s="432"/>
      <c r="BE121" s="432"/>
      <c r="BF121" s="432"/>
      <c r="BG121" s="432"/>
      <c r="BH121" s="432"/>
      <c r="BI121" s="432"/>
      <c r="BJ121" s="432"/>
      <c r="BK121" s="432"/>
      <c r="BL121" s="432"/>
      <c r="BM121" s="432"/>
      <c r="BN121" s="432"/>
      <c r="BO121" s="432"/>
      <c r="BP121" s="485"/>
      <c r="BQ121" s="656">
        <v>180960</v>
      </c>
      <c r="BR121" s="664"/>
      <c r="BS121" s="664"/>
      <c r="BT121" s="664"/>
      <c r="BU121" s="664"/>
      <c r="BV121" s="664">
        <v>148402</v>
      </c>
      <c r="BW121" s="664"/>
      <c r="BX121" s="664"/>
      <c r="BY121" s="664"/>
      <c r="BZ121" s="664"/>
      <c r="CA121" s="664">
        <v>174839</v>
      </c>
      <c r="CB121" s="664"/>
      <c r="CC121" s="664"/>
      <c r="CD121" s="664"/>
      <c r="CE121" s="664"/>
      <c r="CF121" s="682">
        <v>4.0999999999999996</v>
      </c>
      <c r="CG121" s="686"/>
      <c r="CH121" s="686"/>
      <c r="CI121" s="686"/>
      <c r="CJ121" s="686"/>
      <c r="CK121" s="701"/>
      <c r="CL121" s="711"/>
      <c r="CM121" s="711"/>
      <c r="CN121" s="711"/>
      <c r="CO121" s="714"/>
      <c r="CP121" s="718" t="s">
        <v>180</v>
      </c>
      <c r="CQ121" s="412"/>
      <c r="CR121" s="412"/>
      <c r="CS121" s="412"/>
      <c r="CT121" s="412"/>
      <c r="CU121" s="412"/>
      <c r="CV121" s="412"/>
      <c r="CW121" s="412"/>
      <c r="CX121" s="412"/>
      <c r="CY121" s="412"/>
      <c r="CZ121" s="412"/>
      <c r="DA121" s="412"/>
      <c r="DB121" s="412"/>
      <c r="DC121" s="412"/>
      <c r="DD121" s="412"/>
      <c r="DE121" s="412"/>
      <c r="DF121" s="724"/>
      <c r="DG121" s="656" t="s">
        <v>211</v>
      </c>
      <c r="DH121" s="664"/>
      <c r="DI121" s="664"/>
      <c r="DJ121" s="664"/>
      <c r="DK121" s="664"/>
      <c r="DL121" s="664" t="s">
        <v>211</v>
      </c>
      <c r="DM121" s="664"/>
      <c r="DN121" s="664"/>
      <c r="DO121" s="664"/>
      <c r="DP121" s="664"/>
      <c r="DQ121" s="664" t="s">
        <v>211</v>
      </c>
      <c r="DR121" s="664"/>
      <c r="DS121" s="664"/>
      <c r="DT121" s="664"/>
      <c r="DU121" s="664"/>
      <c r="DV121" s="739" t="s">
        <v>211</v>
      </c>
      <c r="DW121" s="739"/>
      <c r="DX121" s="739"/>
      <c r="DY121" s="739"/>
      <c r="DZ121" s="748"/>
    </row>
    <row r="122" spans="1:130" s="372" customFormat="1" ht="26.25" customHeight="1">
      <c r="A122" s="398"/>
      <c r="B122" s="422"/>
      <c r="C122" s="435" t="s">
        <v>485</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211</v>
      </c>
      <c r="AB122" s="459"/>
      <c r="AC122" s="459"/>
      <c r="AD122" s="459"/>
      <c r="AE122" s="515"/>
      <c r="AF122" s="531" t="s">
        <v>211</v>
      </c>
      <c r="AG122" s="459"/>
      <c r="AH122" s="459"/>
      <c r="AI122" s="459"/>
      <c r="AJ122" s="515"/>
      <c r="AK122" s="531" t="s">
        <v>211</v>
      </c>
      <c r="AL122" s="459"/>
      <c r="AM122" s="459"/>
      <c r="AN122" s="459"/>
      <c r="AO122" s="515"/>
      <c r="AP122" s="555" t="s">
        <v>211</v>
      </c>
      <c r="AQ122" s="563"/>
      <c r="AR122" s="563"/>
      <c r="AS122" s="563"/>
      <c r="AT122" s="573"/>
      <c r="AU122" s="588"/>
      <c r="AV122" s="600"/>
      <c r="AW122" s="600"/>
      <c r="AX122" s="600"/>
      <c r="AY122" s="612"/>
      <c r="AZ122" s="625" t="s">
        <v>495</v>
      </c>
      <c r="BA122" s="433"/>
      <c r="BB122" s="433"/>
      <c r="BC122" s="433"/>
      <c r="BD122" s="433"/>
      <c r="BE122" s="433"/>
      <c r="BF122" s="433"/>
      <c r="BG122" s="433"/>
      <c r="BH122" s="433"/>
      <c r="BI122" s="433"/>
      <c r="BJ122" s="433"/>
      <c r="BK122" s="433"/>
      <c r="BL122" s="433"/>
      <c r="BM122" s="433"/>
      <c r="BN122" s="433"/>
      <c r="BO122" s="433"/>
      <c r="BP122" s="486"/>
      <c r="BQ122" s="657">
        <v>9024003</v>
      </c>
      <c r="BR122" s="665"/>
      <c r="BS122" s="665"/>
      <c r="BT122" s="665"/>
      <c r="BU122" s="665"/>
      <c r="BV122" s="665">
        <v>10079043</v>
      </c>
      <c r="BW122" s="665"/>
      <c r="BX122" s="665"/>
      <c r="BY122" s="665"/>
      <c r="BZ122" s="665"/>
      <c r="CA122" s="665">
        <v>10017762</v>
      </c>
      <c r="CB122" s="665"/>
      <c r="CC122" s="665"/>
      <c r="CD122" s="665"/>
      <c r="CE122" s="665"/>
      <c r="CF122" s="683">
        <v>234.6</v>
      </c>
      <c r="CG122" s="687"/>
      <c r="CH122" s="687"/>
      <c r="CI122" s="687"/>
      <c r="CJ122" s="687"/>
      <c r="CK122" s="701"/>
      <c r="CL122" s="711"/>
      <c r="CM122" s="711"/>
      <c r="CN122" s="711"/>
      <c r="CO122" s="714"/>
      <c r="CP122" s="718" t="s">
        <v>28</v>
      </c>
      <c r="CQ122" s="412"/>
      <c r="CR122" s="412"/>
      <c r="CS122" s="412"/>
      <c r="CT122" s="412"/>
      <c r="CU122" s="412"/>
      <c r="CV122" s="412"/>
      <c r="CW122" s="412"/>
      <c r="CX122" s="412"/>
      <c r="CY122" s="412"/>
      <c r="CZ122" s="412"/>
      <c r="DA122" s="412"/>
      <c r="DB122" s="412"/>
      <c r="DC122" s="412"/>
      <c r="DD122" s="412"/>
      <c r="DE122" s="412"/>
      <c r="DF122" s="724"/>
      <c r="DG122" s="656" t="s">
        <v>211</v>
      </c>
      <c r="DH122" s="664"/>
      <c r="DI122" s="664"/>
      <c r="DJ122" s="664"/>
      <c r="DK122" s="664"/>
      <c r="DL122" s="664" t="s">
        <v>211</v>
      </c>
      <c r="DM122" s="664"/>
      <c r="DN122" s="664"/>
      <c r="DO122" s="664"/>
      <c r="DP122" s="664"/>
      <c r="DQ122" s="664" t="s">
        <v>211</v>
      </c>
      <c r="DR122" s="664"/>
      <c r="DS122" s="664"/>
      <c r="DT122" s="664"/>
      <c r="DU122" s="664"/>
      <c r="DV122" s="739" t="s">
        <v>211</v>
      </c>
      <c r="DW122" s="739"/>
      <c r="DX122" s="739"/>
      <c r="DY122" s="739"/>
      <c r="DZ122" s="748"/>
    </row>
    <row r="123" spans="1:130" s="372" customFormat="1" ht="26.25" customHeight="1">
      <c r="A123" s="398"/>
      <c r="B123" s="422"/>
      <c r="C123" s="435" t="s">
        <v>486</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211</v>
      </c>
      <c r="AB123" s="459"/>
      <c r="AC123" s="459"/>
      <c r="AD123" s="459"/>
      <c r="AE123" s="515"/>
      <c r="AF123" s="531" t="s">
        <v>211</v>
      </c>
      <c r="AG123" s="459"/>
      <c r="AH123" s="459"/>
      <c r="AI123" s="459"/>
      <c r="AJ123" s="515"/>
      <c r="AK123" s="531" t="s">
        <v>211</v>
      </c>
      <c r="AL123" s="459"/>
      <c r="AM123" s="459"/>
      <c r="AN123" s="459"/>
      <c r="AO123" s="515"/>
      <c r="AP123" s="555" t="s">
        <v>211</v>
      </c>
      <c r="AQ123" s="563"/>
      <c r="AR123" s="563"/>
      <c r="AS123" s="563"/>
      <c r="AT123" s="573"/>
      <c r="AU123" s="589"/>
      <c r="AV123" s="601"/>
      <c r="AW123" s="601"/>
      <c r="AX123" s="601"/>
      <c r="AY123" s="601"/>
      <c r="AZ123" s="626" t="s">
        <v>282</v>
      </c>
      <c r="BA123" s="626"/>
      <c r="BB123" s="626"/>
      <c r="BC123" s="626"/>
      <c r="BD123" s="626"/>
      <c r="BE123" s="626"/>
      <c r="BF123" s="626"/>
      <c r="BG123" s="626"/>
      <c r="BH123" s="626"/>
      <c r="BI123" s="626"/>
      <c r="BJ123" s="626"/>
      <c r="BK123" s="626"/>
      <c r="BL123" s="626"/>
      <c r="BM123" s="626"/>
      <c r="BN123" s="626"/>
      <c r="BO123" s="481" t="s">
        <v>496</v>
      </c>
      <c r="BP123" s="651"/>
      <c r="BQ123" s="658">
        <v>11291533</v>
      </c>
      <c r="BR123" s="666"/>
      <c r="BS123" s="666"/>
      <c r="BT123" s="666"/>
      <c r="BU123" s="666"/>
      <c r="BV123" s="666">
        <v>12278958</v>
      </c>
      <c r="BW123" s="666"/>
      <c r="BX123" s="666"/>
      <c r="BY123" s="666"/>
      <c r="BZ123" s="666"/>
      <c r="CA123" s="666">
        <v>12290352</v>
      </c>
      <c r="CB123" s="666"/>
      <c r="CC123" s="666"/>
      <c r="CD123" s="666"/>
      <c r="CE123" s="666"/>
      <c r="CF123" s="560"/>
      <c r="CG123" s="568"/>
      <c r="CH123" s="568"/>
      <c r="CI123" s="568"/>
      <c r="CJ123" s="694"/>
      <c r="CK123" s="701"/>
      <c r="CL123" s="711"/>
      <c r="CM123" s="711"/>
      <c r="CN123" s="711"/>
      <c r="CO123" s="714"/>
      <c r="CP123" s="718" t="s">
        <v>167</v>
      </c>
      <c r="CQ123" s="412"/>
      <c r="CR123" s="412"/>
      <c r="CS123" s="412"/>
      <c r="CT123" s="412"/>
      <c r="CU123" s="412"/>
      <c r="CV123" s="412"/>
      <c r="CW123" s="412"/>
      <c r="CX123" s="412"/>
      <c r="CY123" s="412"/>
      <c r="CZ123" s="412"/>
      <c r="DA123" s="412"/>
      <c r="DB123" s="412"/>
      <c r="DC123" s="412"/>
      <c r="DD123" s="412"/>
      <c r="DE123" s="412"/>
      <c r="DF123" s="724"/>
      <c r="DG123" s="498" t="s">
        <v>211</v>
      </c>
      <c r="DH123" s="459"/>
      <c r="DI123" s="459"/>
      <c r="DJ123" s="459"/>
      <c r="DK123" s="515"/>
      <c r="DL123" s="531" t="s">
        <v>211</v>
      </c>
      <c r="DM123" s="459"/>
      <c r="DN123" s="459"/>
      <c r="DO123" s="459"/>
      <c r="DP123" s="515"/>
      <c r="DQ123" s="531" t="s">
        <v>211</v>
      </c>
      <c r="DR123" s="459"/>
      <c r="DS123" s="459"/>
      <c r="DT123" s="459"/>
      <c r="DU123" s="515"/>
      <c r="DV123" s="555" t="s">
        <v>211</v>
      </c>
      <c r="DW123" s="563"/>
      <c r="DX123" s="563"/>
      <c r="DY123" s="563"/>
      <c r="DZ123" s="573"/>
    </row>
    <row r="124" spans="1:130" s="372" customFormat="1" ht="26.25" customHeight="1">
      <c r="A124" s="398"/>
      <c r="B124" s="422"/>
      <c r="C124" s="435" t="s">
        <v>349</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211</v>
      </c>
      <c r="AB124" s="459"/>
      <c r="AC124" s="459"/>
      <c r="AD124" s="459"/>
      <c r="AE124" s="515"/>
      <c r="AF124" s="531" t="s">
        <v>211</v>
      </c>
      <c r="AG124" s="459"/>
      <c r="AH124" s="459"/>
      <c r="AI124" s="459"/>
      <c r="AJ124" s="515"/>
      <c r="AK124" s="531" t="s">
        <v>211</v>
      </c>
      <c r="AL124" s="459"/>
      <c r="AM124" s="459"/>
      <c r="AN124" s="459"/>
      <c r="AO124" s="515"/>
      <c r="AP124" s="555" t="s">
        <v>211</v>
      </c>
      <c r="AQ124" s="563"/>
      <c r="AR124" s="563"/>
      <c r="AS124" s="563"/>
      <c r="AT124" s="573"/>
      <c r="AU124" s="590" t="s">
        <v>497</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v>150.80000000000001</v>
      </c>
      <c r="BR124" s="667"/>
      <c r="BS124" s="667"/>
      <c r="BT124" s="667"/>
      <c r="BU124" s="667"/>
      <c r="BV124" s="667">
        <v>136.69999999999999</v>
      </c>
      <c r="BW124" s="667"/>
      <c r="BX124" s="667"/>
      <c r="BY124" s="667"/>
      <c r="BZ124" s="667"/>
      <c r="CA124" s="667">
        <v>115.1</v>
      </c>
      <c r="CB124" s="667"/>
      <c r="CC124" s="667"/>
      <c r="CD124" s="667"/>
      <c r="CE124" s="667"/>
      <c r="CF124" s="561"/>
      <c r="CG124" s="569"/>
      <c r="CH124" s="569"/>
      <c r="CI124" s="569"/>
      <c r="CJ124" s="695"/>
      <c r="CK124" s="702"/>
      <c r="CL124" s="702"/>
      <c r="CM124" s="702"/>
      <c r="CN124" s="702"/>
      <c r="CO124" s="715"/>
      <c r="CP124" s="718" t="s">
        <v>498</v>
      </c>
      <c r="CQ124" s="412"/>
      <c r="CR124" s="412"/>
      <c r="CS124" s="412"/>
      <c r="CT124" s="412"/>
      <c r="CU124" s="412"/>
      <c r="CV124" s="412"/>
      <c r="CW124" s="412"/>
      <c r="CX124" s="412"/>
      <c r="CY124" s="412"/>
      <c r="CZ124" s="412"/>
      <c r="DA124" s="412"/>
      <c r="DB124" s="412"/>
      <c r="DC124" s="412"/>
      <c r="DD124" s="412"/>
      <c r="DE124" s="412"/>
      <c r="DF124" s="724"/>
      <c r="DG124" s="500" t="s">
        <v>211</v>
      </c>
      <c r="DH124" s="505"/>
      <c r="DI124" s="505"/>
      <c r="DJ124" s="505"/>
      <c r="DK124" s="517"/>
      <c r="DL124" s="533" t="s">
        <v>211</v>
      </c>
      <c r="DM124" s="505"/>
      <c r="DN124" s="505"/>
      <c r="DO124" s="505"/>
      <c r="DP124" s="517"/>
      <c r="DQ124" s="533" t="s">
        <v>211</v>
      </c>
      <c r="DR124" s="505"/>
      <c r="DS124" s="505"/>
      <c r="DT124" s="505"/>
      <c r="DU124" s="517"/>
      <c r="DV124" s="740" t="s">
        <v>211</v>
      </c>
      <c r="DW124" s="742"/>
      <c r="DX124" s="742"/>
      <c r="DY124" s="742"/>
      <c r="DZ124" s="749"/>
    </row>
    <row r="125" spans="1:130" s="372" customFormat="1" ht="26.25" customHeight="1">
      <c r="A125" s="398"/>
      <c r="B125" s="422"/>
      <c r="C125" s="435" t="s">
        <v>490</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211</v>
      </c>
      <c r="AB125" s="459"/>
      <c r="AC125" s="459"/>
      <c r="AD125" s="459"/>
      <c r="AE125" s="515"/>
      <c r="AF125" s="531" t="s">
        <v>211</v>
      </c>
      <c r="AG125" s="459"/>
      <c r="AH125" s="459"/>
      <c r="AI125" s="459"/>
      <c r="AJ125" s="515"/>
      <c r="AK125" s="531" t="s">
        <v>211</v>
      </c>
      <c r="AL125" s="459"/>
      <c r="AM125" s="459"/>
      <c r="AN125" s="459"/>
      <c r="AO125" s="515"/>
      <c r="AP125" s="555" t="s">
        <v>211</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312</v>
      </c>
      <c r="CL125" s="710"/>
      <c r="CM125" s="710"/>
      <c r="CN125" s="710"/>
      <c r="CO125" s="713"/>
      <c r="CP125" s="623" t="s">
        <v>141</v>
      </c>
      <c r="CQ125" s="416"/>
      <c r="CR125" s="416"/>
      <c r="CS125" s="416"/>
      <c r="CT125" s="416"/>
      <c r="CU125" s="416"/>
      <c r="CV125" s="416"/>
      <c r="CW125" s="416"/>
      <c r="CX125" s="416"/>
      <c r="CY125" s="416"/>
      <c r="CZ125" s="416"/>
      <c r="DA125" s="416"/>
      <c r="DB125" s="416"/>
      <c r="DC125" s="416"/>
      <c r="DD125" s="416"/>
      <c r="DE125" s="416"/>
      <c r="DF125" s="483"/>
      <c r="DG125" s="655" t="s">
        <v>211</v>
      </c>
      <c r="DH125" s="663"/>
      <c r="DI125" s="663"/>
      <c r="DJ125" s="663"/>
      <c r="DK125" s="663"/>
      <c r="DL125" s="663" t="s">
        <v>211</v>
      </c>
      <c r="DM125" s="663"/>
      <c r="DN125" s="663"/>
      <c r="DO125" s="663"/>
      <c r="DP125" s="663"/>
      <c r="DQ125" s="663" t="s">
        <v>211</v>
      </c>
      <c r="DR125" s="663"/>
      <c r="DS125" s="663"/>
      <c r="DT125" s="663"/>
      <c r="DU125" s="663"/>
      <c r="DV125" s="738" t="s">
        <v>211</v>
      </c>
      <c r="DW125" s="738"/>
      <c r="DX125" s="738"/>
      <c r="DY125" s="738"/>
      <c r="DZ125" s="747"/>
    </row>
    <row r="126" spans="1:130" s="372" customFormat="1" ht="26.25" customHeight="1">
      <c r="A126" s="398"/>
      <c r="B126" s="422"/>
      <c r="C126" s="435" t="s">
        <v>491</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t="s">
        <v>211</v>
      </c>
      <c r="AB126" s="459"/>
      <c r="AC126" s="459"/>
      <c r="AD126" s="459"/>
      <c r="AE126" s="515"/>
      <c r="AF126" s="531" t="s">
        <v>211</v>
      </c>
      <c r="AG126" s="459"/>
      <c r="AH126" s="459"/>
      <c r="AI126" s="459"/>
      <c r="AJ126" s="515"/>
      <c r="AK126" s="531" t="s">
        <v>211</v>
      </c>
      <c r="AL126" s="459"/>
      <c r="AM126" s="459"/>
      <c r="AN126" s="459"/>
      <c r="AO126" s="515"/>
      <c r="AP126" s="555" t="s">
        <v>211</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424</v>
      </c>
      <c r="CQ126" s="432"/>
      <c r="CR126" s="432"/>
      <c r="CS126" s="432"/>
      <c r="CT126" s="432"/>
      <c r="CU126" s="432"/>
      <c r="CV126" s="432"/>
      <c r="CW126" s="432"/>
      <c r="CX126" s="432"/>
      <c r="CY126" s="432"/>
      <c r="CZ126" s="432"/>
      <c r="DA126" s="432"/>
      <c r="DB126" s="432"/>
      <c r="DC126" s="432"/>
      <c r="DD126" s="432"/>
      <c r="DE126" s="432"/>
      <c r="DF126" s="485"/>
      <c r="DG126" s="656" t="s">
        <v>211</v>
      </c>
      <c r="DH126" s="664"/>
      <c r="DI126" s="664"/>
      <c r="DJ126" s="664"/>
      <c r="DK126" s="664"/>
      <c r="DL126" s="664" t="s">
        <v>211</v>
      </c>
      <c r="DM126" s="664"/>
      <c r="DN126" s="664"/>
      <c r="DO126" s="664"/>
      <c r="DP126" s="664"/>
      <c r="DQ126" s="664" t="s">
        <v>211</v>
      </c>
      <c r="DR126" s="664"/>
      <c r="DS126" s="664"/>
      <c r="DT126" s="664"/>
      <c r="DU126" s="664"/>
      <c r="DV126" s="739" t="s">
        <v>211</v>
      </c>
      <c r="DW126" s="739"/>
      <c r="DX126" s="739"/>
      <c r="DY126" s="739"/>
      <c r="DZ126" s="748"/>
    </row>
    <row r="127" spans="1:130" s="372" customFormat="1" ht="26.25" customHeight="1">
      <c r="A127" s="399"/>
      <c r="B127" s="423"/>
      <c r="C127" s="437" t="s">
        <v>77</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t="s">
        <v>211</v>
      </c>
      <c r="AB127" s="459"/>
      <c r="AC127" s="459"/>
      <c r="AD127" s="459"/>
      <c r="AE127" s="515"/>
      <c r="AF127" s="531" t="s">
        <v>211</v>
      </c>
      <c r="AG127" s="459"/>
      <c r="AH127" s="459"/>
      <c r="AI127" s="459"/>
      <c r="AJ127" s="515"/>
      <c r="AK127" s="531" t="s">
        <v>211</v>
      </c>
      <c r="AL127" s="459"/>
      <c r="AM127" s="459"/>
      <c r="AN127" s="459"/>
      <c r="AO127" s="515"/>
      <c r="AP127" s="555" t="s">
        <v>211</v>
      </c>
      <c r="AQ127" s="563"/>
      <c r="AR127" s="563"/>
      <c r="AS127" s="563"/>
      <c r="AT127" s="573"/>
      <c r="AU127" s="592"/>
      <c r="AV127" s="592"/>
      <c r="AW127" s="592"/>
      <c r="AX127" s="603" t="s">
        <v>499</v>
      </c>
      <c r="AY127" s="613"/>
      <c r="AZ127" s="613"/>
      <c r="BA127" s="613"/>
      <c r="BB127" s="613"/>
      <c r="BC127" s="613"/>
      <c r="BD127" s="613"/>
      <c r="BE127" s="633"/>
      <c r="BF127" s="635" t="s">
        <v>500</v>
      </c>
      <c r="BG127" s="613"/>
      <c r="BH127" s="613"/>
      <c r="BI127" s="613"/>
      <c r="BJ127" s="613"/>
      <c r="BK127" s="613"/>
      <c r="BL127" s="633"/>
      <c r="BM127" s="635" t="s">
        <v>425</v>
      </c>
      <c r="BN127" s="613"/>
      <c r="BO127" s="613"/>
      <c r="BP127" s="613"/>
      <c r="BQ127" s="613"/>
      <c r="BR127" s="613"/>
      <c r="BS127" s="633"/>
      <c r="BT127" s="635" t="s">
        <v>416</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448</v>
      </c>
      <c r="CQ127" s="432"/>
      <c r="CR127" s="432"/>
      <c r="CS127" s="432"/>
      <c r="CT127" s="432"/>
      <c r="CU127" s="432"/>
      <c r="CV127" s="432"/>
      <c r="CW127" s="432"/>
      <c r="CX127" s="432"/>
      <c r="CY127" s="432"/>
      <c r="CZ127" s="432"/>
      <c r="DA127" s="432"/>
      <c r="DB127" s="432"/>
      <c r="DC127" s="432"/>
      <c r="DD127" s="432"/>
      <c r="DE127" s="432"/>
      <c r="DF127" s="485"/>
      <c r="DG127" s="656" t="s">
        <v>211</v>
      </c>
      <c r="DH127" s="664"/>
      <c r="DI127" s="664"/>
      <c r="DJ127" s="664"/>
      <c r="DK127" s="664"/>
      <c r="DL127" s="664" t="s">
        <v>211</v>
      </c>
      <c r="DM127" s="664"/>
      <c r="DN127" s="664"/>
      <c r="DO127" s="664"/>
      <c r="DP127" s="664"/>
      <c r="DQ127" s="664" t="s">
        <v>211</v>
      </c>
      <c r="DR127" s="664"/>
      <c r="DS127" s="664"/>
      <c r="DT127" s="664"/>
      <c r="DU127" s="664"/>
      <c r="DV127" s="739" t="s">
        <v>211</v>
      </c>
      <c r="DW127" s="739"/>
      <c r="DX127" s="739"/>
      <c r="DY127" s="739"/>
      <c r="DZ127" s="748"/>
    </row>
    <row r="128" spans="1:130" s="372" customFormat="1" ht="26.25" customHeight="1">
      <c r="A128" s="400" t="s">
        <v>501</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9</v>
      </c>
      <c r="X128" s="476"/>
      <c r="Y128" s="476"/>
      <c r="Z128" s="491"/>
      <c r="AA128" s="497">
        <v>65730</v>
      </c>
      <c r="AB128" s="503"/>
      <c r="AC128" s="503"/>
      <c r="AD128" s="503"/>
      <c r="AE128" s="514"/>
      <c r="AF128" s="530">
        <v>56676</v>
      </c>
      <c r="AG128" s="503"/>
      <c r="AH128" s="503"/>
      <c r="AI128" s="503"/>
      <c r="AJ128" s="514"/>
      <c r="AK128" s="530">
        <v>43983</v>
      </c>
      <c r="AL128" s="503"/>
      <c r="AM128" s="503"/>
      <c r="AN128" s="503"/>
      <c r="AO128" s="514"/>
      <c r="AP128" s="557"/>
      <c r="AQ128" s="565"/>
      <c r="AR128" s="565"/>
      <c r="AS128" s="565"/>
      <c r="AT128" s="575"/>
      <c r="AU128" s="592"/>
      <c r="AV128" s="592"/>
      <c r="AW128" s="592"/>
      <c r="AX128" s="392" t="s">
        <v>317</v>
      </c>
      <c r="AY128" s="416"/>
      <c r="AZ128" s="416"/>
      <c r="BA128" s="416"/>
      <c r="BB128" s="416"/>
      <c r="BC128" s="416"/>
      <c r="BD128" s="416"/>
      <c r="BE128" s="483"/>
      <c r="BF128" s="636" t="s">
        <v>211</v>
      </c>
      <c r="BG128" s="640"/>
      <c r="BH128" s="640"/>
      <c r="BI128" s="640"/>
      <c r="BJ128" s="640"/>
      <c r="BK128" s="640"/>
      <c r="BL128" s="646"/>
      <c r="BM128" s="636">
        <v>14.92</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409</v>
      </c>
      <c r="CQ128" s="614"/>
      <c r="CR128" s="614"/>
      <c r="CS128" s="614"/>
      <c r="CT128" s="614"/>
      <c r="CU128" s="614"/>
      <c r="CV128" s="614"/>
      <c r="CW128" s="614"/>
      <c r="CX128" s="614"/>
      <c r="CY128" s="614"/>
      <c r="CZ128" s="614"/>
      <c r="DA128" s="614"/>
      <c r="DB128" s="614"/>
      <c r="DC128" s="614"/>
      <c r="DD128" s="614"/>
      <c r="DE128" s="614"/>
      <c r="DF128" s="634"/>
      <c r="DG128" s="727" t="s">
        <v>211</v>
      </c>
      <c r="DH128" s="730"/>
      <c r="DI128" s="730"/>
      <c r="DJ128" s="730"/>
      <c r="DK128" s="730"/>
      <c r="DL128" s="730" t="s">
        <v>211</v>
      </c>
      <c r="DM128" s="730"/>
      <c r="DN128" s="730"/>
      <c r="DO128" s="730"/>
      <c r="DP128" s="730"/>
      <c r="DQ128" s="730" t="s">
        <v>211</v>
      </c>
      <c r="DR128" s="730"/>
      <c r="DS128" s="730"/>
      <c r="DT128" s="730"/>
      <c r="DU128" s="730"/>
      <c r="DV128" s="741" t="s">
        <v>211</v>
      </c>
      <c r="DW128" s="741"/>
      <c r="DX128" s="741"/>
      <c r="DY128" s="741"/>
      <c r="DZ128" s="750"/>
    </row>
    <row r="129" spans="1:131" s="372" customFormat="1" ht="26.25" customHeight="1">
      <c r="A129" s="393" t="s">
        <v>182</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247</v>
      </c>
      <c r="X129" s="479"/>
      <c r="Y129" s="479"/>
      <c r="Z129" s="492"/>
      <c r="AA129" s="498">
        <v>5172759</v>
      </c>
      <c r="AB129" s="459"/>
      <c r="AC129" s="459"/>
      <c r="AD129" s="459"/>
      <c r="AE129" s="515"/>
      <c r="AF129" s="531">
        <v>5089453</v>
      </c>
      <c r="AG129" s="459"/>
      <c r="AH129" s="459"/>
      <c r="AI129" s="459"/>
      <c r="AJ129" s="515"/>
      <c r="AK129" s="531">
        <v>5115890</v>
      </c>
      <c r="AL129" s="459"/>
      <c r="AM129" s="459"/>
      <c r="AN129" s="459"/>
      <c r="AO129" s="515"/>
      <c r="AP129" s="558"/>
      <c r="AQ129" s="566"/>
      <c r="AR129" s="566"/>
      <c r="AS129" s="566"/>
      <c r="AT129" s="576"/>
      <c r="AU129" s="594"/>
      <c r="AV129" s="594"/>
      <c r="AW129" s="594"/>
      <c r="AX129" s="604" t="s">
        <v>119</v>
      </c>
      <c r="AY129" s="432"/>
      <c r="AZ129" s="432"/>
      <c r="BA129" s="432"/>
      <c r="BB129" s="432"/>
      <c r="BC129" s="432"/>
      <c r="BD129" s="432"/>
      <c r="BE129" s="485"/>
      <c r="BF129" s="637" t="s">
        <v>211</v>
      </c>
      <c r="BG129" s="641"/>
      <c r="BH129" s="641"/>
      <c r="BI129" s="641"/>
      <c r="BJ129" s="641"/>
      <c r="BK129" s="641"/>
      <c r="BL129" s="647"/>
      <c r="BM129" s="637">
        <v>19.920000000000002</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502</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503</v>
      </c>
      <c r="X130" s="479"/>
      <c r="Y130" s="479"/>
      <c r="Z130" s="492"/>
      <c r="AA130" s="498">
        <v>820887</v>
      </c>
      <c r="AB130" s="459"/>
      <c r="AC130" s="459"/>
      <c r="AD130" s="459"/>
      <c r="AE130" s="515"/>
      <c r="AF130" s="531">
        <v>822400</v>
      </c>
      <c r="AG130" s="459"/>
      <c r="AH130" s="459"/>
      <c r="AI130" s="459"/>
      <c r="AJ130" s="515"/>
      <c r="AK130" s="531">
        <v>846191</v>
      </c>
      <c r="AL130" s="459"/>
      <c r="AM130" s="459"/>
      <c r="AN130" s="459"/>
      <c r="AO130" s="515"/>
      <c r="AP130" s="558"/>
      <c r="AQ130" s="566"/>
      <c r="AR130" s="566"/>
      <c r="AS130" s="566"/>
      <c r="AT130" s="576"/>
      <c r="AU130" s="594"/>
      <c r="AV130" s="594"/>
      <c r="AW130" s="594"/>
      <c r="AX130" s="604" t="s">
        <v>437</v>
      </c>
      <c r="AY130" s="432"/>
      <c r="AZ130" s="432"/>
      <c r="BA130" s="432"/>
      <c r="BB130" s="432"/>
      <c r="BC130" s="432"/>
      <c r="BD130" s="432"/>
      <c r="BE130" s="485"/>
      <c r="BF130" s="638">
        <v>18.8</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186</v>
      </c>
      <c r="X131" s="480"/>
      <c r="Y131" s="480"/>
      <c r="Z131" s="493"/>
      <c r="AA131" s="500">
        <v>4351872</v>
      </c>
      <c r="AB131" s="505"/>
      <c r="AC131" s="505"/>
      <c r="AD131" s="505"/>
      <c r="AE131" s="517"/>
      <c r="AF131" s="533">
        <v>4267053</v>
      </c>
      <c r="AG131" s="505"/>
      <c r="AH131" s="505"/>
      <c r="AI131" s="505"/>
      <c r="AJ131" s="517"/>
      <c r="AK131" s="533">
        <v>4269699</v>
      </c>
      <c r="AL131" s="505"/>
      <c r="AM131" s="505"/>
      <c r="AN131" s="505"/>
      <c r="AO131" s="517"/>
      <c r="AP131" s="559"/>
      <c r="AQ131" s="567"/>
      <c r="AR131" s="567"/>
      <c r="AS131" s="567"/>
      <c r="AT131" s="577"/>
      <c r="AU131" s="594"/>
      <c r="AV131" s="594"/>
      <c r="AW131" s="594"/>
      <c r="AX131" s="605" t="s">
        <v>476</v>
      </c>
      <c r="AY131" s="614"/>
      <c r="AZ131" s="614"/>
      <c r="BA131" s="614"/>
      <c r="BB131" s="614"/>
      <c r="BC131" s="614"/>
      <c r="BD131" s="614"/>
      <c r="BE131" s="634"/>
      <c r="BF131" s="639">
        <v>115.1</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31</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504</v>
      </c>
      <c r="W132" s="475"/>
      <c r="X132" s="475"/>
      <c r="Y132" s="475"/>
      <c r="Z132" s="494"/>
      <c r="AA132" s="501">
        <v>18.884103209999999</v>
      </c>
      <c r="AB132" s="506"/>
      <c r="AC132" s="506"/>
      <c r="AD132" s="506"/>
      <c r="AE132" s="518"/>
      <c r="AF132" s="534">
        <v>18.252573850000001</v>
      </c>
      <c r="AG132" s="506"/>
      <c r="AH132" s="506"/>
      <c r="AI132" s="506"/>
      <c r="AJ132" s="518"/>
      <c r="AK132" s="534">
        <v>19.353308040000002</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85</v>
      </c>
      <c r="W133" s="413"/>
      <c r="X133" s="413"/>
      <c r="Y133" s="413"/>
      <c r="Z133" s="495"/>
      <c r="AA133" s="502">
        <v>18.899999999999999</v>
      </c>
      <c r="AB133" s="507"/>
      <c r="AC133" s="507"/>
      <c r="AD133" s="507"/>
      <c r="AE133" s="519"/>
      <c r="AF133" s="502">
        <v>19.2</v>
      </c>
      <c r="AG133" s="507"/>
      <c r="AH133" s="507"/>
      <c r="AI133" s="507"/>
      <c r="AJ133" s="519"/>
      <c r="AK133" s="502">
        <v>18.8</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DIY6go4sWm77lOpfTFCfhKdOggCISYrdQLU6qRxaOG571diObqWYSLdUmo0n5qLWPoTFwlFTuMoLyHwuLe/zoA==" saltValue="Sv0FzSadHW4765MJ0eoNl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99</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FstLh/T+uFGQmS+GdKD7Z6dQzfAKf+6XrWRHU4F/wVnHfZCc4fu6ADJEZ++hNDkyZ+hzVapArkhEcuVtzcawFg==" saltValue="lspWOz0X0BvyOvSuTYFiC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6Os8Y/Bi9fcumHn4LmkJEn+R9zJBMWmFUhAj4VKL0G1JPVwMVhu5wXpT2at5nZSAHsNvTpr9NSXpiuu+YXeUpQ==" saltValue="ZCx0OUaMjebACB9gKNEN/Q=="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506</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342</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86</v>
      </c>
      <c r="AP7" s="823"/>
      <c r="AQ7" s="834" t="s">
        <v>507</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509</v>
      </c>
      <c r="AQ8" s="835" t="s">
        <v>510</v>
      </c>
      <c r="AR8" s="849" t="s">
        <v>154</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511</v>
      </c>
      <c r="AL9" s="783"/>
      <c r="AM9" s="783"/>
      <c r="AN9" s="800"/>
      <c r="AO9" s="813">
        <v>1697809</v>
      </c>
      <c r="AP9" s="813">
        <v>127234</v>
      </c>
      <c r="AQ9" s="836">
        <v>90613</v>
      </c>
      <c r="AR9" s="850">
        <v>40.4</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505</v>
      </c>
      <c r="AL10" s="783"/>
      <c r="AM10" s="783"/>
      <c r="AN10" s="800"/>
      <c r="AO10" s="814">
        <v>142548</v>
      </c>
      <c r="AP10" s="814">
        <v>10683</v>
      </c>
      <c r="AQ10" s="837">
        <v>7525</v>
      </c>
      <c r="AR10" s="851">
        <v>42</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221</v>
      </c>
      <c r="AL11" s="783"/>
      <c r="AM11" s="783"/>
      <c r="AN11" s="800"/>
      <c r="AO11" s="814">
        <v>20043</v>
      </c>
      <c r="AP11" s="814">
        <v>1502</v>
      </c>
      <c r="AQ11" s="837">
        <v>9582</v>
      </c>
      <c r="AR11" s="851">
        <v>-84.3</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407</v>
      </c>
      <c r="AL12" s="783"/>
      <c r="AM12" s="783"/>
      <c r="AN12" s="800"/>
      <c r="AO12" s="814" t="s">
        <v>211</v>
      </c>
      <c r="AP12" s="814" t="s">
        <v>211</v>
      </c>
      <c r="AQ12" s="837">
        <v>1356</v>
      </c>
      <c r="AR12" s="851" t="s">
        <v>211</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246</v>
      </c>
      <c r="AL13" s="783"/>
      <c r="AM13" s="783"/>
      <c r="AN13" s="800"/>
      <c r="AO13" s="814" t="s">
        <v>211</v>
      </c>
      <c r="AP13" s="814" t="s">
        <v>211</v>
      </c>
      <c r="AQ13" s="837">
        <v>2</v>
      </c>
      <c r="AR13" s="851" t="s">
        <v>211</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298</v>
      </c>
      <c r="AL14" s="783"/>
      <c r="AM14" s="783"/>
      <c r="AN14" s="800"/>
      <c r="AO14" s="814" t="s">
        <v>211</v>
      </c>
      <c r="AP14" s="814" t="s">
        <v>211</v>
      </c>
      <c r="AQ14" s="837">
        <v>4182</v>
      </c>
      <c r="AR14" s="851" t="s">
        <v>211</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512</v>
      </c>
      <c r="AL15" s="783"/>
      <c r="AM15" s="783"/>
      <c r="AN15" s="800"/>
      <c r="AO15" s="814" t="s">
        <v>211</v>
      </c>
      <c r="AP15" s="814" t="s">
        <v>211</v>
      </c>
      <c r="AQ15" s="837">
        <v>2331</v>
      </c>
      <c r="AR15" s="851" t="s">
        <v>211</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319</v>
      </c>
      <c r="AL16" s="784"/>
      <c r="AM16" s="784"/>
      <c r="AN16" s="801"/>
      <c r="AO16" s="814">
        <v>-130731</v>
      </c>
      <c r="AP16" s="814">
        <v>-9797</v>
      </c>
      <c r="AQ16" s="837">
        <v>-8270</v>
      </c>
      <c r="AR16" s="851">
        <v>18.5</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282</v>
      </c>
      <c r="AL17" s="784"/>
      <c r="AM17" s="784"/>
      <c r="AN17" s="801"/>
      <c r="AO17" s="814">
        <v>1729669</v>
      </c>
      <c r="AP17" s="814">
        <v>129621</v>
      </c>
      <c r="AQ17" s="837">
        <v>107322</v>
      </c>
      <c r="AR17" s="851">
        <v>20.8</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198</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513</v>
      </c>
      <c r="AP20" s="825" t="s">
        <v>346</v>
      </c>
      <c r="AQ20" s="838" t="s">
        <v>46</v>
      </c>
      <c r="AR20" s="852"/>
    </row>
    <row r="21" spans="1:46" s="756" customFormat="1">
      <c r="A21" s="758"/>
      <c r="AK21" s="773" t="s">
        <v>191</v>
      </c>
      <c r="AL21" s="786"/>
      <c r="AM21" s="786"/>
      <c r="AN21" s="803"/>
      <c r="AO21" s="816">
        <v>15.74</v>
      </c>
      <c r="AP21" s="826">
        <v>10.18</v>
      </c>
      <c r="AQ21" s="839">
        <v>5.56</v>
      </c>
      <c r="AS21" s="858"/>
      <c r="AT21" s="758"/>
    </row>
    <row r="22" spans="1:46" s="756" customFormat="1">
      <c r="A22" s="758"/>
      <c r="AK22" s="773" t="s">
        <v>514</v>
      </c>
      <c r="AL22" s="786"/>
      <c r="AM22" s="786"/>
      <c r="AN22" s="803"/>
      <c r="AO22" s="817">
        <v>96.1</v>
      </c>
      <c r="AP22" s="827">
        <v>97.7</v>
      </c>
      <c r="AQ22" s="840">
        <v>-1.6</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515</v>
      </c>
      <c r="AP26" s="828"/>
      <c r="AQ26" s="828"/>
      <c r="AR26" s="828"/>
      <c r="AS26" s="760"/>
      <c r="AT26" s="760"/>
    </row>
    <row r="27" spans="1:46">
      <c r="A27" s="761"/>
      <c r="AO27" s="766"/>
      <c r="AP27" s="766"/>
      <c r="AQ27" s="766"/>
      <c r="AR27" s="766"/>
      <c r="AS27" s="766"/>
      <c r="AT27" s="766"/>
    </row>
    <row r="28" spans="1:46" ht="17.25">
      <c r="A28" s="757" t="s">
        <v>272</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123</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86</v>
      </c>
      <c r="AP30" s="823"/>
      <c r="AQ30" s="834" t="s">
        <v>507</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509</v>
      </c>
      <c r="AQ31" s="835" t="s">
        <v>510</v>
      </c>
      <c r="AR31" s="849" t="s">
        <v>154</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516</v>
      </c>
      <c r="AL32" s="787"/>
      <c r="AM32" s="787"/>
      <c r="AN32" s="804"/>
      <c r="AO32" s="814">
        <v>1672561</v>
      </c>
      <c r="AP32" s="814">
        <v>125342</v>
      </c>
      <c r="AQ32" s="841">
        <v>67619</v>
      </c>
      <c r="AR32" s="851">
        <v>85.4</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517</v>
      </c>
      <c r="AL33" s="787"/>
      <c r="AM33" s="787"/>
      <c r="AN33" s="804"/>
      <c r="AO33" s="814" t="s">
        <v>211</v>
      </c>
      <c r="AP33" s="814" t="s">
        <v>211</v>
      </c>
      <c r="AQ33" s="841" t="s">
        <v>211</v>
      </c>
      <c r="AR33" s="851" t="s">
        <v>211</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61</v>
      </c>
      <c r="AL34" s="787"/>
      <c r="AM34" s="787"/>
      <c r="AN34" s="804"/>
      <c r="AO34" s="814" t="s">
        <v>211</v>
      </c>
      <c r="AP34" s="814" t="s">
        <v>211</v>
      </c>
      <c r="AQ34" s="841">
        <v>3</v>
      </c>
      <c r="AR34" s="851" t="s">
        <v>211</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518</v>
      </c>
      <c r="AL35" s="787"/>
      <c r="AM35" s="787"/>
      <c r="AN35" s="804"/>
      <c r="AO35" s="814">
        <v>27275</v>
      </c>
      <c r="AP35" s="814">
        <v>2044</v>
      </c>
      <c r="AQ35" s="841">
        <v>17835</v>
      </c>
      <c r="AR35" s="851">
        <v>-88.5</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42</v>
      </c>
      <c r="AL36" s="787"/>
      <c r="AM36" s="787"/>
      <c r="AN36" s="804"/>
      <c r="AO36" s="814">
        <v>16595</v>
      </c>
      <c r="AP36" s="814">
        <v>1244</v>
      </c>
      <c r="AQ36" s="841">
        <v>2401</v>
      </c>
      <c r="AR36" s="851">
        <v>-48.2</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359</v>
      </c>
      <c r="AL37" s="787"/>
      <c r="AM37" s="787"/>
      <c r="AN37" s="804"/>
      <c r="AO37" s="814" t="s">
        <v>211</v>
      </c>
      <c r="AP37" s="814" t="s">
        <v>211</v>
      </c>
      <c r="AQ37" s="841">
        <v>732</v>
      </c>
      <c r="AR37" s="851" t="s">
        <v>211</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233</v>
      </c>
      <c r="AL38" s="788"/>
      <c r="AM38" s="788"/>
      <c r="AN38" s="805"/>
      <c r="AO38" s="818">
        <v>71</v>
      </c>
      <c r="AP38" s="818">
        <v>5</v>
      </c>
      <c r="AQ38" s="842">
        <v>5</v>
      </c>
      <c r="AR38" s="840">
        <v>0</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83</v>
      </c>
      <c r="AL39" s="788"/>
      <c r="AM39" s="788"/>
      <c r="AN39" s="805"/>
      <c r="AO39" s="814">
        <v>-43983</v>
      </c>
      <c r="AP39" s="814">
        <v>-3296</v>
      </c>
      <c r="AQ39" s="841">
        <v>-3806</v>
      </c>
      <c r="AR39" s="851">
        <v>-13.4</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519</v>
      </c>
      <c r="AL40" s="787"/>
      <c r="AM40" s="787"/>
      <c r="AN40" s="804"/>
      <c r="AO40" s="814">
        <v>-846191</v>
      </c>
      <c r="AP40" s="814">
        <v>-63414</v>
      </c>
      <c r="AQ40" s="841">
        <v>-59049</v>
      </c>
      <c r="AR40" s="851">
        <v>7.4</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400</v>
      </c>
      <c r="AL41" s="789"/>
      <c r="AM41" s="789"/>
      <c r="AN41" s="806"/>
      <c r="AO41" s="814">
        <v>826328</v>
      </c>
      <c r="AP41" s="814">
        <v>61925</v>
      </c>
      <c r="AQ41" s="841">
        <v>25740</v>
      </c>
      <c r="AR41" s="851">
        <v>140.6</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184</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520</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521</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86</v>
      </c>
      <c r="AN49" s="807" t="s">
        <v>132</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309</v>
      </c>
      <c r="AO50" s="820" t="s">
        <v>310</v>
      </c>
      <c r="AP50" s="831" t="s">
        <v>522</v>
      </c>
      <c r="AQ50" s="844" t="s">
        <v>394</v>
      </c>
      <c r="AR50" s="854" t="s">
        <v>523</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243</v>
      </c>
      <c r="AL51" s="790"/>
      <c r="AM51" s="796">
        <v>1777433</v>
      </c>
      <c r="AN51" s="809">
        <v>120856</v>
      </c>
      <c r="AO51" s="821">
        <v>-25.6</v>
      </c>
      <c r="AP51" s="832">
        <v>85459</v>
      </c>
      <c r="AQ51" s="845">
        <v>-19.8</v>
      </c>
      <c r="AR51" s="855">
        <v>-5.8</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284</v>
      </c>
      <c r="AM52" s="797">
        <v>929087</v>
      </c>
      <c r="AN52" s="810">
        <v>63173</v>
      </c>
      <c r="AO52" s="822">
        <v>-39.5</v>
      </c>
      <c r="AP52" s="833">
        <v>44378</v>
      </c>
      <c r="AQ52" s="846">
        <v>-2.6</v>
      </c>
      <c r="AR52" s="856">
        <v>-36.9</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134</v>
      </c>
      <c r="AL53" s="790"/>
      <c r="AM53" s="796">
        <v>2642115</v>
      </c>
      <c r="AN53" s="809">
        <v>184828</v>
      </c>
      <c r="AO53" s="821">
        <v>52.9</v>
      </c>
      <c r="AP53" s="832">
        <v>83280</v>
      </c>
      <c r="AQ53" s="845">
        <v>-2.5</v>
      </c>
      <c r="AR53" s="855">
        <v>55.4</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284</v>
      </c>
      <c r="AM54" s="797">
        <v>601408</v>
      </c>
      <c r="AN54" s="810">
        <v>42071</v>
      </c>
      <c r="AO54" s="822">
        <v>-33.4</v>
      </c>
      <c r="AP54" s="833">
        <v>43123</v>
      </c>
      <c r="AQ54" s="846">
        <v>-2.8</v>
      </c>
      <c r="AR54" s="856">
        <v>-30.6</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241</v>
      </c>
      <c r="AL55" s="790"/>
      <c r="AM55" s="796">
        <v>2663322</v>
      </c>
      <c r="AN55" s="809">
        <v>189803</v>
      </c>
      <c r="AO55" s="821">
        <v>2.7</v>
      </c>
      <c r="AP55" s="832">
        <v>88968</v>
      </c>
      <c r="AQ55" s="845">
        <v>6.8</v>
      </c>
      <c r="AR55" s="855">
        <v>-4.0999999999999996</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284</v>
      </c>
      <c r="AM56" s="797">
        <v>834805</v>
      </c>
      <c r="AN56" s="810">
        <v>59493</v>
      </c>
      <c r="AO56" s="822">
        <v>41.4</v>
      </c>
      <c r="AP56" s="833">
        <v>45482</v>
      </c>
      <c r="AQ56" s="846">
        <v>5.5</v>
      </c>
      <c r="AR56" s="856">
        <v>35.9</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508</v>
      </c>
      <c r="AL57" s="790"/>
      <c r="AM57" s="796">
        <v>2192279</v>
      </c>
      <c r="AN57" s="809">
        <v>160207</v>
      </c>
      <c r="AO57" s="821">
        <v>-15.6</v>
      </c>
      <c r="AP57" s="832">
        <v>85173</v>
      </c>
      <c r="AQ57" s="845">
        <v>-4.3</v>
      </c>
      <c r="AR57" s="855">
        <v>-11.3</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284</v>
      </c>
      <c r="AM58" s="797">
        <v>1645707</v>
      </c>
      <c r="AN58" s="810">
        <v>120265</v>
      </c>
      <c r="AO58" s="822">
        <v>102.1</v>
      </c>
      <c r="AP58" s="833">
        <v>43913</v>
      </c>
      <c r="AQ58" s="846">
        <v>-3.4</v>
      </c>
      <c r="AR58" s="856">
        <v>105.5</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524</v>
      </c>
      <c r="AL59" s="790"/>
      <c r="AM59" s="796">
        <v>1377129</v>
      </c>
      <c r="AN59" s="809">
        <v>103202</v>
      </c>
      <c r="AO59" s="821">
        <v>-35.6</v>
      </c>
      <c r="AP59" s="832">
        <v>94081</v>
      </c>
      <c r="AQ59" s="845">
        <v>10.5</v>
      </c>
      <c r="AR59" s="855">
        <v>-46.1</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284</v>
      </c>
      <c r="AM60" s="797">
        <v>715473</v>
      </c>
      <c r="AN60" s="810">
        <v>53618</v>
      </c>
      <c r="AO60" s="822">
        <v>-55.4</v>
      </c>
      <c r="AP60" s="833">
        <v>48949</v>
      </c>
      <c r="AQ60" s="846">
        <v>11.5</v>
      </c>
      <c r="AR60" s="856">
        <v>-66.900000000000006</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525</v>
      </c>
      <c r="AL61" s="793"/>
      <c r="AM61" s="796">
        <v>2130456</v>
      </c>
      <c r="AN61" s="809">
        <v>151779</v>
      </c>
      <c r="AO61" s="821">
        <v>-4.2</v>
      </c>
      <c r="AP61" s="832">
        <v>87392</v>
      </c>
      <c r="AQ61" s="847">
        <v>-1.9</v>
      </c>
      <c r="AR61" s="855">
        <v>-2.2999999999999998</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284</v>
      </c>
      <c r="AM62" s="797">
        <v>945296</v>
      </c>
      <c r="AN62" s="810">
        <v>67724</v>
      </c>
      <c r="AO62" s="822">
        <v>3</v>
      </c>
      <c r="AP62" s="833">
        <v>45169</v>
      </c>
      <c r="AQ62" s="846">
        <v>1.6</v>
      </c>
      <c r="AR62" s="856">
        <v>1.4</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sgpqScBTKK39m/LrYwanOfRjtX8lgmaPEBEEwbzh1eS+qV7d3IKQXldiAXc3KcGCoeVGVRklFP50M09B4fOZ+A==" saltValue="aErdF7UH/N3NNMRVlDkc3A=="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99</v>
      </c>
    </row>
    <row r="120" spans="125:125" ht="13.5" hidden="1" customHeight="1"/>
    <row r="121" spans="125:125" ht="13.5" hidden="1" customHeight="1">
      <c r="DU121" s="753"/>
    </row>
  </sheetData>
  <sheetProtection algorithmName="SHA-512" hashValue="95em6sQM1YZU1LCQkmC0pXykNkA+h5e+W/PzraGAbfBMgVVfI5vxBsIhLtbNfsj9uRtpkyV4E27Ksv4gz9rgTA==" saltValue="nIyiSOsSZ6wBGWKCBSnie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99</v>
      </c>
    </row>
  </sheetData>
  <sheetProtection algorithmName="SHA-512" hashValue="5QgjQg39JIHtsbTWeatOx17dAqNQZHZxIYEBphfZWYCclFoB6uB2ZL/jZMdUIFv1VfEyWK/WuZdzj6lenS1IBw==" saltValue="Xty2Tow/91t/nPXI2ARuM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3</v>
      </c>
    </row>
    <row r="46" spans="2:10" ht="29.25" customHeight="1">
      <c r="B46" s="863" t="s">
        <v>10</v>
      </c>
      <c r="C46" s="867"/>
      <c r="D46" s="867"/>
      <c r="E46" s="871" t="s">
        <v>15</v>
      </c>
      <c r="F46" s="875" t="s">
        <v>527</v>
      </c>
      <c r="G46" s="879" t="s">
        <v>528</v>
      </c>
      <c r="H46" s="879" t="s">
        <v>447</v>
      </c>
      <c r="I46" s="879" t="s">
        <v>529</v>
      </c>
      <c r="J46" s="884" t="s">
        <v>530</v>
      </c>
    </row>
    <row r="47" spans="2:10" ht="57.75" customHeight="1">
      <c r="B47" s="864"/>
      <c r="C47" s="868" t="s">
        <v>4</v>
      </c>
      <c r="D47" s="868"/>
      <c r="E47" s="872"/>
      <c r="F47" s="876">
        <v>24.19</v>
      </c>
      <c r="G47" s="880">
        <v>24.55</v>
      </c>
      <c r="H47" s="880">
        <v>19.670000000000002</v>
      </c>
      <c r="I47" s="880">
        <v>18.100000000000001</v>
      </c>
      <c r="J47" s="885">
        <v>17.14</v>
      </c>
    </row>
    <row r="48" spans="2:10" ht="57.75" customHeight="1">
      <c r="B48" s="865"/>
      <c r="C48" s="869" t="s">
        <v>6</v>
      </c>
      <c r="D48" s="869"/>
      <c r="E48" s="873"/>
      <c r="F48" s="877">
        <v>2.59</v>
      </c>
      <c r="G48" s="881">
        <v>0.83</v>
      </c>
      <c r="H48" s="881">
        <v>2.0699999999999998</v>
      </c>
      <c r="I48" s="881">
        <v>1.79</v>
      </c>
      <c r="J48" s="886">
        <v>2.2000000000000002</v>
      </c>
    </row>
    <row r="49" spans="2:10" ht="57.75" customHeight="1">
      <c r="B49" s="866"/>
      <c r="C49" s="870" t="s">
        <v>14</v>
      </c>
      <c r="D49" s="870"/>
      <c r="E49" s="874"/>
      <c r="F49" s="878">
        <v>0.12</v>
      </c>
      <c r="G49" s="882" t="s">
        <v>531</v>
      </c>
      <c r="H49" s="882" t="s">
        <v>532</v>
      </c>
      <c r="I49" s="882" t="s">
        <v>533</v>
      </c>
      <c r="J49" s="887" t="s">
        <v>534</v>
      </c>
    </row>
    <row r="50" spans="2:10" ht="13.5" customHeight="1"/>
  </sheetData>
  <sheetProtection algorithmName="SHA-512" hashValue="8A3w8A/8ZwyaNApKTYH5dCrwevd4CUIJctylMWr8XjB6b3xEJ5mpqFb/ki+PdIQkEqbdrSY90idxr4Jpz3p1NA==" saltValue="mmX2N8dMqwxoDyyiwHlcK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441092</cp:lastModifiedBy>
  <cp:lastPrinted>2021-09-28T04:56:51Z</cp:lastPrinted>
  <dcterms:created xsi:type="dcterms:W3CDTF">2021-02-05T04:19:15Z</dcterms:created>
  <dcterms:modified xsi:type="dcterms:W3CDTF">2021-10-22T04:41:48Z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2021-10-22T04:41:48Z</vt:filetime>
  </property>
</Properties>
</file>