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50" windowHeight="9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<sst xmlns="http://schemas.openxmlformats.org/spreadsheetml/2006/main" xmlns:r="http://schemas.openxmlformats.org/officeDocument/2006/relationships" count="566" uniqueCount="566">
  <si>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</si>
  <si>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</si>
  <si>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</si>
  <si>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</si>
  <si>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</si>
  <si>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</si>
  <si>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</si>
  <si>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</si>
  <si>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</si>
  <si>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</si>
  <si>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</si>
  <si>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</si>
  <si>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</si>
  <si>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高知県宿毛市</t>
  </si>
  <si>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</si>
  <si>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</si>
  <si>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</si>
  <si>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</si>
  <si>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</si>
  <si>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</si>
  <si>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</si>
  <si>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</si>
  <si>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</si>
  <si>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</si>
  <si>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</si>
  <si>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</si>
  <si>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</si>
  <si>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</si>
  <si>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</si>
  <si>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</si>
  <si>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</si>
  <si>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</si>
  <si>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</si>
  <si>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</si>
  <si>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</si>
  <si>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</si>
  <si>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</si>
  <si>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</si>
  <si>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</si>
  <si>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</si>
  <si>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</si>
  <si>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</si>
  <si>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</si>
  <si>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</si>
  <si>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</si>
  <si>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</si>
  <si>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</si>
  <si>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</si>
  <si>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</si>
  <si>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宿毛市</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</si>
  <si>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</si>
  <si>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</si>
  <si>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</si>
  <si>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</si>
  <si>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</si>
  <si>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</si>
  <si>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</si>
  <si>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</si>
  <si>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</si>
  <si>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</si>
  <si>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</si>
  <si>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</si>
  <si>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</si>
  <si>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</si>
  <si>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</si>
  <si>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</si>
  <si>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</si>
  <si>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</si>
  <si>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</si>
  <si>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</si>
  <si>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</si>
  <si>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</si>
  <si>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</si>
  <si>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</si>
  <si>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</si>
  <si>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</si>
  <si>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</si>
  <si>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</si>
  <si>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</si>
  <si>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</si>
  <si>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</si>
  <si>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</si>
  <si>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</si>
  <si>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</si>
  <si>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</si>
  <si>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</si>
  <si>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</si>
  <si>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</si>
  <si>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</si>
  <si>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</si>
  <si>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</si>
  <si>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</si>
  <si>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</si>
  <si>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</si>
  <si>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</si>
  <si>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</si>
  <si>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</si>
  <si>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</si>
  <si>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</si>
  <si>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</si>
  <si>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</si>
  <si>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</si>
  <si>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</si>
  <si>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</si>
  <si>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</si>
  <si>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</si>
  <si>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</si>
  <si>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</si>
  <si>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</si>
  <si>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</si>
  <si>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</si>
  <si>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</si>
  <si>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</si>
  <si>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</si>
  <si>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</si>
  <si>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</si>
  <si>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</si>
  <si>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</si>
  <si>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</si>
  <si>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</si>
  <si>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</si>
  <si>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</si>
  <si>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</si>
  <si>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</si>
  <si>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</si>
  <si>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</si>
  <si>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</si>
  <si>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</si>
  <si>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</si>
  <si>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</si>
  <si>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</si>
  <si>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</si>
  <si>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 0.72</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</si>
  <si>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</si>
  <si>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</si>
  <si>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</si>
  <si>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</si>
  <si>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</si>
  <si>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</si>
  <si>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</si>
  <si>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</si>
  <si>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</si>
  <si>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</si>
  <si>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</si>
  <si>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</si>
  <si>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</si>
  <si>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</si>
  <si>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</si>
  <si>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</si>
  <si>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</si>
  <si>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</si>
  <si>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</si>
  <si>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</si>
  <si>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</si>
  <si>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</si>
  <si>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</si>
  <si>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</si>
  <si>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</si>
  <si>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</si>
  <si>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</si>
  <si>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</si>
  <si>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</si>
  <si>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</si>
  <si>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</si>
  <si>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</si>
  <si>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</si>
  <si>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</si>
  <si>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</si>
  <si>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</si>
  <si>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</si>
  <si>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</si>
  <si>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</si>
  <si>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</si>
  <si>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</si>
  <si>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</si>
  <si>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</si>
  <si>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</si>
  <si>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</si>
  <si>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</si>
  <si>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</si>
  <si>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</si>
  <si>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</si>
  <si>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</si>
  <si>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</si>
  <si>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</si>
  <si>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</si>
  <si>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</si>
  <si>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</si>
  <si>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</si>
  <si>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</si>
  <si>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</si>
  <si>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</si>
  <si>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</si>
  <si>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</si>
  <si>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</si>
  <si>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</si>
  <si>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</si>
  <si>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</si>
  <si>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</si>
  <si>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</si>
  <si>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-7.5</t>
  </si>
  <si>
    <t>純資産又は
正味財産</t>
  </si>
  <si>
    <t>決算額 (A)</t>
    <rPh sb="0" eb="2">
      <t>ケッサン</t>
    </rPh>
    <rPh sb="2" eb="3">
      <t>ガク</t>
    </rPh>
    <phoneticPr fontId="6"/>
  </si>
  <si>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</si>
  <si>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</si>
  <si>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</si>
  <si>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</si>
  <si>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</si>
  <si>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</si>
  <si>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</si>
  <si>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</si>
  <si>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</si>
  <si>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</si>
  <si>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</si>
  <si>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</si>
  <si>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</si>
  <si>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</si>
  <si>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</si>
  <si>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</si>
  <si>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</si>
  <si>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</si>
  <si>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</si>
  <si>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</si>
  <si>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</si>
  <si>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</si>
  <si>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</si>
  <si>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</si>
  <si>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</si>
  <si>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</si>
  <si>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</si>
  <si>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</si>
  <si>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</si>
  <si>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</si>
  <si>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</si>
  <si>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</si>
  <si>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</si>
  <si>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</si>
  <si>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</si>
  <si>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</si>
  <si>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経常経費充当一般財源等</t>
  </si>
  <si>
    <t>-1.8</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</si>
  <si>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</si>
  <si>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</si>
  <si>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</si>
  <si>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</si>
  <si>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</si>
  <si>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</si>
  <si>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</si>
  <si>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</si>
  <si>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</si>
  <si>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</si>
  <si>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</si>
  <si>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</si>
  <si>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</si>
  <si>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</si>
  <si>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</si>
  <si>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</si>
  <si>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</si>
  <si>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</si>
  <si>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</si>
  <si>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</si>
  <si>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</si>
  <si>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</si>
  <si>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</si>
  <si>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</si>
  <si>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</si>
  <si>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</si>
  <si>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</si>
  <si>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</si>
  <si>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</si>
  <si>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</si>
  <si>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</si>
  <si>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</si>
  <si>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</si>
  <si>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</si>
  <si>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</si>
  <si>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</si>
  <si>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</si>
  <si>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</si>
  <si>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</si>
  <si>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</si>
  <si>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</si>
  <si>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</si>
  <si>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</si>
  <si>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</si>
  <si>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</si>
  <si>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</si>
  <si>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</si>
  <si>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</si>
  <si>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</si>
  <si>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</si>
  <si>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</si>
  <si>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</si>
  <si>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</si>
  <si>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</si>
  <si>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（株）幡多情報エントランスセンター</t>
    <rPh sb="0" eb="3">
      <t>カブ</t>
    </rPh>
    <rPh sb="3" eb="5">
      <t>ハタ</t>
    </rPh>
    <rPh sb="5" eb="7">
      <t>ジョウホウ</t>
    </rPh>
    <phoneticPr fontId="6"/>
  </si>
  <si>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</si>
  <si>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</si>
  <si>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</si>
  <si>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</si>
  <si>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</si>
  <si>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</si>
  <si>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</si>
  <si>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</si>
  <si>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</si>
  <si>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</si>
  <si>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</si>
  <si>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</si>
  <si>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</si>
  <si>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</si>
  <si>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</si>
  <si>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</si>
  <si>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</si>
  <si>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</si>
  <si>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</si>
  <si>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</si>
  <si>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</si>
  <si>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</si>
  <si>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</si>
  <si>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</si>
  <si>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</si>
  <si>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</si>
  <si>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</si>
  <si>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</si>
  <si>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</si>
  <si>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</si>
  <si>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</si>
  <si>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</si>
  <si>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</si>
  <si>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</si>
  <si>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</si>
  <si>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</si>
  <si>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</si>
  <si>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</si>
  <si>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</si>
  <si>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</si>
  <si>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</si>
  <si>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</si>
  <si>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</si>
  <si>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</si>
  <si>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</si>
  <si>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</si>
  <si>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</si>
  <si>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</si>
  <si>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</si>
  <si>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</si>
  <si>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</si>
  <si>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</si>
  <si>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</si>
  <si>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</si>
  <si>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</si>
  <si>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</si>
  <si>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</si>
  <si>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</si>
  <si>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</si>
  <si>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</si>
  <si>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</si>
  <si>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国民宿舎運営事業特別会計</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</si>
  <si>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</si>
  <si>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</si>
  <si>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</si>
  <si>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</si>
  <si>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</si>
  <si>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</si>
  <si>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</si>
  <si>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</si>
  <si>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</si>
  <si>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学校給食事業特別会計</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</si>
  <si>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</si>
  <si>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</si>
  <si>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</si>
  <si>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</si>
  <si>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</si>
  <si>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</si>
  <si>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</si>
  <si>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</si>
  <si>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</si>
  <si>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</si>
  <si>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</si>
  <si>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</si>
  <si>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</si>
  <si>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</si>
  <si>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</si>
  <si>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</si>
  <si>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ふるさと寄附金基金</t>
    <rPh sb="4" eb="7">
      <t>キフキン</t>
    </rPh>
    <rPh sb="7" eb="9">
      <t>キキン</t>
    </rPh>
    <phoneticPr fontId="6"/>
  </si>
  <si>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</si>
  <si>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</si>
  <si>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</si>
  <si>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</si>
  <si>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</si>
  <si>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</si>
  <si>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</si>
  <si>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</si>
  <si>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</si>
  <si>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 0.00</t>
  </si>
  <si>
    <t>旧法による税</t>
  </si>
  <si>
    <t>交通安全対策特別交付金</t>
  </si>
  <si>
    <t>　※一般会計等（純計）は、各会計の相互間の繰入・繰出等の重複を控除したものであり、各会計の合計と一致しない場合がある。</t>
  </si>
  <si>
    <t>特別養護老人ホーム特別会計（介護サービス）</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</si>
  <si>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</si>
  <si>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</si>
  <si>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</si>
  <si>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</si>
  <si>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</si>
  <si>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</si>
  <si>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</si>
  <si>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</si>
  <si>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</si>
  <si>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</si>
  <si>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</si>
  <si>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</si>
  <si>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</si>
  <si>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</si>
  <si>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</si>
  <si>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</si>
  <si>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</si>
  <si>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</si>
  <si>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</si>
  <si>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総合運動公園施設整備等基金</t>
    <rPh sb="0" eb="2">
      <t>ソウゴウ</t>
    </rPh>
    <rPh sb="2" eb="4">
      <t>ウンドウ</t>
    </rPh>
    <rPh sb="4" eb="6">
      <t>コウエン</t>
    </rPh>
    <rPh sb="6" eb="8">
      <t>シセツ</t>
    </rPh>
    <rPh sb="8" eb="10">
      <t>セイビ</t>
    </rPh>
    <rPh sb="10" eb="11">
      <t>トウ</t>
    </rPh>
    <rPh sb="11" eb="13">
      <t>キキン</t>
    </rPh>
    <phoneticPr fontId="6"/>
  </si>
  <si>
    <t>再差引収支</t>
    <rPh sb="0" eb="1">
      <t>サイ</t>
    </rPh>
    <rPh sb="1" eb="3">
      <t>サシヒキ</t>
    </rPh>
    <rPh sb="3" eb="5">
      <t>シュウシ</t>
    </rPh>
    <phoneticPr fontId="6"/>
  </si>
  <si>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</si>
  <si>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</si>
  <si>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</si>
  <si>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</si>
  <si>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</si>
  <si>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</si>
  <si>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</si>
  <si>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</si>
  <si>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</si>
  <si>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</si>
  <si>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</si>
  <si>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</si>
  <si>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</si>
  <si>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</si>
  <si>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</si>
  <si>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</si>
  <si>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</si>
  <si>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</si>
  <si>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</si>
  <si>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</si>
  <si>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</si>
  <si>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</si>
  <si>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</si>
  <si>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</si>
  <si>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</si>
  <si>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</si>
  <si>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</si>
  <si>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</si>
  <si>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</si>
  <si>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</si>
  <si>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</si>
  <si>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</si>
  <si>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</si>
  <si>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</si>
  <si>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</si>
  <si>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</si>
  <si>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</si>
  <si>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へき地診療事業特別会計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</si>
  <si>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</si>
  <si>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</si>
  <si>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</si>
  <si>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</si>
  <si>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</si>
  <si>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</si>
  <si>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</si>
  <si>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</si>
  <si>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幡多西部介護認定審査会特別会計</t>
  </si>
  <si>
    <t>水道事業会計</t>
  </si>
  <si>
    <t>法適用企業</t>
  </si>
  <si>
    <t>定期船事業特別会計</t>
  </si>
  <si>
    <t>将来負担比率については減少傾向にあるものの、類似団体内平均値を上回っている状況が続いている。有形固定資産減価償却率については類似団体内平均値をH27年に上回っていたものの、その後は下回っている状況が続いている。
今後も引続き発債の抑制及び基準財政需要額に算入される地方債を中心とした借入を行う等、将来負担比率の減少に取り組む。また、公共施設等総合管理計画に基づく公共施設等の整備を進めることにより、有形固定資産減価償却率の減少に取り組む。</t>
    <rPh sb="74" eb="75">
      <t>ネン</t>
    </rPh>
    <rPh sb="76" eb="78">
      <t>ウワマワ</t>
    </rPh>
    <rPh sb="88" eb="89">
      <t>ゴ</t>
    </rPh>
    <rPh sb="96" eb="98">
      <t>ジョウキョウ</t>
    </rPh>
    <rPh sb="99" eb="100">
      <t>ツヅ</t>
    </rPh>
    <phoneticPr fontId="6"/>
  </si>
  <si>
    <t>土地区画整理事業特別会計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</si>
  <si>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</si>
  <si>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</si>
  <si>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</si>
  <si>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</si>
  <si>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</si>
  <si>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</si>
  <si>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</si>
  <si>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</si>
  <si>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</si>
  <si>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</si>
  <si>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</si>
  <si>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</si>
  <si>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</si>
  <si>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</si>
  <si>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</si>
  <si>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</si>
  <si>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</si>
  <si>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</si>
  <si>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</si>
  <si>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</si>
  <si>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</si>
  <si>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</si>
  <si>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</si>
  <si>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</si>
  <si>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</si>
  <si>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</si>
  <si>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</si>
  <si>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</si>
  <si>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</si>
  <si>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</si>
  <si>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</si>
  <si>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</si>
  <si>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</si>
  <si>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</si>
  <si>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</si>
  <si>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</si>
  <si>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</si>
  <si>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</si>
  <si>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</si>
  <si>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</si>
  <si>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</si>
  <si>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</si>
  <si>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</si>
  <si>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</si>
  <si>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</si>
  <si>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</si>
  <si>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</si>
  <si>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</si>
  <si>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</si>
  <si>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</si>
  <si>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</si>
  <si>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</si>
  <si>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</si>
  <si>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</si>
  <si>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</si>
  <si>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</si>
  <si>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</si>
  <si>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</si>
  <si>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</si>
  <si>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</si>
  <si>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</si>
  <si>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</si>
  <si>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</si>
  <si>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</si>
  <si>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</si>
  <si>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</si>
  <si>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</si>
  <si>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0.01</t>
  </si>
  <si>
    <t>▲ 2.12</t>
  </si>
  <si>
    <t>▲ 0.71</t>
  </si>
  <si>
    <t>その他会計（赤字）</t>
  </si>
  <si>
    <t>（百万円）</t>
  </si>
  <si>
    <t>H27末</t>
  </si>
  <si>
    <t>H26末</t>
  </si>
  <si>
    <t>H28末</t>
  </si>
  <si>
    <t>H29末</t>
  </si>
  <si>
    <t>H30末</t>
  </si>
  <si>
    <t>西南地域ネットワーク（株）</t>
    <rPh sb="0" eb="2">
      <t>セイナン</t>
    </rPh>
    <rPh sb="2" eb="4">
      <t>チイキ</t>
    </rPh>
    <rPh sb="10" eb="13">
      <t>カブ</t>
    </rPh>
    <phoneticPr fontId="6"/>
  </si>
  <si>
    <t>幡多広域市町村圏事務組合（一般会計）</t>
    <rPh sb="0" eb="2">
      <t>ハタ</t>
    </rPh>
    <rPh sb="2" eb="4">
      <t>コウイキ</t>
    </rPh>
    <rPh sb="4" eb="12">
      <t>シチョウソンケンジムクミアイ</t>
    </rPh>
    <rPh sb="13" eb="15">
      <t>イッパン</t>
    </rPh>
    <rPh sb="15" eb="17">
      <t>カイケイ</t>
    </rPh>
    <phoneticPr fontId="6"/>
  </si>
  <si>
    <t>幡多広域市町村圏事務組合（幡多広域ふるさと市町村圏事業特別会計）</t>
    <rPh sb="0" eb="2">
      <t>ハタ</t>
    </rPh>
    <rPh sb="2" eb="4">
      <t>コウイキ</t>
    </rPh>
    <rPh sb="4" eb="12">
      <t>シチョウソンケンジムクミアイ</t>
    </rPh>
    <rPh sb="13" eb="15">
      <t>ハタ</t>
    </rPh>
    <rPh sb="15" eb="17">
      <t>コウイキ</t>
    </rPh>
    <rPh sb="21" eb="24">
      <t>シチョウソン</t>
    </rPh>
    <rPh sb="24" eb="25">
      <t>ケン</t>
    </rPh>
    <rPh sb="25" eb="27">
      <t>ジギョウ</t>
    </rPh>
    <rPh sb="27" eb="29">
      <t>トクベツ</t>
    </rPh>
    <rPh sb="29" eb="31">
      <t>カイケイ</t>
    </rPh>
    <phoneticPr fontId="6"/>
  </si>
  <si>
    <t>幡多西部消防組合（幡多西部消防組合　一般会計）</t>
    <rPh sb="0" eb="2">
      <t>ハタ</t>
    </rPh>
    <rPh sb="2" eb="4">
      <t>セイブ</t>
    </rPh>
    <rPh sb="4" eb="6">
      <t>ショウボウ</t>
    </rPh>
    <rPh sb="6" eb="8">
      <t>クミアイ</t>
    </rPh>
    <rPh sb="9" eb="11">
      <t>ハタ</t>
    </rPh>
    <rPh sb="11" eb="13">
      <t>セイブ</t>
    </rPh>
    <rPh sb="13" eb="15">
      <t>ショウボウ</t>
    </rPh>
    <rPh sb="15" eb="17">
      <t>クミアイ</t>
    </rPh>
    <rPh sb="18" eb="20">
      <t>イッパン</t>
    </rPh>
    <rPh sb="20" eb="22">
      <t>カイケイ</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</si>
  <si>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</si>
  <si>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rPh sb="25" eb="26">
      <t>イッケイ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</si>
  <si>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</si>
  <si>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6"/>
  </si>
  <si>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6"/>
  </si>
  <si>
    <t>施設等整備基金</t>
    <rPh sb="0" eb="2">
      <t>シセツ</t>
    </rPh>
    <rPh sb="2" eb="3">
      <t>トウ</t>
    </rPh>
    <rPh sb="3" eb="5">
      <t>セイビ</t>
    </rPh>
    <rPh sb="5" eb="7">
      <t>キキン</t>
    </rPh>
    <phoneticPr fontId="6"/>
  </si>
  <si>
    <t>地方改善事業共同事業施設整備基金</t>
    <rPh sb="0" eb="2">
      <t>チホウ</t>
    </rPh>
    <rPh sb="2" eb="4">
      <t>カイゼン</t>
    </rPh>
    <rPh sb="4" eb="6">
      <t>ジギョウ</t>
    </rPh>
    <rPh sb="6" eb="8">
      <t>キョウドウ</t>
    </rPh>
    <rPh sb="8" eb="10">
      <t>ジギョウ</t>
    </rPh>
    <rPh sb="10" eb="12">
      <t>シセツ</t>
    </rPh>
    <rPh sb="12" eb="14">
      <t>セイビ</t>
    </rPh>
    <rPh sb="14" eb="1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</si>
  <si>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</si>
  <si>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</si>
  <si>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</si>
  <si>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</si>
  <si>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</si>
  <si>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将来負担比率、実質公債費率共に減少傾向にあるものの類似団体内平均値より高い状況が続いている。
今後も大型建設事業が複数控えている状況であるため、市全体の事業量を調整し数値の悪化を招くことの無いように努めていく必要があるとともに、引続き発債の抑制及び基準財政需要額に算入される地方債を中心とした借入を行う等、将来負担比率よび実質公債費比率の減少に取り組む。</t>
    <rPh sb="47" eb="49">
      <t>コンゴ</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</si>
</sst>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81770</c:v>
                </c:pt>
                <c:pt idx="1">
                  <c:v>55084</c:v>
                </c:pt>
                <c:pt idx="2">
                  <c:v>63902</c:v>
                </c:pt>
                <c:pt idx="3">
                  <c:v>64837</c:v>
                </c:pt>
                <c:pt idx="4">
                  <c:v>112373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3.49</c:v>
                </c:pt>
                <c:pt idx="1">
                  <c:v>1.35</c:v>
                </c:pt>
                <c:pt idx="2">
                  <c:v>2.37</c:v>
                </c:pt>
                <c:pt idx="3">
                  <c:v>-1.e-002</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29.29</c:v>
                </c:pt>
                <c:pt idx="1">
                  <c:v>32.35</c:v>
                </c:pt>
                <c:pt idx="2">
                  <c:v>33.89</c:v>
                </c:pt>
                <c:pt idx="3">
                  <c:v>34.42</c:v>
                </c:pt>
                <c:pt idx="4">
                  <c:v>28.56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2.23</c:v>
                </c:pt>
                <c:pt idx="1">
                  <c:v>-2.12</c:v>
                </c:pt>
                <c:pt idx="2">
                  <c:v>1.1100000000000001</c:v>
                </c:pt>
                <c:pt idx="3">
                  <c:v>-3.04</c:v>
                </c:pt>
                <c:pt idx="4">
                  <c:v>-0.72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6.e-002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4.e-002</c:v>
                </c:pt>
                <c:pt idx="2">
                  <c:v>#N/A</c:v>
                </c:pt>
                <c:pt idx="3">
                  <c:v>0.39</c:v>
                </c:pt>
                <c:pt idx="4">
                  <c:v>#N/A</c:v>
                </c:pt>
                <c:pt idx="5">
                  <c:v>0.16</c:v>
                </c:pt>
                <c:pt idx="6">
                  <c:v>#N/A</c:v>
                </c:pt>
                <c:pt idx="7">
                  <c:v>0</c:v>
                </c:pt>
                <c:pt idx="8">
                  <c:v>#N/A</c:v>
                </c:pt>
                <c:pt idx="9">
                  <c:v>0</c:v>
                </c:pt>
              </c:numCache>
            </c:numRef>
          </c:val>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3.e-002</c:v>
                </c:pt>
                <c:pt idx="2">
                  <c:v>#N/A</c:v>
                </c:pt>
                <c:pt idx="3">
                  <c:v>2.e-002</c:v>
                </c:pt>
                <c:pt idx="4">
                  <c:v>#N/A</c:v>
                </c:pt>
                <c:pt idx="5">
                  <c:v>1.e-002</c:v>
                </c:pt>
                <c:pt idx="6">
                  <c:v>#N/A</c:v>
                </c:pt>
                <c:pt idx="7">
                  <c:v>1.e-002</c:v>
                </c:pt>
                <c:pt idx="8">
                  <c:v>#N/A</c:v>
                </c:pt>
                <c:pt idx="9">
                  <c:v>8.e-002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0.71</c:v>
                </c:pt>
                <c:pt idx="1">
                  <c:v>#N/A</c:v>
                </c:pt>
                <c:pt idx="2">
                  <c:v>#N/A</c:v>
                </c:pt>
                <c:pt idx="3">
                  <c:v>0.54</c:v>
                </c:pt>
                <c:pt idx="4">
                  <c:v>#N/A</c:v>
                </c:pt>
                <c:pt idx="5">
                  <c:v>5.e-002</c:v>
                </c:pt>
                <c:pt idx="6">
                  <c:v>#N/A</c:v>
                </c:pt>
                <c:pt idx="7">
                  <c:v>0.77</c:v>
                </c:pt>
                <c:pt idx="8">
                  <c:v>#N/A</c:v>
                </c:pt>
                <c:pt idx="9">
                  <c:v>0.66</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3.38</c:v>
                </c:pt>
                <c:pt idx="4">
                  <c:v>#N/A</c:v>
                </c:pt>
                <c:pt idx="5">
                  <c:v>4.01</c:v>
                </c:pt>
                <c:pt idx="6">
                  <c:v>#N/A</c:v>
                </c:pt>
                <c:pt idx="7">
                  <c:v>4.5</c:v>
                </c:pt>
                <c:pt idx="8">
                  <c:v>#N/A</c:v>
                </c:pt>
                <c:pt idx="9">
                  <c:v>4.87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3.49</c:v>
                </c:pt>
                <c:pt idx="2">
                  <c:v>#N/A</c:v>
                </c:pt>
                <c:pt idx="3">
                  <c:v>1.34</c:v>
                </c:pt>
                <c:pt idx="4">
                  <c:v>#N/A</c:v>
                </c:pt>
                <c:pt idx="5">
                  <c:v>2.37</c:v>
                </c:pt>
                <c:pt idx="6">
                  <c:v>#N/A</c:v>
                </c:pt>
                <c:pt idx="7">
                  <c:v>0</c:v>
                </c:pt>
                <c:pt idx="8">
                  <c:v>#N/A</c:v>
                </c:pt>
                <c:pt idx="9">
                  <c:v>5.18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7.77</c:v>
                </c:pt>
                <c:pt idx="2">
                  <c:v>#N/A</c:v>
                </c:pt>
                <c:pt idx="3">
                  <c:v>9.7799999999999994</c:v>
                </c:pt>
                <c:pt idx="4">
                  <c:v>#N/A</c:v>
                </c:pt>
                <c:pt idx="5">
                  <c:v>11.76</c:v>
                </c:pt>
                <c:pt idx="6">
                  <c:v>#N/A</c:v>
                </c:pt>
                <c:pt idx="7">
                  <c:v>13.01</c:v>
                </c:pt>
                <c:pt idx="8">
                  <c:v>#N/A</c:v>
                </c:pt>
                <c:pt idx="9">
                  <c:v>14.69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1099</c:v>
                </c:pt>
                <c:pt idx="5">
                  <c:v>1048</c:v>
                </c:pt>
                <c:pt idx="8">
                  <c:v>1051</c:v>
                </c:pt>
                <c:pt idx="11">
                  <c:v>1029</c:v>
                </c:pt>
                <c:pt idx="14">
                  <c:v>1006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10</c:v>
                </c:pt>
                <c:pt idx="6">
                  <c:v>9</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200</c:v>
                </c:pt>
                <c:pt idx="3">
                  <c:v>164</c:v>
                </c:pt>
                <c:pt idx="6">
                  <c:v>90</c:v>
                </c:pt>
                <c:pt idx="9">
                  <c:v>42</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467</c:v>
                </c:pt>
                <c:pt idx="3">
                  <c:v>460</c:v>
                </c:pt>
                <c:pt idx="6">
                  <c:v>489</c:v>
                </c:pt>
                <c:pt idx="9">
                  <c:v>489</c:v>
                </c:pt>
                <c:pt idx="12">
                  <c:v>462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1187</c:v>
                </c:pt>
                <c:pt idx="3">
                  <c:v>1181</c:v>
                </c:pt>
                <c:pt idx="6">
                  <c:v>1237</c:v>
                </c:pt>
                <c:pt idx="9">
                  <c:v>1245</c:v>
                </c:pt>
                <c:pt idx="12">
                  <c:v>1229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765</c:v>
                </c:pt>
                <c:pt idx="2">
                  <c:v>#N/A</c:v>
                </c:pt>
                <c:pt idx="3">
                  <c:v>#N/A</c:v>
                </c:pt>
                <c:pt idx="4">
                  <c:v>767</c:v>
                </c:pt>
                <c:pt idx="5">
                  <c:v>#N/A</c:v>
                </c:pt>
                <c:pt idx="6">
                  <c:v>#N/A</c:v>
                </c:pt>
                <c:pt idx="7">
                  <c:v>774</c:v>
                </c:pt>
                <c:pt idx="8">
                  <c:v>#N/A</c:v>
                </c:pt>
                <c:pt idx="9">
                  <c:v>#N/A</c:v>
                </c:pt>
                <c:pt idx="10">
                  <c:v>750</c:v>
                </c:pt>
                <c:pt idx="11">
                  <c:v>#N/A</c:v>
                </c:pt>
                <c:pt idx="12">
                  <c:v>#N/A</c:v>
                </c:pt>
                <c:pt idx="13">
                  <c:v>726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10584</c:v>
                </c:pt>
                <c:pt idx="5">
                  <c:v>10152</c:v>
                </c:pt>
                <c:pt idx="8">
                  <c:v>9996</c:v>
                </c:pt>
                <c:pt idx="11">
                  <c:v>9821</c:v>
                </c:pt>
                <c:pt idx="14">
                  <c:v>10176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c:v>
                </c:pt>
                <c:pt idx="5">
                  <c:v>53</c:v>
                </c:pt>
                <c:pt idx="8">
                  <c:v>59</c:v>
                </c:pt>
                <c:pt idx="11">
                  <c:v>100</c:v>
                </c:pt>
                <c:pt idx="14">
                  <c:v>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3564</c:v>
                </c:pt>
                <c:pt idx="5">
                  <c:v>3856</c:v>
                </c:pt>
                <c:pt idx="8">
                  <c:v>3813</c:v>
                </c:pt>
                <c:pt idx="11">
                  <c:v>4014</c:v>
                </c:pt>
                <c:pt idx="14">
                  <c:v>3788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2215</c:v>
                </c:pt>
                <c:pt idx="3">
                  <c:v>2140</c:v>
                </c:pt>
                <c:pt idx="6">
                  <c:v>2086</c:v>
                </c:pt>
                <c:pt idx="9">
                  <c:v>2146</c:v>
                </c:pt>
                <c:pt idx="12">
                  <c:v>2123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350</c:v>
                </c:pt>
                <c:pt idx="3">
                  <c:v>197</c:v>
                </c:pt>
                <c:pt idx="6">
                  <c:v>145</c:v>
                </c:pt>
                <c:pt idx="9">
                  <c:v>126</c:v>
                </c:pt>
                <c:pt idx="12">
                  <c:v>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4773</c:v>
                </c:pt>
                <c:pt idx="3">
                  <c:v>4727</c:v>
                </c:pt>
                <c:pt idx="6">
                  <c:v>4795</c:v>
                </c:pt>
                <c:pt idx="9">
                  <c:v>4616</c:v>
                </c:pt>
                <c:pt idx="12">
                  <c:v>4458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c:v>
                </c:pt>
                <c:pt idx="3">
                  <c:v>15</c:v>
                </c:pt>
                <c:pt idx="6">
                  <c:v>6</c:v>
                </c:pt>
                <c:pt idx="9">
                  <c:v>4</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11373</c:v>
                </c:pt>
                <c:pt idx="3">
                  <c:v>11020</c:v>
                </c:pt>
                <c:pt idx="6">
                  <c:v>10653</c:v>
                </c:pt>
                <c:pt idx="9">
                  <c:v>10706</c:v>
                </c:pt>
                <c:pt idx="12">
                  <c:v>11044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4553</c:v>
                </c:pt>
                <c:pt idx="2">
                  <c:v>#N/A</c:v>
                </c:pt>
                <c:pt idx="3">
                  <c:v>#N/A</c:v>
                </c:pt>
                <c:pt idx="4">
                  <c:v>4039</c:v>
                </c:pt>
                <c:pt idx="5">
                  <c:v>#N/A</c:v>
                </c:pt>
                <c:pt idx="6">
                  <c:v>#N/A</c:v>
                </c:pt>
                <c:pt idx="7">
                  <c:v>3817</c:v>
                </c:pt>
                <c:pt idx="8">
                  <c:v>#N/A</c:v>
                </c:pt>
                <c:pt idx="9">
                  <c:v>#N/A</c:v>
                </c:pt>
                <c:pt idx="10">
                  <c:v>3663</c:v>
                </c:pt>
                <c:pt idx="11">
                  <c:v>#N/A</c:v>
                </c:pt>
                <c:pt idx="12">
                  <c:v>#N/A</c:v>
                </c:pt>
                <c:pt idx="13">
                  <c:v>3584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2268</c:v>
                </c:pt>
                <c:pt idx="1">
                  <c:v>2322</c:v>
                </c:pt>
                <c:pt idx="2">
                  <c:v>1924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201</c:v>
                </c:pt>
                <c:pt idx="1">
                  <c:v>201</c:v>
                </c:pt>
                <c:pt idx="2">
                  <c:v>202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1070</c:v>
                </c:pt>
                <c:pt idx="1">
                  <c:v>1216</c:v>
                </c:pt>
                <c:pt idx="2">
                  <c:v>1389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{5ADF9E02-7FDD-40F7-B3BC-8C809AECFE1C}</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{33660B19-5CDC-4655-9BE0-F4E7CFAADB51}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{30A756E8-25D8-47D6-BF55-289987388888}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{1C5597BA-F476-46CB-8936-C5DE6E5FA0CF}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{2B6AC010-C7D1-4FDF-95A0-0C8184EC6681}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{8771813E-66E9-4556-AA52-205A1DF7E270}</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{858FEA1D-8D58-4644-94C1-E9AD3C7EDCBC}</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{AAA7EAD5-49A0-48F4-A986-A277D13B8B3C}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{B6A08766-4E68-433A-9DA1-071724314437}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58.5</c:v>
                </c:pt>
                <c:pt idx="8">
                  <c:v>57.7</c:v>
                </c:pt>
                <c:pt idx="16">
                  <c:v>59</c:v>
                </c:pt>
                <c:pt idx="24">
                  <c:v>60.3</c:v>
                </c:pt>
                <c:pt idx="32">
                  <c:v>61.6</c:v>
                </c:pt>
              </c:numCache>
            </c:numRef>
          </c:xVal>
          <c:yVal>
            <c:numRef>
              <c:f>'公会計指標分析・財政指標組合せ分析表'!$BP$51:$DC$51</c:f>
              <c:numCache>
                <c:formatCode>#,##0.0;"▲ "#,##0.0</c:formatCode>
                <c:ptCount val="40"/>
                <c:pt idx="0">
                  <c:v>77.5</c:v>
                </c:pt>
                <c:pt idx="8">
                  <c:v>70.3</c:v>
                </c:pt>
                <c:pt idx="16">
                  <c:v>67.099999999999994</c:v>
                </c:pt>
                <c:pt idx="24">
                  <c:v>63.7</c:v>
                </c:pt>
                <c:pt idx="32">
                  <c:v>62.3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{1FDA9BED-19F4-4A9F-AEE4-3BDB88759A0F}</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{4E2B8928-4955-4656-A2F7-36452E43CC81}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{216B292C-5CE4-42B9-951C-E56BD8B949B7}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{AEF002D7-C27B-4A4B-AD0C-0B4999ABB128}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{83FD861E-78F8-400C-8640-3437098E959B}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{285B13EF-E712-4401-A4AA-D4C5D3A6B11C}</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{D5108D8B-F608-4DFC-95F2-C5AC36F7BEDA}</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{9D249600-3A76-4B7E-BC09-1C2D119F2CDC}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{14F36DCD-896E-4384-9B43-92EC4852C3AA}</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8"/>
          <c:min val="52.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3"/>
          <c:min val="4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{9C469136-128B-4967-890A-4B9719D9515B}</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{B006DEC0-E89C-463D-9191-03A468F0A6C3}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{B8112A5A-5CAF-4714-8C8D-4C29C29AD31C}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{16DF61E9-23A2-44DA-8FD9-9137C5C6D554}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{DD99CA29-3FC3-4030-8299-E7E89B9E3174}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{E1740D89-8718-43DF-8EC3-FE09F204A736}</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{C16F9DA8-8996-4392-8771-76659155B356}</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{22EDA559-9D95-44CA-BBA3-8E68C54ECBAA}</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{87361903-F9DE-45ED-B256-93FA9277AD88}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15.4</c:v>
                </c:pt>
                <c:pt idx="8">
                  <c:v>14.3</c:v>
                </c:pt>
                <c:pt idx="16">
                  <c:v>13.3</c:v>
                </c:pt>
                <c:pt idx="24">
                  <c:v>13.3</c:v>
                </c:pt>
                <c:pt idx="32">
                  <c:v>13</c:v>
                </c:pt>
              </c:numCache>
            </c:numRef>
          </c:xVal>
          <c:yVal>
            <c:numRef>
              <c:f>'公会計指標分析・財政指標組合せ分析表'!$BP$73:$DC$73</c:f>
              <c:numCache>
                <c:formatCode>#,##0.0;"▲ "#,##0.0</c:formatCode>
                <c:ptCount val="40"/>
                <c:pt idx="0">
                  <c:v>77.5</c:v>
                </c:pt>
                <c:pt idx="8">
                  <c:v>70.3</c:v>
                </c:pt>
                <c:pt idx="16">
                  <c:v>67.099999999999994</c:v>
                </c:pt>
                <c:pt idx="24">
                  <c:v>63.7</c:v>
                </c:pt>
                <c:pt idx="32">
                  <c:v>62.3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{3C6EC8F6-C6C0-4F2B-A5CE-22C41C87301B}</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{6EBCB5FB-4673-43D1-8967-6DE438184A44}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{91032F16-24DB-4E4F-B23A-C3E2437692E4}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{66BAC4D6-17E1-47EA-8236-E9D19E749523}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{A981BB4B-ECE0-4D04-9905-C64745906496}</c15:txfldGUID>
                      <c15:f>#REF!</c15:f>
                      <c15:dlblFieldTableCache>
                        <c:ptCount val="1"/>
                        <c:pt idx="0">
                          <c:v>#REF!</c:v>
                        </c:pt>
                      </c15:dlblFieldTableCache>
                    </c15:dlblFTEntry>
                  </c15:dlblFieldTable>
                </c:ext>
              </c:extLst>
            </c:dLbl>
            <c:dLbl>
              <c:idx val="8"/>
              <c:layout>
                <c:manualLayout>
                  <c:x val="-3.0699415428371884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{79E58548-C70D-4174-886A-E1AA88A5F5B6}</c15:txfldGUID>
                      <c15:f>'公会計指標分析・財政指標組合せ分析表'!$BX$72</c15:f>
                      <c15:dlblFieldTableCache>
                        <c:ptCount val="1"/>
                        <c:pt idx="0">
                          <c:v>H28</c:v>
                        </c:pt>
                      </c15:dlblFieldTableCache>
                    </c15:dlblFTEntry>
                  </c15:dlblFieldTable>
                </c:ext>
              </c:extLst>
            </c:dLbl>
            <c:dLbl>
              <c:idx val="16"/>
              <c:layout>
                <c:manualLayout>
                  <c:x val="-3.2696567809849385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{FA7889AD-02CF-4459-819F-A3B43133931D}</c15:txfldGUID>
                      <c15:f>'公会計指標分析・財政指標組合せ分析表'!$CF$72</c15:f>
                      <c15:dlblFieldTableCache>
                        <c:ptCount val="1"/>
                        <c:pt idx="0">
                          <c:v>H29</c:v>
                        </c:pt>
                      </c15:dlblFieldTableCache>
                    </c15:dlblFTEntry>
                  </c15:dlblFieldTable>
                </c:ext>
              </c:extLst>
            </c:dLbl>
            <c:dLbl>
              <c:idx val="24"/>
              <c:layout>
                <c:manualLayout>
                  <c:x val="-2.4403697309293447e-002"/>
                  <c:y val="-5.4483778761249782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{71637082-AB9E-4E60-B704-913FDD2D109F}</c15:txfldGUID>
                      <c15:f>'公会計指標分析・財政指標組合せ分析表'!$CN$72</c15:f>
                      <c15:dlblFieldTableCache>
                        <c:ptCount val="1"/>
                        <c:pt idx="0">
                          <c:v>H30</c:v>
                        </c:pt>
                      </c15:dlblFieldTableCache>
                    </c15:dlblFTEntry>
                  </c15:dlblFieldTable>
                </c:ext>
              </c:extLst>
            </c:dLbl>
            <c:dLbl>
              <c:idx val="32"/>
              <c:layout>
                <c:manualLayout>
                  <c:x val="-3.8864637034892804e-002"/>
                  <c:y val="-7.034951541433812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{0DBB8A1F-9181-4414-9A88-B8A5A74BA065}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5.9"/>
          <c:min val="9.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3"/>
          <c:min val="4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元利償還金は前年度比</a:t>
          </a:r>
          <a:r>
            <a:rPr kumimoji="1" lang="en-US" altLang="ja-JP" sz="1200">
              <a:solidFill>
                <a:schemeClr val="dk1"/>
              </a:solidFill>
              <a:effectLst/>
              <a:latin typeface="ＭＳ ゴシック"/>
              <a:ea typeface="ＭＳ ゴシック"/>
              <a:cs typeface="+mn-cs"/>
            </a:rPr>
            <a:t>16</a:t>
          </a:r>
          <a:r>
            <a:rPr kumimoji="1" lang="ja-JP" altLang="ja-JP" sz="1200">
              <a:solidFill>
                <a:schemeClr val="dk1"/>
              </a:solidFill>
              <a:effectLst/>
              <a:latin typeface="ＭＳ ゴシック"/>
              <a:ea typeface="ＭＳ ゴシック"/>
              <a:cs typeface="+mn-cs"/>
            </a:rPr>
            <a:t>百万円の</a:t>
          </a:r>
          <a:r>
            <a:rPr kumimoji="1" lang="ja-JP" altLang="en-US" sz="1200">
              <a:solidFill>
                <a:schemeClr val="dk1"/>
              </a:solidFill>
              <a:effectLst/>
              <a:latin typeface="ＭＳ ゴシック"/>
              <a:ea typeface="ＭＳ ゴシック"/>
              <a:cs typeface="+mn-cs"/>
            </a:rPr>
            <a:t>減</a:t>
          </a:r>
          <a:r>
            <a:rPr kumimoji="1" lang="ja-JP" altLang="ja-JP" sz="1200">
              <a:solidFill>
                <a:schemeClr val="dk1"/>
              </a:solidFill>
              <a:effectLst/>
              <a:latin typeface="ＭＳ ゴシック"/>
              <a:ea typeface="ＭＳ ゴシック"/>
              <a:cs typeface="+mn-cs"/>
            </a:rPr>
            <a:t>となり、実質公債費比率の分子についても</a:t>
          </a:r>
          <a:r>
            <a:rPr kumimoji="1" lang="en-US" altLang="ja-JP" sz="1200">
              <a:solidFill>
                <a:schemeClr val="dk1"/>
              </a:solidFill>
              <a:effectLst/>
              <a:latin typeface="ＭＳ ゴシック"/>
              <a:ea typeface="ＭＳ ゴシック"/>
              <a:cs typeface="+mn-cs"/>
            </a:rPr>
            <a:t>24</a:t>
          </a:r>
          <a:r>
            <a:rPr kumimoji="1" lang="ja-JP" altLang="ja-JP" sz="1200">
              <a:solidFill>
                <a:schemeClr val="dk1"/>
              </a:solidFill>
              <a:effectLst/>
              <a:latin typeface="ＭＳ ゴシック"/>
              <a:ea typeface="ＭＳ ゴシック"/>
              <a:cs typeface="+mn-cs"/>
            </a:rPr>
            <a:t>百万円の</a:t>
          </a:r>
          <a:r>
            <a:rPr kumimoji="1" lang="ja-JP" altLang="en-US" sz="1200">
              <a:solidFill>
                <a:schemeClr val="dk1"/>
              </a:solidFill>
              <a:effectLst/>
              <a:latin typeface="ＭＳ ゴシック"/>
              <a:ea typeface="ＭＳ ゴシック"/>
              <a:cs typeface="+mn-cs"/>
            </a:rPr>
            <a:t>減</a:t>
          </a:r>
          <a:r>
            <a:rPr kumimoji="1" lang="ja-JP" altLang="ja-JP" sz="1200">
              <a:solidFill>
                <a:schemeClr val="dk1"/>
              </a:solidFill>
              <a:effectLst/>
              <a:latin typeface="ＭＳ ゴシック"/>
              <a:ea typeface="ＭＳ ゴシック"/>
              <a:cs typeface="+mn-cs"/>
            </a:rPr>
            <a:t>となった。実質公債費比率について</a:t>
          </a:r>
          <a:r>
            <a:rPr kumimoji="1" lang="ja-JP" altLang="en-US" sz="1200">
              <a:solidFill>
                <a:schemeClr val="dk1"/>
              </a:solidFill>
              <a:effectLst/>
              <a:latin typeface="ＭＳ ゴシック"/>
              <a:ea typeface="ＭＳ ゴシック"/>
              <a:cs typeface="+mn-cs"/>
            </a:rPr>
            <a:t>も</a:t>
          </a:r>
          <a:r>
            <a:rPr kumimoji="1" lang="en-US" altLang="ja-JP" sz="1200">
              <a:solidFill>
                <a:schemeClr val="dk1"/>
              </a:solidFill>
              <a:effectLst/>
              <a:latin typeface="ＭＳ ゴシック"/>
              <a:ea typeface="ＭＳ ゴシック"/>
              <a:cs typeface="+mn-cs"/>
            </a:rPr>
            <a:t>0.3</a:t>
          </a:r>
          <a:r>
            <a:rPr kumimoji="1" lang="ja-JP" altLang="en-US" sz="1200">
              <a:solidFill>
                <a:schemeClr val="dk1"/>
              </a:solidFill>
              <a:effectLst/>
              <a:latin typeface="ＭＳ ゴシック"/>
              <a:ea typeface="ＭＳ ゴシック"/>
              <a:cs typeface="+mn-cs"/>
            </a:rPr>
            <a:t>ポイント減と</a:t>
          </a:r>
          <a:r>
            <a:rPr kumimoji="1" lang="ja-JP" altLang="ja-JP" sz="1200">
              <a:solidFill>
                <a:schemeClr val="dk1"/>
              </a:solidFill>
              <a:effectLst/>
              <a:latin typeface="ＭＳ ゴシック"/>
              <a:ea typeface="ＭＳ ゴシック"/>
              <a:cs typeface="+mn-cs"/>
            </a:rPr>
            <a:t>なったが、依然類似団体内平均値より高い状況にあるため、既発行債の償還額は今後減少傾向にあるものの、実質公債費比率の減少に向けて、引き続き新規発行債の抑制や有利な財政措置がある起債の借入等に取り組む。</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また、今後も市庁舎、保育所及び学校教育施設等の移転や改築といった大型建設事業を控えている状況であるため、公債費の急激な増加を防ぐべく、事業の優先順位付けや事業費の平準化等を行っていく。</a:t>
          </a:r>
          <a:endParaRPr lang="ja-JP" altLang="ja-JP" sz="1200">
            <a:effectLst/>
            <a:latin typeface="ＭＳ ゴシック"/>
            <a:ea typeface="ＭＳ ゴシック"/>
          </a:endParaRPr>
        </a:p>
        <a:p>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将来負担比率は</a:t>
          </a:r>
          <a:r>
            <a:rPr kumimoji="1" lang="ja-JP" altLang="ja-JP" sz="1200">
              <a:solidFill>
                <a:schemeClr val="dk1"/>
              </a:solidFill>
              <a:effectLst/>
              <a:latin typeface="ＭＳ ゴシック"/>
              <a:ea typeface="ＭＳ ゴシック"/>
              <a:cs typeface="+mn-cs"/>
            </a:rPr>
            <a:t>対前年度比で</a:t>
          </a:r>
          <a:r>
            <a:rPr kumimoji="1" lang="en-US" altLang="ja-JP" sz="1200">
              <a:solidFill>
                <a:schemeClr val="dk1"/>
              </a:solidFill>
              <a:effectLst/>
              <a:latin typeface="ＭＳ ゴシック"/>
              <a:ea typeface="ＭＳ ゴシック"/>
              <a:cs typeface="+mn-cs"/>
            </a:rPr>
            <a:t>1.4</a:t>
          </a:r>
          <a:r>
            <a:rPr kumimoji="1" lang="ja-JP" altLang="ja-JP" sz="1200">
              <a:solidFill>
                <a:schemeClr val="dk1"/>
              </a:solidFill>
              <a:effectLst/>
              <a:latin typeface="ＭＳ ゴシック"/>
              <a:ea typeface="ＭＳ ゴシック"/>
              <a:cs typeface="+mn-cs"/>
            </a:rPr>
            <a:t>ポイント減少。これは、公営企業債等繰入見込額及び組合負担等見込額の減少が主な要因である。類似団体内平均値との差は</a:t>
          </a:r>
          <a:r>
            <a:rPr kumimoji="1" lang="en-US" altLang="ja-JP" sz="1200">
              <a:solidFill>
                <a:schemeClr val="dk1"/>
              </a:solidFill>
              <a:effectLst/>
              <a:latin typeface="ＭＳ ゴシック"/>
              <a:ea typeface="ＭＳ ゴシック"/>
              <a:cs typeface="+mn-cs"/>
            </a:rPr>
            <a:t>13.3</a:t>
          </a:r>
          <a:r>
            <a:rPr kumimoji="1" lang="ja-JP" altLang="ja-JP" sz="1200">
              <a:solidFill>
                <a:schemeClr val="dk1"/>
              </a:solidFill>
              <a:effectLst/>
              <a:latin typeface="ＭＳ ゴシック"/>
              <a:ea typeface="ＭＳ ゴシック"/>
              <a:cs typeface="+mn-cs"/>
            </a:rPr>
            <a:t>ポイントと、引き続き平均値より高い数値が続いている。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今後も新規発行債の抑制に努め、借り入れる場合も基準財政需要額に算入される起債を中心に借入れを行い、将来負担比率の減少に取り組む。</a:t>
          </a:r>
          <a:endParaRPr lang="ja-JP" altLang="ja-JP" sz="12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高知県宿毛市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基金全体で見ると、前年度比</a:t>
          </a:r>
          <a:r>
            <a:rPr kumimoji="1" lang="en-US" altLang="ja-JP" sz="1300">
              <a:solidFill>
                <a:schemeClr val="dk1"/>
              </a:solidFill>
              <a:effectLst/>
              <a:latin typeface="ＭＳ ゴシック"/>
              <a:ea typeface="ＭＳ ゴシック"/>
              <a:cs typeface="+mn-cs"/>
            </a:rPr>
            <a:t>226</a:t>
          </a:r>
          <a:r>
            <a:rPr kumimoji="1" lang="ja-JP" altLang="en-US" sz="1300">
              <a:solidFill>
                <a:schemeClr val="dk1"/>
              </a:solidFill>
              <a:effectLst/>
              <a:latin typeface="ＭＳ ゴシック"/>
              <a:ea typeface="ＭＳ ゴシック"/>
              <a:cs typeface="+mn-cs"/>
            </a:rPr>
            <a:t>百万円基金残高が減少している。主な要因としては財政調整基金を令和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月末時点における仮決算に基づき</a:t>
          </a:r>
          <a:r>
            <a:rPr kumimoji="1" lang="en-US" altLang="ja-JP" sz="1300">
              <a:solidFill>
                <a:schemeClr val="dk1"/>
              </a:solidFill>
              <a:effectLst/>
              <a:latin typeface="ＭＳ ゴシック"/>
              <a:ea typeface="ＭＳ ゴシック"/>
              <a:cs typeface="+mn-cs"/>
            </a:rPr>
            <a:t>400</a:t>
          </a:r>
          <a:r>
            <a:rPr kumimoji="1" lang="ja-JP" altLang="en-US" sz="1300">
              <a:solidFill>
                <a:schemeClr val="dk1"/>
              </a:solidFill>
              <a:effectLst/>
              <a:latin typeface="ＭＳ ゴシック"/>
              <a:ea typeface="ＭＳ ゴシック"/>
              <a:cs typeface="+mn-cs"/>
            </a:rPr>
            <a:t>百万円の取崩しを行ったためである。一方でふるさと寄附金の増加によりふるさと寄附金基金残高が増加したことにより全体の減少が抑えられている。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今後は市庁舎、保育所及び学校教育施設等の移転・改築等大型建設事業が控えており、後年度においては関連する基金の取崩しが見込まれている。また、災害等への対応に伴う突発的な財政出動も懸念されるため、取崩しに備えた基金積立てを継続していく</a:t>
          </a:r>
          <a:r>
            <a:rPr kumimoji="1" lang="ja-JP" altLang="ja-JP" sz="14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施設等整備基金：施設等の整備に要する財源を円滑に調整する。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ふるさと寄附金基金：宿毛市ふるさと寄附金条例に基づき寄附された寄附金を適正に管理し、運用する。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地域振興基金：高齢化社会の到来に備え、在宅福祉の向上、健康づくり、ボランティア活動の活発化、快適な生活環境の形成等を図る。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総合運動公園施設整備等基金：宿毛市総合運動公園の施設整備及び同施設整備に要する起債の元利償還金に充てる。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地方改善事業共同事業施設整備基金：地方改善事業共同事業施設の永続的な活用、運営を図る。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施設等整備基金については</a:t>
          </a:r>
          <a:r>
            <a:rPr kumimoji="1" lang="en-US" altLang="ja-JP" sz="1300">
              <a:solidFill>
                <a:schemeClr val="dk1"/>
              </a:solidFill>
              <a:effectLst/>
              <a:latin typeface="ＭＳ ゴシック"/>
              <a:ea typeface="ＭＳ ゴシック"/>
              <a:cs typeface="+mn-cs"/>
            </a:rPr>
            <a:t>11</a:t>
          </a:r>
          <a:r>
            <a:rPr kumimoji="1" lang="ja-JP" altLang="ja-JP" sz="1300">
              <a:solidFill>
                <a:schemeClr val="dk1"/>
              </a:solidFill>
              <a:effectLst/>
              <a:latin typeface="ＭＳ ゴシック"/>
              <a:ea typeface="ＭＳ ゴシック"/>
              <a:cs typeface="+mn-cs"/>
            </a:rPr>
            <a:t>百万円の</a:t>
          </a:r>
          <a:r>
            <a:rPr kumimoji="1" lang="ja-JP" altLang="en-US" sz="1300">
              <a:solidFill>
                <a:schemeClr val="dk1"/>
              </a:solidFill>
              <a:effectLst/>
              <a:latin typeface="ＭＳ ゴシック"/>
              <a:ea typeface="ＭＳ ゴシック"/>
              <a:cs typeface="+mn-cs"/>
            </a:rPr>
            <a:t>取崩しを</a:t>
          </a:r>
          <a:r>
            <a:rPr kumimoji="1" lang="ja-JP" altLang="ja-JP" sz="1300">
              <a:solidFill>
                <a:schemeClr val="dk1"/>
              </a:solidFill>
              <a:effectLst/>
              <a:latin typeface="ＭＳ ゴシック"/>
              <a:ea typeface="ＭＳ ゴシック"/>
              <a:cs typeface="+mn-cs"/>
            </a:rPr>
            <a:t>行った。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ふるさと寄附金基金については、前年度より寄附金収入</a:t>
          </a:r>
          <a:r>
            <a:rPr kumimoji="1" lang="ja-JP" altLang="en-US" sz="1300">
              <a:solidFill>
                <a:schemeClr val="dk1"/>
              </a:solidFill>
              <a:effectLst/>
              <a:latin typeface="ＭＳ ゴシック"/>
              <a:ea typeface="ＭＳ ゴシック"/>
              <a:cs typeface="+mn-cs"/>
            </a:rPr>
            <a:t>が増加</a:t>
          </a:r>
          <a:r>
            <a:rPr kumimoji="1" lang="ja-JP" altLang="ja-JP" sz="1300">
              <a:solidFill>
                <a:schemeClr val="dk1"/>
              </a:solidFill>
              <a:effectLst/>
              <a:latin typeface="ＭＳ ゴシック"/>
              <a:ea typeface="ＭＳ ゴシック"/>
              <a:cs typeface="+mn-cs"/>
            </a:rPr>
            <a:t>した</a:t>
          </a:r>
          <a:r>
            <a:rPr kumimoji="1" lang="ja-JP" altLang="en-US" sz="1300">
              <a:solidFill>
                <a:schemeClr val="dk1"/>
              </a:solidFill>
              <a:effectLst/>
              <a:latin typeface="ＭＳ ゴシック"/>
              <a:ea typeface="ＭＳ ゴシック"/>
              <a:cs typeface="+mn-cs"/>
            </a:rPr>
            <a:t>ことに伴い</a:t>
          </a:r>
          <a:r>
            <a:rPr kumimoji="1" lang="ja-JP" altLang="ja-JP" sz="1300">
              <a:solidFill>
                <a:schemeClr val="dk1"/>
              </a:solidFill>
              <a:effectLst/>
              <a:latin typeface="ＭＳ ゴシック"/>
              <a:ea typeface="ＭＳ ゴシック"/>
              <a:cs typeface="+mn-cs"/>
            </a:rPr>
            <a:t>、基金残高として</a:t>
          </a:r>
          <a:r>
            <a:rPr kumimoji="1" lang="ja-JP" altLang="en-US" sz="1300">
              <a:solidFill>
                <a:schemeClr val="dk1"/>
              </a:solidFill>
              <a:effectLst/>
              <a:latin typeface="ＭＳ ゴシック"/>
              <a:ea typeface="ＭＳ ゴシック"/>
              <a:cs typeface="+mn-cs"/>
            </a:rPr>
            <a:t>も</a:t>
          </a:r>
          <a:r>
            <a:rPr kumimoji="1" lang="ja-JP" altLang="ja-JP" sz="1300">
              <a:solidFill>
                <a:schemeClr val="dk1"/>
              </a:solidFill>
              <a:effectLst/>
              <a:latin typeface="ＭＳ ゴシック"/>
              <a:ea typeface="ＭＳ ゴシック"/>
              <a:cs typeface="+mn-cs"/>
            </a:rPr>
            <a:t>増加した。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施設等整備基金については、今後予定されている大型建設事業の財源として活用することが見込まれることから、今後も計画的な積立てを継続していく。</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ふるさと寄附金基金については、</a:t>
          </a:r>
          <a:r>
            <a:rPr kumimoji="1" lang="ja-JP" altLang="en-US" sz="1300">
              <a:solidFill>
                <a:schemeClr val="dk1"/>
              </a:solidFill>
              <a:effectLst/>
              <a:latin typeface="ＭＳ ゴシック"/>
              <a:ea typeface="ＭＳ ゴシック"/>
              <a:cs typeface="+mn-cs"/>
            </a:rPr>
            <a:t>令和元年</a:t>
          </a:r>
          <a:r>
            <a:rPr kumimoji="1" lang="ja-JP" altLang="ja-JP" sz="1300">
              <a:solidFill>
                <a:schemeClr val="dk1"/>
              </a:solidFill>
              <a:effectLst/>
              <a:latin typeface="ＭＳ ゴシック"/>
              <a:ea typeface="ＭＳ ゴシック"/>
              <a:cs typeface="+mn-cs"/>
            </a:rPr>
            <a:t>度までは基金残高が増加しているものの、今後は寄附金収入の減少</a:t>
          </a:r>
          <a:r>
            <a:rPr kumimoji="1" lang="ja-JP" altLang="en-US" sz="1300">
              <a:solidFill>
                <a:schemeClr val="dk1"/>
              </a:solidFill>
              <a:effectLst/>
              <a:latin typeface="ＭＳ ゴシック"/>
              <a:ea typeface="ＭＳ ゴシック"/>
              <a:cs typeface="+mn-cs"/>
            </a:rPr>
            <a:t>することも予想される</a:t>
          </a:r>
          <a:r>
            <a:rPr kumimoji="1" lang="ja-JP" altLang="ja-JP" sz="1300">
              <a:solidFill>
                <a:schemeClr val="dk1"/>
              </a:solidFill>
              <a:effectLst/>
              <a:latin typeface="ＭＳ ゴシック"/>
              <a:ea typeface="ＭＳ ゴシック"/>
              <a:cs typeface="+mn-cs"/>
            </a:rPr>
            <a:t>ため、住民サービス向上に資する事業の財源としての活用を慎重に検討しつつ、取崩額の抑制に努めていく。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財政調整基金を令和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月末時点における仮決算に基づき</a:t>
          </a:r>
          <a:r>
            <a:rPr kumimoji="1" lang="en-US" altLang="ja-JP" sz="1300">
              <a:solidFill>
                <a:schemeClr val="dk1"/>
              </a:solidFill>
              <a:effectLst/>
              <a:latin typeface="ＭＳ ゴシック"/>
              <a:ea typeface="ＭＳ ゴシック"/>
              <a:cs typeface="+mn-cs"/>
            </a:rPr>
            <a:t>400</a:t>
          </a:r>
          <a:r>
            <a:rPr kumimoji="1" lang="ja-JP" altLang="ja-JP" sz="1300">
              <a:solidFill>
                <a:schemeClr val="dk1"/>
              </a:solidFill>
              <a:effectLst/>
              <a:latin typeface="ＭＳ ゴシック"/>
              <a:ea typeface="ＭＳ ゴシック"/>
              <a:cs typeface="+mn-cs"/>
            </a:rPr>
            <a:t>百万円の取崩しを行ったため</a:t>
          </a:r>
          <a:r>
            <a:rPr kumimoji="1" lang="ja-JP" altLang="en-US" sz="1300">
              <a:solidFill>
                <a:schemeClr val="dk1"/>
              </a:solidFill>
              <a:effectLst/>
              <a:latin typeface="ＭＳ ゴシック"/>
              <a:ea typeface="ＭＳ ゴシック"/>
              <a:cs typeface="+mn-cs"/>
            </a:rPr>
            <a:t>基金残高が減少した。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ja-JP" sz="1300">
              <a:solidFill>
                <a:schemeClr val="dk1"/>
              </a:solidFill>
              <a:effectLst/>
              <a:latin typeface="ＭＳ ゴシック"/>
              <a:ea typeface="ＭＳ ゴシック"/>
              <a:cs typeface="+mn-cs"/>
            </a:rPr>
            <a:t>月豪雨規模の災害が到来した場合には更なる財政出動が想定されるため、必要額を見極めた上で基金積立てに向けた取組みを継続していく。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令和元</a:t>
          </a:r>
          <a:r>
            <a:rPr kumimoji="1" lang="ja-JP" altLang="ja-JP" sz="1300">
              <a:solidFill>
                <a:schemeClr val="dk1"/>
              </a:solidFill>
              <a:effectLst/>
              <a:latin typeface="ＭＳ ゴシック"/>
              <a:ea typeface="ＭＳ ゴシック"/>
              <a:cs typeface="+mn-cs"/>
            </a:rPr>
            <a:t>年度決算においては預金利子による収入分</a:t>
          </a:r>
          <a:r>
            <a:rPr kumimoji="1" lang="en-US" altLang="ja-JP" sz="1300">
              <a:solidFill>
                <a:schemeClr val="dk1"/>
              </a:solidFill>
              <a:effectLst/>
              <a:latin typeface="ＭＳ ゴシック"/>
              <a:ea typeface="ＭＳ ゴシック"/>
              <a:cs typeface="+mn-cs"/>
            </a:rPr>
            <a:t>406</a:t>
          </a:r>
          <a:r>
            <a:rPr kumimoji="1" lang="ja-JP" altLang="ja-JP" sz="1300">
              <a:solidFill>
                <a:schemeClr val="dk1"/>
              </a:solidFill>
              <a:effectLst/>
              <a:latin typeface="ＭＳ ゴシック"/>
              <a:ea typeface="ＭＳ ゴシック"/>
              <a:cs typeface="+mn-cs"/>
            </a:rPr>
            <a:t>千円を積立てており、平成</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年度に引続き基金残高は増加した。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当市では、平成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年度に策定した公共施設等総合管理計画に基づき、公共施設総延床面積の</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％削減を目指して、公共施設等の整備を進めている。有形固定資産原価償却率については全国平均</a:t>
          </a:r>
          <a:r>
            <a:rPr kumimoji="1" lang="ja-JP" altLang="en-US" sz="1000">
              <a:solidFill>
                <a:schemeClr val="dk1"/>
              </a:solidFill>
              <a:effectLst/>
              <a:latin typeface="+mn-lt"/>
              <a:ea typeface="+mn-ea"/>
              <a:cs typeface="+mn-cs"/>
            </a:rPr>
            <a:t>を</a:t>
          </a:r>
          <a:r>
            <a:rPr kumimoji="1" lang="en-US" altLang="ja-JP" sz="1000">
              <a:solidFill>
                <a:schemeClr val="dk1"/>
              </a:solidFill>
              <a:effectLst/>
              <a:latin typeface="+mn-lt"/>
              <a:ea typeface="+mn-ea"/>
              <a:cs typeface="+mn-cs"/>
            </a:rPr>
            <a:t>1.8</a:t>
          </a:r>
          <a:r>
            <a:rPr kumimoji="1" lang="ja-JP" altLang="en-US" sz="1000">
              <a:solidFill>
                <a:schemeClr val="dk1"/>
              </a:solidFill>
              <a:effectLst/>
              <a:latin typeface="+mn-lt"/>
              <a:ea typeface="+mn-ea"/>
              <a:cs typeface="+mn-cs"/>
            </a:rPr>
            <a:t>ポイント、類似団体内平均値を</a:t>
          </a:r>
          <a:r>
            <a:rPr kumimoji="1" lang="en-US" altLang="ja-JP" sz="1000">
              <a:solidFill>
                <a:schemeClr val="dk1"/>
              </a:solidFill>
              <a:effectLst/>
              <a:latin typeface="+mn-lt"/>
              <a:ea typeface="+mn-ea"/>
              <a:cs typeface="+mn-cs"/>
            </a:rPr>
            <a:t>0.4</a:t>
          </a:r>
          <a:r>
            <a:rPr kumimoji="1" lang="ja-JP" altLang="en-US" sz="1000">
              <a:solidFill>
                <a:schemeClr val="dk1"/>
              </a:solidFill>
              <a:effectLst/>
              <a:latin typeface="+mn-lt"/>
              <a:ea typeface="+mn-ea"/>
              <a:cs typeface="+mn-cs"/>
            </a:rPr>
            <a:t>ポイント下回っているものの</a:t>
          </a:r>
          <a:r>
            <a:rPr kumimoji="1" lang="ja-JP" altLang="ja-JP" sz="1000">
              <a:solidFill>
                <a:schemeClr val="dk1"/>
              </a:solidFill>
              <a:effectLst/>
              <a:latin typeface="+mn-lt"/>
              <a:ea typeface="+mn-ea"/>
              <a:cs typeface="+mn-cs"/>
            </a:rPr>
            <a:t>、高知県平均</a:t>
          </a:r>
          <a:r>
            <a:rPr kumimoji="1" lang="ja-JP" altLang="en-US" sz="1000">
              <a:solidFill>
                <a:schemeClr val="dk1"/>
              </a:solidFill>
              <a:effectLst/>
              <a:latin typeface="+mn-lt"/>
              <a:ea typeface="+mn-ea"/>
              <a:cs typeface="+mn-cs"/>
            </a:rPr>
            <a:t>は</a:t>
          </a:r>
          <a:r>
            <a:rPr kumimoji="1" lang="en-US" altLang="ja-JP" sz="1000">
              <a:solidFill>
                <a:schemeClr val="dk1"/>
              </a:solidFill>
              <a:effectLst/>
              <a:latin typeface="+mn-lt"/>
              <a:ea typeface="+mn-ea"/>
              <a:cs typeface="+mn-cs"/>
            </a:rPr>
            <a:t>0.8</a:t>
          </a:r>
          <a:r>
            <a:rPr kumimoji="1" lang="ja-JP" altLang="en-US" sz="1000">
              <a:solidFill>
                <a:schemeClr val="dk1"/>
              </a:solidFill>
              <a:effectLst/>
              <a:latin typeface="+mn-lt"/>
              <a:ea typeface="+mn-ea"/>
              <a:cs typeface="+mn-cs"/>
            </a:rPr>
            <a:t>ポイント上回って</a:t>
          </a:r>
          <a:r>
            <a:rPr kumimoji="1" lang="ja-JP" altLang="ja-JP" sz="1000">
              <a:solidFill>
                <a:schemeClr val="dk1"/>
              </a:solidFill>
              <a:effectLst/>
              <a:latin typeface="+mn-lt"/>
              <a:ea typeface="+mn-ea"/>
              <a:cs typeface="+mn-cs"/>
            </a:rPr>
            <a:t>いる。</a:t>
          </a:r>
          <a:r>
            <a:rPr kumimoji="1" lang="ja-JP" altLang="en-US" sz="1000">
              <a:solidFill>
                <a:schemeClr val="dk1"/>
              </a:solidFill>
              <a:effectLst/>
              <a:latin typeface="+mn-lt"/>
              <a:ea typeface="+mn-ea"/>
              <a:cs typeface="+mn-cs"/>
            </a:rPr>
            <a:t>今後は大型建設事業が控えており、減価償却率は減少することが考えられるが、引き続き</a:t>
          </a:r>
          <a:r>
            <a:rPr kumimoji="1" lang="ja-JP" altLang="ja-JP" sz="1000">
              <a:solidFill>
                <a:schemeClr val="dk1"/>
              </a:solidFill>
              <a:effectLst/>
              <a:latin typeface="+mn-lt"/>
              <a:ea typeface="+mn-ea"/>
              <a:cs typeface="+mn-cs"/>
            </a:rPr>
            <a:t>人口規模及び防災・減災対策の観点を踏まえ老朽化した施設の機能集約等を検討していく。</a:t>
          </a:r>
          <a:endParaRPr lang="ja-JP" altLang="ja-JP" sz="1000">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8445"/>
    <xdr:sp macro="" textlink="">
      <xdr:nvSpPr>
        <xdr:cNvPr id="68" name="有形固定資産減価償却率平均値テキスト"/>
        <xdr:cNvSpPr txBox="1"/>
      </xdr:nvSpPr>
      <xdr:spPr>
        <a:xfrm>
          <a:off x="4813300" y="5787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56515</xdr:rowOff>
    </xdr:from>
    <xdr:to xmlns:xdr="http://schemas.openxmlformats.org/drawingml/2006/spreadsheetDrawing">
      <xdr:col>23</xdr:col>
      <xdr:colOff>136525</xdr:colOff>
      <xdr:row>29</xdr:row>
      <xdr:rowOff>158115</xdr:rowOff>
    </xdr:to>
    <xdr:sp macro="" textlink="">
      <xdr:nvSpPr>
        <xdr:cNvPr id="79" name="楕円 78"/>
        <xdr:cNvSpPr/>
      </xdr:nvSpPr>
      <xdr:spPr>
        <a:xfrm>
          <a:off x="47117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79375</xdr:rowOff>
    </xdr:from>
    <xdr:ext cx="404495" cy="258445"/>
    <xdr:sp macro="" textlink="">
      <xdr:nvSpPr>
        <xdr:cNvPr id="80" name="有形固定資産減価償却率該当値テキスト"/>
        <xdr:cNvSpPr txBox="1"/>
      </xdr:nvSpPr>
      <xdr:spPr>
        <a:xfrm>
          <a:off x="4813300" y="5651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29210</xdr:rowOff>
    </xdr:from>
    <xdr:to xmlns:xdr="http://schemas.openxmlformats.org/drawingml/2006/spreadsheetDrawing">
      <xdr:col>19</xdr:col>
      <xdr:colOff>187325</xdr:colOff>
      <xdr:row>29</xdr:row>
      <xdr:rowOff>130175</xdr:rowOff>
    </xdr:to>
    <xdr:sp macro="" textlink="">
      <xdr:nvSpPr>
        <xdr:cNvPr id="81" name="楕円 80"/>
        <xdr:cNvSpPr/>
      </xdr:nvSpPr>
      <xdr:spPr>
        <a:xfrm>
          <a:off x="4000500" y="57727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79375</xdr:rowOff>
    </xdr:from>
    <xdr:to xmlns:xdr="http://schemas.openxmlformats.org/drawingml/2006/spreadsheetDrawing">
      <xdr:col>23</xdr:col>
      <xdr:colOff>85725</xdr:colOff>
      <xdr:row>29</xdr:row>
      <xdr:rowOff>107315</xdr:rowOff>
    </xdr:to>
    <xdr:cxnSp macro="">
      <xdr:nvCxnSpPr>
        <xdr:cNvPr id="82" name="直線コネクタ 81"/>
        <xdr:cNvCxnSpPr/>
      </xdr:nvCxnSpPr>
      <xdr:spPr>
        <a:xfrm>
          <a:off x="4051300" y="5822950"/>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635</xdr:rowOff>
    </xdr:from>
    <xdr:to xmlns:xdr="http://schemas.openxmlformats.org/drawingml/2006/spreadsheetDrawing">
      <xdr:col>15</xdr:col>
      <xdr:colOff>187325</xdr:colOff>
      <xdr:row>29</xdr:row>
      <xdr:rowOff>102235</xdr:rowOff>
    </xdr:to>
    <xdr:sp macro="" textlink="">
      <xdr:nvSpPr>
        <xdr:cNvPr id="83" name="楕円 82"/>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52070</xdr:rowOff>
    </xdr:from>
    <xdr:to xmlns:xdr="http://schemas.openxmlformats.org/drawingml/2006/spreadsheetDrawing">
      <xdr:col>19</xdr:col>
      <xdr:colOff>136525</xdr:colOff>
      <xdr:row>29</xdr:row>
      <xdr:rowOff>79375</xdr:rowOff>
    </xdr:to>
    <xdr:cxnSp macro="">
      <xdr:nvCxnSpPr>
        <xdr:cNvPr id="84" name="直線コネクタ 83"/>
        <xdr:cNvCxnSpPr/>
      </xdr:nvCxnSpPr>
      <xdr:spPr>
        <a:xfrm>
          <a:off x="3289300" y="579564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144145</xdr:rowOff>
    </xdr:from>
    <xdr:to xmlns:xdr="http://schemas.openxmlformats.org/drawingml/2006/spreadsheetDrawing">
      <xdr:col>11</xdr:col>
      <xdr:colOff>187325</xdr:colOff>
      <xdr:row>29</xdr:row>
      <xdr:rowOff>74930</xdr:rowOff>
    </xdr:to>
    <xdr:sp macro="" textlink="">
      <xdr:nvSpPr>
        <xdr:cNvPr id="85" name="楕円 84"/>
        <xdr:cNvSpPr/>
      </xdr:nvSpPr>
      <xdr:spPr>
        <a:xfrm>
          <a:off x="2476500" y="57162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23495</xdr:rowOff>
    </xdr:from>
    <xdr:to xmlns:xdr="http://schemas.openxmlformats.org/drawingml/2006/spreadsheetDrawing">
      <xdr:col>15</xdr:col>
      <xdr:colOff>136525</xdr:colOff>
      <xdr:row>29</xdr:row>
      <xdr:rowOff>52070</xdr:rowOff>
    </xdr:to>
    <xdr:cxnSp macro="">
      <xdr:nvCxnSpPr>
        <xdr:cNvPr id="86" name="直線コネクタ 85"/>
        <xdr:cNvCxnSpPr/>
      </xdr:nvCxnSpPr>
      <xdr:spPr>
        <a:xfrm>
          <a:off x="2527300" y="576707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161290</xdr:rowOff>
    </xdr:from>
    <xdr:to xmlns:xdr="http://schemas.openxmlformats.org/drawingml/2006/spreadsheetDrawing">
      <xdr:col>7</xdr:col>
      <xdr:colOff>187325</xdr:colOff>
      <xdr:row>29</xdr:row>
      <xdr:rowOff>91440</xdr:rowOff>
    </xdr:to>
    <xdr:sp macro="" textlink="">
      <xdr:nvSpPr>
        <xdr:cNvPr id="87" name="楕円 86"/>
        <xdr:cNvSpPr/>
      </xdr:nvSpPr>
      <xdr:spPr>
        <a:xfrm>
          <a:off x="1714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23495</xdr:rowOff>
    </xdr:from>
    <xdr:to xmlns:xdr="http://schemas.openxmlformats.org/drawingml/2006/spreadsheetDrawing">
      <xdr:col>11</xdr:col>
      <xdr:colOff>136525</xdr:colOff>
      <xdr:row>29</xdr:row>
      <xdr:rowOff>40640</xdr:rowOff>
    </xdr:to>
    <xdr:cxnSp macro="">
      <xdr:nvCxnSpPr>
        <xdr:cNvPr id="88" name="直線コネクタ 87"/>
        <xdr:cNvCxnSpPr/>
      </xdr:nvCxnSpPr>
      <xdr:spPr>
        <a:xfrm flipV="1">
          <a:off x="1765300" y="576707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4495" cy="259080"/>
    <xdr:sp macro="" textlink="">
      <xdr:nvSpPr>
        <xdr:cNvPr id="89" name="n_1aveValue有形固定資産減価償却率"/>
        <xdr:cNvSpPr txBox="1"/>
      </xdr:nvSpPr>
      <xdr:spPr>
        <a:xfrm>
          <a:off x="3836035" y="5873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4495" cy="259080"/>
    <xdr:sp macro="" textlink="">
      <xdr:nvSpPr>
        <xdr:cNvPr id="90" name="n_2aveValue有形固定資産減価償却率"/>
        <xdr:cNvSpPr txBox="1"/>
      </xdr:nvSpPr>
      <xdr:spPr>
        <a:xfrm>
          <a:off x="3086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91" name="n_3ave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158750</xdr:rowOff>
    </xdr:from>
    <xdr:ext cx="404495" cy="259080"/>
    <xdr:sp macro="" textlink="">
      <xdr:nvSpPr>
        <xdr:cNvPr id="92" name="n_4aveValue有形固定資産減価償却率"/>
        <xdr:cNvSpPr txBox="1"/>
      </xdr:nvSpPr>
      <xdr:spPr>
        <a:xfrm>
          <a:off x="1562735" y="538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146685</xdr:rowOff>
    </xdr:from>
    <xdr:ext cx="404495" cy="258445"/>
    <xdr:sp macro="" textlink="">
      <xdr:nvSpPr>
        <xdr:cNvPr id="93" name="n_1mainValue有形固定資産減価償却率"/>
        <xdr:cNvSpPr txBox="1"/>
      </xdr:nvSpPr>
      <xdr:spPr>
        <a:xfrm>
          <a:off x="3836035" y="5547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118745</xdr:rowOff>
    </xdr:from>
    <xdr:ext cx="404495" cy="259080"/>
    <xdr:sp macro="" textlink="">
      <xdr:nvSpPr>
        <xdr:cNvPr id="94" name="n_2mainValue有形固定資産減価償却率"/>
        <xdr:cNvSpPr txBox="1"/>
      </xdr:nvSpPr>
      <xdr:spPr>
        <a:xfrm>
          <a:off x="3086735" y="5519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90805</xdr:rowOff>
    </xdr:from>
    <xdr:ext cx="404495" cy="258445"/>
    <xdr:sp macro="" textlink="">
      <xdr:nvSpPr>
        <xdr:cNvPr id="95" name="n_3mainValue有形固定資産減価償却率"/>
        <xdr:cNvSpPr txBox="1"/>
      </xdr:nvSpPr>
      <xdr:spPr>
        <a:xfrm>
          <a:off x="2324735" y="54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82550</xdr:rowOff>
    </xdr:from>
    <xdr:ext cx="404495" cy="259080"/>
    <xdr:sp macro="" textlink="">
      <xdr:nvSpPr>
        <xdr:cNvPr id="96" name="n_4mainValue有形固定資産減価償却率"/>
        <xdr:cNvSpPr txBox="1"/>
      </xdr:nvSpPr>
      <xdr:spPr>
        <a:xfrm>
          <a:off x="1562735" y="5826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、高知県平均を</a:t>
          </a:r>
          <a:r>
            <a:rPr kumimoji="1" lang="en-US" altLang="ja-JP" sz="1100">
              <a:solidFill>
                <a:schemeClr val="dk1"/>
              </a:solidFill>
              <a:effectLst/>
              <a:latin typeface="+mn-lt"/>
              <a:ea typeface="+mn-ea"/>
              <a:cs typeface="+mn-cs"/>
            </a:rPr>
            <a:t>90.3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下回っているが、</a:t>
          </a:r>
          <a:r>
            <a:rPr kumimoji="1" lang="ja-JP" altLang="en-US" sz="1100">
              <a:solidFill>
                <a:schemeClr val="dk1"/>
              </a:solidFill>
              <a:effectLst/>
              <a:latin typeface="+mn-lt"/>
              <a:ea typeface="+mn-ea"/>
              <a:cs typeface="+mn-cs"/>
            </a:rPr>
            <a:t>全国平均は</a:t>
          </a:r>
          <a:r>
            <a:rPr kumimoji="1" lang="en-US" altLang="ja-JP" sz="1100">
              <a:solidFill>
                <a:schemeClr val="dk1"/>
              </a:solidFill>
              <a:effectLst/>
              <a:latin typeface="+mn-lt"/>
              <a:ea typeface="+mn-ea"/>
              <a:cs typeface="+mn-cs"/>
            </a:rPr>
            <a:t>37.8</a:t>
          </a:r>
          <a:r>
            <a:rPr kumimoji="1" lang="ja-JP" altLang="en-US"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今後地方債を活用した大型建設事業が複数控えている状況であるため、市全体の事業量を調整し数値の悪化を招くことの無いように努めていく必要がある。</a:t>
          </a:r>
          <a:endParaRPr lang="ja-JP" altLang="ja-JP">
            <a:effectLst/>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2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9525</xdr:rowOff>
    </xdr:from>
    <xdr:ext cx="469265" cy="258445"/>
    <xdr:sp macro="" textlink="">
      <xdr:nvSpPr>
        <xdr:cNvPr id="132" name="債務償還比率平均値テキスト"/>
        <xdr:cNvSpPr txBox="1"/>
      </xdr:nvSpPr>
      <xdr:spPr>
        <a:xfrm>
          <a:off x="14846300" y="5924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167005</xdr:rowOff>
    </xdr:from>
    <xdr:to xmlns:xdr="http://schemas.openxmlformats.org/drawingml/2006/spreadsheetDrawing">
      <xdr:col>76</xdr:col>
      <xdr:colOff>73025</xdr:colOff>
      <xdr:row>30</xdr:row>
      <xdr:rowOff>97790</xdr:rowOff>
    </xdr:to>
    <xdr:sp macro="" textlink="">
      <xdr:nvSpPr>
        <xdr:cNvPr id="143" name="楕円 142"/>
        <xdr:cNvSpPr/>
      </xdr:nvSpPr>
      <xdr:spPr>
        <a:xfrm>
          <a:off x="14744700" y="59105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18415</xdr:rowOff>
    </xdr:from>
    <xdr:ext cx="469265" cy="258445"/>
    <xdr:sp macro="" textlink="">
      <xdr:nvSpPr>
        <xdr:cNvPr id="144" name="債務償還比率該当値テキスト"/>
        <xdr:cNvSpPr txBox="1"/>
      </xdr:nvSpPr>
      <xdr:spPr>
        <a:xfrm>
          <a:off x="14846300" y="5761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126365</xdr:rowOff>
    </xdr:from>
    <xdr:to xmlns:xdr="http://schemas.openxmlformats.org/drawingml/2006/spreadsheetDrawing">
      <xdr:col>72</xdr:col>
      <xdr:colOff>123825</xdr:colOff>
      <xdr:row>30</xdr:row>
      <xdr:rowOff>56515</xdr:rowOff>
    </xdr:to>
    <xdr:sp macro="" textlink="">
      <xdr:nvSpPr>
        <xdr:cNvPr id="145" name="楕円 144"/>
        <xdr:cNvSpPr/>
      </xdr:nvSpPr>
      <xdr:spPr>
        <a:xfrm>
          <a:off x="14033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6350</xdr:rowOff>
    </xdr:from>
    <xdr:to xmlns:xdr="http://schemas.openxmlformats.org/drawingml/2006/spreadsheetDrawing">
      <xdr:col>76</xdr:col>
      <xdr:colOff>22225</xdr:colOff>
      <xdr:row>30</xdr:row>
      <xdr:rowOff>46355</xdr:rowOff>
    </xdr:to>
    <xdr:cxnSp macro="">
      <xdr:nvCxnSpPr>
        <xdr:cNvPr id="146" name="直線コネクタ 145"/>
        <xdr:cNvCxnSpPr/>
      </xdr:nvCxnSpPr>
      <xdr:spPr>
        <a:xfrm>
          <a:off x="14084300" y="5921375"/>
          <a:ext cx="711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121920</xdr:rowOff>
    </xdr:from>
    <xdr:to xmlns:xdr="http://schemas.openxmlformats.org/drawingml/2006/spreadsheetDrawing">
      <xdr:col>68</xdr:col>
      <xdr:colOff>123825</xdr:colOff>
      <xdr:row>30</xdr:row>
      <xdr:rowOff>52070</xdr:rowOff>
    </xdr:to>
    <xdr:sp macro="" textlink="">
      <xdr:nvSpPr>
        <xdr:cNvPr id="147" name="楕円 146"/>
        <xdr:cNvSpPr/>
      </xdr:nvSpPr>
      <xdr:spPr>
        <a:xfrm>
          <a:off x="132715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1270</xdr:rowOff>
    </xdr:from>
    <xdr:to xmlns:xdr="http://schemas.openxmlformats.org/drawingml/2006/spreadsheetDrawing">
      <xdr:col>72</xdr:col>
      <xdr:colOff>73025</xdr:colOff>
      <xdr:row>30</xdr:row>
      <xdr:rowOff>6350</xdr:rowOff>
    </xdr:to>
    <xdr:cxnSp macro="">
      <xdr:nvCxnSpPr>
        <xdr:cNvPr id="148" name="直線コネクタ 147"/>
        <xdr:cNvCxnSpPr/>
      </xdr:nvCxnSpPr>
      <xdr:spPr>
        <a:xfrm>
          <a:off x="13322300" y="591629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88265</xdr:rowOff>
    </xdr:from>
    <xdr:to xmlns:xdr="http://schemas.openxmlformats.org/drawingml/2006/spreadsheetDrawing">
      <xdr:col>64</xdr:col>
      <xdr:colOff>123825</xdr:colOff>
      <xdr:row>30</xdr:row>
      <xdr:rowOff>18415</xdr:rowOff>
    </xdr:to>
    <xdr:sp macro="" textlink="">
      <xdr:nvSpPr>
        <xdr:cNvPr id="149" name="楕円 148"/>
        <xdr:cNvSpPr/>
      </xdr:nvSpPr>
      <xdr:spPr>
        <a:xfrm>
          <a:off x="1250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139065</xdr:rowOff>
    </xdr:from>
    <xdr:to xmlns:xdr="http://schemas.openxmlformats.org/drawingml/2006/spreadsheetDrawing">
      <xdr:col>68</xdr:col>
      <xdr:colOff>73025</xdr:colOff>
      <xdr:row>30</xdr:row>
      <xdr:rowOff>1270</xdr:rowOff>
    </xdr:to>
    <xdr:cxnSp macro="">
      <xdr:nvCxnSpPr>
        <xdr:cNvPr id="150" name="直線コネクタ 149"/>
        <xdr:cNvCxnSpPr/>
      </xdr:nvCxnSpPr>
      <xdr:spPr>
        <a:xfrm>
          <a:off x="12560300" y="588264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81280</xdr:rowOff>
    </xdr:from>
    <xdr:to xmlns:xdr="http://schemas.openxmlformats.org/drawingml/2006/spreadsheetDrawing">
      <xdr:col>60</xdr:col>
      <xdr:colOff>123825</xdr:colOff>
      <xdr:row>30</xdr:row>
      <xdr:rowOff>11430</xdr:rowOff>
    </xdr:to>
    <xdr:sp macro="" textlink="">
      <xdr:nvSpPr>
        <xdr:cNvPr id="151" name="楕円 150"/>
        <xdr:cNvSpPr/>
      </xdr:nvSpPr>
      <xdr:spPr>
        <a:xfrm>
          <a:off x="117475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132080</xdr:rowOff>
    </xdr:from>
    <xdr:to xmlns:xdr="http://schemas.openxmlformats.org/drawingml/2006/spreadsheetDrawing">
      <xdr:col>64</xdr:col>
      <xdr:colOff>73025</xdr:colOff>
      <xdr:row>29</xdr:row>
      <xdr:rowOff>139065</xdr:rowOff>
    </xdr:to>
    <xdr:cxnSp macro="">
      <xdr:nvCxnSpPr>
        <xdr:cNvPr id="152" name="直線コネクタ 151"/>
        <xdr:cNvCxnSpPr/>
      </xdr:nvCxnSpPr>
      <xdr:spPr>
        <a:xfrm>
          <a:off x="11798300" y="587565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100965</xdr:rowOff>
    </xdr:from>
    <xdr:ext cx="469265" cy="258445"/>
    <xdr:sp macro="" textlink="">
      <xdr:nvSpPr>
        <xdr:cNvPr id="153" name="n_1aveValue債務償還比率"/>
        <xdr:cNvSpPr txBox="1"/>
      </xdr:nvSpPr>
      <xdr:spPr>
        <a:xfrm>
          <a:off x="13836650" y="601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9265" cy="258445"/>
    <xdr:sp macro="" textlink="">
      <xdr:nvSpPr>
        <xdr:cNvPr id="154" name="n_2aveValue債務償還比率"/>
        <xdr:cNvSpPr txBox="1"/>
      </xdr:nvSpPr>
      <xdr:spPr>
        <a:xfrm>
          <a:off x="13087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68580</xdr:rowOff>
    </xdr:from>
    <xdr:ext cx="469265" cy="259080"/>
    <xdr:sp macro="" textlink="">
      <xdr:nvSpPr>
        <xdr:cNvPr id="155" name="n_3aveValue債務償還比率"/>
        <xdr:cNvSpPr txBox="1"/>
      </xdr:nvSpPr>
      <xdr:spPr>
        <a:xfrm>
          <a:off x="12325350" y="598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9265" cy="259080"/>
    <xdr:sp macro="" textlink="">
      <xdr:nvSpPr>
        <xdr:cNvPr id="156" name="n_4aveValue債務償還比率"/>
        <xdr:cNvSpPr txBox="1"/>
      </xdr:nvSpPr>
      <xdr:spPr>
        <a:xfrm>
          <a:off x="11563350" y="594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73025</xdr:rowOff>
    </xdr:from>
    <xdr:ext cx="469265" cy="259080"/>
    <xdr:sp macro="" textlink="">
      <xdr:nvSpPr>
        <xdr:cNvPr id="157" name="n_1mainValue債務償還比率"/>
        <xdr:cNvSpPr txBox="1"/>
      </xdr:nvSpPr>
      <xdr:spPr>
        <a:xfrm>
          <a:off x="13836650" y="5645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68580</xdr:rowOff>
    </xdr:from>
    <xdr:ext cx="469265" cy="259080"/>
    <xdr:sp macro="" textlink="">
      <xdr:nvSpPr>
        <xdr:cNvPr id="158" name="n_2mainValue債務償還比率"/>
        <xdr:cNvSpPr txBox="1"/>
      </xdr:nvSpPr>
      <xdr:spPr>
        <a:xfrm>
          <a:off x="13087350" y="5640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34925</xdr:rowOff>
    </xdr:from>
    <xdr:ext cx="469265" cy="259080"/>
    <xdr:sp macro="" textlink="">
      <xdr:nvSpPr>
        <xdr:cNvPr id="159" name="n_3mainValue債務償還比率"/>
        <xdr:cNvSpPr txBox="1"/>
      </xdr:nvSpPr>
      <xdr:spPr>
        <a:xfrm>
          <a:off x="12325350" y="560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27940</xdr:rowOff>
    </xdr:from>
    <xdr:ext cx="469265" cy="259080"/>
    <xdr:sp macro="" textlink="">
      <xdr:nvSpPr>
        <xdr:cNvPr id="160" name="n_4mainValue債務償還比率"/>
        <xdr:cNvSpPr txBox="1"/>
      </xdr:nvSpPr>
      <xdr:spPr>
        <a:xfrm>
          <a:off x="11563350" y="5600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84455</xdr:rowOff>
    </xdr:from>
    <xdr:to xmlns:xdr="http://schemas.openxmlformats.org/drawingml/2006/spreadsheetDrawing">
      <xdr:col>24</xdr:col>
      <xdr:colOff>114300</xdr:colOff>
      <xdr:row>39</xdr:row>
      <xdr:rowOff>14605</xdr:rowOff>
    </xdr:to>
    <xdr:sp macro="" textlink="">
      <xdr:nvSpPr>
        <xdr:cNvPr id="74" name="楕円 73"/>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107315</xdr:rowOff>
    </xdr:from>
    <xdr:ext cx="405130" cy="259080"/>
    <xdr:sp macro="" textlink="">
      <xdr:nvSpPr>
        <xdr:cNvPr id="75" name="【道路】&#10;有形固定資産減価償却率該当値テキスト"/>
        <xdr:cNvSpPr txBox="1"/>
      </xdr:nvSpPr>
      <xdr:spPr>
        <a:xfrm>
          <a:off x="4673600" y="645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46355</xdr:rowOff>
    </xdr:from>
    <xdr:to xmlns:xdr="http://schemas.openxmlformats.org/drawingml/2006/spreadsheetDrawing">
      <xdr:col>20</xdr:col>
      <xdr:colOff>38100</xdr:colOff>
      <xdr:row>38</xdr:row>
      <xdr:rowOff>147955</xdr:rowOff>
    </xdr:to>
    <xdr:sp macro="" textlink="">
      <xdr:nvSpPr>
        <xdr:cNvPr id="76" name="楕円 75"/>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97790</xdr:rowOff>
    </xdr:from>
    <xdr:to xmlns:xdr="http://schemas.openxmlformats.org/drawingml/2006/spreadsheetDrawing">
      <xdr:col>24</xdr:col>
      <xdr:colOff>63500</xdr:colOff>
      <xdr:row>38</xdr:row>
      <xdr:rowOff>135255</xdr:rowOff>
    </xdr:to>
    <xdr:cxnSp macro="">
      <xdr:nvCxnSpPr>
        <xdr:cNvPr id="77" name="直線コネクタ 76"/>
        <xdr:cNvCxnSpPr/>
      </xdr:nvCxnSpPr>
      <xdr:spPr>
        <a:xfrm>
          <a:off x="3797300" y="66128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78" name="楕円 77"/>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66675</xdr:rowOff>
    </xdr:from>
    <xdr:to xmlns:xdr="http://schemas.openxmlformats.org/drawingml/2006/spreadsheetDrawing">
      <xdr:col>19</xdr:col>
      <xdr:colOff>177800</xdr:colOff>
      <xdr:row>38</xdr:row>
      <xdr:rowOff>97790</xdr:rowOff>
    </xdr:to>
    <xdr:cxnSp macro="">
      <xdr:nvCxnSpPr>
        <xdr:cNvPr id="79" name="直線コネクタ 78"/>
        <xdr:cNvCxnSpPr/>
      </xdr:nvCxnSpPr>
      <xdr:spPr>
        <a:xfrm>
          <a:off x="2908300" y="65817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154940</xdr:rowOff>
    </xdr:from>
    <xdr:to xmlns:xdr="http://schemas.openxmlformats.org/drawingml/2006/spreadsheetDrawing">
      <xdr:col>10</xdr:col>
      <xdr:colOff>165100</xdr:colOff>
      <xdr:row>38</xdr:row>
      <xdr:rowOff>84455</xdr:rowOff>
    </xdr:to>
    <xdr:sp macro="" textlink="">
      <xdr:nvSpPr>
        <xdr:cNvPr id="80" name="楕円 79"/>
        <xdr:cNvSpPr/>
      </xdr:nvSpPr>
      <xdr:spPr>
        <a:xfrm>
          <a:off x="1968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33655</xdr:rowOff>
    </xdr:from>
    <xdr:to xmlns:xdr="http://schemas.openxmlformats.org/drawingml/2006/spreadsheetDrawing">
      <xdr:col>15</xdr:col>
      <xdr:colOff>50800</xdr:colOff>
      <xdr:row>38</xdr:row>
      <xdr:rowOff>66675</xdr:rowOff>
    </xdr:to>
    <xdr:cxnSp macro="">
      <xdr:nvCxnSpPr>
        <xdr:cNvPr id="81" name="直線コネクタ 80"/>
        <xdr:cNvCxnSpPr/>
      </xdr:nvCxnSpPr>
      <xdr:spPr>
        <a:xfrm>
          <a:off x="2019300" y="65487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123190</xdr:rowOff>
    </xdr:from>
    <xdr:to xmlns:xdr="http://schemas.openxmlformats.org/drawingml/2006/spreadsheetDrawing">
      <xdr:col>6</xdr:col>
      <xdr:colOff>38100</xdr:colOff>
      <xdr:row>38</xdr:row>
      <xdr:rowOff>53340</xdr:rowOff>
    </xdr:to>
    <xdr:sp macro="" textlink="">
      <xdr:nvSpPr>
        <xdr:cNvPr id="82" name="楕円 81"/>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2540</xdr:rowOff>
    </xdr:from>
    <xdr:to xmlns:xdr="http://schemas.openxmlformats.org/drawingml/2006/spreadsheetDrawing">
      <xdr:col>10</xdr:col>
      <xdr:colOff>114300</xdr:colOff>
      <xdr:row>38</xdr:row>
      <xdr:rowOff>33655</xdr:rowOff>
    </xdr:to>
    <xdr:cxnSp macro="">
      <xdr:nvCxnSpPr>
        <xdr:cNvPr id="83" name="直線コネクタ 82"/>
        <xdr:cNvCxnSpPr/>
      </xdr:nvCxnSpPr>
      <xdr:spPr>
        <a:xfrm>
          <a:off x="1130300" y="65176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4495" cy="259080"/>
    <xdr:sp macro="" textlink="">
      <xdr:nvSpPr>
        <xdr:cNvPr id="87" name="n_4aveValue【道路】&#10;有形固定資産減価償却率"/>
        <xdr:cNvSpPr txBox="1"/>
      </xdr:nvSpPr>
      <xdr:spPr>
        <a:xfrm>
          <a:off x="927735" y="619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164465</xdr:rowOff>
    </xdr:from>
    <xdr:ext cx="405130" cy="259080"/>
    <xdr:sp macro="" textlink="">
      <xdr:nvSpPr>
        <xdr:cNvPr id="88" name="n_1mainValue【道路】&#10;有形固定資産減価償却率"/>
        <xdr:cNvSpPr txBox="1"/>
      </xdr:nvSpPr>
      <xdr:spPr>
        <a:xfrm>
          <a:off x="3582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133985</xdr:rowOff>
    </xdr:from>
    <xdr:ext cx="404495" cy="258445"/>
    <xdr:sp macro="" textlink="">
      <xdr:nvSpPr>
        <xdr:cNvPr id="89" name="n_2mainValue【道路】&#10;有形固定資産減価償却率"/>
        <xdr:cNvSpPr txBox="1"/>
      </xdr:nvSpPr>
      <xdr:spPr>
        <a:xfrm>
          <a:off x="2705735" y="6306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100965</xdr:rowOff>
    </xdr:from>
    <xdr:ext cx="404495" cy="258445"/>
    <xdr:sp macro="" textlink="">
      <xdr:nvSpPr>
        <xdr:cNvPr id="90" name="n_3mainValue【道路】&#10;有形固定資産減価償却率"/>
        <xdr:cNvSpPr txBox="1"/>
      </xdr:nvSpPr>
      <xdr:spPr>
        <a:xfrm>
          <a:off x="1816735" y="6273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44450</xdr:rowOff>
    </xdr:from>
    <xdr:ext cx="404495" cy="259080"/>
    <xdr:sp macro="" textlink="">
      <xdr:nvSpPr>
        <xdr:cNvPr id="91" name="n_4mainValue【道路】&#10;有形固定資産減価償却率"/>
        <xdr:cNvSpPr txBox="1"/>
      </xdr:nvSpPr>
      <xdr:spPr>
        <a:xfrm>
          <a:off x="927735" y="655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43180</xdr:rowOff>
    </xdr:from>
    <xdr:ext cx="534670" cy="258445"/>
    <xdr:sp macro="" textlink="">
      <xdr:nvSpPr>
        <xdr:cNvPr id="118" name="【道路】&#10;一人当たり延長平均値テキスト"/>
        <xdr:cNvSpPr txBox="1"/>
      </xdr:nvSpPr>
      <xdr:spPr>
        <a:xfrm>
          <a:off x="10515600" y="6729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35560</xdr:rowOff>
    </xdr:from>
    <xdr:to xmlns:xdr="http://schemas.openxmlformats.org/drawingml/2006/spreadsheetDrawing">
      <xdr:col>55</xdr:col>
      <xdr:colOff>50800</xdr:colOff>
      <xdr:row>40</xdr:row>
      <xdr:rowOff>137160</xdr:rowOff>
    </xdr:to>
    <xdr:sp macro="" textlink="">
      <xdr:nvSpPr>
        <xdr:cNvPr id="129" name="楕円 128"/>
        <xdr:cNvSpPr/>
      </xdr:nvSpPr>
      <xdr:spPr>
        <a:xfrm>
          <a:off x="104267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13970</xdr:rowOff>
    </xdr:from>
    <xdr:ext cx="534670" cy="259080"/>
    <xdr:sp macro="" textlink="">
      <xdr:nvSpPr>
        <xdr:cNvPr id="130" name="【道路】&#10;一人当たり延長該当値テキスト"/>
        <xdr:cNvSpPr txBox="1"/>
      </xdr:nvSpPr>
      <xdr:spPr>
        <a:xfrm>
          <a:off x="10515600" y="687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39370</xdr:rowOff>
    </xdr:from>
    <xdr:to xmlns:xdr="http://schemas.openxmlformats.org/drawingml/2006/spreadsheetDrawing">
      <xdr:col>50</xdr:col>
      <xdr:colOff>165100</xdr:colOff>
      <xdr:row>40</xdr:row>
      <xdr:rowOff>140970</xdr:rowOff>
    </xdr:to>
    <xdr:sp macro="" textlink="">
      <xdr:nvSpPr>
        <xdr:cNvPr id="131" name="楕円 130"/>
        <xdr:cNvSpPr/>
      </xdr:nvSpPr>
      <xdr:spPr>
        <a:xfrm>
          <a:off x="9588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86360</xdr:rowOff>
    </xdr:from>
    <xdr:to xmlns:xdr="http://schemas.openxmlformats.org/drawingml/2006/spreadsheetDrawing">
      <xdr:col>55</xdr:col>
      <xdr:colOff>0</xdr:colOff>
      <xdr:row>40</xdr:row>
      <xdr:rowOff>90170</xdr:rowOff>
    </xdr:to>
    <xdr:cxnSp macro="">
      <xdr:nvCxnSpPr>
        <xdr:cNvPr id="132" name="直線コネクタ 131"/>
        <xdr:cNvCxnSpPr/>
      </xdr:nvCxnSpPr>
      <xdr:spPr>
        <a:xfrm flipV="1">
          <a:off x="9639300" y="6944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43180</xdr:rowOff>
    </xdr:from>
    <xdr:to xmlns:xdr="http://schemas.openxmlformats.org/drawingml/2006/spreadsheetDrawing">
      <xdr:col>46</xdr:col>
      <xdr:colOff>38100</xdr:colOff>
      <xdr:row>40</xdr:row>
      <xdr:rowOff>144780</xdr:rowOff>
    </xdr:to>
    <xdr:sp macro="" textlink="">
      <xdr:nvSpPr>
        <xdr:cNvPr id="133" name="楕円 132"/>
        <xdr:cNvSpPr/>
      </xdr:nvSpPr>
      <xdr:spPr>
        <a:xfrm>
          <a:off x="8699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90170</xdr:rowOff>
    </xdr:from>
    <xdr:to xmlns:xdr="http://schemas.openxmlformats.org/drawingml/2006/spreadsheetDrawing">
      <xdr:col>50</xdr:col>
      <xdr:colOff>114300</xdr:colOff>
      <xdr:row>40</xdr:row>
      <xdr:rowOff>93980</xdr:rowOff>
    </xdr:to>
    <xdr:cxnSp macro="">
      <xdr:nvCxnSpPr>
        <xdr:cNvPr id="134" name="直線コネクタ 133"/>
        <xdr:cNvCxnSpPr/>
      </xdr:nvCxnSpPr>
      <xdr:spPr>
        <a:xfrm flipV="1">
          <a:off x="8750300" y="6948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46990</xdr:rowOff>
    </xdr:from>
    <xdr:to xmlns:xdr="http://schemas.openxmlformats.org/drawingml/2006/spreadsheetDrawing">
      <xdr:col>41</xdr:col>
      <xdr:colOff>101600</xdr:colOff>
      <xdr:row>40</xdr:row>
      <xdr:rowOff>148590</xdr:rowOff>
    </xdr:to>
    <xdr:sp macro="" textlink="">
      <xdr:nvSpPr>
        <xdr:cNvPr id="135" name="楕円 134"/>
        <xdr:cNvSpPr/>
      </xdr:nvSpPr>
      <xdr:spPr>
        <a:xfrm>
          <a:off x="7810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93980</xdr:rowOff>
    </xdr:from>
    <xdr:to xmlns:xdr="http://schemas.openxmlformats.org/drawingml/2006/spreadsheetDrawing">
      <xdr:col>45</xdr:col>
      <xdr:colOff>177800</xdr:colOff>
      <xdr:row>40</xdr:row>
      <xdr:rowOff>97790</xdr:rowOff>
    </xdr:to>
    <xdr:cxnSp macro="">
      <xdr:nvCxnSpPr>
        <xdr:cNvPr id="136" name="直線コネクタ 135"/>
        <xdr:cNvCxnSpPr/>
      </xdr:nvCxnSpPr>
      <xdr:spPr>
        <a:xfrm flipV="1">
          <a:off x="7861300" y="6951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46990</xdr:rowOff>
    </xdr:from>
    <xdr:to xmlns:xdr="http://schemas.openxmlformats.org/drawingml/2006/spreadsheetDrawing">
      <xdr:col>36</xdr:col>
      <xdr:colOff>165100</xdr:colOff>
      <xdr:row>40</xdr:row>
      <xdr:rowOff>148590</xdr:rowOff>
    </xdr:to>
    <xdr:sp macro="" textlink="">
      <xdr:nvSpPr>
        <xdr:cNvPr id="137" name="楕円 136"/>
        <xdr:cNvSpPr/>
      </xdr:nvSpPr>
      <xdr:spPr>
        <a:xfrm>
          <a:off x="6921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97790</xdr:rowOff>
    </xdr:from>
    <xdr:to xmlns:xdr="http://schemas.openxmlformats.org/drawingml/2006/spreadsheetDrawing">
      <xdr:col>41</xdr:col>
      <xdr:colOff>50800</xdr:colOff>
      <xdr:row>40</xdr:row>
      <xdr:rowOff>97790</xdr:rowOff>
    </xdr:to>
    <xdr:cxnSp macro="">
      <xdr:nvCxnSpPr>
        <xdr:cNvPr id="138" name="直線コネクタ 137"/>
        <xdr:cNvCxnSpPr/>
      </xdr:nvCxnSpPr>
      <xdr:spPr>
        <a:xfrm>
          <a:off x="6972300" y="6955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58445"/>
    <xdr:sp macro="" textlink="">
      <xdr:nvSpPr>
        <xdr:cNvPr id="139" name="n_1aveValue【道路】&#10;一人当たり延長"/>
        <xdr:cNvSpPr txBox="1"/>
      </xdr:nvSpPr>
      <xdr:spPr>
        <a:xfrm>
          <a:off x="9359265" y="6659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159385</xdr:rowOff>
    </xdr:from>
    <xdr:ext cx="534035" cy="258445"/>
    <xdr:sp macro="" textlink="">
      <xdr:nvSpPr>
        <xdr:cNvPr id="140" name="n_2aveValue【道路】&#10;一人当たり延長"/>
        <xdr:cNvSpPr txBox="1"/>
      </xdr:nvSpPr>
      <xdr:spPr>
        <a:xfrm>
          <a:off x="8482965" y="667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156210</xdr:rowOff>
    </xdr:from>
    <xdr:ext cx="534035" cy="258445"/>
    <xdr:sp macro="" textlink="">
      <xdr:nvSpPr>
        <xdr:cNvPr id="141" name="n_3aveValue【道路】&#10;一人当たり延長"/>
        <xdr:cNvSpPr txBox="1"/>
      </xdr:nvSpPr>
      <xdr:spPr>
        <a:xfrm>
          <a:off x="759396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149860</xdr:rowOff>
    </xdr:from>
    <xdr:ext cx="534035" cy="259080"/>
    <xdr:sp macro="" textlink="">
      <xdr:nvSpPr>
        <xdr:cNvPr id="142" name="n_4aveValue【道路】&#10;一人当たり延長"/>
        <xdr:cNvSpPr txBox="1"/>
      </xdr:nvSpPr>
      <xdr:spPr>
        <a:xfrm>
          <a:off x="6704965" y="700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132080</xdr:rowOff>
    </xdr:from>
    <xdr:ext cx="534670" cy="258445"/>
    <xdr:sp macro="" textlink="">
      <xdr:nvSpPr>
        <xdr:cNvPr id="143" name="n_1mainValue【道路】&#10;一人当たり延長"/>
        <xdr:cNvSpPr txBox="1"/>
      </xdr:nvSpPr>
      <xdr:spPr>
        <a:xfrm>
          <a:off x="9359265" y="6990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135890</xdr:rowOff>
    </xdr:from>
    <xdr:ext cx="534035" cy="259080"/>
    <xdr:sp macro="" textlink="">
      <xdr:nvSpPr>
        <xdr:cNvPr id="144" name="n_2mainValue【道路】&#10;一人当たり延長"/>
        <xdr:cNvSpPr txBox="1"/>
      </xdr:nvSpPr>
      <xdr:spPr>
        <a:xfrm>
          <a:off x="8482965" y="699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139700</xdr:rowOff>
    </xdr:from>
    <xdr:ext cx="534035" cy="259080"/>
    <xdr:sp macro="" textlink="">
      <xdr:nvSpPr>
        <xdr:cNvPr id="145" name="n_3mainValue【道路】&#10;一人当たり延長"/>
        <xdr:cNvSpPr txBox="1"/>
      </xdr:nvSpPr>
      <xdr:spPr>
        <a:xfrm>
          <a:off x="7593965" y="6997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165100</xdr:rowOff>
    </xdr:from>
    <xdr:ext cx="534035" cy="259080"/>
    <xdr:sp macro="" textlink="">
      <xdr:nvSpPr>
        <xdr:cNvPr id="146" name="n_4mainValue【道路】&#10;一人当たり延長"/>
        <xdr:cNvSpPr txBox="1"/>
      </xdr:nvSpPr>
      <xdr:spPr>
        <a:xfrm>
          <a:off x="6704965" y="668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8445"/>
    <xdr:sp macro="" textlink="">
      <xdr:nvSpPr>
        <xdr:cNvPr id="175" name="【橋りょう・トンネル】&#10;有形固定資産減価償却率平均値テキスト"/>
        <xdr:cNvSpPr txBox="1"/>
      </xdr:nvSpPr>
      <xdr:spPr>
        <a:xfrm>
          <a:off x="4673600" y="10478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34925</xdr:rowOff>
    </xdr:from>
    <xdr:to xmlns:xdr="http://schemas.openxmlformats.org/drawingml/2006/spreadsheetDrawing">
      <xdr:col>24</xdr:col>
      <xdr:colOff>114300</xdr:colOff>
      <xdr:row>63</xdr:row>
      <xdr:rowOff>136525</xdr:rowOff>
    </xdr:to>
    <xdr:sp macro="" textlink="">
      <xdr:nvSpPr>
        <xdr:cNvPr id="186" name="楕円 185"/>
        <xdr:cNvSpPr/>
      </xdr:nvSpPr>
      <xdr:spPr>
        <a:xfrm>
          <a:off x="4584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13335</xdr:rowOff>
    </xdr:from>
    <xdr:ext cx="405130" cy="259080"/>
    <xdr:sp macro="" textlink="">
      <xdr:nvSpPr>
        <xdr:cNvPr id="187" name="【橋りょう・トンネル】&#10;有形固定資産減価償却率該当値テキスト"/>
        <xdr:cNvSpPr txBox="1"/>
      </xdr:nvSpPr>
      <xdr:spPr>
        <a:xfrm>
          <a:off x="4673600" y="1081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12065</xdr:rowOff>
    </xdr:from>
    <xdr:to xmlns:xdr="http://schemas.openxmlformats.org/drawingml/2006/spreadsheetDrawing">
      <xdr:col>20</xdr:col>
      <xdr:colOff>38100</xdr:colOff>
      <xdr:row>63</xdr:row>
      <xdr:rowOff>113665</xdr:rowOff>
    </xdr:to>
    <xdr:sp macro="" textlink="">
      <xdr:nvSpPr>
        <xdr:cNvPr id="188" name="楕円 187"/>
        <xdr:cNvSpPr/>
      </xdr:nvSpPr>
      <xdr:spPr>
        <a:xfrm>
          <a:off x="3746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63500</xdr:rowOff>
    </xdr:from>
    <xdr:to xmlns:xdr="http://schemas.openxmlformats.org/drawingml/2006/spreadsheetDrawing">
      <xdr:col>24</xdr:col>
      <xdr:colOff>63500</xdr:colOff>
      <xdr:row>63</xdr:row>
      <xdr:rowOff>86360</xdr:rowOff>
    </xdr:to>
    <xdr:cxnSp macro="">
      <xdr:nvCxnSpPr>
        <xdr:cNvPr id="189" name="直線コネクタ 188"/>
        <xdr:cNvCxnSpPr/>
      </xdr:nvCxnSpPr>
      <xdr:spPr>
        <a:xfrm>
          <a:off x="3797300" y="108648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156845</xdr:rowOff>
    </xdr:from>
    <xdr:to xmlns:xdr="http://schemas.openxmlformats.org/drawingml/2006/spreadsheetDrawing">
      <xdr:col>15</xdr:col>
      <xdr:colOff>101600</xdr:colOff>
      <xdr:row>63</xdr:row>
      <xdr:rowOff>86995</xdr:rowOff>
    </xdr:to>
    <xdr:sp macro="" textlink="">
      <xdr:nvSpPr>
        <xdr:cNvPr id="190" name="楕円 189"/>
        <xdr:cNvSpPr/>
      </xdr:nvSpPr>
      <xdr:spPr>
        <a:xfrm>
          <a:off x="2857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36195</xdr:rowOff>
    </xdr:from>
    <xdr:to xmlns:xdr="http://schemas.openxmlformats.org/drawingml/2006/spreadsheetDrawing">
      <xdr:col>19</xdr:col>
      <xdr:colOff>177800</xdr:colOff>
      <xdr:row>63</xdr:row>
      <xdr:rowOff>63500</xdr:rowOff>
    </xdr:to>
    <xdr:cxnSp macro="">
      <xdr:nvCxnSpPr>
        <xdr:cNvPr id="191" name="直線コネクタ 190"/>
        <xdr:cNvCxnSpPr/>
      </xdr:nvCxnSpPr>
      <xdr:spPr>
        <a:xfrm>
          <a:off x="2908300" y="108375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135890</xdr:rowOff>
    </xdr:from>
    <xdr:to xmlns:xdr="http://schemas.openxmlformats.org/drawingml/2006/spreadsheetDrawing">
      <xdr:col>10</xdr:col>
      <xdr:colOff>165100</xdr:colOff>
      <xdr:row>63</xdr:row>
      <xdr:rowOff>66040</xdr:rowOff>
    </xdr:to>
    <xdr:sp macro="" textlink="">
      <xdr:nvSpPr>
        <xdr:cNvPr id="192" name="楕円 191"/>
        <xdr:cNvSpPr/>
      </xdr:nvSpPr>
      <xdr:spPr>
        <a:xfrm>
          <a:off x="196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15240</xdr:rowOff>
    </xdr:from>
    <xdr:to xmlns:xdr="http://schemas.openxmlformats.org/drawingml/2006/spreadsheetDrawing">
      <xdr:col>15</xdr:col>
      <xdr:colOff>50800</xdr:colOff>
      <xdr:row>63</xdr:row>
      <xdr:rowOff>36195</xdr:rowOff>
    </xdr:to>
    <xdr:cxnSp macro="">
      <xdr:nvCxnSpPr>
        <xdr:cNvPr id="193" name="直線コネクタ 192"/>
        <xdr:cNvCxnSpPr/>
      </xdr:nvCxnSpPr>
      <xdr:spPr>
        <a:xfrm>
          <a:off x="2019300" y="108165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113030</xdr:rowOff>
    </xdr:from>
    <xdr:to xmlns:xdr="http://schemas.openxmlformats.org/drawingml/2006/spreadsheetDrawing">
      <xdr:col>6</xdr:col>
      <xdr:colOff>38100</xdr:colOff>
      <xdr:row>63</xdr:row>
      <xdr:rowOff>43180</xdr:rowOff>
    </xdr:to>
    <xdr:sp macro="" textlink="">
      <xdr:nvSpPr>
        <xdr:cNvPr id="194" name="楕円 193"/>
        <xdr:cNvSpPr/>
      </xdr:nvSpPr>
      <xdr:spPr>
        <a:xfrm>
          <a:off x="107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163830</xdr:rowOff>
    </xdr:from>
    <xdr:to xmlns:xdr="http://schemas.openxmlformats.org/drawingml/2006/spreadsheetDrawing">
      <xdr:col>10</xdr:col>
      <xdr:colOff>114300</xdr:colOff>
      <xdr:row>63</xdr:row>
      <xdr:rowOff>15240</xdr:rowOff>
    </xdr:to>
    <xdr:cxnSp macro="">
      <xdr:nvCxnSpPr>
        <xdr:cNvPr id="195" name="直線コネクタ 194"/>
        <xdr:cNvCxnSpPr/>
      </xdr:nvCxnSpPr>
      <xdr:spPr>
        <a:xfrm>
          <a:off x="1130300" y="10793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8445"/>
    <xdr:sp macro="" textlink="">
      <xdr:nvSpPr>
        <xdr:cNvPr id="196" name="n_1aveValue【橋りょう・トンネル】&#10;有形固定資産減価償却率"/>
        <xdr:cNvSpPr txBox="1"/>
      </xdr:nvSpPr>
      <xdr:spPr>
        <a:xfrm>
          <a:off x="3582035" y="10375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4495" cy="259080"/>
    <xdr:sp macro="" textlink="">
      <xdr:nvSpPr>
        <xdr:cNvPr id="197" name="n_2aveValue【橋りょう・トンネル】&#10;有形固定資産減価償却率"/>
        <xdr:cNvSpPr txBox="1"/>
      </xdr:nvSpPr>
      <xdr:spPr>
        <a:xfrm>
          <a:off x="2705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198" name="n_3aveValue【橋りょう・トンネル】&#10;有形固定資産減価償却率"/>
        <xdr:cNvSpPr txBox="1"/>
      </xdr:nvSpPr>
      <xdr:spPr>
        <a:xfrm>
          <a:off x="1816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4495" cy="259080"/>
    <xdr:sp macro="" textlink="">
      <xdr:nvSpPr>
        <xdr:cNvPr id="199" name="n_4aveValue【橋りょう・トンネル】&#10;有形固定資産減価償却率"/>
        <xdr:cNvSpPr txBox="1"/>
      </xdr:nvSpPr>
      <xdr:spPr>
        <a:xfrm>
          <a:off x="927735" y="10278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104775</xdr:rowOff>
    </xdr:from>
    <xdr:ext cx="405130" cy="259080"/>
    <xdr:sp macro="" textlink="">
      <xdr:nvSpPr>
        <xdr:cNvPr id="200" name="n_1mainValue【橋りょう・トンネル】&#10;有形固定資産減価償却率"/>
        <xdr:cNvSpPr txBox="1"/>
      </xdr:nvSpPr>
      <xdr:spPr>
        <a:xfrm>
          <a:off x="3582035" y="1090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78105</xdr:rowOff>
    </xdr:from>
    <xdr:ext cx="404495" cy="258445"/>
    <xdr:sp macro="" textlink="">
      <xdr:nvSpPr>
        <xdr:cNvPr id="201" name="n_2mainValue【橋りょう・トンネル】&#10;有形固定資産減価償却率"/>
        <xdr:cNvSpPr txBox="1"/>
      </xdr:nvSpPr>
      <xdr:spPr>
        <a:xfrm>
          <a:off x="2705735" y="10879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57150</xdr:rowOff>
    </xdr:from>
    <xdr:ext cx="404495" cy="259080"/>
    <xdr:sp macro="" textlink="">
      <xdr:nvSpPr>
        <xdr:cNvPr id="202" name="n_3mainValue【橋りょう・トンネル】&#10;有形固定資産減価償却率"/>
        <xdr:cNvSpPr txBox="1"/>
      </xdr:nvSpPr>
      <xdr:spPr>
        <a:xfrm>
          <a:off x="1816735" y="10858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34290</xdr:rowOff>
    </xdr:from>
    <xdr:ext cx="404495" cy="259080"/>
    <xdr:sp macro="" textlink="">
      <xdr:nvSpPr>
        <xdr:cNvPr id="203" name="n_4mainValue【橋りょう・トンネル】&#10;有形固定資産減価償却率"/>
        <xdr:cNvSpPr txBox="1"/>
      </xdr:nvSpPr>
      <xdr:spPr>
        <a:xfrm>
          <a:off x="927735" y="10835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168910</xdr:rowOff>
    </xdr:from>
    <xdr:to xmlns:xdr="http://schemas.openxmlformats.org/drawingml/2006/spreadsheetDrawing">
      <xdr:col>55</xdr:col>
      <xdr:colOff>50800</xdr:colOff>
      <xdr:row>60</xdr:row>
      <xdr:rowOff>99060</xdr:rowOff>
    </xdr:to>
    <xdr:sp macro="" textlink="">
      <xdr:nvSpPr>
        <xdr:cNvPr id="241" name="楕円 240"/>
        <xdr:cNvSpPr/>
      </xdr:nvSpPr>
      <xdr:spPr>
        <a:xfrm>
          <a:off x="104267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20320</xdr:rowOff>
    </xdr:from>
    <xdr:ext cx="598805" cy="258445"/>
    <xdr:sp macro="" textlink="">
      <xdr:nvSpPr>
        <xdr:cNvPr id="242" name="【橋りょう・トンネル】&#10;一人当たり有形固定資産（償却資産）額該当値テキスト"/>
        <xdr:cNvSpPr txBox="1"/>
      </xdr:nvSpPr>
      <xdr:spPr>
        <a:xfrm>
          <a:off x="10515600" y="10135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10160</xdr:rowOff>
    </xdr:from>
    <xdr:to xmlns:xdr="http://schemas.openxmlformats.org/drawingml/2006/spreadsheetDrawing">
      <xdr:col>50</xdr:col>
      <xdr:colOff>165100</xdr:colOff>
      <xdr:row>60</xdr:row>
      <xdr:rowOff>111760</xdr:rowOff>
    </xdr:to>
    <xdr:sp macro="" textlink="">
      <xdr:nvSpPr>
        <xdr:cNvPr id="243" name="楕円 242"/>
        <xdr:cNvSpPr/>
      </xdr:nvSpPr>
      <xdr:spPr>
        <a:xfrm>
          <a:off x="958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48260</xdr:rowOff>
    </xdr:from>
    <xdr:to xmlns:xdr="http://schemas.openxmlformats.org/drawingml/2006/spreadsheetDrawing">
      <xdr:col>55</xdr:col>
      <xdr:colOff>0</xdr:colOff>
      <xdr:row>60</xdr:row>
      <xdr:rowOff>60960</xdr:rowOff>
    </xdr:to>
    <xdr:cxnSp macro="">
      <xdr:nvCxnSpPr>
        <xdr:cNvPr id="244" name="直線コネクタ 243"/>
        <xdr:cNvCxnSpPr/>
      </xdr:nvCxnSpPr>
      <xdr:spPr>
        <a:xfrm flipV="1">
          <a:off x="9639300" y="103352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20955</xdr:rowOff>
    </xdr:from>
    <xdr:to xmlns:xdr="http://schemas.openxmlformats.org/drawingml/2006/spreadsheetDrawing">
      <xdr:col>46</xdr:col>
      <xdr:colOff>38100</xdr:colOff>
      <xdr:row>60</xdr:row>
      <xdr:rowOff>122555</xdr:rowOff>
    </xdr:to>
    <xdr:sp macro="" textlink="">
      <xdr:nvSpPr>
        <xdr:cNvPr id="245" name="楕円 244"/>
        <xdr:cNvSpPr/>
      </xdr:nvSpPr>
      <xdr:spPr>
        <a:xfrm>
          <a:off x="86995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60960</xdr:rowOff>
    </xdr:from>
    <xdr:to xmlns:xdr="http://schemas.openxmlformats.org/drawingml/2006/spreadsheetDrawing">
      <xdr:col>50</xdr:col>
      <xdr:colOff>114300</xdr:colOff>
      <xdr:row>60</xdr:row>
      <xdr:rowOff>71755</xdr:rowOff>
    </xdr:to>
    <xdr:cxnSp macro="">
      <xdr:nvCxnSpPr>
        <xdr:cNvPr id="246" name="直線コネクタ 245"/>
        <xdr:cNvCxnSpPr/>
      </xdr:nvCxnSpPr>
      <xdr:spPr>
        <a:xfrm flipV="1">
          <a:off x="8750300" y="103479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33655</xdr:rowOff>
    </xdr:from>
    <xdr:to xmlns:xdr="http://schemas.openxmlformats.org/drawingml/2006/spreadsheetDrawing">
      <xdr:col>41</xdr:col>
      <xdr:colOff>101600</xdr:colOff>
      <xdr:row>60</xdr:row>
      <xdr:rowOff>135255</xdr:rowOff>
    </xdr:to>
    <xdr:sp macro="" textlink="">
      <xdr:nvSpPr>
        <xdr:cNvPr id="247" name="楕円 246"/>
        <xdr:cNvSpPr/>
      </xdr:nvSpPr>
      <xdr:spPr>
        <a:xfrm>
          <a:off x="7810500" y="103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71755</xdr:rowOff>
    </xdr:from>
    <xdr:to xmlns:xdr="http://schemas.openxmlformats.org/drawingml/2006/spreadsheetDrawing">
      <xdr:col>45</xdr:col>
      <xdr:colOff>177800</xdr:colOff>
      <xdr:row>60</xdr:row>
      <xdr:rowOff>84455</xdr:rowOff>
    </xdr:to>
    <xdr:cxnSp macro="">
      <xdr:nvCxnSpPr>
        <xdr:cNvPr id="248" name="直線コネクタ 247"/>
        <xdr:cNvCxnSpPr/>
      </xdr:nvCxnSpPr>
      <xdr:spPr>
        <a:xfrm flipV="1">
          <a:off x="7861300" y="103587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43180</xdr:rowOff>
    </xdr:from>
    <xdr:to xmlns:xdr="http://schemas.openxmlformats.org/drawingml/2006/spreadsheetDrawing">
      <xdr:col>36</xdr:col>
      <xdr:colOff>165100</xdr:colOff>
      <xdr:row>60</xdr:row>
      <xdr:rowOff>144780</xdr:rowOff>
    </xdr:to>
    <xdr:sp macro="" textlink="">
      <xdr:nvSpPr>
        <xdr:cNvPr id="249" name="楕円 248"/>
        <xdr:cNvSpPr/>
      </xdr:nvSpPr>
      <xdr:spPr>
        <a:xfrm>
          <a:off x="69215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84455</xdr:rowOff>
    </xdr:from>
    <xdr:to xmlns:xdr="http://schemas.openxmlformats.org/drawingml/2006/spreadsheetDrawing">
      <xdr:col>41</xdr:col>
      <xdr:colOff>50800</xdr:colOff>
      <xdr:row>60</xdr:row>
      <xdr:rowOff>93980</xdr:rowOff>
    </xdr:to>
    <xdr:cxnSp macro="">
      <xdr:nvCxnSpPr>
        <xdr:cNvPr id="250" name="直線コネクタ 249"/>
        <xdr:cNvCxnSpPr/>
      </xdr:nvCxnSpPr>
      <xdr:spPr>
        <a:xfrm flipV="1">
          <a:off x="6972300" y="1037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128270</xdr:rowOff>
    </xdr:from>
    <xdr:ext cx="598170" cy="259080"/>
    <xdr:sp macro="" textlink="">
      <xdr:nvSpPr>
        <xdr:cNvPr id="255" name="n_1mainValue【橋りょう・トンネル】&#10;一人当たり有形固定資産（償却資産）額"/>
        <xdr:cNvSpPr txBox="1"/>
      </xdr:nvSpPr>
      <xdr:spPr>
        <a:xfrm>
          <a:off x="9326880" y="1007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139065</xdr:rowOff>
    </xdr:from>
    <xdr:ext cx="598170" cy="259080"/>
    <xdr:sp macro="" textlink="">
      <xdr:nvSpPr>
        <xdr:cNvPr id="256" name="n_2mainValue【橋りょう・トンネル】&#10;一人当たり有形固定資産（償却資産）額"/>
        <xdr:cNvSpPr txBox="1"/>
      </xdr:nvSpPr>
      <xdr:spPr>
        <a:xfrm>
          <a:off x="8450580" y="10083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151765</xdr:rowOff>
    </xdr:from>
    <xdr:ext cx="598170" cy="259080"/>
    <xdr:sp macro="" textlink="">
      <xdr:nvSpPr>
        <xdr:cNvPr id="257" name="n_3mainValue【橋りょう・トンネル】&#10;一人当たり有形固定資産（償却資産）額"/>
        <xdr:cNvSpPr txBox="1"/>
      </xdr:nvSpPr>
      <xdr:spPr>
        <a:xfrm>
          <a:off x="7561580" y="10095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58</xdr:row>
      <xdr:rowOff>161290</xdr:rowOff>
    </xdr:from>
    <xdr:ext cx="598170" cy="259080"/>
    <xdr:sp macro="" textlink="">
      <xdr:nvSpPr>
        <xdr:cNvPr id="258" name="n_4mainValue【橋りょう・トンネル】&#10;一人当たり有形固定資産（償却資産）額"/>
        <xdr:cNvSpPr txBox="1"/>
      </xdr:nvSpPr>
      <xdr:spPr>
        <a:xfrm>
          <a:off x="6672580" y="10105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4445</xdr:rowOff>
    </xdr:from>
    <xdr:to xmlns:xdr="http://schemas.openxmlformats.org/drawingml/2006/spreadsheetDrawing">
      <xdr:col>24</xdr:col>
      <xdr:colOff>114300</xdr:colOff>
      <xdr:row>85</xdr:row>
      <xdr:rowOff>106045</xdr:rowOff>
    </xdr:to>
    <xdr:sp macro="" textlink="">
      <xdr:nvSpPr>
        <xdr:cNvPr id="299" name="楕円 298"/>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154940</xdr:rowOff>
    </xdr:from>
    <xdr:ext cx="405130" cy="258445"/>
    <xdr:sp macro="" textlink="">
      <xdr:nvSpPr>
        <xdr:cNvPr id="300" name="【公営住宅】&#10;有形固定資産減価償却率該当値テキスト"/>
        <xdr:cNvSpPr txBox="1"/>
      </xdr:nvSpPr>
      <xdr:spPr>
        <a:xfrm>
          <a:off x="4673600" y="14556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170180</xdr:rowOff>
    </xdr:from>
    <xdr:to xmlns:xdr="http://schemas.openxmlformats.org/drawingml/2006/spreadsheetDrawing">
      <xdr:col>20</xdr:col>
      <xdr:colOff>38100</xdr:colOff>
      <xdr:row>85</xdr:row>
      <xdr:rowOff>100330</xdr:rowOff>
    </xdr:to>
    <xdr:sp macro="" textlink="">
      <xdr:nvSpPr>
        <xdr:cNvPr id="301" name="楕円 300"/>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49530</xdr:rowOff>
    </xdr:from>
    <xdr:to xmlns:xdr="http://schemas.openxmlformats.org/drawingml/2006/spreadsheetDrawing">
      <xdr:col>24</xdr:col>
      <xdr:colOff>63500</xdr:colOff>
      <xdr:row>85</xdr:row>
      <xdr:rowOff>55245</xdr:rowOff>
    </xdr:to>
    <xdr:cxnSp macro="">
      <xdr:nvCxnSpPr>
        <xdr:cNvPr id="302" name="直線コネクタ 301"/>
        <xdr:cNvCxnSpPr/>
      </xdr:nvCxnSpPr>
      <xdr:spPr>
        <a:xfrm>
          <a:off x="3797300" y="146227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31115</xdr:rowOff>
    </xdr:from>
    <xdr:to xmlns:xdr="http://schemas.openxmlformats.org/drawingml/2006/spreadsheetDrawing">
      <xdr:col>15</xdr:col>
      <xdr:colOff>101600</xdr:colOff>
      <xdr:row>85</xdr:row>
      <xdr:rowOff>132715</xdr:rowOff>
    </xdr:to>
    <xdr:sp macro="" textlink="">
      <xdr:nvSpPr>
        <xdr:cNvPr id="303" name="楕円 302"/>
        <xdr:cNvSpPr/>
      </xdr:nvSpPr>
      <xdr:spPr>
        <a:xfrm>
          <a:off x="2857500" y="14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49530</xdr:rowOff>
    </xdr:from>
    <xdr:to xmlns:xdr="http://schemas.openxmlformats.org/drawingml/2006/spreadsheetDrawing">
      <xdr:col>19</xdr:col>
      <xdr:colOff>177800</xdr:colOff>
      <xdr:row>85</xdr:row>
      <xdr:rowOff>81915</xdr:rowOff>
    </xdr:to>
    <xdr:cxnSp macro="">
      <xdr:nvCxnSpPr>
        <xdr:cNvPr id="304" name="直線コネクタ 303"/>
        <xdr:cNvCxnSpPr/>
      </xdr:nvCxnSpPr>
      <xdr:spPr>
        <a:xfrm flipV="1">
          <a:off x="2908300" y="146227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8255</xdr:rowOff>
    </xdr:from>
    <xdr:to xmlns:xdr="http://schemas.openxmlformats.org/drawingml/2006/spreadsheetDrawing">
      <xdr:col>10</xdr:col>
      <xdr:colOff>165100</xdr:colOff>
      <xdr:row>85</xdr:row>
      <xdr:rowOff>109855</xdr:rowOff>
    </xdr:to>
    <xdr:sp macro="" textlink="">
      <xdr:nvSpPr>
        <xdr:cNvPr id="305" name="楕円 304"/>
        <xdr:cNvSpPr/>
      </xdr:nvSpPr>
      <xdr:spPr>
        <a:xfrm>
          <a:off x="196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59055</xdr:rowOff>
    </xdr:from>
    <xdr:to xmlns:xdr="http://schemas.openxmlformats.org/drawingml/2006/spreadsheetDrawing">
      <xdr:col>15</xdr:col>
      <xdr:colOff>50800</xdr:colOff>
      <xdr:row>85</xdr:row>
      <xdr:rowOff>81915</xdr:rowOff>
    </xdr:to>
    <xdr:cxnSp macro="">
      <xdr:nvCxnSpPr>
        <xdr:cNvPr id="306" name="直線コネクタ 305"/>
        <xdr:cNvCxnSpPr/>
      </xdr:nvCxnSpPr>
      <xdr:spPr>
        <a:xfrm>
          <a:off x="2019300" y="146323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158750</xdr:rowOff>
    </xdr:from>
    <xdr:to xmlns:xdr="http://schemas.openxmlformats.org/drawingml/2006/spreadsheetDrawing">
      <xdr:col>6</xdr:col>
      <xdr:colOff>38100</xdr:colOff>
      <xdr:row>85</xdr:row>
      <xdr:rowOff>88900</xdr:rowOff>
    </xdr:to>
    <xdr:sp macro="" textlink="">
      <xdr:nvSpPr>
        <xdr:cNvPr id="307" name="楕円 306"/>
        <xdr:cNvSpPr/>
      </xdr:nvSpPr>
      <xdr:spPr>
        <a:xfrm>
          <a:off x="107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38100</xdr:rowOff>
    </xdr:from>
    <xdr:to xmlns:xdr="http://schemas.openxmlformats.org/drawingml/2006/spreadsheetDrawing">
      <xdr:col>10</xdr:col>
      <xdr:colOff>114300</xdr:colOff>
      <xdr:row>85</xdr:row>
      <xdr:rowOff>59055</xdr:rowOff>
    </xdr:to>
    <xdr:cxnSp macro="">
      <xdr:nvCxnSpPr>
        <xdr:cNvPr id="308" name="直線コネクタ 307"/>
        <xdr:cNvCxnSpPr/>
      </xdr:nvCxnSpPr>
      <xdr:spPr>
        <a:xfrm>
          <a:off x="1130300" y="146113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8445"/>
    <xdr:sp macro="" textlink="">
      <xdr:nvSpPr>
        <xdr:cNvPr id="309" name="n_1aveValue【公営住宅】&#10;有形固定資産減価償却率"/>
        <xdr:cNvSpPr txBox="1"/>
      </xdr:nvSpPr>
      <xdr:spPr>
        <a:xfrm>
          <a:off x="3582035" y="13941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4495" cy="258445"/>
    <xdr:sp macro="" textlink="">
      <xdr:nvSpPr>
        <xdr:cNvPr id="310" name="n_2aveValue【公営住宅】&#10;有形固定資産減価償却率"/>
        <xdr:cNvSpPr txBox="1"/>
      </xdr:nvSpPr>
      <xdr:spPr>
        <a:xfrm>
          <a:off x="2705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4495" cy="259080"/>
    <xdr:sp macro="" textlink="">
      <xdr:nvSpPr>
        <xdr:cNvPr id="311" name="n_3aveValue【公営住宅】&#10;有形固定資産減価償却率"/>
        <xdr:cNvSpPr txBox="1"/>
      </xdr:nvSpPr>
      <xdr:spPr>
        <a:xfrm>
          <a:off x="1816735" y="1388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404495" cy="259080"/>
    <xdr:sp macro="" textlink="">
      <xdr:nvSpPr>
        <xdr:cNvPr id="312" name="n_4aveValue【公営住宅】&#10;有形固定資産減価償却率"/>
        <xdr:cNvSpPr txBox="1"/>
      </xdr:nvSpPr>
      <xdr:spPr>
        <a:xfrm>
          <a:off x="927735" y="1386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91440</xdr:rowOff>
    </xdr:from>
    <xdr:ext cx="405130" cy="259080"/>
    <xdr:sp macro="" textlink="">
      <xdr:nvSpPr>
        <xdr:cNvPr id="313" name="n_1mainValue【公営住宅】&#10;有形固定資産減価償却率"/>
        <xdr:cNvSpPr txBox="1"/>
      </xdr:nvSpPr>
      <xdr:spPr>
        <a:xfrm>
          <a:off x="3582035" y="1466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123825</xdr:rowOff>
    </xdr:from>
    <xdr:ext cx="404495" cy="258445"/>
    <xdr:sp macro="" textlink="">
      <xdr:nvSpPr>
        <xdr:cNvPr id="314" name="n_2mainValue【公営住宅】&#10;有形固定資産減価償却率"/>
        <xdr:cNvSpPr txBox="1"/>
      </xdr:nvSpPr>
      <xdr:spPr>
        <a:xfrm>
          <a:off x="2705735" y="14697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100965</xdr:rowOff>
    </xdr:from>
    <xdr:ext cx="404495" cy="258445"/>
    <xdr:sp macro="" textlink="">
      <xdr:nvSpPr>
        <xdr:cNvPr id="315" name="n_3mainValue【公営住宅】&#10;有形固定資産減価償却率"/>
        <xdr:cNvSpPr txBox="1"/>
      </xdr:nvSpPr>
      <xdr:spPr>
        <a:xfrm>
          <a:off x="1816735" y="14674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80010</xdr:rowOff>
    </xdr:from>
    <xdr:ext cx="404495" cy="259080"/>
    <xdr:sp macro="" textlink="">
      <xdr:nvSpPr>
        <xdr:cNvPr id="316" name="n_4mainValue【公営住宅】&#10;有形固定資産減価償却率"/>
        <xdr:cNvSpPr txBox="1"/>
      </xdr:nvSpPr>
      <xdr:spPr>
        <a:xfrm>
          <a:off x="927735" y="1465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90170</xdr:rowOff>
    </xdr:from>
    <xdr:to xmlns:xdr="http://schemas.openxmlformats.org/drawingml/2006/spreadsheetDrawing">
      <xdr:col>55</xdr:col>
      <xdr:colOff>50800</xdr:colOff>
      <xdr:row>86</xdr:row>
      <xdr:rowOff>20320</xdr:rowOff>
    </xdr:to>
    <xdr:sp macro="" textlink="">
      <xdr:nvSpPr>
        <xdr:cNvPr id="354" name="楕円 353"/>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49530</xdr:rowOff>
    </xdr:from>
    <xdr:ext cx="469900" cy="259080"/>
    <xdr:sp macro="" textlink="">
      <xdr:nvSpPr>
        <xdr:cNvPr id="355" name="【公営住宅】&#10;一人当たり面積該当値テキスト"/>
        <xdr:cNvSpPr txBox="1"/>
      </xdr:nvSpPr>
      <xdr:spPr>
        <a:xfrm>
          <a:off x="10515600" y="1445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86360</xdr:rowOff>
    </xdr:from>
    <xdr:to xmlns:xdr="http://schemas.openxmlformats.org/drawingml/2006/spreadsheetDrawing">
      <xdr:col>50</xdr:col>
      <xdr:colOff>165100</xdr:colOff>
      <xdr:row>86</xdr:row>
      <xdr:rowOff>15875</xdr:rowOff>
    </xdr:to>
    <xdr:sp macro="" textlink="">
      <xdr:nvSpPr>
        <xdr:cNvPr id="356" name="楕円 355"/>
        <xdr:cNvSpPr/>
      </xdr:nvSpPr>
      <xdr:spPr>
        <a:xfrm>
          <a:off x="9588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136525</xdr:rowOff>
    </xdr:from>
    <xdr:to xmlns:xdr="http://schemas.openxmlformats.org/drawingml/2006/spreadsheetDrawing">
      <xdr:col>55</xdr:col>
      <xdr:colOff>0</xdr:colOff>
      <xdr:row>85</xdr:row>
      <xdr:rowOff>140970</xdr:rowOff>
    </xdr:to>
    <xdr:cxnSp macro="">
      <xdr:nvCxnSpPr>
        <xdr:cNvPr id="357" name="直線コネクタ 356"/>
        <xdr:cNvCxnSpPr/>
      </xdr:nvCxnSpPr>
      <xdr:spPr>
        <a:xfrm>
          <a:off x="9639300" y="147097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86360</xdr:rowOff>
    </xdr:from>
    <xdr:to xmlns:xdr="http://schemas.openxmlformats.org/drawingml/2006/spreadsheetDrawing">
      <xdr:col>46</xdr:col>
      <xdr:colOff>38100</xdr:colOff>
      <xdr:row>86</xdr:row>
      <xdr:rowOff>15875</xdr:rowOff>
    </xdr:to>
    <xdr:sp macro="" textlink="">
      <xdr:nvSpPr>
        <xdr:cNvPr id="358" name="楕円 357"/>
        <xdr:cNvSpPr/>
      </xdr:nvSpPr>
      <xdr:spPr>
        <a:xfrm>
          <a:off x="8699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136525</xdr:rowOff>
    </xdr:from>
    <xdr:to xmlns:xdr="http://schemas.openxmlformats.org/drawingml/2006/spreadsheetDrawing">
      <xdr:col>50</xdr:col>
      <xdr:colOff>114300</xdr:colOff>
      <xdr:row>85</xdr:row>
      <xdr:rowOff>136525</xdr:rowOff>
    </xdr:to>
    <xdr:cxnSp macro="">
      <xdr:nvCxnSpPr>
        <xdr:cNvPr id="359" name="直線コネクタ 358"/>
        <xdr:cNvCxnSpPr/>
      </xdr:nvCxnSpPr>
      <xdr:spPr>
        <a:xfrm flipV="1">
          <a:off x="8750300" y="1470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86995</xdr:rowOff>
    </xdr:from>
    <xdr:to xmlns:xdr="http://schemas.openxmlformats.org/drawingml/2006/spreadsheetDrawing">
      <xdr:col>41</xdr:col>
      <xdr:colOff>101600</xdr:colOff>
      <xdr:row>86</xdr:row>
      <xdr:rowOff>17780</xdr:rowOff>
    </xdr:to>
    <xdr:sp macro="" textlink="">
      <xdr:nvSpPr>
        <xdr:cNvPr id="360" name="楕円 359"/>
        <xdr:cNvSpPr/>
      </xdr:nvSpPr>
      <xdr:spPr>
        <a:xfrm>
          <a:off x="7810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136525</xdr:rowOff>
    </xdr:from>
    <xdr:to xmlns:xdr="http://schemas.openxmlformats.org/drawingml/2006/spreadsheetDrawing">
      <xdr:col>45</xdr:col>
      <xdr:colOff>177800</xdr:colOff>
      <xdr:row>85</xdr:row>
      <xdr:rowOff>137795</xdr:rowOff>
    </xdr:to>
    <xdr:cxnSp macro="">
      <xdr:nvCxnSpPr>
        <xdr:cNvPr id="361" name="直線コネクタ 360"/>
        <xdr:cNvCxnSpPr/>
      </xdr:nvCxnSpPr>
      <xdr:spPr>
        <a:xfrm flipV="1">
          <a:off x="7861300" y="147097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85090</xdr:rowOff>
    </xdr:from>
    <xdr:to xmlns:xdr="http://schemas.openxmlformats.org/drawingml/2006/spreadsheetDrawing">
      <xdr:col>36</xdr:col>
      <xdr:colOff>165100</xdr:colOff>
      <xdr:row>86</xdr:row>
      <xdr:rowOff>15240</xdr:rowOff>
    </xdr:to>
    <xdr:sp macro="" textlink="">
      <xdr:nvSpPr>
        <xdr:cNvPr id="362" name="楕円 361"/>
        <xdr:cNvSpPr/>
      </xdr:nvSpPr>
      <xdr:spPr>
        <a:xfrm>
          <a:off x="6921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135890</xdr:rowOff>
    </xdr:from>
    <xdr:to xmlns:xdr="http://schemas.openxmlformats.org/drawingml/2006/spreadsheetDrawing">
      <xdr:col>41</xdr:col>
      <xdr:colOff>50800</xdr:colOff>
      <xdr:row>85</xdr:row>
      <xdr:rowOff>137795</xdr:rowOff>
    </xdr:to>
    <xdr:cxnSp macro="">
      <xdr:nvCxnSpPr>
        <xdr:cNvPr id="363" name="直線コネクタ 362"/>
        <xdr:cNvCxnSpPr/>
      </xdr:nvCxnSpPr>
      <xdr:spPr>
        <a:xfrm>
          <a:off x="6972300" y="14709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9265" cy="259080"/>
    <xdr:sp macro="" textlink="">
      <xdr:nvSpPr>
        <xdr:cNvPr id="365" name="n_2aveValue【公営住宅】&#10;一人当たり面積"/>
        <xdr:cNvSpPr txBox="1"/>
      </xdr:nvSpPr>
      <xdr:spPr>
        <a:xfrm>
          <a:off x="8515350" y="1477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9265" cy="259080"/>
    <xdr:sp macro="" textlink="">
      <xdr:nvSpPr>
        <xdr:cNvPr id="366" name="n_3aveValue【公営住宅】&#10;一人当たり面積"/>
        <xdr:cNvSpPr txBox="1"/>
      </xdr:nvSpPr>
      <xdr:spPr>
        <a:xfrm>
          <a:off x="7626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367" name="n_4aveValue【公営住宅】&#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32385</xdr:rowOff>
    </xdr:from>
    <xdr:ext cx="469900" cy="258445"/>
    <xdr:sp macro="" textlink="">
      <xdr:nvSpPr>
        <xdr:cNvPr id="368" name="n_1mainValue【公営住宅】&#10;一人当たり面積"/>
        <xdr:cNvSpPr txBox="1"/>
      </xdr:nvSpPr>
      <xdr:spPr>
        <a:xfrm>
          <a:off x="9391650" y="14434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32385</xdr:rowOff>
    </xdr:from>
    <xdr:ext cx="469265" cy="258445"/>
    <xdr:sp macro="" textlink="">
      <xdr:nvSpPr>
        <xdr:cNvPr id="369" name="n_2mainValue【公営住宅】&#10;一人当たり面積"/>
        <xdr:cNvSpPr txBox="1"/>
      </xdr:nvSpPr>
      <xdr:spPr>
        <a:xfrm>
          <a:off x="8515350" y="14434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33655</xdr:rowOff>
    </xdr:from>
    <xdr:ext cx="469265" cy="258445"/>
    <xdr:sp macro="" textlink="">
      <xdr:nvSpPr>
        <xdr:cNvPr id="370" name="n_3mainValue【公営住宅】&#10;一人当たり面積"/>
        <xdr:cNvSpPr txBox="1"/>
      </xdr:nvSpPr>
      <xdr:spPr>
        <a:xfrm>
          <a:off x="7626350" y="14435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31750</xdr:rowOff>
    </xdr:from>
    <xdr:ext cx="469265" cy="258445"/>
    <xdr:sp macro="" textlink="">
      <xdr:nvSpPr>
        <xdr:cNvPr id="371" name="n_4mainValue【公営住宅】&#10;一人当たり面積"/>
        <xdr:cNvSpPr txBox="1"/>
      </xdr:nvSpPr>
      <xdr:spPr>
        <a:xfrm>
          <a:off x="6737350" y="14433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116840</xdr:rowOff>
    </xdr:from>
    <xdr:ext cx="405130" cy="259080"/>
    <xdr:sp macro="" textlink="">
      <xdr:nvSpPr>
        <xdr:cNvPr id="402" name="【港湾・漁港】&#10;有形固定資産減価償却率平均値テキスト"/>
        <xdr:cNvSpPr txBox="1"/>
      </xdr:nvSpPr>
      <xdr:spPr>
        <a:xfrm>
          <a:off x="4673600" y="1777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31750</xdr:rowOff>
    </xdr:from>
    <xdr:to xmlns:xdr="http://schemas.openxmlformats.org/drawingml/2006/spreadsheetDrawing">
      <xdr:col>24</xdr:col>
      <xdr:colOff>114300</xdr:colOff>
      <xdr:row>105</xdr:row>
      <xdr:rowOff>133350</xdr:rowOff>
    </xdr:to>
    <xdr:sp macro="" textlink="">
      <xdr:nvSpPr>
        <xdr:cNvPr id="413" name="楕円 412"/>
        <xdr:cNvSpPr/>
      </xdr:nvSpPr>
      <xdr:spPr>
        <a:xfrm>
          <a:off x="45847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10160</xdr:rowOff>
    </xdr:from>
    <xdr:ext cx="405130" cy="259080"/>
    <xdr:sp macro="" textlink="">
      <xdr:nvSpPr>
        <xdr:cNvPr id="414" name="【港湾・漁港】&#10;有形固定資産減価償却率該当値テキスト"/>
        <xdr:cNvSpPr txBox="1"/>
      </xdr:nvSpPr>
      <xdr:spPr>
        <a:xfrm>
          <a:off x="4673600" y="18012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170815</xdr:rowOff>
    </xdr:from>
    <xdr:to xmlns:xdr="http://schemas.openxmlformats.org/drawingml/2006/spreadsheetDrawing">
      <xdr:col>20</xdr:col>
      <xdr:colOff>38100</xdr:colOff>
      <xdr:row>105</xdr:row>
      <xdr:rowOff>100965</xdr:rowOff>
    </xdr:to>
    <xdr:sp macro="" textlink="">
      <xdr:nvSpPr>
        <xdr:cNvPr id="415" name="楕円 414"/>
        <xdr:cNvSpPr/>
      </xdr:nvSpPr>
      <xdr:spPr>
        <a:xfrm>
          <a:off x="3746500" y="180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50165</xdr:rowOff>
    </xdr:from>
    <xdr:to xmlns:xdr="http://schemas.openxmlformats.org/drawingml/2006/spreadsheetDrawing">
      <xdr:col>24</xdr:col>
      <xdr:colOff>63500</xdr:colOff>
      <xdr:row>105</xdr:row>
      <xdr:rowOff>82550</xdr:rowOff>
    </xdr:to>
    <xdr:cxnSp macro="">
      <xdr:nvCxnSpPr>
        <xdr:cNvPr id="416" name="直線コネクタ 415"/>
        <xdr:cNvCxnSpPr/>
      </xdr:nvCxnSpPr>
      <xdr:spPr>
        <a:xfrm>
          <a:off x="3797300" y="180524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141605</xdr:rowOff>
    </xdr:from>
    <xdr:to xmlns:xdr="http://schemas.openxmlformats.org/drawingml/2006/spreadsheetDrawing">
      <xdr:col>15</xdr:col>
      <xdr:colOff>101600</xdr:colOff>
      <xdr:row>105</xdr:row>
      <xdr:rowOff>71755</xdr:rowOff>
    </xdr:to>
    <xdr:sp macro="" textlink="">
      <xdr:nvSpPr>
        <xdr:cNvPr id="417" name="楕円 416"/>
        <xdr:cNvSpPr/>
      </xdr:nvSpPr>
      <xdr:spPr>
        <a:xfrm>
          <a:off x="2857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20955</xdr:rowOff>
    </xdr:from>
    <xdr:to xmlns:xdr="http://schemas.openxmlformats.org/drawingml/2006/spreadsheetDrawing">
      <xdr:col>19</xdr:col>
      <xdr:colOff>177800</xdr:colOff>
      <xdr:row>105</xdr:row>
      <xdr:rowOff>50165</xdr:rowOff>
    </xdr:to>
    <xdr:cxnSp macro="">
      <xdr:nvCxnSpPr>
        <xdr:cNvPr id="418" name="直線コネクタ 417"/>
        <xdr:cNvCxnSpPr/>
      </xdr:nvCxnSpPr>
      <xdr:spPr>
        <a:xfrm>
          <a:off x="2908300" y="180232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114935</xdr:rowOff>
    </xdr:from>
    <xdr:to xmlns:xdr="http://schemas.openxmlformats.org/drawingml/2006/spreadsheetDrawing">
      <xdr:col>10</xdr:col>
      <xdr:colOff>165100</xdr:colOff>
      <xdr:row>105</xdr:row>
      <xdr:rowOff>45085</xdr:rowOff>
    </xdr:to>
    <xdr:sp macro="" textlink="">
      <xdr:nvSpPr>
        <xdr:cNvPr id="419" name="楕円 418"/>
        <xdr:cNvSpPr/>
      </xdr:nvSpPr>
      <xdr:spPr>
        <a:xfrm>
          <a:off x="1968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166370</xdr:rowOff>
    </xdr:from>
    <xdr:to xmlns:xdr="http://schemas.openxmlformats.org/drawingml/2006/spreadsheetDrawing">
      <xdr:col>15</xdr:col>
      <xdr:colOff>50800</xdr:colOff>
      <xdr:row>105</xdr:row>
      <xdr:rowOff>20955</xdr:rowOff>
    </xdr:to>
    <xdr:cxnSp macro="">
      <xdr:nvCxnSpPr>
        <xdr:cNvPr id="420" name="直線コネクタ 419"/>
        <xdr:cNvCxnSpPr/>
      </xdr:nvCxnSpPr>
      <xdr:spPr>
        <a:xfrm>
          <a:off x="2019300" y="179971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86360</xdr:rowOff>
    </xdr:from>
    <xdr:to xmlns:xdr="http://schemas.openxmlformats.org/drawingml/2006/spreadsheetDrawing">
      <xdr:col>6</xdr:col>
      <xdr:colOff>38100</xdr:colOff>
      <xdr:row>105</xdr:row>
      <xdr:rowOff>15875</xdr:rowOff>
    </xdr:to>
    <xdr:sp macro="" textlink="">
      <xdr:nvSpPr>
        <xdr:cNvPr id="421" name="楕円 420"/>
        <xdr:cNvSpPr/>
      </xdr:nvSpPr>
      <xdr:spPr>
        <a:xfrm>
          <a:off x="1079500" y="1791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136525</xdr:rowOff>
    </xdr:from>
    <xdr:to xmlns:xdr="http://schemas.openxmlformats.org/drawingml/2006/spreadsheetDrawing">
      <xdr:col>10</xdr:col>
      <xdr:colOff>114300</xdr:colOff>
      <xdr:row>104</xdr:row>
      <xdr:rowOff>166370</xdr:rowOff>
    </xdr:to>
    <xdr:cxnSp macro="">
      <xdr:nvCxnSpPr>
        <xdr:cNvPr id="422" name="直線コネクタ 421"/>
        <xdr:cNvCxnSpPr/>
      </xdr:nvCxnSpPr>
      <xdr:spPr>
        <a:xfrm>
          <a:off x="1130300" y="179673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42545</xdr:rowOff>
    </xdr:from>
    <xdr:ext cx="405130" cy="258445"/>
    <xdr:sp macro="" textlink="">
      <xdr:nvSpPr>
        <xdr:cNvPr id="423" name="n_1aveValue【港湾・漁港】&#10;有形固定資産減価償却率"/>
        <xdr:cNvSpPr txBox="1"/>
      </xdr:nvSpPr>
      <xdr:spPr>
        <a:xfrm>
          <a:off x="3582035" y="1770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45720</xdr:rowOff>
    </xdr:from>
    <xdr:ext cx="404495" cy="259080"/>
    <xdr:sp macro="" textlink="">
      <xdr:nvSpPr>
        <xdr:cNvPr id="424" name="n_2aveValue【港湾・漁港】&#10;有形固定資産減価償却率"/>
        <xdr:cNvSpPr txBox="1"/>
      </xdr:nvSpPr>
      <xdr:spPr>
        <a:xfrm>
          <a:off x="2705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22860</xdr:rowOff>
    </xdr:from>
    <xdr:ext cx="404495" cy="259080"/>
    <xdr:sp macro="" textlink="">
      <xdr:nvSpPr>
        <xdr:cNvPr id="425" name="n_3aveValue【港湾・漁港】&#10;有形固定資産減価償却率"/>
        <xdr:cNvSpPr txBox="1"/>
      </xdr:nvSpPr>
      <xdr:spPr>
        <a:xfrm>
          <a:off x="1816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9525</xdr:rowOff>
    </xdr:from>
    <xdr:ext cx="404495" cy="258445"/>
    <xdr:sp macro="" textlink="">
      <xdr:nvSpPr>
        <xdr:cNvPr id="426" name="n_4aveValue【港湾・漁港】&#10;有形固定資産減価償却率"/>
        <xdr:cNvSpPr txBox="1"/>
      </xdr:nvSpPr>
      <xdr:spPr>
        <a:xfrm>
          <a:off x="927735" y="1766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92075</xdr:rowOff>
    </xdr:from>
    <xdr:ext cx="405130" cy="259080"/>
    <xdr:sp macro="" textlink="">
      <xdr:nvSpPr>
        <xdr:cNvPr id="427" name="n_1mainValue【港湾・漁港】&#10;有形固定資産減価償却率"/>
        <xdr:cNvSpPr txBox="1"/>
      </xdr:nvSpPr>
      <xdr:spPr>
        <a:xfrm>
          <a:off x="3582035" y="1809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63500</xdr:rowOff>
    </xdr:from>
    <xdr:ext cx="404495" cy="258445"/>
    <xdr:sp macro="" textlink="">
      <xdr:nvSpPr>
        <xdr:cNvPr id="428" name="n_2mainValue【港湾・漁港】&#10;有形固定資産減価償却率"/>
        <xdr:cNvSpPr txBox="1"/>
      </xdr:nvSpPr>
      <xdr:spPr>
        <a:xfrm>
          <a:off x="2705735" y="18065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36195</xdr:rowOff>
    </xdr:from>
    <xdr:ext cx="404495" cy="259080"/>
    <xdr:sp macro="" textlink="">
      <xdr:nvSpPr>
        <xdr:cNvPr id="429" name="n_3mainValue【港湾・漁港】&#10;有形固定資産減価償却率"/>
        <xdr:cNvSpPr txBox="1"/>
      </xdr:nvSpPr>
      <xdr:spPr>
        <a:xfrm>
          <a:off x="1816735" y="18038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6985</xdr:rowOff>
    </xdr:from>
    <xdr:ext cx="404495" cy="258445"/>
    <xdr:sp macro="" textlink="">
      <xdr:nvSpPr>
        <xdr:cNvPr id="430" name="n_4mainValue【港湾・漁港】&#10;有形固定資産減価償却率"/>
        <xdr:cNvSpPr txBox="1"/>
      </xdr:nvSpPr>
      <xdr:spPr>
        <a:xfrm>
          <a:off x="927735" y="18009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63500</xdr:rowOff>
    </xdr:from>
    <xdr:ext cx="598805" cy="258445"/>
    <xdr:sp macro="" textlink="">
      <xdr:nvSpPr>
        <xdr:cNvPr id="457" name="【港湾・漁港】&#10;一人当たり有形固定資産（償却資産）額平均値テキスト"/>
        <xdr:cNvSpPr txBox="1"/>
      </xdr:nvSpPr>
      <xdr:spPr>
        <a:xfrm>
          <a:off x="10515600" y="182372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94615</xdr:rowOff>
    </xdr:from>
    <xdr:to xmlns:xdr="http://schemas.openxmlformats.org/drawingml/2006/spreadsheetDrawing">
      <xdr:col>55</xdr:col>
      <xdr:colOff>50800</xdr:colOff>
      <xdr:row>108</xdr:row>
      <xdr:rowOff>24765</xdr:rowOff>
    </xdr:to>
    <xdr:sp macro="" textlink="">
      <xdr:nvSpPr>
        <xdr:cNvPr id="468" name="楕円 467"/>
        <xdr:cNvSpPr/>
      </xdr:nvSpPr>
      <xdr:spPr>
        <a:xfrm>
          <a:off x="10426700" y="184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69" name="【港湾・漁港】&#10;一人当たり有形固定資産（償却資産）額該当値テキスト"/>
        <xdr:cNvSpPr txBox="1"/>
      </xdr:nvSpPr>
      <xdr:spPr>
        <a:xfrm>
          <a:off x="10515600" y="18363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96520</xdr:rowOff>
    </xdr:from>
    <xdr:to xmlns:xdr="http://schemas.openxmlformats.org/drawingml/2006/spreadsheetDrawing">
      <xdr:col>50</xdr:col>
      <xdr:colOff>165100</xdr:colOff>
      <xdr:row>108</xdr:row>
      <xdr:rowOff>26670</xdr:rowOff>
    </xdr:to>
    <xdr:sp macro="" textlink="">
      <xdr:nvSpPr>
        <xdr:cNvPr id="470" name="楕円 469"/>
        <xdr:cNvSpPr/>
      </xdr:nvSpPr>
      <xdr:spPr>
        <a:xfrm>
          <a:off x="95885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145415</xdr:rowOff>
    </xdr:from>
    <xdr:to xmlns:xdr="http://schemas.openxmlformats.org/drawingml/2006/spreadsheetDrawing">
      <xdr:col>55</xdr:col>
      <xdr:colOff>0</xdr:colOff>
      <xdr:row>107</xdr:row>
      <xdr:rowOff>147320</xdr:rowOff>
    </xdr:to>
    <xdr:cxnSp macro="">
      <xdr:nvCxnSpPr>
        <xdr:cNvPr id="471" name="直線コネクタ 470"/>
        <xdr:cNvCxnSpPr/>
      </xdr:nvCxnSpPr>
      <xdr:spPr>
        <a:xfrm flipV="1">
          <a:off x="9639300" y="184905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98425</xdr:rowOff>
    </xdr:from>
    <xdr:to xmlns:xdr="http://schemas.openxmlformats.org/drawingml/2006/spreadsheetDrawing">
      <xdr:col>46</xdr:col>
      <xdr:colOff>38100</xdr:colOff>
      <xdr:row>108</xdr:row>
      <xdr:rowOff>29210</xdr:rowOff>
    </xdr:to>
    <xdr:sp macro="" textlink="">
      <xdr:nvSpPr>
        <xdr:cNvPr id="472" name="楕円 471"/>
        <xdr:cNvSpPr/>
      </xdr:nvSpPr>
      <xdr:spPr>
        <a:xfrm>
          <a:off x="8699500" y="18443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147320</xdr:rowOff>
    </xdr:from>
    <xdr:to xmlns:xdr="http://schemas.openxmlformats.org/drawingml/2006/spreadsheetDrawing">
      <xdr:col>50</xdr:col>
      <xdr:colOff>114300</xdr:colOff>
      <xdr:row>107</xdr:row>
      <xdr:rowOff>149225</xdr:rowOff>
    </xdr:to>
    <xdr:cxnSp macro="">
      <xdr:nvCxnSpPr>
        <xdr:cNvPr id="473" name="直線コネクタ 472"/>
        <xdr:cNvCxnSpPr/>
      </xdr:nvCxnSpPr>
      <xdr:spPr>
        <a:xfrm flipV="1">
          <a:off x="8750300" y="18492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100965</xdr:rowOff>
    </xdr:from>
    <xdr:to xmlns:xdr="http://schemas.openxmlformats.org/drawingml/2006/spreadsheetDrawing">
      <xdr:col>41</xdr:col>
      <xdr:colOff>101600</xdr:colOff>
      <xdr:row>108</xdr:row>
      <xdr:rowOff>31115</xdr:rowOff>
    </xdr:to>
    <xdr:sp macro="" textlink="">
      <xdr:nvSpPr>
        <xdr:cNvPr id="474" name="楕円 473"/>
        <xdr:cNvSpPr/>
      </xdr:nvSpPr>
      <xdr:spPr>
        <a:xfrm>
          <a:off x="7810500" y="184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149225</xdr:rowOff>
    </xdr:from>
    <xdr:to xmlns:xdr="http://schemas.openxmlformats.org/drawingml/2006/spreadsheetDrawing">
      <xdr:col>45</xdr:col>
      <xdr:colOff>177800</xdr:colOff>
      <xdr:row>107</xdr:row>
      <xdr:rowOff>151765</xdr:rowOff>
    </xdr:to>
    <xdr:cxnSp macro="">
      <xdr:nvCxnSpPr>
        <xdr:cNvPr id="475" name="直線コネクタ 474"/>
        <xdr:cNvCxnSpPr/>
      </xdr:nvCxnSpPr>
      <xdr:spPr>
        <a:xfrm flipV="1">
          <a:off x="7861300" y="184943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102235</xdr:rowOff>
    </xdr:from>
    <xdr:to xmlns:xdr="http://schemas.openxmlformats.org/drawingml/2006/spreadsheetDrawing">
      <xdr:col>36</xdr:col>
      <xdr:colOff>165100</xdr:colOff>
      <xdr:row>108</xdr:row>
      <xdr:rowOff>32385</xdr:rowOff>
    </xdr:to>
    <xdr:sp macro="" textlink="">
      <xdr:nvSpPr>
        <xdr:cNvPr id="476" name="楕円 475"/>
        <xdr:cNvSpPr/>
      </xdr:nvSpPr>
      <xdr:spPr>
        <a:xfrm>
          <a:off x="6921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151765</xdr:rowOff>
    </xdr:from>
    <xdr:to xmlns:xdr="http://schemas.openxmlformats.org/drawingml/2006/spreadsheetDrawing">
      <xdr:col>41</xdr:col>
      <xdr:colOff>50800</xdr:colOff>
      <xdr:row>107</xdr:row>
      <xdr:rowOff>153035</xdr:rowOff>
    </xdr:to>
    <xdr:cxnSp macro="">
      <xdr:nvCxnSpPr>
        <xdr:cNvPr id="477" name="直線コネクタ 476"/>
        <xdr:cNvCxnSpPr/>
      </xdr:nvCxnSpPr>
      <xdr:spPr>
        <a:xfrm flipV="1">
          <a:off x="6972300" y="18496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151765</xdr:rowOff>
    </xdr:from>
    <xdr:ext cx="598170" cy="259080"/>
    <xdr:sp macro="" textlink="">
      <xdr:nvSpPr>
        <xdr:cNvPr id="478" name="n_1aveValue【港湾・漁港】&#10;一人当たり有形固定資産（償却資産）額"/>
        <xdr:cNvSpPr txBox="1"/>
      </xdr:nvSpPr>
      <xdr:spPr>
        <a:xfrm>
          <a:off x="9326880" y="18154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169545</xdr:rowOff>
    </xdr:from>
    <xdr:ext cx="598170" cy="258445"/>
    <xdr:sp macro="" textlink="">
      <xdr:nvSpPr>
        <xdr:cNvPr id="479" name="n_2aveValue【港湾・漁港】&#10;一人当たり有形固定資産（償却資産）額"/>
        <xdr:cNvSpPr txBox="1"/>
      </xdr:nvSpPr>
      <xdr:spPr>
        <a:xfrm>
          <a:off x="8450580" y="181717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170180</xdr:rowOff>
    </xdr:from>
    <xdr:ext cx="598170" cy="259080"/>
    <xdr:sp macro="" textlink="">
      <xdr:nvSpPr>
        <xdr:cNvPr id="480" name="n_3aveValue【港湾・漁港】&#10;一人当たり有形固定資産（償却資産）額"/>
        <xdr:cNvSpPr txBox="1"/>
      </xdr:nvSpPr>
      <xdr:spPr>
        <a:xfrm>
          <a:off x="7561580" y="18172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106</xdr:row>
      <xdr:rowOff>36830</xdr:rowOff>
    </xdr:from>
    <xdr:ext cx="598170" cy="259080"/>
    <xdr:sp macro="" textlink="">
      <xdr:nvSpPr>
        <xdr:cNvPr id="481" name="n_4aveValue【港湾・漁港】&#10;一人当たり有形固定資産（償却資産）額"/>
        <xdr:cNvSpPr txBox="1"/>
      </xdr:nvSpPr>
      <xdr:spPr>
        <a:xfrm>
          <a:off x="6672580" y="18210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17780</xdr:rowOff>
    </xdr:from>
    <xdr:ext cx="598170" cy="258445"/>
    <xdr:sp macro="" textlink="">
      <xdr:nvSpPr>
        <xdr:cNvPr id="482" name="n_1mainValue【港湾・漁港】&#10;一人当たり有形固定資産（償却資産）額"/>
        <xdr:cNvSpPr txBox="1"/>
      </xdr:nvSpPr>
      <xdr:spPr>
        <a:xfrm>
          <a:off x="9326880" y="18534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19685</xdr:rowOff>
    </xdr:from>
    <xdr:ext cx="598170" cy="258445"/>
    <xdr:sp macro="" textlink="">
      <xdr:nvSpPr>
        <xdr:cNvPr id="483" name="n_2mainValue【港湾・漁港】&#10;一人当たり有形固定資産（償却資産）額"/>
        <xdr:cNvSpPr txBox="1"/>
      </xdr:nvSpPr>
      <xdr:spPr>
        <a:xfrm>
          <a:off x="8450580" y="18536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22225</xdr:rowOff>
    </xdr:from>
    <xdr:ext cx="598170" cy="258445"/>
    <xdr:sp macro="" textlink="">
      <xdr:nvSpPr>
        <xdr:cNvPr id="484" name="n_3mainValue【港湾・漁港】&#10;一人当たり有形固定資産（償却資産）額"/>
        <xdr:cNvSpPr txBox="1"/>
      </xdr:nvSpPr>
      <xdr:spPr>
        <a:xfrm>
          <a:off x="7561580" y="18538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23495</xdr:rowOff>
    </xdr:from>
    <xdr:ext cx="598170" cy="259080"/>
    <xdr:sp macro="" textlink="">
      <xdr:nvSpPr>
        <xdr:cNvPr id="485" name="n_4mainValue【港湾・漁港】&#10;一人当たり有形固定資産（償却資産）額"/>
        <xdr:cNvSpPr txBox="1"/>
      </xdr:nvSpPr>
      <xdr:spPr>
        <a:xfrm>
          <a:off x="6672580" y="18540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515"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145415</xdr:rowOff>
    </xdr:from>
    <xdr:to xmlns:xdr="http://schemas.openxmlformats.org/drawingml/2006/spreadsheetDrawing">
      <xdr:col>85</xdr:col>
      <xdr:colOff>177800</xdr:colOff>
      <xdr:row>38</xdr:row>
      <xdr:rowOff>75565</xdr:rowOff>
    </xdr:to>
    <xdr:sp macro="" textlink="">
      <xdr:nvSpPr>
        <xdr:cNvPr id="526" name="楕円 525"/>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123825</xdr:rowOff>
    </xdr:from>
    <xdr:ext cx="405130" cy="258445"/>
    <xdr:sp macro="" textlink="">
      <xdr:nvSpPr>
        <xdr:cNvPr id="527" name="【認定こども園・幼稚園・保育所】&#10;有形固定資産減価償却率該当値テキスト"/>
        <xdr:cNvSpPr txBox="1"/>
      </xdr:nvSpPr>
      <xdr:spPr>
        <a:xfrm>
          <a:off x="16357600" y="6467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88265</xdr:rowOff>
    </xdr:from>
    <xdr:to xmlns:xdr="http://schemas.openxmlformats.org/drawingml/2006/spreadsheetDrawing">
      <xdr:col>81</xdr:col>
      <xdr:colOff>101600</xdr:colOff>
      <xdr:row>38</xdr:row>
      <xdr:rowOff>18415</xdr:rowOff>
    </xdr:to>
    <xdr:sp macro="" textlink="">
      <xdr:nvSpPr>
        <xdr:cNvPr id="528" name="楕円 527"/>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139065</xdr:rowOff>
    </xdr:from>
    <xdr:to xmlns:xdr="http://schemas.openxmlformats.org/drawingml/2006/spreadsheetDrawing">
      <xdr:col>85</xdr:col>
      <xdr:colOff>127000</xdr:colOff>
      <xdr:row>38</xdr:row>
      <xdr:rowOff>24765</xdr:rowOff>
    </xdr:to>
    <xdr:cxnSp macro="">
      <xdr:nvCxnSpPr>
        <xdr:cNvPr id="529" name="直線コネクタ 528"/>
        <xdr:cNvCxnSpPr/>
      </xdr:nvCxnSpPr>
      <xdr:spPr>
        <a:xfrm>
          <a:off x="15481300" y="648271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34925</xdr:rowOff>
    </xdr:from>
    <xdr:to xmlns:xdr="http://schemas.openxmlformats.org/drawingml/2006/spreadsheetDrawing">
      <xdr:col>76</xdr:col>
      <xdr:colOff>165100</xdr:colOff>
      <xdr:row>37</xdr:row>
      <xdr:rowOff>136525</xdr:rowOff>
    </xdr:to>
    <xdr:sp macro="" textlink="">
      <xdr:nvSpPr>
        <xdr:cNvPr id="530" name="楕円 529"/>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86360</xdr:rowOff>
    </xdr:from>
    <xdr:to xmlns:xdr="http://schemas.openxmlformats.org/drawingml/2006/spreadsheetDrawing">
      <xdr:col>81</xdr:col>
      <xdr:colOff>50800</xdr:colOff>
      <xdr:row>37</xdr:row>
      <xdr:rowOff>139065</xdr:rowOff>
    </xdr:to>
    <xdr:cxnSp macro="">
      <xdr:nvCxnSpPr>
        <xdr:cNvPr id="531" name="直線コネクタ 530"/>
        <xdr:cNvCxnSpPr/>
      </xdr:nvCxnSpPr>
      <xdr:spPr>
        <a:xfrm>
          <a:off x="14592300" y="64300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149225</xdr:rowOff>
    </xdr:from>
    <xdr:to xmlns:xdr="http://schemas.openxmlformats.org/drawingml/2006/spreadsheetDrawing">
      <xdr:col>72</xdr:col>
      <xdr:colOff>38100</xdr:colOff>
      <xdr:row>37</xdr:row>
      <xdr:rowOff>79375</xdr:rowOff>
    </xdr:to>
    <xdr:sp macro="" textlink="">
      <xdr:nvSpPr>
        <xdr:cNvPr id="532" name="楕円 531"/>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29210</xdr:rowOff>
    </xdr:from>
    <xdr:to xmlns:xdr="http://schemas.openxmlformats.org/drawingml/2006/spreadsheetDrawing">
      <xdr:col>76</xdr:col>
      <xdr:colOff>114300</xdr:colOff>
      <xdr:row>37</xdr:row>
      <xdr:rowOff>86360</xdr:rowOff>
    </xdr:to>
    <xdr:cxnSp macro="">
      <xdr:nvCxnSpPr>
        <xdr:cNvPr id="533" name="直線コネクタ 532"/>
        <xdr:cNvCxnSpPr/>
      </xdr:nvCxnSpPr>
      <xdr:spPr>
        <a:xfrm>
          <a:off x="13703300" y="63728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86360</xdr:rowOff>
    </xdr:from>
    <xdr:to xmlns:xdr="http://schemas.openxmlformats.org/drawingml/2006/spreadsheetDrawing">
      <xdr:col>67</xdr:col>
      <xdr:colOff>101600</xdr:colOff>
      <xdr:row>37</xdr:row>
      <xdr:rowOff>16510</xdr:rowOff>
    </xdr:to>
    <xdr:sp macro="" textlink="">
      <xdr:nvSpPr>
        <xdr:cNvPr id="534" name="楕円 533"/>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137160</xdr:rowOff>
    </xdr:from>
    <xdr:to xmlns:xdr="http://schemas.openxmlformats.org/drawingml/2006/spreadsheetDrawing">
      <xdr:col>71</xdr:col>
      <xdr:colOff>177800</xdr:colOff>
      <xdr:row>37</xdr:row>
      <xdr:rowOff>29210</xdr:rowOff>
    </xdr:to>
    <xdr:cxnSp macro="">
      <xdr:nvCxnSpPr>
        <xdr:cNvPr id="535" name="直線コネクタ 534"/>
        <xdr:cNvCxnSpPr/>
      </xdr:nvCxnSpPr>
      <xdr:spPr>
        <a:xfrm>
          <a:off x="12814300" y="63093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536"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4495" cy="258445"/>
    <xdr:sp macro="" textlink="">
      <xdr:nvSpPr>
        <xdr:cNvPr id="537" name="n_2aveValue【認定こども園・幼稚園・保育所】&#10;有形固定資産減価償却率"/>
        <xdr:cNvSpPr txBox="1"/>
      </xdr:nvSpPr>
      <xdr:spPr>
        <a:xfrm>
          <a:off x="14389735" y="647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1905</xdr:rowOff>
    </xdr:from>
    <xdr:ext cx="404495" cy="259080"/>
    <xdr:sp macro="" textlink="">
      <xdr:nvSpPr>
        <xdr:cNvPr id="538" name="n_3aveValue【認定こども園・幼稚園・保育所】&#10;有形固定資産減価償却率"/>
        <xdr:cNvSpPr txBox="1"/>
      </xdr:nvSpPr>
      <xdr:spPr>
        <a:xfrm>
          <a:off x="13500735" y="6517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22860</xdr:rowOff>
    </xdr:from>
    <xdr:ext cx="404495" cy="259080"/>
    <xdr:sp macro="" textlink="">
      <xdr:nvSpPr>
        <xdr:cNvPr id="539" name="n_4aveValue【認定こども園・幼稚園・保育所】&#10;有形固定資産減価償却率"/>
        <xdr:cNvSpPr txBox="1"/>
      </xdr:nvSpPr>
      <xdr:spPr>
        <a:xfrm>
          <a:off x="1261173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9525</xdr:rowOff>
    </xdr:from>
    <xdr:ext cx="405130" cy="258445"/>
    <xdr:sp macro="" textlink="">
      <xdr:nvSpPr>
        <xdr:cNvPr id="540" name="n_1mainValue【認定こども園・幼稚園・保育所】&#10;有形固定資産減価償却率"/>
        <xdr:cNvSpPr txBox="1"/>
      </xdr:nvSpPr>
      <xdr:spPr>
        <a:xfrm>
          <a:off x="15266035" y="6524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153035</xdr:rowOff>
    </xdr:from>
    <xdr:ext cx="404495" cy="259080"/>
    <xdr:sp macro="" textlink="">
      <xdr:nvSpPr>
        <xdr:cNvPr id="541" name="n_2mainValue【認定こども園・幼稚園・保育所】&#10;有形固定資産減価償却率"/>
        <xdr:cNvSpPr txBox="1"/>
      </xdr:nvSpPr>
      <xdr:spPr>
        <a:xfrm>
          <a:off x="1438973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95885</xdr:rowOff>
    </xdr:from>
    <xdr:ext cx="404495" cy="259080"/>
    <xdr:sp macro="" textlink="">
      <xdr:nvSpPr>
        <xdr:cNvPr id="542" name="n_3mainValue【認定こども園・幼稚園・保育所】&#10;有形固定資産減価償却率"/>
        <xdr:cNvSpPr txBox="1"/>
      </xdr:nvSpPr>
      <xdr:spPr>
        <a:xfrm>
          <a:off x="13500735" y="6096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33020</xdr:rowOff>
    </xdr:from>
    <xdr:ext cx="404495" cy="259080"/>
    <xdr:sp macro="" textlink="">
      <xdr:nvSpPr>
        <xdr:cNvPr id="543" name="n_4mainValue【認定こども園・幼稚園・保育所】&#10;有形固定資産減価償却率"/>
        <xdr:cNvSpPr txBox="1"/>
      </xdr:nvSpPr>
      <xdr:spPr>
        <a:xfrm>
          <a:off x="12611735" y="6033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570"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80010</xdr:rowOff>
    </xdr:from>
    <xdr:to xmlns:xdr="http://schemas.openxmlformats.org/drawingml/2006/spreadsheetDrawing">
      <xdr:col>116</xdr:col>
      <xdr:colOff>114300</xdr:colOff>
      <xdr:row>36</xdr:row>
      <xdr:rowOff>10160</xdr:rowOff>
    </xdr:to>
    <xdr:sp macro="" textlink="">
      <xdr:nvSpPr>
        <xdr:cNvPr id="581" name="楕円 580"/>
        <xdr:cNvSpPr/>
      </xdr:nvSpPr>
      <xdr:spPr>
        <a:xfrm>
          <a:off x="221107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102870</xdr:rowOff>
    </xdr:from>
    <xdr:ext cx="469900" cy="259080"/>
    <xdr:sp macro="" textlink="">
      <xdr:nvSpPr>
        <xdr:cNvPr id="582" name="【認定こども園・幼稚園・保育所】&#10;一人当たり面積該当値テキスト"/>
        <xdr:cNvSpPr txBox="1"/>
      </xdr:nvSpPr>
      <xdr:spPr>
        <a:xfrm>
          <a:off x="22199600" y="593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98425</xdr:rowOff>
    </xdr:from>
    <xdr:to xmlns:xdr="http://schemas.openxmlformats.org/drawingml/2006/spreadsheetDrawing">
      <xdr:col>112</xdr:col>
      <xdr:colOff>38100</xdr:colOff>
      <xdr:row>36</xdr:row>
      <xdr:rowOff>29210</xdr:rowOff>
    </xdr:to>
    <xdr:sp macro="" textlink="">
      <xdr:nvSpPr>
        <xdr:cNvPr id="583" name="楕円 582"/>
        <xdr:cNvSpPr/>
      </xdr:nvSpPr>
      <xdr:spPr>
        <a:xfrm>
          <a:off x="21272500" y="609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130810</xdr:rowOff>
    </xdr:from>
    <xdr:to xmlns:xdr="http://schemas.openxmlformats.org/drawingml/2006/spreadsheetDrawing">
      <xdr:col>116</xdr:col>
      <xdr:colOff>63500</xdr:colOff>
      <xdr:row>35</xdr:row>
      <xdr:rowOff>149225</xdr:rowOff>
    </xdr:to>
    <xdr:cxnSp macro="">
      <xdr:nvCxnSpPr>
        <xdr:cNvPr id="584" name="直線コネクタ 583"/>
        <xdr:cNvCxnSpPr/>
      </xdr:nvCxnSpPr>
      <xdr:spPr>
        <a:xfrm flipV="1">
          <a:off x="21323300" y="61315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116840</xdr:rowOff>
    </xdr:from>
    <xdr:to xmlns:xdr="http://schemas.openxmlformats.org/drawingml/2006/spreadsheetDrawing">
      <xdr:col>107</xdr:col>
      <xdr:colOff>101600</xdr:colOff>
      <xdr:row>36</xdr:row>
      <xdr:rowOff>46990</xdr:rowOff>
    </xdr:to>
    <xdr:sp macro="" textlink="">
      <xdr:nvSpPr>
        <xdr:cNvPr id="585" name="楕円 584"/>
        <xdr:cNvSpPr/>
      </xdr:nvSpPr>
      <xdr:spPr>
        <a:xfrm>
          <a:off x="2038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149225</xdr:rowOff>
    </xdr:from>
    <xdr:to xmlns:xdr="http://schemas.openxmlformats.org/drawingml/2006/spreadsheetDrawing">
      <xdr:col>111</xdr:col>
      <xdr:colOff>177800</xdr:colOff>
      <xdr:row>35</xdr:row>
      <xdr:rowOff>167640</xdr:rowOff>
    </xdr:to>
    <xdr:cxnSp macro="">
      <xdr:nvCxnSpPr>
        <xdr:cNvPr id="586" name="直線コネクタ 585"/>
        <xdr:cNvCxnSpPr/>
      </xdr:nvCxnSpPr>
      <xdr:spPr>
        <a:xfrm flipV="1">
          <a:off x="20434300" y="61499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132715</xdr:rowOff>
    </xdr:from>
    <xdr:to xmlns:xdr="http://schemas.openxmlformats.org/drawingml/2006/spreadsheetDrawing">
      <xdr:col>102</xdr:col>
      <xdr:colOff>165100</xdr:colOff>
      <xdr:row>36</xdr:row>
      <xdr:rowOff>63500</xdr:rowOff>
    </xdr:to>
    <xdr:sp macro="" textlink="">
      <xdr:nvSpPr>
        <xdr:cNvPr id="587" name="楕円 586"/>
        <xdr:cNvSpPr/>
      </xdr:nvSpPr>
      <xdr:spPr>
        <a:xfrm>
          <a:off x="19494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167640</xdr:rowOff>
    </xdr:from>
    <xdr:to xmlns:xdr="http://schemas.openxmlformats.org/drawingml/2006/spreadsheetDrawing">
      <xdr:col>107</xdr:col>
      <xdr:colOff>50800</xdr:colOff>
      <xdr:row>36</xdr:row>
      <xdr:rowOff>12065</xdr:rowOff>
    </xdr:to>
    <xdr:cxnSp macro="">
      <xdr:nvCxnSpPr>
        <xdr:cNvPr id="588" name="直線コネクタ 587"/>
        <xdr:cNvCxnSpPr/>
      </xdr:nvCxnSpPr>
      <xdr:spPr>
        <a:xfrm flipV="1">
          <a:off x="19545300" y="61683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62230</xdr:rowOff>
    </xdr:from>
    <xdr:to xmlns:xdr="http://schemas.openxmlformats.org/drawingml/2006/spreadsheetDrawing">
      <xdr:col>98</xdr:col>
      <xdr:colOff>38100</xdr:colOff>
      <xdr:row>37</xdr:row>
      <xdr:rowOff>163830</xdr:rowOff>
    </xdr:to>
    <xdr:sp macro="" textlink="">
      <xdr:nvSpPr>
        <xdr:cNvPr id="589" name="楕円 588"/>
        <xdr:cNvSpPr/>
      </xdr:nvSpPr>
      <xdr:spPr>
        <a:xfrm>
          <a:off x="18605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12065</xdr:rowOff>
    </xdr:from>
    <xdr:to xmlns:xdr="http://schemas.openxmlformats.org/drawingml/2006/spreadsheetDrawing">
      <xdr:col>102</xdr:col>
      <xdr:colOff>114300</xdr:colOff>
      <xdr:row>37</xdr:row>
      <xdr:rowOff>113030</xdr:rowOff>
    </xdr:to>
    <xdr:cxnSp macro="">
      <xdr:nvCxnSpPr>
        <xdr:cNvPr id="590" name="直線コネクタ 589"/>
        <xdr:cNvCxnSpPr/>
      </xdr:nvCxnSpPr>
      <xdr:spPr>
        <a:xfrm flipV="1">
          <a:off x="18656300" y="618426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591"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592"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593"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594"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45085</xdr:rowOff>
    </xdr:from>
    <xdr:ext cx="469900" cy="258445"/>
    <xdr:sp macro="" textlink="">
      <xdr:nvSpPr>
        <xdr:cNvPr id="595" name="n_1mainValue【認定こども園・幼稚園・保育所】&#10;一人当たり面積"/>
        <xdr:cNvSpPr txBox="1"/>
      </xdr:nvSpPr>
      <xdr:spPr>
        <a:xfrm>
          <a:off x="21075650" y="5874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63500</xdr:rowOff>
    </xdr:from>
    <xdr:ext cx="469265" cy="258445"/>
    <xdr:sp macro="" textlink="">
      <xdr:nvSpPr>
        <xdr:cNvPr id="596" name="n_2mainValue【認定こども園・幼稚園・保育所】&#10;一人当たり面積"/>
        <xdr:cNvSpPr txBox="1"/>
      </xdr:nvSpPr>
      <xdr:spPr>
        <a:xfrm>
          <a:off x="20199350" y="5892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79375</xdr:rowOff>
    </xdr:from>
    <xdr:ext cx="469265" cy="258445"/>
    <xdr:sp macro="" textlink="">
      <xdr:nvSpPr>
        <xdr:cNvPr id="597" name="n_3mainValue【認定こども園・幼稚園・保育所】&#10;一人当たり面積"/>
        <xdr:cNvSpPr txBox="1"/>
      </xdr:nvSpPr>
      <xdr:spPr>
        <a:xfrm>
          <a:off x="19310350" y="5908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8890</xdr:rowOff>
    </xdr:from>
    <xdr:ext cx="469265" cy="258445"/>
    <xdr:sp macro="" textlink="">
      <xdr:nvSpPr>
        <xdr:cNvPr id="598" name="n_4mainValue【認定こども園・幼稚園・保育所】&#10;一人当たり面積"/>
        <xdr:cNvSpPr txBox="1"/>
      </xdr:nvSpPr>
      <xdr:spPr>
        <a:xfrm>
          <a:off x="18421350" y="6181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8445"/>
    <xdr:sp macro="" textlink="">
      <xdr:nvSpPr>
        <xdr:cNvPr id="628" name="【学校施設】&#10;有形固定資産減価償却率平均値テキスト"/>
        <xdr:cNvSpPr txBox="1"/>
      </xdr:nvSpPr>
      <xdr:spPr>
        <a:xfrm>
          <a:off x="16357600" y="10110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71120</xdr:rowOff>
    </xdr:from>
    <xdr:to xmlns:xdr="http://schemas.openxmlformats.org/drawingml/2006/spreadsheetDrawing">
      <xdr:col>85</xdr:col>
      <xdr:colOff>177800</xdr:colOff>
      <xdr:row>61</xdr:row>
      <xdr:rowOff>1270</xdr:rowOff>
    </xdr:to>
    <xdr:sp macro="" textlink="">
      <xdr:nvSpPr>
        <xdr:cNvPr id="639" name="楕円 638"/>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49530</xdr:rowOff>
    </xdr:from>
    <xdr:ext cx="405130" cy="259080"/>
    <xdr:sp macro="" textlink="">
      <xdr:nvSpPr>
        <xdr:cNvPr id="640" name="【学校施設】&#10;有形固定資産減価償却率該当値テキスト"/>
        <xdr:cNvSpPr txBox="1"/>
      </xdr:nvSpPr>
      <xdr:spPr>
        <a:xfrm>
          <a:off x="16357600"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46355</xdr:rowOff>
    </xdr:from>
    <xdr:to xmlns:xdr="http://schemas.openxmlformats.org/drawingml/2006/spreadsheetDrawing">
      <xdr:col>81</xdr:col>
      <xdr:colOff>101600</xdr:colOff>
      <xdr:row>60</xdr:row>
      <xdr:rowOff>147955</xdr:rowOff>
    </xdr:to>
    <xdr:sp macro="" textlink="">
      <xdr:nvSpPr>
        <xdr:cNvPr id="641" name="楕円 640"/>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97790</xdr:rowOff>
    </xdr:from>
    <xdr:to xmlns:xdr="http://schemas.openxmlformats.org/drawingml/2006/spreadsheetDrawing">
      <xdr:col>85</xdr:col>
      <xdr:colOff>127000</xdr:colOff>
      <xdr:row>60</xdr:row>
      <xdr:rowOff>121920</xdr:rowOff>
    </xdr:to>
    <xdr:cxnSp macro="">
      <xdr:nvCxnSpPr>
        <xdr:cNvPr id="642" name="直線コネクタ 641"/>
        <xdr:cNvCxnSpPr/>
      </xdr:nvCxnSpPr>
      <xdr:spPr>
        <a:xfrm>
          <a:off x="15481300" y="103847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95885</xdr:rowOff>
    </xdr:from>
    <xdr:to xmlns:xdr="http://schemas.openxmlformats.org/drawingml/2006/spreadsheetDrawing">
      <xdr:col>76</xdr:col>
      <xdr:colOff>165100</xdr:colOff>
      <xdr:row>61</xdr:row>
      <xdr:rowOff>26035</xdr:rowOff>
    </xdr:to>
    <xdr:sp macro="" textlink="">
      <xdr:nvSpPr>
        <xdr:cNvPr id="643" name="楕円 642"/>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97790</xdr:rowOff>
    </xdr:from>
    <xdr:to xmlns:xdr="http://schemas.openxmlformats.org/drawingml/2006/spreadsheetDrawing">
      <xdr:col>81</xdr:col>
      <xdr:colOff>50800</xdr:colOff>
      <xdr:row>60</xdr:row>
      <xdr:rowOff>146685</xdr:rowOff>
    </xdr:to>
    <xdr:cxnSp macro="">
      <xdr:nvCxnSpPr>
        <xdr:cNvPr id="644" name="直線コネクタ 643"/>
        <xdr:cNvCxnSpPr/>
      </xdr:nvCxnSpPr>
      <xdr:spPr>
        <a:xfrm flipV="1">
          <a:off x="14592300" y="103847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88265</xdr:rowOff>
    </xdr:from>
    <xdr:to xmlns:xdr="http://schemas.openxmlformats.org/drawingml/2006/spreadsheetDrawing">
      <xdr:col>72</xdr:col>
      <xdr:colOff>38100</xdr:colOff>
      <xdr:row>61</xdr:row>
      <xdr:rowOff>18415</xdr:rowOff>
    </xdr:to>
    <xdr:sp macro="" textlink="">
      <xdr:nvSpPr>
        <xdr:cNvPr id="645" name="楕円 644"/>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139065</xdr:rowOff>
    </xdr:from>
    <xdr:to xmlns:xdr="http://schemas.openxmlformats.org/drawingml/2006/spreadsheetDrawing">
      <xdr:col>76</xdr:col>
      <xdr:colOff>114300</xdr:colOff>
      <xdr:row>60</xdr:row>
      <xdr:rowOff>146685</xdr:rowOff>
    </xdr:to>
    <xdr:cxnSp macro="">
      <xdr:nvCxnSpPr>
        <xdr:cNvPr id="646" name="直線コネクタ 645"/>
        <xdr:cNvCxnSpPr/>
      </xdr:nvCxnSpPr>
      <xdr:spPr>
        <a:xfrm>
          <a:off x="13703300" y="104260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67310</xdr:rowOff>
    </xdr:from>
    <xdr:to xmlns:xdr="http://schemas.openxmlformats.org/drawingml/2006/spreadsheetDrawing">
      <xdr:col>67</xdr:col>
      <xdr:colOff>101600</xdr:colOff>
      <xdr:row>60</xdr:row>
      <xdr:rowOff>168910</xdr:rowOff>
    </xdr:to>
    <xdr:sp macro="" textlink="">
      <xdr:nvSpPr>
        <xdr:cNvPr id="647" name="楕円 646"/>
        <xdr:cNvSpPr/>
      </xdr:nvSpPr>
      <xdr:spPr>
        <a:xfrm>
          <a:off x="1276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118110</xdr:rowOff>
    </xdr:from>
    <xdr:to xmlns:xdr="http://schemas.openxmlformats.org/drawingml/2006/spreadsheetDrawing">
      <xdr:col>71</xdr:col>
      <xdr:colOff>177800</xdr:colOff>
      <xdr:row>60</xdr:row>
      <xdr:rowOff>139065</xdr:rowOff>
    </xdr:to>
    <xdr:cxnSp macro="">
      <xdr:nvCxnSpPr>
        <xdr:cNvPr id="648" name="直線コネクタ 647"/>
        <xdr:cNvCxnSpPr/>
      </xdr:nvCxnSpPr>
      <xdr:spPr>
        <a:xfrm>
          <a:off x="12814300" y="104051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74930</xdr:rowOff>
    </xdr:from>
    <xdr:ext cx="405130" cy="258445"/>
    <xdr:sp macro="" textlink="">
      <xdr:nvSpPr>
        <xdr:cNvPr id="649" name="n_1aveValue【学校施設】&#10;有形固定資産減価償却率"/>
        <xdr:cNvSpPr txBox="1"/>
      </xdr:nvSpPr>
      <xdr:spPr>
        <a:xfrm>
          <a:off x="15266035" y="10019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69215</xdr:rowOff>
    </xdr:from>
    <xdr:ext cx="404495" cy="259080"/>
    <xdr:sp macro="" textlink="">
      <xdr:nvSpPr>
        <xdr:cNvPr id="650" name="n_2aveValue【学校施設】&#10;有形固定資産減価償却率"/>
        <xdr:cNvSpPr txBox="1"/>
      </xdr:nvSpPr>
      <xdr:spPr>
        <a:xfrm>
          <a:off x="14389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4495" cy="259080"/>
    <xdr:sp macro="" textlink="">
      <xdr:nvSpPr>
        <xdr:cNvPr id="651" name="n_3aveValue【学校施設】&#10;有形固定資産減価償却率"/>
        <xdr:cNvSpPr txBox="1"/>
      </xdr:nvSpPr>
      <xdr:spPr>
        <a:xfrm>
          <a:off x="135007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4495" cy="259080"/>
    <xdr:sp macro="" textlink="">
      <xdr:nvSpPr>
        <xdr:cNvPr id="652" name="n_4aveValue【学校施設】&#10;有形固定資産減価償却率"/>
        <xdr:cNvSpPr txBox="1"/>
      </xdr:nvSpPr>
      <xdr:spPr>
        <a:xfrm>
          <a:off x="12611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139065</xdr:rowOff>
    </xdr:from>
    <xdr:ext cx="405130" cy="259080"/>
    <xdr:sp macro="" textlink="">
      <xdr:nvSpPr>
        <xdr:cNvPr id="653" name="n_1mainValue【学校施設】&#10;有形固定資産減価償却率"/>
        <xdr:cNvSpPr txBox="1"/>
      </xdr:nvSpPr>
      <xdr:spPr>
        <a:xfrm>
          <a:off x="15266035" y="10426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17780</xdr:rowOff>
    </xdr:from>
    <xdr:ext cx="404495" cy="258445"/>
    <xdr:sp macro="" textlink="">
      <xdr:nvSpPr>
        <xdr:cNvPr id="654" name="n_2mainValue【学校施設】&#10;有形固定資産減価償却率"/>
        <xdr:cNvSpPr txBox="1"/>
      </xdr:nvSpPr>
      <xdr:spPr>
        <a:xfrm>
          <a:off x="14389735" y="10476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9525</xdr:rowOff>
    </xdr:from>
    <xdr:ext cx="404495" cy="258445"/>
    <xdr:sp macro="" textlink="">
      <xdr:nvSpPr>
        <xdr:cNvPr id="655" name="n_3mainValue【学校施設】&#10;有形固定資産減価償却率"/>
        <xdr:cNvSpPr txBox="1"/>
      </xdr:nvSpPr>
      <xdr:spPr>
        <a:xfrm>
          <a:off x="13500735" y="10467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160020</xdr:rowOff>
    </xdr:from>
    <xdr:ext cx="404495" cy="259080"/>
    <xdr:sp macro="" textlink="">
      <xdr:nvSpPr>
        <xdr:cNvPr id="656" name="n_4mainValue【学校施設】&#10;有形固定資産減価償却率"/>
        <xdr:cNvSpPr txBox="1"/>
      </xdr:nvSpPr>
      <xdr:spPr>
        <a:xfrm>
          <a:off x="12611735" y="10447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82550</xdr:rowOff>
    </xdr:from>
    <xdr:ext cx="469900" cy="259080"/>
    <xdr:sp macro="" textlink="">
      <xdr:nvSpPr>
        <xdr:cNvPr id="685" name="【学校施設】&#10;一人当たり面積平均値テキスト"/>
        <xdr:cNvSpPr txBox="1"/>
      </xdr:nvSpPr>
      <xdr:spPr>
        <a:xfrm>
          <a:off x="2219960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123825</xdr:rowOff>
    </xdr:from>
    <xdr:to xmlns:xdr="http://schemas.openxmlformats.org/drawingml/2006/spreadsheetDrawing">
      <xdr:col>116</xdr:col>
      <xdr:colOff>114300</xdr:colOff>
      <xdr:row>61</xdr:row>
      <xdr:rowOff>53975</xdr:rowOff>
    </xdr:to>
    <xdr:sp macro="" textlink="">
      <xdr:nvSpPr>
        <xdr:cNvPr id="696" name="楕円 695"/>
        <xdr:cNvSpPr/>
      </xdr:nvSpPr>
      <xdr:spPr>
        <a:xfrm>
          <a:off x="221107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146685</xdr:rowOff>
    </xdr:from>
    <xdr:ext cx="469900" cy="258445"/>
    <xdr:sp macro="" textlink="">
      <xdr:nvSpPr>
        <xdr:cNvPr id="697" name="【学校施設】&#10;一人当たり面積該当値テキスト"/>
        <xdr:cNvSpPr txBox="1"/>
      </xdr:nvSpPr>
      <xdr:spPr>
        <a:xfrm>
          <a:off x="22199600" y="10262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135255</xdr:rowOff>
    </xdr:from>
    <xdr:to xmlns:xdr="http://schemas.openxmlformats.org/drawingml/2006/spreadsheetDrawing">
      <xdr:col>112</xdr:col>
      <xdr:colOff>38100</xdr:colOff>
      <xdr:row>61</xdr:row>
      <xdr:rowOff>65405</xdr:rowOff>
    </xdr:to>
    <xdr:sp macro="" textlink="">
      <xdr:nvSpPr>
        <xdr:cNvPr id="698" name="楕円 697"/>
        <xdr:cNvSpPr/>
      </xdr:nvSpPr>
      <xdr:spPr>
        <a:xfrm>
          <a:off x="212725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3175</xdr:rowOff>
    </xdr:from>
    <xdr:to xmlns:xdr="http://schemas.openxmlformats.org/drawingml/2006/spreadsheetDrawing">
      <xdr:col>116</xdr:col>
      <xdr:colOff>63500</xdr:colOff>
      <xdr:row>61</xdr:row>
      <xdr:rowOff>14605</xdr:rowOff>
    </xdr:to>
    <xdr:cxnSp macro="">
      <xdr:nvCxnSpPr>
        <xdr:cNvPr id="699" name="直線コネクタ 698"/>
        <xdr:cNvCxnSpPr/>
      </xdr:nvCxnSpPr>
      <xdr:spPr>
        <a:xfrm flipV="1">
          <a:off x="21323300" y="104616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158750</xdr:rowOff>
    </xdr:from>
    <xdr:to xmlns:xdr="http://schemas.openxmlformats.org/drawingml/2006/spreadsheetDrawing">
      <xdr:col>107</xdr:col>
      <xdr:colOff>101600</xdr:colOff>
      <xdr:row>61</xdr:row>
      <xdr:rowOff>88900</xdr:rowOff>
    </xdr:to>
    <xdr:sp macro="" textlink="">
      <xdr:nvSpPr>
        <xdr:cNvPr id="700" name="楕円 699"/>
        <xdr:cNvSpPr/>
      </xdr:nvSpPr>
      <xdr:spPr>
        <a:xfrm>
          <a:off x="2038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14605</xdr:rowOff>
    </xdr:from>
    <xdr:to xmlns:xdr="http://schemas.openxmlformats.org/drawingml/2006/spreadsheetDrawing">
      <xdr:col>111</xdr:col>
      <xdr:colOff>177800</xdr:colOff>
      <xdr:row>61</xdr:row>
      <xdr:rowOff>38100</xdr:rowOff>
    </xdr:to>
    <xdr:cxnSp macro="">
      <xdr:nvCxnSpPr>
        <xdr:cNvPr id="701" name="直線コネクタ 700"/>
        <xdr:cNvCxnSpPr/>
      </xdr:nvCxnSpPr>
      <xdr:spPr>
        <a:xfrm flipV="1">
          <a:off x="20434300" y="104730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10795</xdr:rowOff>
    </xdr:from>
    <xdr:to xmlns:xdr="http://schemas.openxmlformats.org/drawingml/2006/spreadsheetDrawing">
      <xdr:col>102</xdr:col>
      <xdr:colOff>165100</xdr:colOff>
      <xdr:row>61</xdr:row>
      <xdr:rowOff>112395</xdr:rowOff>
    </xdr:to>
    <xdr:sp macro="" textlink="">
      <xdr:nvSpPr>
        <xdr:cNvPr id="702" name="楕円 701"/>
        <xdr:cNvSpPr/>
      </xdr:nvSpPr>
      <xdr:spPr>
        <a:xfrm>
          <a:off x="194945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38100</xdr:rowOff>
    </xdr:from>
    <xdr:to xmlns:xdr="http://schemas.openxmlformats.org/drawingml/2006/spreadsheetDrawing">
      <xdr:col>107</xdr:col>
      <xdr:colOff>50800</xdr:colOff>
      <xdr:row>61</xdr:row>
      <xdr:rowOff>61595</xdr:rowOff>
    </xdr:to>
    <xdr:cxnSp macro="">
      <xdr:nvCxnSpPr>
        <xdr:cNvPr id="703" name="直線コネクタ 702"/>
        <xdr:cNvCxnSpPr/>
      </xdr:nvCxnSpPr>
      <xdr:spPr>
        <a:xfrm flipV="1">
          <a:off x="19545300" y="104965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100965</xdr:rowOff>
    </xdr:from>
    <xdr:to xmlns:xdr="http://schemas.openxmlformats.org/drawingml/2006/spreadsheetDrawing">
      <xdr:col>98</xdr:col>
      <xdr:colOff>38100</xdr:colOff>
      <xdr:row>62</xdr:row>
      <xdr:rowOff>31115</xdr:rowOff>
    </xdr:to>
    <xdr:sp macro="" textlink="">
      <xdr:nvSpPr>
        <xdr:cNvPr id="704" name="楕円 703"/>
        <xdr:cNvSpPr/>
      </xdr:nvSpPr>
      <xdr:spPr>
        <a:xfrm>
          <a:off x="186055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61595</xdr:rowOff>
    </xdr:from>
    <xdr:to xmlns:xdr="http://schemas.openxmlformats.org/drawingml/2006/spreadsheetDrawing">
      <xdr:col>102</xdr:col>
      <xdr:colOff>114300</xdr:colOff>
      <xdr:row>61</xdr:row>
      <xdr:rowOff>151765</xdr:rowOff>
    </xdr:to>
    <xdr:cxnSp macro="">
      <xdr:nvCxnSpPr>
        <xdr:cNvPr id="705" name="直線コネクタ 704"/>
        <xdr:cNvCxnSpPr/>
      </xdr:nvCxnSpPr>
      <xdr:spPr>
        <a:xfrm flipV="1">
          <a:off x="18656300" y="1052004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706"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6985</xdr:rowOff>
    </xdr:from>
    <xdr:ext cx="469265" cy="258445"/>
    <xdr:sp macro="" textlink="">
      <xdr:nvSpPr>
        <xdr:cNvPr id="707" name="n_2aveValue【学校施設】&#10;一人当たり面積"/>
        <xdr:cNvSpPr txBox="1"/>
      </xdr:nvSpPr>
      <xdr:spPr>
        <a:xfrm>
          <a:off x="20199350" y="10636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29210</xdr:rowOff>
    </xdr:from>
    <xdr:ext cx="469265" cy="258445"/>
    <xdr:sp macro="" textlink="">
      <xdr:nvSpPr>
        <xdr:cNvPr id="708" name="n_3aveValue【学校施設】&#10;一人当たり面積"/>
        <xdr:cNvSpPr txBox="1"/>
      </xdr:nvSpPr>
      <xdr:spPr>
        <a:xfrm>
          <a:off x="19310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265" cy="258445"/>
    <xdr:sp macro="" textlink="">
      <xdr:nvSpPr>
        <xdr:cNvPr id="709" name="n_4aveValue【学校施設】&#10;一人当たり面積"/>
        <xdr:cNvSpPr txBox="1"/>
      </xdr:nvSpPr>
      <xdr:spPr>
        <a:xfrm>
          <a:off x="18421350" y="1032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81915</xdr:rowOff>
    </xdr:from>
    <xdr:ext cx="469900" cy="259080"/>
    <xdr:sp macro="" textlink="">
      <xdr:nvSpPr>
        <xdr:cNvPr id="710" name="n_1mainValue【学校施設】&#10;一人当たり面積"/>
        <xdr:cNvSpPr txBox="1"/>
      </xdr:nvSpPr>
      <xdr:spPr>
        <a:xfrm>
          <a:off x="21075650" y="10197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105410</xdr:rowOff>
    </xdr:from>
    <xdr:ext cx="469265" cy="259080"/>
    <xdr:sp macro="" textlink="">
      <xdr:nvSpPr>
        <xdr:cNvPr id="711" name="n_2mainValue【学校施設】&#10;一人当たり面積"/>
        <xdr:cNvSpPr txBox="1"/>
      </xdr:nvSpPr>
      <xdr:spPr>
        <a:xfrm>
          <a:off x="20199350" y="10220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128905</xdr:rowOff>
    </xdr:from>
    <xdr:ext cx="469265" cy="259080"/>
    <xdr:sp macro="" textlink="">
      <xdr:nvSpPr>
        <xdr:cNvPr id="712" name="n_3mainValue【学校施設】&#10;一人当たり面積"/>
        <xdr:cNvSpPr txBox="1"/>
      </xdr:nvSpPr>
      <xdr:spPr>
        <a:xfrm>
          <a:off x="19310350" y="10244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22225</xdr:rowOff>
    </xdr:from>
    <xdr:ext cx="469265" cy="258445"/>
    <xdr:sp macro="" textlink="">
      <xdr:nvSpPr>
        <xdr:cNvPr id="713" name="n_4mainValue【学校施設】&#10;一人当たり面積"/>
        <xdr:cNvSpPr txBox="1"/>
      </xdr:nvSpPr>
      <xdr:spPr>
        <a:xfrm>
          <a:off x="18421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2" name="テキスト ボックス 7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3" name="直線コネクタ 7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4" name="テキスト ボックス 72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5" name="直線コネクタ 72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6" name="テキスト ボックス 72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7" name="直線コネクタ 72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8" name="テキスト ボックス 72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9" name="直線コネクタ 72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0" name="テキスト ボックス 72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1" name="直線コネクタ 73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2" name="テキスト ボックス 73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3" name="直線コネクタ 73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4" name="テキスト ボックス 73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5" name="直線コネクタ 73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6" name="テキスト ボックス 73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739" name="直線コネクタ 738"/>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1" name="直線コネクタ 74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742"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743" name="直線コネクタ 742"/>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78740</xdr:rowOff>
    </xdr:from>
    <xdr:ext cx="405130" cy="259080"/>
    <xdr:sp macro="" textlink="">
      <xdr:nvSpPr>
        <xdr:cNvPr id="744" name="【児童館】&#10;有形固定資産減価償却率平均値テキスト"/>
        <xdr:cNvSpPr txBox="1"/>
      </xdr:nvSpPr>
      <xdr:spPr>
        <a:xfrm>
          <a:off x="16357600" y="1396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746" name="フローチャート: 判断 745"/>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747" name="フローチャート: 判断 746"/>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748" name="フローチャート: 判断 747"/>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749" name="フローチャート: 判断 748"/>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76835</xdr:rowOff>
    </xdr:from>
    <xdr:to xmlns:xdr="http://schemas.openxmlformats.org/drawingml/2006/spreadsheetDrawing">
      <xdr:col>85</xdr:col>
      <xdr:colOff>177800</xdr:colOff>
      <xdr:row>85</xdr:row>
      <xdr:rowOff>6985</xdr:rowOff>
    </xdr:to>
    <xdr:sp macro="" textlink="">
      <xdr:nvSpPr>
        <xdr:cNvPr id="755" name="楕円 754"/>
        <xdr:cNvSpPr/>
      </xdr:nvSpPr>
      <xdr:spPr>
        <a:xfrm>
          <a:off x="162687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55245</xdr:rowOff>
    </xdr:from>
    <xdr:ext cx="405130" cy="258445"/>
    <xdr:sp macro="" textlink="">
      <xdr:nvSpPr>
        <xdr:cNvPr id="756" name="【児童館】&#10;有形固定資産減価償却率該当値テキスト"/>
        <xdr:cNvSpPr txBox="1"/>
      </xdr:nvSpPr>
      <xdr:spPr>
        <a:xfrm>
          <a:off x="16357600" y="14457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39370</xdr:rowOff>
    </xdr:from>
    <xdr:to xmlns:xdr="http://schemas.openxmlformats.org/drawingml/2006/spreadsheetDrawing">
      <xdr:col>81</xdr:col>
      <xdr:colOff>101600</xdr:colOff>
      <xdr:row>84</xdr:row>
      <xdr:rowOff>140970</xdr:rowOff>
    </xdr:to>
    <xdr:sp macro="" textlink="">
      <xdr:nvSpPr>
        <xdr:cNvPr id="757" name="楕円 756"/>
        <xdr:cNvSpPr/>
      </xdr:nvSpPr>
      <xdr:spPr>
        <a:xfrm>
          <a:off x="15430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90170</xdr:rowOff>
    </xdr:from>
    <xdr:to xmlns:xdr="http://schemas.openxmlformats.org/drawingml/2006/spreadsheetDrawing">
      <xdr:col>85</xdr:col>
      <xdr:colOff>127000</xdr:colOff>
      <xdr:row>84</xdr:row>
      <xdr:rowOff>127635</xdr:rowOff>
    </xdr:to>
    <xdr:cxnSp macro="">
      <xdr:nvCxnSpPr>
        <xdr:cNvPr id="758" name="直線コネクタ 757"/>
        <xdr:cNvCxnSpPr/>
      </xdr:nvCxnSpPr>
      <xdr:spPr>
        <a:xfrm>
          <a:off x="15481300" y="144919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1905</xdr:rowOff>
    </xdr:from>
    <xdr:to xmlns:xdr="http://schemas.openxmlformats.org/drawingml/2006/spreadsheetDrawing">
      <xdr:col>76</xdr:col>
      <xdr:colOff>165100</xdr:colOff>
      <xdr:row>84</xdr:row>
      <xdr:rowOff>103505</xdr:rowOff>
    </xdr:to>
    <xdr:sp macro="" textlink="">
      <xdr:nvSpPr>
        <xdr:cNvPr id="759" name="楕円 758"/>
        <xdr:cNvSpPr/>
      </xdr:nvSpPr>
      <xdr:spPr>
        <a:xfrm>
          <a:off x="145415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52705</xdr:rowOff>
    </xdr:from>
    <xdr:to xmlns:xdr="http://schemas.openxmlformats.org/drawingml/2006/spreadsheetDrawing">
      <xdr:col>81</xdr:col>
      <xdr:colOff>50800</xdr:colOff>
      <xdr:row>84</xdr:row>
      <xdr:rowOff>90170</xdr:rowOff>
    </xdr:to>
    <xdr:cxnSp macro="">
      <xdr:nvCxnSpPr>
        <xdr:cNvPr id="760" name="直線コネクタ 759"/>
        <xdr:cNvCxnSpPr/>
      </xdr:nvCxnSpPr>
      <xdr:spPr>
        <a:xfrm>
          <a:off x="14592300" y="144545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155575</xdr:rowOff>
    </xdr:from>
    <xdr:to xmlns:xdr="http://schemas.openxmlformats.org/drawingml/2006/spreadsheetDrawing">
      <xdr:col>72</xdr:col>
      <xdr:colOff>38100</xdr:colOff>
      <xdr:row>84</xdr:row>
      <xdr:rowOff>86360</xdr:rowOff>
    </xdr:to>
    <xdr:sp macro="" textlink="">
      <xdr:nvSpPr>
        <xdr:cNvPr id="761" name="楕円 760"/>
        <xdr:cNvSpPr/>
      </xdr:nvSpPr>
      <xdr:spPr>
        <a:xfrm>
          <a:off x="13652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34925</xdr:rowOff>
    </xdr:from>
    <xdr:to xmlns:xdr="http://schemas.openxmlformats.org/drawingml/2006/spreadsheetDrawing">
      <xdr:col>76</xdr:col>
      <xdr:colOff>114300</xdr:colOff>
      <xdr:row>84</xdr:row>
      <xdr:rowOff>52705</xdr:rowOff>
    </xdr:to>
    <xdr:cxnSp macro="">
      <xdr:nvCxnSpPr>
        <xdr:cNvPr id="762" name="直線コネクタ 761"/>
        <xdr:cNvCxnSpPr/>
      </xdr:nvCxnSpPr>
      <xdr:spPr>
        <a:xfrm>
          <a:off x="13703300" y="144367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49530</xdr:rowOff>
    </xdr:from>
    <xdr:to xmlns:xdr="http://schemas.openxmlformats.org/drawingml/2006/spreadsheetDrawing">
      <xdr:col>67</xdr:col>
      <xdr:colOff>101600</xdr:colOff>
      <xdr:row>83</xdr:row>
      <xdr:rowOff>151130</xdr:rowOff>
    </xdr:to>
    <xdr:sp macro="" textlink="">
      <xdr:nvSpPr>
        <xdr:cNvPr id="763" name="楕円 762"/>
        <xdr:cNvSpPr/>
      </xdr:nvSpPr>
      <xdr:spPr>
        <a:xfrm>
          <a:off x="12763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100330</xdr:rowOff>
    </xdr:from>
    <xdr:to xmlns:xdr="http://schemas.openxmlformats.org/drawingml/2006/spreadsheetDrawing">
      <xdr:col>71</xdr:col>
      <xdr:colOff>177800</xdr:colOff>
      <xdr:row>84</xdr:row>
      <xdr:rowOff>34925</xdr:rowOff>
    </xdr:to>
    <xdr:cxnSp macro="">
      <xdr:nvCxnSpPr>
        <xdr:cNvPr id="764" name="直線コネクタ 763"/>
        <xdr:cNvCxnSpPr/>
      </xdr:nvCxnSpPr>
      <xdr:spPr>
        <a:xfrm>
          <a:off x="12814300" y="143306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765" name="n_1aveValue【児童館】&#10;有形固定資産減価償却率"/>
        <xdr:cNvSpPr txBox="1"/>
      </xdr:nvSpPr>
      <xdr:spPr>
        <a:xfrm>
          <a:off x="152660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766" name="n_2aveValue【児童館】&#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767" name="n_3aveValue【児童館】&#10;有形固定資産減価償却率"/>
        <xdr:cNvSpPr txBox="1"/>
      </xdr:nvSpPr>
      <xdr:spPr>
        <a:xfrm>
          <a:off x="13500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4495" cy="258445"/>
    <xdr:sp macro="" textlink="">
      <xdr:nvSpPr>
        <xdr:cNvPr id="768"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132080</xdr:rowOff>
    </xdr:from>
    <xdr:ext cx="405130" cy="258445"/>
    <xdr:sp macro="" textlink="">
      <xdr:nvSpPr>
        <xdr:cNvPr id="769" name="n_1mainValue【児童館】&#10;有形固定資産減価償却率"/>
        <xdr:cNvSpPr txBox="1"/>
      </xdr:nvSpPr>
      <xdr:spPr>
        <a:xfrm>
          <a:off x="15266035" y="14533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94615</xdr:rowOff>
    </xdr:from>
    <xdr:ext cx="404495" cy="259080"/>
    <xdr:sp macro="" textlink="">
      <xdr:nvSpPr>
        <xdr:cNvPr id="770" name="n_2mainValue【児童館】&#10;有形固定資産減価償却率"/>
        <xdr:cNvSpPr txBox="1"/>
      </xdr:nvSpPr>
      <xdr:spPr>
        <a:xfrm>
          <a:off x="14389735" y="14496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76835</xdr:rowOff>
    </xdr:from>
    <xdr:ext cx="404495" cy="258445"/>
    <xdr:sp macro="" textlink="">
      <xdr:nvSpPr>
        <xdr:cNvPr id="771" name="n_3mainValue【児童館】&#10;有形固定資産減価償却率"/>
        <xdr:cNvSpPr txBox="1"/>
      </xdr:nvSpPr>
      <xdr:spPr>
        <a:xfrm>
          <a:off x="13500735" y="14478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142240</xdr:rowOff>
    </xdr:from>
    <xdr:ext cx="404495" cy="259080"/>
    <xdr:sp macro="" textlink="">
      <xdr:nvSpPr>
        <xdr:cNvPr id="772" name="n_4mainValue【児童館】&#10;有形固定資産減価償却率"/>
        <xdr:cNvSpPr txBox="1"/>
      </xdr:nvSpPr>
      <xdr:spPr>
        <a:xfrm>
          <a:off x="12611735" y="14372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1" name="テキスト ボックス 78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2" name="直線コネクタ 78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3" name="直線コネクタ 78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84" name="テキスト ボックス 78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5" name="直線コネクタ 78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86" name="テキスト ボックス 78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87" name="直線コネクタ 78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88" name="テキスト ボックス 78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9" name="直線コネクタ 78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90" name="テキスト ボックス 78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1" name="直線コネクタ 79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2" name="テキスト ボックス 79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794" name="直線コネクタ 793"/>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795"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796" name="直線コネクタ 795"/>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797"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98" name="直線コネクタ 797"/>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162560</xdr:rowOff>
    </xdr:from>
    <xdr:ext cx="469900" cy="259080"/>
    <xdr:sp macro="" textlink="">
      <xdr:nvSpPr>
        <xdr:cNvPr id="799" name="【児童館】&#10;一人当たり面積平均値テキスト"/>
        <xdr:cNvSpPr txBox="1"/>
      </xdr:nvSpPr>
      <xdr:spPr>
        <a:xfrm>
          <a:off x="22199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800" name="フローチャート: 判断 799"/>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801" name="フローチャート: 判断 800"/>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802" name="フローチャート: 判断 801"/>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803" name="フローチャート: 判断 802"/>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804" name="フローチャート: 判断 803"/>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5" name="テキスト ボックス 8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6" name="テキスト ボックス 8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7" name="テキスト ボックス 8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8" name="テキスト ボックス 8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9" name="テキスト ボックス 8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167640</xdr:rowOff>
    </xdr:from>
    <xdr:to xmlns:xdr="http://schemas.openxmlformats.org/drawingml/2006/spreadsheetDrawing">
      <xdr:col>116</xdr:col>
      <xdr:colOff>114300</xdr:colOff>
      <xdr:row>84</xdr:row>
      <xdr:rowOff>97790</xdr:rowOff>
    </xdr:to>
    <xdr:sp macro="" textlink="">
      <xdr:nvSpPr>
        <xdr:cNvPr id="810" name="楕円 809"/>
        <xdr:cNvSpPr/>
      </xdr:nvSpPr>
      <xdr:spPr>
        <a:xfrm>
          <a:off x="22110700" y="143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19050</xdr:rowOff>
    </xdr:from>
    <xdr:ext cx="469900" cy="258445"/>
    <xdr:sp macro="" textlink="">
      <xdr:nvSpPr>
        <xdr:cNvPr id="811" name="【児童館】&#10;一人当たり面積該当値テキスト"/>
        <xdr:cNvSpPr txBox="1"/>
      </xdr:nvSpPr>
      <xdr:spPr>
        <a:xfrm>
          <a:off x="22199600" y="14249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6350</xdr:rowOff>
    </xdr:from>
    <xdr:to xmlns:xdr="http://schemas.openxmlformats.org/drawingml/2006/spreadsheetDrawing">
      <xdr:col>112</xdr:col>
      <xdr:colOff>38100</xdr:colOff>
      <xdr:row>84</xdr:row>
      <xdr:rowOff>107315</xdr:rowOff>
    </xdr:to>
    <xdr:sp macro="" textlink="">
      <xdr:nvSpPr>
        <xdr:cNvPr id="812" name="楕円 811"/>
        <xdr:cNvSpPr/>
      </xdr:nvSpPr>
      <xdr:spPr>
        <a:xfrm>
          <a:off x="21272500" y="1440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46990</xdr:rowOff>
    </xdr:from>
    <xdr:to xmlns:xdr="http://schemas.openxmlformats.org/drawingml/2006/spreadsheetDrawing">
      <xdr:col>116</xdr:col>
      <xdr:colOff>63500</xdr:colOff>
      <xdr:row>84</xdr:row>
      <xdr:rowOff>56515</xdr:rowOff>
    </xdr:to>
    <xdr:cxnSp macro="">
      <xdr:nvCxnSpPr>
        <xdr:cNvPr id="813" name="直線コネクタ 812"/>
        <xdr:cNvCxnSpPr/>
      </xdr:nvCxnSpPr>
      <xdr:spPr>
        <a:xfrm flipV="1">
          <a:off x="21323300" y="144487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10160</xdr:rowOff>
    </xdr:from>
    <xdr:to xmlns:xdr="http://schemas.openxmlformats.org/drawingml/2006/spreadsheetDrawing">
      <xdr:col>107</xdr:col>
      <xdr:colOff>101600</xdr:colOff>
      <xdr:row>84</xdr:row>
      <xdr:rowOff>111760</xdr:rowOff>
    </xdr:to>
    <xdr:sp macro="" textlink="">
      <xdr:nvSpPr>
        <xdr:cNvPr id="814" name="楕円 813"/>
        <xdr:cNvSpPr/>
      </xdr:nvSpPr>
      <xdr:spPr>
        <a:xfrm>
          <a:off x="20383500" y="144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56515</xdr:rowOff>
    </xdr:from>
    <xdr:to xmlns:xdr="http://schemas.openxmlformats.org/drawingml/2006/spreadsheetDrawing">
      <xdr:col>111</xdr:col>
      <xdr:colOff>177800</xdr:colOff>
      <xdr:row>84</xdr:row>
      <xdr:rowOff>60960</xdr:rowOff>
    </xdr:to>
    <xdr:cxnSp macro="">
      <xdr:nvCxnSpPr>
        <xdr:cNvPr id="815" name="直線コネクタ 814"/>
        <xdr:cNvCxnSpPr/>
      </xdr:nvCxnSpPr>
      <xdr:spPr>
        <a:xfrm flipV="1">
          <a:off x="20434300" y="14458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14605</xdr:rowOff>
    </xdr:from>
    <xdr:to xmlns:xdr="http://schemas.openxmlformats.org/drawingml/2006/spreadsheetDrawing">
      <xdr:col>102</xdr:col>
      <xdr:colOff>165100</xdr:colOff>
      <xdr:row>84</xdr:row>
      <xdr:rowOff>116205</xdr:rowOff>
    </xdr:to>
    <xdr:sp macro="" textlink="">
      <xdr:nvSpPr>
        <xdr:cNvPr id="816" name="楕円 815"/>
        <xdr:cNvSpPr/>
      </xdr:nvSpPr>
      <xdr:spPr>
        <a:xfrm>
          <a:off x="194945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60960</xdr:rowOff>
    </xdr:from>
    <xdr:to xmlns:xdr="http://schemas.openxmlformats.org/drawingml/2006/spreadsheetDrawing">
      <xdr:col>107</xdr:col>
      <xdr:colOff>50800</xdr:colOff>
      <xdr:row>84</xdr:row>
      <xdr:rowOff>65405</xdr:rowOff>
    </xdr:to>
    <xdr:cxnSp macro="">
      <xdr:nvCxnSpPr>
        <xdr:cNvPr id="817" name="直線コネクタ 816"/>
        <xdr:cNvCxnSpPr/>
      </xdr:nvCxnSpPr>
      <xdr:spPr>
        <a:xfrm flipV="1">
          <a:off x="19545300" y="14462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19050</xdr:rowOff>
    </xdr:from>
    <xdr:to xmlns:xdr="http://schemas.openxmlformats.org/drawingml/2006/spreadsheetDrawing">
      <xdr:col>98</xdr:col>
      <xdr:colOff>38100</xdr:colOff>
      <xdr:row>84</xdr:row>
      <xdr:rowOff>120650</xdr:rowOff>
    </xdr:to>
    <xdr:sp macro="" textlink="">
      <xdr:nvSpPr>
        <xdr:cNvPr id="818" name="楕円 817"/>
        <xdr:cNvSpPr/>
      </xdr:nvSpPr>
      <xdr:spPr>
        <a:xfrm>
          <a:off x="18605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65405</xdr:rowOff>
    </xdr:from>
    <xdr:to xmlns:xdr="http://schemas.openxmlformats.org/drawingml/2006/spreadsheetDrawing">
      <xdr:col>102</xdr:col>
      <xdr:colOff>114300</xdr:colOff>
      <xdr:row>84</xdr:row>
      <xdr:rowOff>69850</xdr:rowOff>
    </xdr:to>
    <xdr:cxnSp macro="">
      <xdr:nvCxnSpPr>
        <xdr:cNvPr id="819" name="直線コネクタ 818"/>
        <xdr:cNvCxnSpPr/>
      </xdr:nvCxnSpPr>
      <xdr:spPr>
        <a:xfrm flipV="1">
          <a:off x="18656300" y="144672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114300</xdr:rowOff>
    </xdr:from>
    <xdr:ext cx="469900" cy="259080"/>
    <xdr:sp macro="" textlink="">
      <xdr:nvSpPr>
        <xdr:cNvPr id="820" name="n_1aveValue【児童館】&#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114300</xdr:rowOff>
    </xdr:from>
    <xdr:ext cx="469265" cy="259080"/>
    <xdr:sp macro="" textlink="">
      <xdr:nvSpPr>
        <xdr:cNvPr id="821" name="n_2aveValue【児童館】&#10;一人当たり面積"/>
        <xdr:cNvSpPr txBox="1"/>
      </xdr:nvSpPr>
      <xdr:spPr>
        <a:xfrm>
          <a:off x="20199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123190</xdr:rowOff>
    </xdr:from>
    <xdr:ext cx="469265" cy="258445"/>
    <xdr:sp macro="" textlink="">
      <xdr:nvSpPr>
        <xdr:cNvPr id="822" name="n_3aveValue【児童館】&#10;一人当たり面積"/>
        <xdr:cNvSpPr txBox="1"/>
      </xdr:nvSpPr>
      <xdr:spPr>
        <a:xfrm>
          <a:off x="19310350" y="14696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9265" cy="259080"/>
    <xdr:sp macro="" textlink="">
      <xdr:nvSpPr>
        <xdr:cNvPr id="823" name="n_4aveValue【児童館】&#10;一人当たり面積"/>
        <xdr:cNvSpPr txBox="1"/>
      </xdr:nvSpPr>
      <xdr:spPr>
        <a:xfrm>
          <a:off x="18421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123825</xdr:rowOff>
    </xdr:from>
    <xdr:ext cx="469900" cy="258445"/>
    <xdr:sp macro="" textlink="">
      <xdr:nvSpPr>
        <xdr:cNvPr id="824" name="n_1mainValue【児童館】&#10;一人当たり面積"/>
        <xdr:cNvSpPr txBox="1"/>
      </xdr:nvSpPr>
      <xdr:spPr>
        <a:xfrm>
          <a:off x="21075650" y="14182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128270</xdr:rowOff>
    </xdr:from>
    <xdr:ext cx="469265" cy="259080"/>
    <xdr:sp macro="" textlink="">
      <xdr:nvSpPr>
        <xdr:cNvPr id="825" name="n_2mainValue【児童館】&#10;一人当たり面積"/>
        <xdr:cNvSpPr txBox="1"/>
      </xdr:nvSpPr>
      <xdr:spPr>
        <a:xfrm>
          <a:off x="20199350" y="14187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132715</xdr:rowOff>
    </xdr:from>
    <xdr:ext cx="469265" cy="258445"/>
    <xdr:sp macro="" textlink="">
      <xdr:nvSpPr>
        <xdr:cNvPr id="826" name="n_3mainValue【児童館】&#10;一人当たり面積"/>
        <xdr:cNvSpPr txBox="1"/>
      </xdr:nvSpPr>
      <xdr:spPr>
        <a:xfrm>
          <a:off x="19310350" y="1419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137160</xdr:rowOff>
    </xdr:from>
    <xdr:ext cx="469265" cy="259080"/>
    <xdr:sp macro="" textlink="">
      <xdr:nvSpPr>
        <xdr:cNvPr id="827" name="n_4mainValue【児童館】&#10;一人当たり面積"/>
        <xdr:cNvSpPr txBox="1"/>
      </xdr:nvSpPr>
      <xdr:spPr>
        <a:xfrm>
          <a:off x="18421350" y="14196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6" name="テキスト ボックス 83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7" name="直線コネクタ 8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8" name="テキスト ボックス 837"/>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9" name="直線コネクタ 83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0" name="テキスト ボックス 839"/>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1" name="直線コネクタ 84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2" name="テキスト ボックス 84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3" name="直線コネクタ 84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4" name="テキスト ボックス 84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5" name="直線コネクタ 84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6" name="テキスト ボックス 84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47" name="直線コネクタ 84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8" name="テキスト ボックス 84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9" name="直線コネクタ 84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50" name="テキスト ボックス 849"/>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1" name="直線コネクタ 8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853" name="直線コネクタ 852"/>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4"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5" name="直線コネクタ 85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856"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857" name="直線コネクタ 856"/>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72390</xdr:rowOff>
    </xdr:from>
    <xdr:ext cx="405130" cy="259080"/>
    <xdr:sp macro="" textlink="">
      <xdr:nvSpPr>
        <xdr:cNvPr id="858" name="【公民館】&#10;有形固定資産減価償却率平均値テキスト"/>
        <xdr:cNvSpPr txBox="1"/>
      </xdr:nvSpPr>
      <xdr:spPr>
        <a:xfrm>
          <a:off x="16357600" y="18074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860" name="フローチャート: 判断 859"/>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861" name="フローチャート: 判断 860"/>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862" name="フローチャート: 判断 861"/>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863" name="フローチャート: 判断 862"/>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4" name="テキスト ボックス 8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5" name="テキスト ボックス 8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6" name="テキスト ボックス 8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7" name="テキスト ボックス 8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8" name="テキスト ボックス 8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869" name="楕円 868"/>
        <xdr:cNvSpPr/>
      </xdr:nvSpPr>
      <xdr:spPr>
        <a:xfrm>
          <a:off x="162687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137795</xdr:rowOff>
    </xdr:from>
    <xdr:ext cx="405130" cy="259080"/>
    <xdr:sp macro="" textlink="">
      <xdr:nvSpPr>
        <xdr:cNvPr id="870" name="【公民館】&#10;有形固定資産減価償却率該当値テキスト"/>
        <xdr:cNvSpPr txBox="1"/>
      </xdr:nvSpPr>
      <xdr:spPr>
        <a:xfrm>
          <a:off x="16357600" y="1779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82550</xdr:rowOff>
    </xdr:from>
    <xdr:to xmlns:xdr="http://schemas.openxmlformats.org/drawingml/2006/spreadsheetDrawing">
      <xdr:col>81</xdr:col>
      <xdr:colOff>101600</xdr:colOff>
      <xdr:row>105</xdr:row>
      <xdr:rowOff>12700</xdr:rowOff>
    </xdr:to>
    <xdr:sp macro="" textlink="">
      <xdr:nvSpPr>
        <xdr:cNvPr id="871" name="楕円 870"/>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133350</xdr:rowOff>
    </xdr:from>
    <xdr:to xmlns:xdr="http://schemas.openxmlformats.org/drawingml/2006/spreadsheetDrawing">
      <xdr:col>85</xdr:col>
      <xdr:colOff>127000</xdr:colOff>
      <xdr:row>104</xdr:row>
      <xdr:rowOff>166370</xdr:rowOff>
    </xdr:to>
    <xdr:cxnSp macro="">
      <xdr:nvCxnSpPr>
        <xdr:cNvPr id="872" name="直線コネクタ 871"/>
        <xdr:cNvCxnSpPr/>
      </xdr:nvCxnSpPr>
      <xdr:spPr>
        <a:xfrm>
          <a:off x="15481300" y="179641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873" name="楕円 872"/>
        <xdr:cNvSpPr/>
      </xdr:nvSpPr>
      <xdr:spPr>
        <a:xfrm>
          <a:off x="14541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99060</xdr:rowOff>
    </xdr:from>
    <xdr:to xmlns:xdr="http://schemas.openxmlformats.org/drawingml/2006/spreadsheetDrawing">
      <xdr:col>81</xdr:col>
      <xdr:colOff>50800</xdr:colOff>
      <xdr:row>104</xdr:row>
      <xdr:rowOff>133350</xdr:rowOff>
    </xdr:to>
    <xdr:cxnSp macro="">
      <xdr:nvCxnSpPr>
        <xdr:cNvPr id="874" name="直線コネクタ 873"/>
        <xdr:cNvCxnSpPr/>
      </xdr:nvCxnSpPr>
      <xdr:spPr>
        <a:xfrm>
          <a:off x="14592300" y="17929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15875</xdr:rowOff>
    </xdr:from>
    <xdr:to xmlns:xdr="http://schemas.openxmlformats.org/drawingml/2006/spreadsheetDrawing">
      <xdr:col>72</xdr:col>
      <xdr:colOff>38100</xdr:colOff>
      <xdr:row>104</xdr:row>
      <xdr:rowOff>117475</xdr:rowOff>
    </xdr:to>
    <xdr:sp macro="" textlink="">
      <xdr:nvSpPr>
        <xdr:cNvPr id="875" name="楕円 874"/>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66675</xdr:rowOff>
    </xdr:from>
    <xdr:to xmlns:xdr="http://schemas.openxmlformats.org/drawingml/2006/spreadsheetDrawing">
      <xdr:col>76</xdr:col>
      <xdr:colOff>114300</xdr:colOff>
      <xdr:row>104</xdr:row>
      <xdr:rowOff>99060</xdr:rowOff>
    </xdr:to>
    <xdr:cxnSp macro="">
      <xdr:nvCxnSpPr>
        <xdr:cNvPr id="876" name="直線コネクタ 875"/>
        <xdr:cNvCxnSpPr/>
      </xdr:nvCxnSpPr>
      <xdr:spPr>
        <a:xfrm>
          <a:off x="13703300" y="17897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136525</xdr:rowOff>
    </xdr:from>
    <xdr:to xmlns:xdr="http://schemas.openxmlformats.org/drawingml/2006/spreadsheetDrawing">
      <xdr:col>67</xdr:col>
      <xdr:colOff>101600</xdr:colOff>
      <xdr:row>107</xdr:row>
      <xdr:rowOff>66675</xdr:rowOff>
    </xdr:to>
    <xdr:sp macro="" textlink="">
      <xdr:nvSpPr>
        <xdr:cNvPr id="877" name="楕円 876"/>
        <xdr:cNvSpPr/>
      </xdr:nvSpPr>
      <xdr:spPr>
        <a:xfrm>
          <a:off x="12763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66675</xdr:rowOff>
    </xdr:from>
    <xdr:to xmlns:xdr="http://schemas.openxmlformats.org/drawingml/2006/spreadsheetDrawing">
      <xdr:col>71</xdr:col>
      <xdr:colOff>177800</xdr:colOff>
      <xdr:row>107</xdr:row>
      <xdr:rowOff>15875</xdr:rowOff>
    </xdr:to>
    <xdr:cxnSp macro="">
      <xdr:nvCxnSpPr>
        <xdr:cNvPr id="878" name="直線コネクタ 877"/>
        <xdr:cNvCxnSpPr/>
      </xdr:nvCxnSpPr>
      <xdr:spPr>
        <a:xfrm flipV="1">
          <a:off x="12814300" y="17897475"/>
          <a:ext cx="889000" cy="463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6985</xdr:rowOff>
    </xdr:from>
    <xdr:ext cx="405130" cy="258445"/>
    <xdr:sp macro="" textlink="">
      <xdr:nvSpPr>
        <xdr:cNvPr id="879" name="n_1aveValue【公民館】&#10;有形固定資産減価償却率"/>
        <xdr:cNvSpPr txBox="1"/>
      </xdr:nvSpPr>
      <xdr:spPr>
        <a:xfrm>
          <a:off x="15266035" y="1818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17780</xdr:rowOff>
    </xdr:from>
    <xdr:ext cx="404495" cy="258445"/>
    <xdr:sp macro="" textlink="">
      <xdr:nvSpPr>
        <xdr:cNvPr id="880" name="n_2aveValue【公民館】&#10;有形固定資産減価償却率"/>
        <xdr:cNvSpPr txBox="1"/>
      </xdr:nvSpPr>
      <xdr:spPr>
        <a:xfrm>
          <a:off x="14389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166370</xdr:rowOff>
    </xdr:from>
    <xdr:ext cx="404495" cy="258445"/>
    <xdr:sp macro="" textlink="">
      <xdr:nvSpPr>
        <xdr:cNvPr id="881" name="n_3aveValue【公民館】&#10;有形固定資産減価償却率"/>
        <xdr:cNvSpPr txBox="1"/>
      </xdr:nvSpPr>
      <xdr:spPr>
        <a:xfrm>
          <a:off x="13500735" y="18168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20955</xdr:rowOff>
    </xdr:from>
    <xdr:ext cx="404495" cy="258445"/>
    <xdr:sp macro="" textlink="">
      <xdr:nvSpPr>
        <xdr:cNvPr id="882" name="n_4aveValue【公民館】&#10;有形固定資産減価償却率"/>
        <xdr:cNvSpPr txBox="1"/>
      </xdr:nvSpPr>
      <xdr:spPr>
        <a:xfrm>
          <a:off x="12611735" y="1785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29210</xdr:rowOff>
    </xdr:from>
    <xdr:ext cx="405130" cy="258445"/>
    <xdr:sp macro="" textlink="">
      <xdr:nvSpPr>
        <xdr:cNvPr id="883" name="n_1mainValue【公民館】&#10;有形固定資産減価償却率"/>
        <xdr:cNvSpPr txBox="1"/>
      </xdr:nvSpPr>
      <xdr:spPr>
        <a:xfrm>
          <a:off x="15266035" y="17688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4495" cy="258445"/>
    <xdr:sp macro="" textlink="">
      <xdr:nvSpPr>
        <xdr:cNvPr id="884" name="n_2mainValue【公民館】&#10;有形固定資産減価償却率"/>
        <xdr:cNvSpPr txBox="1"/>
      </xdr:nvSpPr>
      <xdr:spPr>
        <a:xfrm>
          <a:off x="14389735" y="17654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133985</xdr:rowOff>
    </xdr:from>
    <xdr:ext cx="404495" cy="258445"/>
    <xdr:sp macro="" textlink="">
      <xdr:nvSpPr>
        <xdr:cNvPr id="885" name="n_3mainValue【公民館】&#10;有形固定資産減価償却率"/>
        <xdr:cNvSpPr txBox="1"/>
      </xdr:nvSpPr>
      <xdr:spPr>
        <a:xfrm>
          <a:off x="13500735" y="17621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57785</xdr:rowOff>
    </xdr:from>
    <xdr:ext cx="404495" cy="259080"/>
    <xdr:sp macro="" textlink="">
      <xdr:nvSpPr>
        <xdr:cNvPr id="886" name="n_4mainValue【公民館】&#10;有形固定資産減価償却率"/>
        <xdr:cNvSpPr txBox="1"/>
      </xdr:nvSpPr>
      <xdr:spPr>
        <a:xfrm>
          <a:off x="12611735" y="18402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5" name="テキスト ボックス 8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6" name="直線コネクタ 8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97" name="直線コネクタ 89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98" name="テキスト ボックス 89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9" name="直線コネクタ 89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0" name="テキスト ボックス 89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1" name="直線コネクタ 90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2" name="テキスト ボックス 90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3" name="直線コネクタ 90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4" name="テキスト ボックス 90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5" name="直線コネクタ 90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6" name="テキスト ボックス 90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07" name="直線コネクタ 90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08" name="テキスト ボックス 90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9" name="直線コネクタ 9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0" name="テキスト ボックス 90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912" name="直線コネクタ 911"/>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913"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914" name="直線コネクタ 913"/>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915"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916" name="直線コネクタ 915"/>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917"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919" name="フローチャート: 判断 918"/>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921" name="フローチャート: 判断 920"/>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922" name="フローチャート: 判断 921"/>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3" name="テキスト ボックス 9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4" name="テキスト ボックス 9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5" name="テキスト ボックス 9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6" name="テキスト ボックス 9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7" name="テキスト ボックス 9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63500</xdr:rowOff>
    </xdr:from>
    <xdr:to xmlns:xdr="http://schemas.openxmlformats.org/drawingml/2006/spreadsheetDrawing">
      <xdr:col>116</xdr:col>
      <xdr:colOff>114300</xdr:colOff>
      <xdr:row>106</xdr:row>
      <xdr:rowOff>164465</xdr:rowOff>
    </xdr:to>
    <xdr:sp macro="" textlink="">
      <xdr:nvSpPr>
        <xdr:cNvPr id="928" name="楕円 927"/>
        <xdr:cNvSpPr/>
      </xdr:nvSpPr>
      <xdr:spPr>
        <a:xfrm>
          <a:off x="22110700" y="1823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86360</xdr:rowOff>
    </xdr:from>
    <xdr:ext cx="469900" cy="258445"/>
    <xdr:sp macro="" textlink="">
      <xdr:nvSpPr>
        <xdr:cNvPr id="929" name="【公民館】&#10;一人当たり面積該当値テキスト"/>
        <xdr:cNvSpPr txBox="1"/>
      </xdr:nvSpPr>
      <xdr:spPr>
        <a:xfrm>
          <a:off x="22199600" y="18088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71120</xdr:rowOff>
    </xdr:from>
    <xdr:to xmlns:xdr="http://schemas.openxmlformats.org/drawingml/2006/spreadsheetDrawing">
      <xdr:col>112</xdr:col>
      <xdr:colOff>38100</xdr:colOff>
      <xdr:row>107</xdr:row>
      <xdr:rowOff>1270</xdr:rowOff>
    </xdr:to>
    <xdr:sp macro="" textlink="">
      <xdr:nvSpPr>
        <xdr:cNvPr id="930" name="楕円 929"/>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113665</xdr:rowOff>
    </xdr:from>
    <xdr:to xmlns:xdr="http://schemas.openxmlformats.org/drawingml/2006/spreadsheetDrawing">
      <xdr:col>116</xdr:col>
      <xdr:colOff>63500</xdr:colOff>
      <xdr:row>106</xdr:row>
      <xdr:rowOff>121920</xdr:rowOff>
    </xdr:to>
    <xdr:cxnSp macro="">
      <xdr:nvCxnSpPr>
        <xdr:cNvPr id="931" name="直線コネクタ 930"/>
        <xdr:cNvCxnSpPr/>
      </xdr:nvCxnSpPr>
      <xdr:spPr>
        <a:xfrm flipV="1">
          <a:off x="21323300" y="182873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79375</xdr:rowOff>
    </xdr:from>
    <xdr:to xmlns:xdr="http://schemas.openxmlformats.org/drawingml/2006/spreadsheetDrawing">
      <xdr:col>107</xdr:col>
      <xdr:colOff>101600</xdr:colOff>
      <xdr:row>107</xdr:row>
      <xdr:rowOff>9525</xdr:rowOff>
    </xdr:to>
    <xdr:sp macro="" textlink="">
      <xdr:nvSpPr>
        <xdr:cNvPr id="932" name="楕円 931"/>
        <xdr:cNvSpPr/>
      </xdr:nvSpPr>
      <xdr:spPr>
        <a:xfrm>
          <a:off x="20383500" y="182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121920</xdr:rowOff>
    </xdr:from>
    <xdr:to xmlns:xdr="http://schemas.openxmlformats.org/drawingml/2006/spreadsheetDrawing">
      <xdr:col>111</xdr:col>
      <xdr:colOff>177800</xdr:colOff>
      <xdr:row>106</xdr:row>
      <xdr:rowOff>130175</xdr:rowOff>
    </xdr:to>
    <xdr:cxnSp macro="">
      <xdr:nvCxnSpPr>
        <xdr:cNvPr id="933" name="直線コネクタ 932"/>
        <xdr:cNvCxnSpPr/>
      </xdr:nvCxnSpPr>
      <xdr:spPr>
        <a:xfrm flipV="1">
          <a:off x="20434300" y="182956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86360</xdr:rowOff>
    </xdr:from>
    <xdr:to xmlns:xdr="http://schemas.openxmlformats.org/drawingml/2006/spreadsheetDrawing">
      <xdr:col>102</xdr:col>
      <xdr:colOff>165100</xdr:colOff>
      <xdr:row>107</xdr:row>
      <xdr:rowOff>15875</xdr:rowOff>
    </xdr:to>
    <xdr:sp macro="" textlink="">
      <xdr:nvSpPr>
        <xdr:cNvPr id="934" name="楕円 933"/>
        <xdr:cNvSpPr/>
      </xdr:nvSpPr>
      <xdr:spPr>
        <a:xfrm>
          <a:off x="19494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130175</xdr:rowOff>
    </xdr:from>
    <xdr:to xmlns:xdr="http://schemas.openxmlformats.org/drawingml/2006/spreadsheetDrawing">
      <xdr:col>107</xdr:col>
      <xdr:colOff>50800</xdr:colOff>
      <xdr:row>106</xdr:row>
      <xdr:rowOff>136525</xdr:rowOff>
    </xdr:to>
    <xdr:cxnSp macro="">
      <xdr:nvCxnSpPr>
        <xdr:cNvPr id="935" name="直線コネクタ 934"/>
        <xdr:cNvCxnSpPr/>
      </xdr:nvCxnSpPr>
      <xdr:spPr>
        <a:xfrm flipV="1">
          <a:off x="19545300" y="183038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48260</xdr:rowOff>
    </xdr:from>
    <xdr:to xmlns:xdr="http://schemas.openxmlformats.org/drawingml/2006/spreadsheetDrawing">
      <xdr:col>98</xdr:col>
      <xdr:colOff>38100</xdr:colOff>
      <xdr:row>107</xdr:row>
      <xdr:rowOff>149860</xdr:rowOff>
    </xdr:to>
    <xdr:sp macro="" textlink="">
      <xdr:nvSpPr>
        <xdr:cNvPr id="936" name="楕円 935"/>
        <xdr:cNvSpPr/>
      </xdr:nvSpPr>
      <xdr:spPr>
        <a:xfrm>
          <a:off x="18605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136525</xdr:rowOff>
    </xdr:from>
    <xdr:to xmlns:xdr="http://schemas.openxmlformats.org/drawingml/2006/spreadsheetDrawing">
      <xdr:col>102</xdr:col>
      <xdr:colOff>114300</xdr:colOff>
      <xdr:row>107</xdr:row>
      <xdr:rowOff>99060</xdr:rowOff>
    </xdr:to>
    <xdr:cxnSp macro="">
      <xdr:nvCxnSpPr>
        <xdr:cNvPr id="937" name="直線コネクタ 936"/>
        <xdr:cNvCxnSpPr/>
      </xdr:nvCxnSpPr>
      <xdr:spPr>
        <a:xfrm flipV="1">
          <a:off x="18656300" y="1831022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938"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72390</xdr:rowOff>
    </xdr:from>
    <xdr:ext cx="469265" cy="259080"/>
    <xdr:sp macro="" textlink="">
      <xdr:nvSpPr>
        <xdr:cNvPr id="939" name="n_2aveValue【公民館】&#10;一人当たり面積"/>
        <xdr:cNvSpPr txBox="1"/>
      </xdr:nvSpPr>
      <xdr:spPr>
        <a:xfrm>
          <a:off x="20199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9265" cy="259080"/>
    <xdr:sp macro="" textlink="">
      <xdr:nvSpPr>
        <xdr:cNvPr id="940" name="n_3aveValue【公民館】&#10;一人当たり面積"/>
        <xdr:cNvSpPr txBox="1"/>
      </xdr:nvSpPr>
      <xdr:spPr>
        <a:xfrm>
          <a:off x="19310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128905</xdr:rowOff>
    </xdr:from>
    <xdr:ext cx="469265" cy="259080"/>
    <xdr:sp macro="" textlink="">
      <xdr:nvSpPr>
        <xdr:cNvPr id="941" name="n_4aveValue【公民館】&#10;一人当たり面積"/>
        <xdr:cNvSpPr txBox="1"/>
      </xdr:nvSpPr>
      <xdr:spPr>
        <a:xfrm>
          <a:off x="1842135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17780</xdr:rowOff>
    </xdr:from>
    <xdr:ext cx="469900" cy="258445"/>
    <xdr:sp macro="" textlink="">
      <xdr:nvSpPr>
        <xdr:cNvPr id="942" name="n_1mainValue【公民館】&#10;一人当たり面積"/>
        <xdr:cNvSpPr txBox="1"/>
      </xdr:nvSpPr>
      <xdr:spPr>
        <a:xfrm>
          <a:off x="21075650" y="18020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26035</xdr:rowOff>
    </xdr:from>
    <xdr:ext cx="469265" cy="259080"/>
    <xdr:sp macro="" textlink="">
      <xdr:nvSpPr>
        <xdr:cNvPr id="943" name="n_2mainValue【公民館】&#10;一人当たり面積"/>
        <xdr:cNvSpPr txBox="1"/>
      </xdr:nvSpPr>
      <xdr:spPr>
        <a:xfrm>
          <a:off x="2019935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32385</xdr:rowOff>
    </xdr:from>
    <xdr:ext cx="469265" cy="258445"/>
    <xdr:sp macro="" textlink="">
      <xdr:nvSpPr>
        <xdr:cNvPr id="944" name="n_3mainValue【公民館】&#10;一人当たり面積"/>
        <xdr:cNvSpPr txBox="1"/>
      </xdr:nvSpPr>
      <xdr:spPr>
        <a:xfrm>
          <a:off x="19310350" y="18034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140970</xdr:rowOff>
    </xdr:from>
    <xdr:ext cx="469265" cy="259080"/>
    <xdr:sp macro="" textlink="">
      <xdr:nvSpPr>
        <xdr:cNvPr id="945" name="n_4mainValue【公民館】&#10;一人当たり面積"/>
        <xdr:cNvSpPr txBox="1"/>
      </xdr:nvSpPr>
      <xdr:spPr>
        <a:xfrm>
          <a:off x="18421350" y="1848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上記の通り、公営住宅、児童館、橋梁・トンネル、港湾漁港等、半数以上の類型において有形固定資産減価償却率が類似団体内平均値を上回っている。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公営住宅については類似団体内平均値を</a:t>
          </a:r>
          <a:r>
            <a:rPr kumimoji="1" lang="en-US" altLang="ja-JP" sz="1300">
              <a:latin typeface="ＭＳ Ｐゴシック"/>
              <a:ea typeface="ＭＳ Ｐゴシック"/>
            </a:rPr>
            <a:t>20</a:t>
          </a:r>
          <a:r>
            <a:rPr kumimoji="1" lang="ja-JP" altLang="en-US" sz="1300">
              <a:latin typeface="ＭＳ Ｐゴシック"/>
              <a:ea typeface="ＭＳ Ｐゴシック"/>
            </a:rPr>
            <a:t>ポイント以上上回る状況が続いているが、平成</a:t>
          </a:r>
          <a:r>
            <a:rPr kumimoji="1" lang="en-US" altLang="ja-JP" sz="1300">
              <a:latin typeface="ＭＳ Ｐゴシック"/>
              <a:ea typeface="ＭＳ Ｐゴシック"/>
            </a:rPr>
            <a:t>25</a:t>
          </a:r>
          <a:r>
            <a:rPr kumimoji="1" lang="ja-JP" altLang="en-US" sz="1300">
              <a:latin typeface="ＭＳ Ｐゴシック"/>
              <a:ea typeface="ＭＳ Ｐゴシック"/>
            </a:rPr>
            <a:t>年に策定した宿毛市公営住宅等再編計画に沿った維持更新を進めることとなっており、現在既存の住宅に係る建替え工事を実施していることから今後減価償却率は減少することが見込まれる。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橋梁については「宿毛市橋梁長寿命化修繕計画」に基づき、予防保全型の維持管理を導入することで、長寿命化を図っていくこととなっている。</a:t>
          </a:r>
        </a:p>
        <a:p>
          <a:r>
            <a:rPr kumimoji="1" lang="ja-JP" altLang="en-US" sz="1300">
              <a:latin typeface="ＭＳ Ｐゴシック"/>
              <a:ea typeface="ＭＳ Ｐゴシック"/>
            </a:rPr>
            <a:t>一方で、公民館及び児童館においては、築</a:t>
          </a:r>
          <a:r>
            <a:rPr kumimoji="1" lang="en-US" altLang="ja-JP" sz="1300">
              <a:latin typeface="ＭＳ Ｐゴシック"/>
              <a:ea typeface="ＭＳ Ｐゴシック"/>
            </a:rPr>
            <a:t>30</a:t>
          </a:r>
          <a:r>
            <a:rPr kumimoji="1" lang="ja-JP" altLang="en-US" sz="1300">
              <a:latin typeface="ＭＳ Ｐゴシック"/>
              <a:ea typeface="ＭＳ Ｐゴシック"/>
            </a:rPr>
            <a:t>年、</a:t>
          </a:r>
          <a:r>
            <a:rPr kumimoji="1" lang="en-US" altLang="ja-JP" sz="1300">
              <a:latin typeface="ＭＳ Ｐゴシック"/>
              <a:ea typeface="ＭＳ Ｐゴシック"/>
            </a:rPr>
            <a:t>40</a:t>
          </a:r>
          <a:r>
            <a:rPr kumimoji="1" lang="ja-JP" altLang="en-US" sz="1300">
              <a:latin typeface="ＭＳ Ｐゴシック"/>
              <a:ea typeface="ＭＳ Ｐゴシック"/>
            </a:rPr>
            <a:t>年を超える建物が多々あることから必要に応じた修繕を行うとともに老朽化に対応するための方針を検討する必要がある。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xdr:rowOff>
    </xdr:from>
    <xdr:to xmlns:xdr="http://schemas.openxmlformats.org/drawingml/2006/spreadsheetDrawing">
      <xdr:col>24</xdr:col>
      <xdr:colOff>114300</xdr:colOff>
      <xdr:row>37</xdr:row>
      <xdr:rowOff>105410</xdr:rowOff>
    </xdr:to>
    <xdr:sp macro="" textlink="">
      <xdr:nvSpPr>
        <xdr:cNvPr id="72" name="楕円 71"/>
        <xdr:cNvSpPr/>
      </xdr:nvSpPr>
      <xdr:spPr>
        <a:xfrm>
          <a:off x="45847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153670</xdr:rowOff>
    </xdr:from>
    <xdr:ext cx="405130" cy="259080"/>
    <xdr:sp macro="" textlink="">
      <xdr:nvSpPr>
        <xdr:cNvPr id="73" name="【図書館】&#10;有形固定資産減価償却率該当値テキスト"/>
        <xdr:cNvSpPr txBox="1"/>
      </xdr:nvSpPr>
      <xdr:spPr>
        <a:xfrm>
          <a:off x="4673600" y="6325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152400</xdr:rowOff>
    </xdr:from>
    <xdr:to xmlns:xdr="http://schemas.openxmlformats.org/drawingml/2006/spreadsheetDrawing">
      <xdr:col>20</xdr:col>
      <xdr:colOff>38100</xdr:colOff>
      <xdr:row>37</xdr:row>
      <xdr:rowOff>82550</xdr:rowOff>
    </xdr:to>
    <xdr:sp macro="" textlink="">
      <xdr:nvSpPr>
        <xdr:cNvPr id="74" name="楕円 73"/>
        <xdr:cNvSpPr/>
      </xdr:nvSpPr>
      <xdr:spPr>
        <a:xfrm>
          <a:off x="3746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31750</xdr:rowOff>
    </xdr:from>
    <xdr:to xmlns:xdr="http://schemas.openxmlformats.org/drawingml/2006/spreadsheetDrawing">
      <xdr:col>24</xdr:col>
      <xdr:colOff>63500</xdr:colOff>
      <xdr:row>37</xdr:row>
      <xdr:rowOff>54610</xdr:rowOff>
    </xdr:to>
    <xdr:cxnSp macro="">
      <xdr:nvCxnSpPr>
        <xdr:cNvPr id="75" name="直線コネクタ 74"/>
        <xdr:cNvCxnSpPr/>
      </xdr:nvCxnSpPr>
      <xdr:spPr>
        <a:xfrm>
          <a:off x="3797300" y="6375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127000</xdr:rowOff>
    </xdr:from>
    <xdr:to xmlns:xdr="http://schemas.openxmlformats.org/drawingml/2006/spreadsheetDrawing">
      <xdr:col>15</xdr:col>
      <xdr:colOff>101600</xdr:colOff>
      <xdr:row>37</xdr:row>
      <xdr:rowOff>57150</xdr:rowOff>
    </xdr:to>
    <xdr:sp macro="" textlink="">
      <xdr:nvSpPr>
        <xdr:cNvPr id="76" name="楕円 75"/>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6350</xdr:rowOff>
    </xdr:from>
    <xdr:to xmlns:xdr="http://schemas.openxmlformats.org/drawingml/2006/spreadsheetDrawing">
      <xdr:col>19</xdr:col>
      <xdr:colOff>177800</xdr:colOff>
      <xdr:row>37</xdr:row>
      <xdr:rowOff>31750</xdr:rowOff>
    </xdr:to>
    <xdr:cxnSp macro="">
      <xdr:nvCxnSpPr>
        <xdr:cNvPr id="77" name="直線コネクタ 76"/>
        <xdr:cNvCxnSpPr/>
      </xdr:nvCxnSpPr>
      <xdr:spPr>
        <a:xfrm>
          <a:off x="2908300" y="6350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101600</xdr:rowOff>
    </xdr:from>
    <xdr:to xmlns:xdr="http://schemas.openxmlformats.org/drawingml/2006/spreadsheetDrawing">
      <xdr:col>10</xdr:col>
      <xdr:colOff>165100</xdr:colOff>
      <xdr:row>37</xdr:row>
      <xdr:rowOff>31750</xdr:rowOff>
    </xdr:to>
    <xdr:sp macro="" textlink="">
      <xdr:nvSpPr>
        <xdr:cNvPr id="78" name="楕円 77"/>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152400</xdr:rowOff>
    </xdr:from>
    <xdr:to xmlns:xdr="http://schemas.openxmlformats.org/drawingml/2006/spreadsheetDrawing">
      <xdr:col>15</xdr:col>
      <xdr:colOff>50800</xdr:colOff>
      <xdr:row>37</xdr:row>
      <xdr:rowOff>6350</xdr:rowOff>
    </xdr:to>
    <xdr:cxnSp macro="">
      <xdr:nvCxnSpPr>
        <xdr:cNvPr id="79" name="直線コネクタ 78"/>
        <xdr:cNvCxnSpPr/>
      </xdr:nvCxnSpPr>
      <xdr:spPr>
        <a:xfrm>
          <a:off x="2019300" y="6324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76200</xdr:rowOff>
    </xdr:from>
    <xdr:to xmlns:xdr="http://schemas.openxmlformats.org/drawingml/2006/spreadsheetDrawing">
      <xdr:col>6</xdr:col>
      <xdr:colOff>38100</xdr:colOff>
      <xdr:row>37</xdr:row>
      <xdr:rowOff>6350</xdr:rowOff>
    </xdr:to>
    <xdr:sp macro="" textlink="">
      <xdr:nvSpPr>
        <xdr:cNvPr id="80" name="楕円 79"/>
        <xdr:cNvSpPr/>
      </xdr:nvSpPr>
      <xdr:spPr>
        <a:xfrm>
          <a:off x="1079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127000</xdr:rowOff>
    </xdr:from>
    <xdr:to xmlns:xdr="http://schemas.openxmlformats.org/drawingml/2006/spreadsheetDrawing">
      <xdr:col>10</xdr:col>
      <xdr:colOff>114300</xdr:colOff>
      <xdr:row>36</xdr:row>
      <xdr:rowOff>152400</xdr:rowOff>
    </xdr:to>
    <xdr:cxnSp macro="">
      <xdr:nvCxnSpPr>
        <xdr:cNvPr id="81" name="直線コネクタ 80"/>
        <xdr:cNvCxnSpPr/>
      </xdr:nvCxnSpPr>
      <xdr:spPr>
        <a:xfrm>
          <a:off x="1130300" y="6299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3"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4"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5"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73660</xdr:rowOff>
    </xdr:from>
    <xdr:ext cx="405130" cy="259080"/>
    <xdr:sp macro="" textlink="">
      <xdr:nvSpPr>
        <xdr:cNvPr id="86" name="n_1mainValue【図書館】&#10;有形固定資産減価償却率"/>
        <xdr:cNvSpPr txBox="1"/>
      </xdr:nvSpPr>
      <xdr:spPr>
        <a:xfrm>
          <a:off x="3582035" y="6417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48260</xdr:rowOff>
    </xdr:from>
    <xdr:ext cx="404495" cy="259080"/>
    <xdr:sp macro="" textlink="">
      <xdr:nvSpPr>
        <xdr:cNvPr id="87" name="n_2mainValue【図書館】&#10;有形固定資産減価償却率"/>
        <xdr:cNvSpPr txBox="1"/>
      </xdr:nvSpPr>
      <xdr:spPr>
        <a:xfrm>
          <a:off x="2705735" y="6391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22860</xdr:rowOff>
    </xdr:from>
    <xdr:ext cx="404495" cy="259080"/>
    <xdr:sp macro="" textlink="">
      <xdr:nvSpPr>
        <xdr:cNvPr id="88" name="n_3mainValue【図書館】&#10;有形固定資産減価償却率"/>
        <xdr:cNvSpPr txBox="1"/>
      </xdr:nvSpPr>
      <xdr:spPr>
        <a:xfrm>
          <a:off x="1816735" y="6366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168910</xdr:rowOff>
    </xdr:from>
    <xdr:ext cx="404495" cy="258445"/>
    <xdr:sp macro="" textlink="">
      <xdr:nvSpPr>
        <xdr:cNvPr id="89" name="n_4mainValue【図書館】&#10;有形固定資産減価償却率"/>
        <xdr:cNvSpPr txBox="1"/>
      </xdr:nvSpPr>
      <xdr:spPr>
        <a:xfrm>
          <a:off x="927735" y="6341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57150</xdr:rowOff>
    </xdr:from>
    <xdr:ext cx="469900" cy="259080"/>
    <xdr:sp macro="" textlink="">
      <xdr:nvSpPr>
        <xdr:cNvPr id="118" name="【図書館】&#10;一人当たり面積平均値テキスト"/>
        <xdr:cNvSpPr txBox="1"/>
      </xdr:nvSpPr>
      <xdr:spPr>
        <a:xfrm>
          <a:off x="10515600" y="6915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13970</xdr:rowOff>
    </xdr:from>
    <xdr:to xmlns:xdr="http://schemas.openxmlformats.org/drawingml/2006/spreadsheetDrawing">
      <xdr:col>55</xdr:col>
      <xdr:colOff>50800</xdr:colOff>
      <xdr:row>37</xdr:row>
      <xdr:rowOff>115570</xdr:rowOff>
    </xdr:to>
    <xdr:sp macro="" textlink="">
      <xdr:nvSpPr>
        <xdr:cNvPr id="129" name="楕円 128"/>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36830</xdr:rowOff>
    </xdr:from>
    <xdr:ext cx="469900" cy="259080"/>
    <xdr:sp macro="" textlink="">
      <xdr:nvSpPr>
        <xdr:cNvPr id="130" name="【図書館】&#10;一人当たり面積該当値テキスト"/>
        <xdr:cNvSpPr txBox="1"/>
      </xdr:nvSpPr>
      <xdr:spPr>
        <a:xfrm>
          <a:off x="10515600" y="620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29210</xdr:rowOff>
    </xdr:from>
    <xdr:to xmlns:xdr="http://schemas.openxmlformats.org/drawingml/2006/spreadsheetDrawing">
      <xdr:col>50</xdr:col>
      <xdr:colOff>165100</xdr:colOff>
      <xdr:row>37</xdr:row>
      <xdr:rowOff>130810</xdr:rowOff>
    </xdr:to>
    <xdr:sp macro="" textlink="">
      <xdr:nvSpPr>
        <xdr:cNvPr id="131" name="楕円 130"/>
        <xdr:cNvSpPr/>
      </xdr:nvSpPr>
      <xdr:spPr>
        <a:xfrm>
          <a:off x="958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64770</xdr:rowOff>
    </xdr:from>
    <xdr:to xmlns:xdr="http://schemas.openxmlformats.org/drawingml/2006/spreadsheetDrawing">
      <xdr:col>55</xdr:col>
      <xdr:colOff>0</xdr:colOff>
      <xdr:row>37</xdr:row>
      <xdr:rowOff>80010</xdr:rowOff>
    </xdr:to>
    <xdr:cxnSp macro="">
      <xdr:nvCxnSpPr>
        <xdr:cNvPr id="132" name="直線コネクタ 131"/>
        <xdr:cNvCxnSpPr/>
      </xdr:nvCxnSpPr>
      <xdr:spPr>
        <a:xfrm flipV="1">
          <a:off x="9639300" y="64084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44450</xdr:rowOff>
    </xdr:from>
    <xdr:to xmlns:xdr="http://schemas.openxmlformats.org/drawingml/2006/spreadsheetDrawing">
      <xdr:col>46</xdr:col>
      <xdr:colOff>38100</xdr:colOff>
      <xdr:row>37</xdr:row>
      <xdr:rowOff>146050</xdr:rowOff>
    </xdr:to>
    <xdr:sp macro="" textlink="">
      <xdr:nvSpPr>
        <xdr:cNvPr id="133" name="楕円 132"/>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80010</xdr:rowOff>
    </xdr:from>
    <xdr:to xmlns:xdr="http://schemas.openxmlformats.org/drawingml/2006/spreadsheetDrawing">
      <xdr:col>50</xdr:col>
      <xdr:colOff>114300</xdr:colOff>
      <xdr:row>37</xdr:row>
      <xdr:rowOff>95250</xdr:rowOff>
    </xdr:to>
    <xdr:cxnSp macro="">
      <xdr:nvCxnSpPr>
        <xdr:cNvPr id="134" name="直線コネクタ 133"/>
        <xdr:cNvCxnSpPr/>
      </xdr:nvCxnSpPr>
      <xdr:spPr>
        <a:xfrm flipV="1">
          <a:off x="8750300" y="6423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55880</xdr:rowOff>
    </xdr:from>
    <xdr:to xmlns:xdr="http://schemas.openxmlformats.org/drawingml/2006/spreadsheetDrawing">
      <xdr:col>41</xdr:col>
      <xdr:colOff>101600</xdr:colOff>
      <xdr:row>37</xdr:row>
      <xdr:rowOff>157480</xdr:rowOff>
    </xdr:to>
    <xdr:sp macro="" textlink="">
      <xdr:nvSpPr>
        <xdr:cNvPr id="135" name="楕円 134"/>
        <xdr:cNvSpPr/>
      </xdr:nvSpPr>
      <xdr:spPr>
        <a:xfrm>
          <a:off x="781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95250</xdr:rowOff>
    </xdr:from>
    <xdr:to xmlns:xdr="http://schemas.openxmlformats.org/drawingml/2006/spreadsheetDrawing">
      <xdr:col>45</xdr:col>
      <xdr:colOff>177800</xdr:colOff>
      <xdr:row>37</xdr:row>
      <xdr:rowOff>106680</xdr:rowOff>
    </xdr:to>
    <xdr:cxnSp macro="">
      <xdr:nvCxnSpPr>
        <xdr:cNvPr id="136" name="直線コネクタ 135"/>
        <xdr:cNvCxnSpPr/>
      </xdr:nvCxnSpPr>
      <xdr:spPr>
        <a:xfrm flipV="1">
          <a:off x="7861300" y="6438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67310</xdr:rowOff>
    </xdr:from>
    <xdr:to xmlns:xdr="http://schemas.openxmlformats.org/drawingml/2006/spreadsheetDrawing">
      <xdr:col>36</xdr:col>
      <xdr:colOff>165100</xdr:colOff>
      <xdr:row>37</xdr:row>
      <xdr:rowOff>168910</xdr:rowOff>
    </xdr:to>
    <xdr:sp macro="" textlink="">
      <xdr:nvSpPr>
        <xdr:cNvPr id="137" name="楕円 136"/>
        <xdr:cNvSpPr/>
      </xdr:nvSpPr>
      <xdr:spPr>
        <a:xfrm>
          <a:off x="692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106680</xdr:rowOff>
    </xdr:from>
    <xdr:to xmlns:xdr="http://schemas.openxmlformats.org/drawingml/2006/spreadsheetDrawing">
      <xdr:col>41</xdr:col>
      <xdr:colOff>50800</xdr:colOff>
      <xdr:row>37</xdr:row>
      <xdr:rowOff>118110</xdr:rowOff>
    </xdr:to>
    <xdr:cxnSp macro="">
      <xdr:nvCxnSpPr>
        <xdr:cNvPr id="138" name="直線コネクタ 137"/>
        <xdr:cNvCxnSpPr/>
      </xdr:nvCxnSpPr>
      <xdr:spPr>
        <a:xfrm flipV="1">
          <a:off x="6972300" y="64503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7620</xdr:rowOff>
    </xdr:from>
    <xdr:ext cx="469900" cy="258445"/>
    <xdr:sp macro="" textlink="">
      <xdr:nvSpPr>
        <xdr:cNvPr id="139" name="n_1aveValue【図書館】&#10;一人当たり面積"/>
        <xdr:cNvSpPr txBox="1"/>
      </xdr:nvSpPr>
      <xdr:spPr>
        <a:xfrm>
          <a:off x="9391650" y="7037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22860</xdr:rowOff>
    </xdr:from>
    <xdr:ext cx="469265" cy="259080"/>
    <xdr:sp macro="" textlink="">
      <xdr:nvSpPr>
        <xdr:cNvPr id="140" name="n_2aveValue【図書館】&#10;一人当たり面積"/>
        <xdr:cNvSpPr txBox="1"/>
      </xdr:nvSpPr>
      <xdr:spPr>
        <a:xfrm>
          <a:off x="8515350" y="705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26670</xdr:rowOff>
    </xdr:from>
    <xdr:ext cx="469265" cy="259080"/>
    <xdr:sp macro="" textlink="">
      <xdr:nvSpPr>
        <xdr:cNvPr id="141" name="n_3aveValue【図書館】&#10;一人当たり面積"/>
        <xdr:cNvSpPr txBox="1"/>
      </xdr:nvSpPr>
      <xdr:spPr>
        <a:xfrm>
          <a:off x="7626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30480</xdr:rowOff>
    </xdr:from>
    <xdr:ext cx="469265" cy="258445"/>
    <xdr:sp macro="" textlink="">
      <xdr:nvSpPr>
        <xdr:cNvPr id="142" name="n_4aveValue【図書館】&#10;一人当たり面積"/>
        <xdr:cNvSpPr txBox="1"/>
      </xdr:nvSpPr>
      <xdr:spPr>
        <a:xfrm>
          <a:off x="6737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147320</xdr:rowOff>
    </xdr:from>
    <xdr:ext cx="469900" cy="259080"/>
    <xdr:sp macro="" textlink="">
      <xdr:nvSpPr>
        <xdr:cNvPr id="143" name="n_1mainValue【図書館】&#10;一人当たり面積"/>
        <xdr:cNvSpPr txBox="1"/>
      </xdr:nvSpPr>
      <xdr:spPr>
        <a:xfrm>
          <a:off x="9391650" y="6148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162560</xdr:rowOff>
    </xdr:from>
    <xdr:ext cx="469265" cy="259080"/>
    <xdr:sp macro="" textlink="">
      <xdr:nvSpPr>
        <xdr:cNvPr id="144" name="n_2mainValue【図書館】&#10;一人当たり面積"/>
        <xdr:cNvSpPr txBox="1"/>
      </xdr:nvSpPr>
      <xdr:spPr>
        <a:xfrm>
          <a:off x="8515350" y="6163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2540</xdr:rowOff>
    </xdr:from>
    <xdr:ext cx="469265" cy="259080"/>
    <xdr:sp macro="" textlink="">
      <xdr:nvSpPr>
        <xdr:cNvPr id="145" name="n_3mainValue【図書館】&#10;一人当たり面積"/>
        <xdr:cNvSpPr txBox="1"/>
      </xdr:nvSpPr>
      <xdr:spPr>
        <a:xfrm>
          <a:off x="7626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13970</xdr:rowOff>
    </xdr:from>
    <xdr:ext cx="469265" cy="259080"/>
    <xdr:sp macro="" textlink="">
      <xdr:nvSpPr>
        <xdr:cNvPr id="146" name="n_4mainValue【図書館】&#10;一人当たり面積"/>
        <xdr:cNvSpPr txBox="1"/>
      </xdr:nvSpPr>
      <xdr:spPr>
        <a:xfrm>
          <a:off x="6737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6"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8255</xdr:rowOff>
    </xdr:from>
    <xdr:to xmlns:xdr="http://schemas.openxmlformats.org/drawingml/2006/spreadsheetDrawing">
      <xdr:col>24</xdr:col>
      <xdr:colOff>114300</xdr:colOff>
      <xdr:row>59</xdr:row>
      <xdr:rowOff>109855</xdr:rowOff>
    </xdr:to>
    <xdr:sp macro="" textlink="">
      <xdr:nvSpPr>
        <xdr:cNvPr id="187" name="楕円 186"/>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31115</xdr:rowOff>
    </xdr:from>
    <xdr:ext cx="405130" cy="258445"/>
    <xdr:sp macro="" textlink="">
      <xdr:nvSpPr>
        <xdr:cNvPr id="188" name="【体育館・プール】&#10;有形固定資産減価償却率該当値テキスト"/>
        <xdr:cNvSpPr txBox="1"/>
      </xdr:nvSpPr>
      <xdr:spPr>
        <a:xfrm>
          <a:off x="4673600" y="9975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141605</xdr:rowOff>
    </xdr:from>
    <xdr:to xmlns:xdr="http://schemas.openxmlformats.org/drawingml/2006/spreadsheetDrawing">
      <xdr:col>20</xdr:col>
      <xdr:colOff>38100</xdr:colOff>
      <xdr:row>59</xdr:row>
      <xdr:rowOff>71755</xdr:rowOff>
    </xdr:to>
    <xdr:sp macro="" textlink="">
      <xdr:nvSpPr>
        <xdr:cNvPr id="189" name="楕円 188"/>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20955</xdr:rowOff>
    </xdr:from>
    <xdr:to xmlns:xdr="http://schemas.openxmlformats.org/drawingml/2006/spreadsheetDrawing">
      <xdr:col>24</xdr:col>
      <xdr:colOff>63500</xdr:colOff>
      <xdr:row>59</xdr:row>
      <xdr:rowOff>59055</xdr:rowOff>
    </xdr:to>
    <xdr:cxnSp macro="">
      <xdr:nvCxnSpPr>
        <xdr:cNvPr id="190" name="直線コネクタ 189"/>
        <xdr:cNvCxnSpPr/>
      </xdr:nvCxnSpPr>
      <xdr:spPr>
        <a:xfrm>
          <a:off x="3797300" y="1013650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103505</xdr:rowOff>
    </xdr:from>
    <xdr:to xmlns:xdr="http://schemas.openxmlformats.org/drawingml/2006/spreadsheetDrawing">
      <xdr:col>15</xdr:col>
      <xdr:colOff>101600</xdr:colOff>
      <xdr:row>59</xdr:row>
      <xdr:rowOff>33655</xdr:rowOff>
    </xdr:to>
    <xdr:sp macro="" textlink="">
      <xdr:nvSpPr>
        <xdr:cNvPr id="191" name="楕円 190"/>
        <xdr:cNvSpPr/>
      </xdr:nvSpPr>
      <xdr:spPr>
        <a:xfrm>
          <a:off x="2857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154940</xdr:rowOff>
    </xdr:from>
    <xdr:to xmlns:xdr="http://schemas.openxmlformats.org/drawingml/2006/spreadsheetDrawing">
      <xdr:col>19</xdr:col>
      <xdr:colOff>177800</xdr:colOff>
      <xdr:row>59</xdr:row>
      <xdr:rowOff>20955</xdr:rowOff>
    </xdr:to>
    <xdr:cxnSp macro="">
      <xdr:nvCxnSpPr>
        <xdr:cNvPr id="192" name="直線コネクタ 191"/>
        <xdr:cNvCxnSpPr/>
      </xdr:nvCxnSpPr>
      <xdr:spPr>
        <a:xfrm>
          <a:off x="2908300" y="100990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65405</xdr:rowOff>
    </xdr:from>
    <xdr:to xmlns:xdr="http://schemas.openxmlformats.org/drawingml/2006/spreadsheetDrawing">
      <xdr:col>10</xdr:col>
      <xdr:colOff>165100</xdr:colOff>
      <xdr:row>58</xdr:row>
      <xdr:rowOff>167005</xdr:rowOff>
    </xdr:to>
    <xdr:sp macro="" textlink="">
      <xdr:nvSpPr>
        <xdr:cNvPr id="193" name="楕円 192"/>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116205</xdr:rowOff>
    </xdr:from>
    <xdr:to xmlns:xdr="http://schemas.openxmlformats.org/drawingml/2006/spreadsheetDrawing">
      <xdr:col>15</xdr:col>
      <xdr:colOff>50800</xdr:colOff>
      <xdr:row>58</xdr:row>
      <xdr:rowOff>154940</xdr:rowOff>
    </xdr:to>
    <xdr:cxnSp macro="">
      <xdr:nvCxnSpPr>
        <xdr:cNvPr id="194" name="直線コネクタ 193"/>
        <xdr:cNvCxnSpPr/>
      </xdr:nvCxnSpPr>
      <xdr:spPr>
        <a:xfrm>
          <a:off x="2019300" y="100603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52070</xdr:rowOff>
    </xdr:from>
    <xdr:to xmlns:xdr="http://schemas.openxmlformats.org/drawingml/2006/spreadsheetDrawing">
      <xdr:col>6</xdr:col>
      <xdr:colOff>38100</xdr:colOff>
      <xdr:row>58</xdr:row>
      <xdr:rowOff>153670</xdr:rowOff>
    </xdr:to>
    <xdr:sp macro="" textlink="">
      <xdr:nvSpPr>
        <xdr:cNvPr id="195" name="楕円 194"/>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102870</xdr:rowOff>
    </xdr:from>
    <xdr:to xmlns:xdr="http://schemas.openxmlformats.org/drawingml/2006/spreadsheetDrawing">
      <xdr:col>10</xdr:col>
      <xdr:colOff>114300</xdr:colOff>
      <xdr:row>58</xdr:row>
      <xdr:rowOff>116205</xdr:rowOff>
    </xdr:to>
    <xdr:cxnSp macro="">
      <xdr:nvCxnSpPr>
        <xdr:cNvPr id="196" name="直線コネクタ 195"/>
        <xdr:cNvCxnSpPr/>
      </xdr:nvCxnSpPr>
      <xdr:spPr>
        <a:xfrm>
          <a:off x="1130300" y="100469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8445"/>
    <xdr:sp macro="" textlink="">
      <xdr:nvSpPr>
        <xdr:cNvPr id="197" name="n_1aveValue【体育館・プール】&#10;有形固定資産減価償却率"/>
        <xdr:cNvSpPr txBox="1"/>
      </xdr:nvSpPr>
      <xdr:spPr>
        <a:xfrm>
          <a:off x="3582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4495" cy="259080"/>
    <xdr:sp macro="" textlink="">
      <xdr:nvSpPr>
        <xdr:cNvPr id="198" name="n_2aveValue【体育館・プール】&#10;有形固定資産減価償却率"/>
        <xdr:cNvSpPr txBox="1"/>
      </xdr:nvSpPr>
      <xdr:spPr>
        <a:xfrm>
          <a:off x="2705735" y="1034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9"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200"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88265</xdr:rowOff>
    </xdr:from>
    <xdr:ext cx="405130" cy="258445"/>
    <xdr:sp macro="" textlink="">
      <xdr:nvSpPr>
        <xdr:cNvPr id="201" name="n_1mainValue【体育館・プール】&#10;有形固定資産減価償却率"/>
        <xdr:cNvSpPr txBox="1"/>
      </xdr:nvSpPr>
      <xdr:spPr>
        <a:xfrm>
          <a:off x="3582035" y="9860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50165</xdr:rowOff>
    </xdr:from>
    <xdr:ext cx="404495" cy="259080"/>
    <xdr:sp macro="" textlink="">
      <xdr:nvSpPr>
        <xdr:cNvPr id="202" name="n_2mainValue【体育館・プール】&#10;有形固定資産減価償却率"/>
        <xdr:cNvSpPr txBox="1"/>
      </xdr:nvSpPr>
      <xdr:spPr>
        <a:xfrm>
          <a:off x="2705735" y="9822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12065</xdr:rowOff>
    </xdr:from>
    <xdr:ext cx="404495" cy="259080"/>
    <xdr:sp macro="" textlink="">
      <xdr:nvSpPr>
        <xdr:cNvPr id="203" name="n_3mainValue【体育館・プール】&#10;有形固定資産減価償却率"/>
        <xdr:cNvSpPr txBox="1"/>
      </xdr:nvSpPr>
      <xdr:spPr>
        <a:xfrm>
          <a:off x="1816735" y="9784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170180</xdr:rowOff>
    </xdr:from>
    <xdr:ext cx="404495" cy="259080"/>
    <xdr:sp macro="" textlink="">
      <xdr:nvSpPr>
        <xdr:cNvPr id="204" name="n_4mainValue【体育館・プール】&#10;有形固定資産減価償却率"/>
        <xdr:cNvSpPr txBox="1"/>
      </xdr:nvSpPr>
      <xdr:spPr>
        <a:xfrm>
          <a:off x="927735" y="9771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111125</xdr:rowOff>
    </xdr:from>
    <xdr:ext cx="469900" cy="258445"/>
    <xdr:sp macro="" textlink="">
      <xdr:nvSpPr>
        <xdr:cNvPr id="231" name="【体育館・プール】&#10;一人当たり面積平均値テキスト"/>
        <xdr:cNvSpPr txBox="1"/>
      </xdr:nvSpPr>
      <xdr:spPr>
        <a:xfrm>
          <a:off x="10515600" y="10741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114935</xdr:rowOff>
    </xdr:from>
    <xdr:to xmlns:xdr="http://schemas.openxmlformats.org/drawingml/2006/spreadsheetDrawing">
      <xdr:col>55</xdr:col>
      <xdr:colOff>50800</xdr:colOff>
      <xdr:row>63</xdr:row>
      <xdr:rowOff>45085</xdr:rowOff>
    </xdr:to>
    <xdr:sp macro="" textlink="">
      <xdr:nvSpPr>
        <xdr:cNvPr id="242" name="楕円 241"/>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137795</xdr:rowOff>
    </xdr:from>
    <xdr:ext cx="469900" cy="259080"/>
    <xdr:sp macro="" textlink="">
      <xdr:nvSpPr>
        <xdr:cNvPr id="243" name="【体育館・プール】&#10;一人当たり面積該当値テキスト"/>
        <xdr:cNvSpPr txBox="1"/>
      </xdr:nvSpPr>
      <xdr:spPr>
        <a:xfrm>
          <a:off x="10515600" y="1059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118110</xdr:rowOff>
    </xdr:from>
    <xdr:to xmlns:xdr="http://schemas.openxmlformats.org/drawingml/2006/spreadsheetDrawing">
      <xdr:col>50</xdr:col>
      <xdr:colOff>165100</xdr:colOff>
      <xdr:row>63</xdr:row>
      <xdr:rowOff>48260</xdr:rowOff>
    </xdr:to>
    <xdr:sp macro="" textlink="">
      <xdr:nvSpPr>
        <xdr:cNvPr id="244" name="楕円 243"/>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166370</xdr:rowOff>
    </xdr:from>
    <xdr:to xmlns:xdr="http://schemas.openxmlformats.org/drawingml/2006/spreadsheetDrawing">
      <xdr:col>55</xdr:col>
      <xdr:colOff>0</xdr:colOff>
      <xdr:row>62</xdr:row>
      <xdr:rowOff>168910</xdr:rowOff>
    </xdr:to>
    <xdr:cxnSp macro="">
      <xdr:nvCxnSpPr>
        <xdr:cNvPr id="245" name="直線コネクタ 244"/>
        <xdr:cNvCxnSpPr/>
      </xdr:nvCxnSpPr>
      <xdr:spPr>
        <a:xfrm flipV="1">
          <a:off x="9639300" y="107962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121285</xdr:rowOff>
    </xdr:from>
    <xdr:to xmlns:xdr="http://schemas.openxmlformats.org/drawingml/2006/spreadsheetDrawing">
      <xdr:col>46</xdr:col>
      <xdr:colOff>38100</xdr:colOff>
      <xdr:row>63</xdr:row>
      <xdr:rowOff>52070</xdr:rowOff>
    </xdr:to>
    <xdr:sp macro="" textlink="">
      <xdr:nvSpPr>
        <xdr:cNvPr id="246" name="楕円 245"/>
        <xdr:cNvSpPr/>
      </xdr:nvSpPr>
      <xdr:spPr>
        <a:xfrm>
          <a:off x="8699500" y="10751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168910</xdr:rowOff>
    </xdr:from>
    <xdr:to xmlns:xdr="http://schemas.openxmlformats.org/drawingml/2006/spreadsheetDrawing">
      <xdr:col>50</xdr:col>
      <xdr:colOff>114300</xdr:colOff>
      <xdr:row>63</xdr:row>
      <xdr:rowOff>635</xdr:rowOff>
    </xdr:to>
    <xdr:cxnSp macro="">
      <xdr:nvCxnSpPr>
        <xdr:cNvPr id="247" name="直線コネクタ 246"/>
        <xdr:cNvCxnSpPr/>
      </xdr:nvCxnSpPr>
      <xdr:spPr>
        <a:xfrm flipV="1">
          <a:off x="8750300" y="10798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124460</xdr:rowOff>
    </xdr:from>
    <xdr:to xmlns:xdr="http://schemas.openxmlformats.org/drawingml/2006/spreadsheetDrawing">
      <xdr:col>41</xdr:col>
      <xdr:colOff>101600</xdr:colOff>
      <xdr:row>63</xdr:row>
      <xdr:rowOff>54610</xdr:rowOff>
    </xdr:to>
    <xdr:sp macro="" textlink="">
      <xdr:nvSpPr>
        <xdr:cNvPr id="248" name="楕円 247"/>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635</xdr:rowOff>
    </xdr:from>
    <xdr:to xmlns:xdr="http://schemas.openxmlformats.org/drawingml/2006/spreadsheetDrawing">
      <xdr:col>45</xdr:col>
      <xdr:colOff>177800</xdr:colOff>
      <xdr:row>63</xdr:row>
      <xdr:rowOff>3810</xdr:rowOff>
    </xdr:to>
    <xdr:cxnSp macro="">
      <xdr:nvCxnSpPr>
        <xdr:cNvPr id="249" name="直線コネクタ 248"/>
        <xdr:cNvCxnSpPr/>
      </xdr:nvCxnSpPr>
      <xdr:spPr>
        <a:xfrm flipV="1">
          <a:off x="7861300" y="108019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114935</xdr:rowOff>
    </xdr:from>
    <xdr:to xmlns:xdr="http://schemas.openxmlformats.org/drawingml/2006/spreadsheetDrawing">
      <xdr:col>36</xdr:col>
      <xdr:colOff>165100</xdr:colOff>
      <xdr:row>63</xdr:row>
      <xdr:rowOff>45085</xdr:rowOff>
    </xdr:to>
    <xdr:sp macro="" textlink="">
      <xdr:nvSpPr>
        <xdr:cNvPr id="250" name="楕円 249"/>
        <xdr:cNvSpPr/>
      </xdr:nvSpPr>
      <xdr:spPr>
        <a:xfrm>
          <a:off x="692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166370</xdr:rowOff>
    </xdr:from>
    <xdr:to xmlns:xdr="http://schemas.openxmlformats.org/drawingml/2006/spreadsheetDrawing">
      <xdr:col>41</xdr:col>
      <xdr:colOff>50800</xdr:colOff>
      <xdr:row>63</xdr:row>
      <xdr:rowOff>3810</xdr:rowOff>
    </xdr:to>
    <xdr:cxnSp macro="">
      <xdr:nvCxnSpPr>
        <xdr:cNvPr id="251" name="直線コネクタ 250"/>
        <xdr:cNvCxnSpPr/>
      </xdr:nvCxnSpPr>
      <xdr:spPr>
        <a:xfrm>
          <a:off x="6972300" y="107962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59055</xdr:rowOff>
    </xdr:from>
    <xdr:ext cx="469900" cy="259080"/>
    <xdr:sp macro="" textlink="">
      <xdr:nvSpPr>
        <xdr:cNvPr id="252" name="n_1aveValue【体育館・プール】&#10;一人当たり面積"/>
        <xdr:cNvSpPr txBox="1"/>
      </xdr:nvSpPr>
      <xdr:spPr>
        <a:xfrm>
          <a:off x="939165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64135</xdr:rowOff>
    </xdr:from>
    <xdr:ext cx="469265" cy="258445"/>
    <xdr:sp macro="" textlink="">
      <xdr:nvSpPr>
        <xdr:cNvPr id="253" name="n_2aveValue【体育館・プール】&#10;一人当たり面積"/>
        <xdr:cNvSpPr txBox="1"/>
      </xdr:nvSpPr>
      <xdr:spPr>
        <a:xfrm>
          <a:off x="8515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64135</xdr:rowOff>
    </xdr:from>
    <xdr:ext cx="469265" cy="258445"/>
    <xdr:sp macro="" textlink="">
      <xdr:nvSpPr>
        <xdr:cNvPr id="254" name="n_3aveValue【体育館・プール】&#10;一人当たり面積"/>
        <xdr:cNvSpPr txBox="1"/>
      </xdr:nvSpPr>
      <xdr:spPr>
        <a:xfrm>
          <a:off x="7626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9265" cy="259080"/>
    <xdr:sp macro="" textlink="">
      <xdr:nvSpPr>
        <xdr:cNvPr id="255" name="n_4aveValue【体育館・プール】&#10;一人当たり面積"/>
        <xdr:cNvSpPr txBox="1"/>
      </xdr:nvSpPr>
      <xdr:spPr>
        <a:xfrm>
          <a:off x="6737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64770</xdr:rowOff>
    </xdr:from>
    <xdr:ext cx="469900" cy="258445"/>
    <xdr:sp macro="" textlink="">
      <xdr:nvSpPr>
        <xdr:cNvPr id="256" name="n_1mainValue【体育館・プール】&#10;一人当たり面積"/>
        <xdr:cNvSpPr txBox="1"/>
      </xdr:nvSpPr>
      <xdr:spPr>
        <a:xfrm>
          <a:off x="9391650" y="10523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67945</xdr:rowOff>
    </xdr:from>
    <xdr:ext cx="469265" cy="258445"/>
    <xdr:sp macro="" textlink="">
      <xdr:nvSpPr>
        <xdr:cNvPr id="257" name="n_2mainValue【体育館・プール】&#10;一人当たり面積"/>
        <xdr:cNvSpPr txBox="1"/>
      </xdr:nvSpPr>
      <xdr:spPr>
        <a:xfrm>
          <a:off x="8515350" y="10526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71120</xdr:rowOff>
    </xdr:from>
    <xdr:ext cx="469265" cy="259080"/>
    <xdr:sp macro="" textlink="">
      <xdr:nvSpPr>
        <xdr:cNvPr id="258" name="n_3mainValue【体育館・プール】&#10;一人当たり面積"/>
        <xdr:cNvSpPr txBox="1"/>
      </xdr:nvSpPr>
      <xdr:spPr>
        <a:xfrm>
          <a:off x="7626350" y="1052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61595</xdr:rowOff>
    </xdr:from>
    <xdr:ext cx="469265" cy="259080"/>
    <xdr:sp macro="" textlink="">
      <xdr:nvSpPr>
        <xdr:cNvPr id="259" name="n_4mainValue【体育館・プール】&#10;一人当たり面積"/>
        <xdr:cNvSpPr txBox="1"/>
      </xdr:nvSpPr>
      <xdr:spPr>
        <a:xfrm>
          <a:off x="6737350" y="10520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9"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31115</xdr:rowOff>
    </xdr:from>
    <xdr:to xmlns:xdr="http://schemas.openxmlformats.org/drawingml/2006/spreadsheetDrawing">
      <xdr:col>24</xdr:col>
      <xdr:colOff>114300</xdr:colOff>
      <xdr:row>86</xdr:row>
      <xdr:rowOff>132715</xdr:rowOff>
    </xdr:to>
    <xdr:sp macro="" textlink="">
      <xdr:nvSpPr>
        <xdr:cNvPr id="300" name="楕円 299"/>
        <xdr:cNvSpPr/>
      </xdr:nvSpPr>
      <xdr:spPr>
        <a:xfrm>
          <a:off x="4584700" y="14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117475</xdr:rowOff>
    </xdr:from>
    <xdr:ext cx="405130" cy="259080"/>
    <xdr:sp macro="" textlink="">
      <xdr:nvSpPr>
        <xdr:cNvPr id="301" name="【福祉施設】&#10;有形固定資産減価償却率該当値テキスト"/>
        <xdr:cNvSpPr txBox="1"/>
      </xdr:nvSpPr>
      <xdr:spPr>
        <a:xfrm>
          <a:off x="4673600" y="14690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8255</xdr:rowOff>
    </xdr:from>
    <xdr:to xmlns:xdr="http://schemas.openxmlformats.org/drawingml/2006/spreadsheetDrawing">
      <xdr:col>20</xdr:col>
      <xdr:colOff>38100</xdr:colOff>
      <xdr:row>86</xdr:row>
      <xdr:rowOff>109855</xdr:rowOff>
    </xdr:to>
    <xdr:sp macro="" textlink="">
      <xdr:nvSpPr>
        <xdr:cNvPr id="302" name="楕円 301"/>
        <xdr:cNvSpPr/>
      </xdr:nvSpPr>
      <xdr:spPr>
        <a:xfrm>
          <a:off x="3746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59055</xdr:rowOff>
    </xdr:from>
    <xdr:to xmlns:xdr="http://schemas.openxmlformats.org/drawingml/2006/spreadsheetDrawing">
      <xdr:col>24</xdr:col>
      <xdr:colOff>63500</xdr:colOff>
      <xdr:row>86</xdr:row>
      <xdr:rowOff>81915</xdr:rowOff>
    </xdr:to>
    <xdr:cxnSp macro="">
      <xdr:nvCxnSpPr>
        <xdr:cNvPr id="303" name="直線コネクタ 302"/>
        <xdr:cNvCxnSpPr/>
      </xdr:nvCxnSpPr>
      <xdr:spPr>
        <a:xfrm>
          <a:off x="3797300" y="148037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8255</xdr:rowOff>
    </xdr:from>
    <xdr:to xmlns:xdr="http://schemas.openxmlformats.org/drawingml/2006/spreadsheetDrawing">
      <xdr:col>15</xdr:col>
      <xdr:colOff>101600</xdr:colOff>
      <xdr:row>86</xdr:row>
      <xdr:rowOff>109855</xdr:rowOff>
    </xdr:to>
    <xdr:sp macro="" textlink="">
      <xdr:nvSpPr>
        <xdr:cNvPr id="304" name="楕円 303"/>
        <xdr:cNvSpPr/>
      </xdr:nvSpPr>
      <xdr:spPr>
        <a:xfrm>
          <a:off x="2857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59055</xdr:rowOff>
    </xdr:from>
    <xdr:to xmlns:xdr="http://schemas.openxmlformats.org/drawingml/2006/spreadsheetDrawing">
      <xdr:col>19</xdr:col>
      <xdr:colOff>177800</xdr:colOff>
      <xdr:row>86</xdr:row>
      <xdr:rowOff>59055</xdr:rowOff>
    </xdr:to>
    <xdr:cxnSp macro="">
      <xdr:nvCxnSpPr>
        <xdr:cNvPr id="305" name="直線コネクタ 304"/>
        <xdr:cNvCxnSpPr/>
      </xdr:nvCxnSpPr>
      <xdr:spPr>
        <a:xfrm>
          <a:off x="2908300" y="14803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149225</xdr:rowOff>
    </xdr:from>
    <xdr:to xmlns:xdr="http://schemas.openxmlformats.org/drawingml/2006/spreadsheetDrawing">
      <xdr:col>10</xdr:col>
      <xdr:colOff>165100</xdr:colOff>
      <xdr:row>86</xdr:row>
      <xdr:rowOff>79375</xdr:rowOff>
    </xdr:to>
    <xdr:sp macro="" textlink="">
      <xdr:nvSpPr>
        <xdr:cNvPr id="306" name="楕円 305"/>
        <xdr:cNvSpPr/>
      </xdr:nvSpPr>
      <xdr:spPr>
        <a:xfrm>
          <a:off x="196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29210</xdr:rowOff>
    </xdr:from>
    <xdr:to xmlns:xdr="http://schemas.openxmlformats.org/drawingml/2006/spreadsheetDrawing">
      <xdr:col>15</xdr:col>
      <xdr:colOff>50800</xdr:colOff>
      <xdr:row>86</xdr:row>
      <xdr:rowOff>59055</xdr:rowOff>
    </xdr:to>
    <xdr:cxnSp macro="">
      <xdr:nvCxnSpPr>
        <xdr:cNvPr id="307" name="直線コネクタ 306"/>
        <xdr:cNvCxnSpPr/>
      </xdr:nvCxnSpPr>
      <xdr:spPr>
        <a:xfrm>
          <a:off x="2019300" y="147739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135890</xdr:rowOff>
    </xdr:from>
    <xdr:to xmlns:xdr="http://schemas.openxmlformats.org/drawingml/2006/spreadsheetDrawing">
      <xdr:col>6</xdr:col>
      <xdr:colOff>38100</xdr:colOff>
      <xdr:row>80</xdr:row>
      <xdr:rowOff>66040</xdr:rowOff>
    </xdr:to>
    <xdr:sp macro="" textlink="">
      <xdr:nvSpPr>
        <xdr:cNvPr id="308" name="楕円 307"/>
        <xdr:cNvSpPr/>
      </xdr:nvSpPr>
      <xdr:spPr>
        <a:xfrm>
          <a:off x="1079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15240</xdr:rowOff>
    </xdr:from>
    <xdr:to xmlns:xdr="http://schemas.openxmlformats.org/drawingml/2006/spreadsheetDrawing">
      <xdr:col>10</xdr:col>
      <xdr:colOff>114300</xdr:colOff>
      <xdr:row>86</xdr:row>
      <xdr:rowOff>29210</xdr:rowOff>
    </xdr:to>
    <xdr:cxnSp macro="">
      <xdr:nvCxnSpPr>
        <xdr:cNvPr id="309" name="直線コネクタ 308"/>
        <xdr:cNvCxnSpPr/>
      </xdr:nvCxnSpPr>
      <xdr:spPr>
        <a:xfrm>
          <a:off x="1130300" y="13731240"/>
          <a:ext cx="889000" cy="1042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10"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2540</xdr:rowOff>
    </xdr:from>
    <xdr:ext cx="404495" cy="259080"/>
    <xdr:sp macro="" textlink="">
      <xdr:nvSpPr>
        <xdr:cNvPr id="311" name="n_2aveValue【福祉施設】&#10;有形固定資産減価償却率"/>
        <xdr:cNvSpPr txBox="1"/>
      </xdr:nvSpPr>
      <xdr:spPr>
        <a:xfrm>
          <a:off x="2705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4495" cy="259080"/>
    <xdr:sp macro="" textlink="">
      <xdr:nvSpPr>
        <xdr:cNvPr id="312" name="n_3aveValue【福祉施設】&#10;有形固定資産減価償却率"/>
        <xdr:cNvSpPr txBox="1"/>
      </xdr:nvSpPr>
      <xdr:spPr>
        <a:xfrm>
          <a:off x="1816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144780</xdr:rowOff>
    </xdr:from>
    <xdr:ext cx="404495" cy="258445"/>
    <xdr:sp macro="" textlink="">
      <xdr:nvSpPr>
        <xdr:cNvPr id="313" name="n_4aveValue【福祉施設】&#10;有形固定資産減価償却率"/>
        <xdr:cNvSpPr txBox="1"/>
      </xdr:nvSpPr>
      <xdr:spPr>
        <a:xfrm>
          <a:off x="927735" y="1403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100965</xdr:rowOff>
    </xdr:from>
    <xdr:ext cx="405130" cy="258445"/>
    <xdr:sp macro="" textlink="">
      <xdr:nvSpPr>
        <xdr:cNvPr id="314" name="n_1mainValue【福祉施設】&#10;有形固定資産減価償却率"/>
        <xdr:cNvSpPr txBox="1"/>
      </xdr:nvSpPr>
      <xdr:spPr>
        <a:xfrm>
          <a:off x="3582035" y="14845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100965</xdr:rowOff>
    </xdr:from>
    <xdr:ext cx="404495" cy="258445"/>
    <xdr:sp macro="" textlink="">
      <xdr:nvSpPr>
        <xdr:cNvPr id="315" name="n_2mainValue【福祉施設】&#10;有形固定資産減価償却率"/>
        <xdr:cNvSpPr txBox="1"/>
      </xdr:nvSpPr>
      <xdr:spPr>
        <a:xfrm>
          <a:off x="2705735" y="14845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70485</xdr:rowOff>
    </xdr:from>
    <xdr:ext cx="404495" cy="259080"/>
    <xdr:sp macro="" textlink="">
      <xdr:nvSpPr>
        <xdr:cNvPr id="316" name="n_3mainValue【福祉施設】&#10;有形固定資産減価償却率"/>
        <xdr:cNvSpPr txBox="1"/>
      </xdr:nvSpPr>
      <xdr:spPr>
        <a:xfrm>
          <a:off x="1816735" y="14815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82550</xdr:rowOff>
    </xdr:from>
    <xdr:ext cx="404495" cy="259080"/>
    <xdr:sp macro="" textlink="">
      <xdr:nvSpPr>
        <xdr:cNvPr id="317" name="n_4mainValue【福祉施設】&#10;有形固定資産減価償却率"/>
        <xdr:cNvSpPr txBox="1"/>
      </xdr:nvSpPr>
      <xdr:spPr>
        <a:xfrm>
          <a:off x="927735" y="13455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69850</xdr:rowOff>
    </xdr:from>
    <xdr:ext cx="469900" cy="259080"/>
    <xdr:sp macro="" textlink="">
      <xdr:nvSpPr>
        <xdr:cNvPr id="346"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161290</xdr:rowOff>
    </xdr:from>
    <xdr:to xmlns:xdr="http://schemas.openxmlformats.org/drawingml/2006/spreadsheetDrawing">
      <xdr:col>55</xdr:col>
      <xdr:colOff>50800</xdr:colOff>
      <xdr:row>86</xdr:row>
      <xdr:rowOff>91440</xdr:rowOff>
    </xdr:to>
    <xdr:sp macro="" textlink="">
      <xdr:nvSpPr>
        <xdr:cNvPr id="357" name="楕円 356"/>
        <xdr:cNvSpPr/>
      </xdr:nvSpPr>
      <xdr:spPr>
        <a:xfrm>
          <a:off x="10426700" y="147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76200</xdr:rowOff>
    </xdr:from>
    <xdr:ext cx="469900" cy="258445"/>
    <xdr:sp macro="" textlink="">
      <xdr:nvSpPr>
        <xdr:cNvPr id="358" name="【福祉施設】&#10;一人当たり面積該当値テキスト"/>
        <xdr:cNvSpPr txBox="1"/>
      </xdr:nvSpPr>
      <xdr:spPr>
        <a:xfrm>
          <a:off x="10515600" y="1464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162560</xdr:rowOff>
    </xdr:from>
    <xdr:to xmlns:xdr="http://schemas.openxmlformats.org/drawingml/2006/spreadsheetDrawing">
      <xdr:col>50</xdr:col>
      <xdr:colOff>165100</xdr:colOff>
      <xdr:row>86</xdr:row>
      <xdr:rowOff>92710</xdr:rowOff>
    </xdr:to>
    <xdr:sp macro="" textlink="">
      <xdr:nvSpPr>
        <xdr:cNvPr id="359" name="楕円 358"/>
        <xdr:cNvSpPr/>
      </xdr:nvSpPr>
      <xdr:spPr>
        <a:xfrm>
          <a:off x="9588500" y="147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40640</xdr:rowOff>
    </xdr:from>
    <xdr:to xmlns:xdr="http://schemas.openxmlformats.org/drawingml/2006/spreadsheetDrawing">
      <xdr:col>55</xdr:col>
      <xdr:colOff>0</xdr:colOff>
      <xdr:row>86</xdr:row>
      <xdr:rowOff>41910</xdr:rowOff>
    </xdr:to>
    <xdr:cxnSp macro="">
      <xdr:nvCxnSpPr>
        <xdr:cNvPr id="360" name="直線コネクタ 359"/>
        <xdr:cNvCxnSpPr/>
      </xdr:nvCxnSpPr>
      <xdr:spPr>
        <a:xfrm flipV="1">
          <a:off x="9639300" y="14785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163830</xdr:rowOff>
    </xdr:from>
    <xdr:to xmlns:xdr="http://schemas.openxmlformats.org/drawingml/2006/spreadsheetDrawing">
      <xdr:col>46</xdr:col>
      <xdr:colOff>38100</xdr:colOff>
      <xdr:row>86</xdr:row>
      <xdr:rowOff>93980</xdr:rowOff>
    </xdr:to>
    <xdr:sp macro="" textlink="">
      <xdr:nvSpPr>
        <xdr:cNvPr id="361" name="楕円 360"/>
        <xdr:cNvSpPr/>
      </xdr:nvSpPr>
      <xdr:spPr>
        <a:xfrm>
          <a:off x="8699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41910</xdr:rowOff>
    </xdr:from>
    <xdr:to xmlns:xdr="http://schemas.openxmlformats.org/drawingml/2006/spreadsheetDrawing">
      <xdr:col>50</xdr:col>
      <xdr:colOff>114300</xdr:colOff>
      <xdr:row>86</xdr:row>
      <xdr:rowOff>43180</xdr:rowOff>
    </xdr:to>
    <xdr:cxnSp macro="">
      <xdr:nvCxnSpPr>
        <xdr:cNvPr id="362" name="直線コネクタ 361"/>
        <xdr:cNvCxnSpPr/>
      </xdr:nvCxnSpPr>
      <xdr:spPr>
        <a:xfrm flipV="1">
          <a:off x="8750300" y="14786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165100</xdr:rowOff>
    </xdr:from>
    <xdr:to xmlns:xdr="http://schemas.openxmlformats.org/drawingml/2006/spreadsheetDrawing">
      <xdr:col>41</xdr:col>
      <xdr:colOff>101600</xdr:colOff>
      <xdr:row>86</xdr:row>
      <xdr:rowOff>95250</xdr:rowOff>
    </xdr:to>
    <xdr:sp macro="" textlink="">
      <xdr:nvSpPr>
        <xdr:cNvPr id="363" name="楕円 362"/>
        <xdr:cNvSpPr/>
      </xdr:nvSpPr>
      <xdr:spPr>
        <a:xfrm>
          <a:off x="7810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43180</xdr:rowOff>
    </xdr:from>
    <xdr:to xmlns:xdr="http://schemas.openxmlformats.org/drawingml/2006/spreadsheetDrawing">
      <xdr:col>45</xdr:col>
      <xdr:colOff>177800</xdr:colOff>
      <xdr:row>86</xdr:row>
      <xdr:rowOff>44450</xdr:rowOff>
    </xdr:to>
    <xdr:cxnSp macro="">
      <xdr:nvCxnSpPr>
        <xdr:cNvPr id="364" name="直線コネクタ 363"/>
        <xdr:cNvCxnSpPr/>
      </xdr:nvCxnSpPr>
      <xdr:spPr>
        <a:xfrm flipV="1">
          <a:off x="7861300" y="147878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168910</xdr:rowOff>
    </xdr:from>
    <xdr:to xmlns:xdr="http://schemas.openxmlformats.org/drawingml/2006/spreadsheetDrawing">
      <xdr:col>36</xdr:col>
      <xdr:colOff>165100</xdr:colOff>
      <xdr:row>84</xdr:row>
      <xdr:rowOff>99060</xdr:rowOff>
    </xdr:to>
    <xdr:sp macro="" textlink="">
      <xdr:nvSpPr>
        <xdr:cNvPr id="365" name="楕円 364"/>
        <xdr:cNvSpPr/>
      </xdr:nvSpPr>
      <xdr:spPr>
        <a:xfrm>
          <a:off x="6921500" y="143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48260</xdr:rowOff>
    </xdr:from>
    <xdr:to xmlns:xdr="http://schemas.openxmlformats.org/drawingml/2006/spreadsheetDrawing">
      <xdr:col>41</xdr:col>
      <xdr:colOff>50800</xdr:colOff>
      <xdr:row>86</xdr:row>
      <xdr:rowOff>44450</xdr:rowOff>
    </xdr:to>
    <xdr:cxnSp macro="">
      <xdr:nvCxnSpPr>
        <xdr:cNvPr id="366" name="直線コネクタ 365"/>
        <xdr:cNvCxnSpPr/>
      </xdr:nvCxnSpPr>
      <xdr:spPr>
        <a:xfrm>
          <a:off x="6972300" y="1445006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67"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9265" cy="258445"/>
    <xdr:sp macro="" textlink="">
      <xdr:nvSpPr>
        <xdr:cNvPr id="368" name="n_2aveValue【福祉施設】&#10;一人当たり面積"/>
        <xdr:cNvSpPr txBox="1"/>
      </xdr:nvSpPr>
      <xdr:spPr>
        <a:xfrm>
          <a:off x="8515350" y="1439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69" name="n_3aveValue【福祉施設】&#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2540</xdr:rowOff>
    </xdr:from>
    <xdr:ext cx="469265" cy="259080"/>
    <xdr:sp macro="" textlink="">
      <xdr:nvSpPr>
        <xdr:cNvPr id="370" name="n_4aveValue【福祉施設】&#10;一人当たり面積"/>
        <xdr:cNvSpPr txBox="1"/>
      </xdr:nvSpPr>
      <xdr:spPr>
        <a:xfrm>
          <a:off x="6737350" y="1474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83820</xdr:rowOff>
    </xdr:from>
    <xdr:ext cx="469900" cy="259080"/>
    <xdr:sp macro="" textlink="">
      <xdr:nvSpPr>
        <xdr:cNvPr id="371" name="n_1mainValue【福祉施設】&#10;一人当たり面積"/>
        <xdr:cNvSpPr txBox="1"/>
      </xdr:nvSpPr>
      <xdr:spPr>
        <a:xfrm>
          <a:off x="9391650" y="1482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85090</xdr:rowOff>
    </xdr:from>
    <xdr:ext cx="469265" cy="259080"/>
    <xdr:sp macro="" textlink="">
      <xdr:nvSpPr>
        <xdr:cNvPr id="372" name="n_2mainValue【福祉施設】&#10;一人当たり面積"/>
        <xdr:cNvSpPr txBox="1"/>
      </xdr:nvSpPr>
      <xdr:spPr>
        <a:xfrm>
          <a:off x="8515350" y="1482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86360</xdr:rowOff>
    </xdr:from>
    <xdr:ext cx="469265" cy="258445"/>
    <xdr:sp macro="" textlink="">
      <xdr:nvSpPr>
        <xdr:cNvPr id="373" name="n_3mainValue【福祉施設】&#10;一人当たり面積"/>
        <xdr:cNvSpPr txBox="1"/>
      </xdr:nvSpPr>
      <xdr:spPr>
        <a:xfrm>
          <a:off x="7626350" y="14831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115570</xdr:rowOff>
    </xdr:from>
    <xdr:ext cx="469265" cy="259080"/>
    <xdr:sp macro="" textlink="">
      <xdr:nvSpPr>
        <xdr:cNvPr id="374" name="n_4mainValue【福祉施設】&#10;一人当たり面積"/>
        <xdr:cNvSpPr txBox="1"/>
      </xdr:nvSpPr>
      <xdr:spPr>
        <a:xfrm>
          <a:off x="6737350" y="14174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9" name="テキスト ボックス 3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1" name="テキスト ボックス 4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3" name="テキスト ボックス 40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5" name="テキスト ボックス 4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11" name="テキスト ボックス 41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3" name="テキスト ボックス 41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415" name="直線コネクタ 414"/>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416"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417" name="直線コネクタ 416"/>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418"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419" name="直線コネクタ 418"/>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59690</xdr:rowOff>
    </xdr:from>
    <xdr:ext cx="405130" cy="259080"/>
    <xdr:sp macro="" textlink="">
      <xdr:nvSpPr>
        <xdr:cNvPr id="420" name="【一般廃棄物処理施設】&#10;有形固定資産減価償却率平均値テキスト"/>
        <xdr:cNvSpPr txBox="1"/>
      </xdr:nvSpPr>
      <xdr:spPr>
        <a:xfrm>
          <a:off x="16357600" y="6231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431" name="楕円 430"/>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97790</xdr:rowOff>
    </xdr:from>
    <xdr:ext cx="405130" cy="258445"/>
    <xdr:sp macro="" textlink="">
      <xdr:nvSpPr>
        <xdr:cNvPr id="432" name="【一般廃棄物処理施設】&#10;有形固定資産減価償却率該当値テキスト"/>
        <xdr:cNvSpPr txBox="1"/>
      </xdr:nvSpPr>
      <xdr:spPr>
        <a:xfrm>
          <a:off x="16357600" y="6441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90170</xdr:rowOff>
    </xdr:from>
    <xdr:to xmlns:xdr="http://schemas.openxmlformats.org/drawingml/2006/spreadsheetDrawing">
      <xdr:col>81</xdr:col>
      <xdr:colOff>101600</xdr:colOff>
      <xdr:row>38</xdr:row>
      <xdr:rowOff>20320</xdr:rowOff>
    </xdr:to>
    <xdr:sp macro="" textlink="">
      <xdr:nvSpPr>
        <xdr:cNvPr id="433" name="楕円 432"/>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140970</xdr:rowOff>
    </xdr:from>
    <xdr:to xmlns:xdr="http://schemas.openxmlformats.org/drawingml/2006/spreadsheetDrawing">
      <xdr:col>85</xdr:col>
      <xdr:colOff>127000</xdr:colOff>
      <xdr:row>37</xdr:row>
      <xdr:rowOff>169545</xdr:rowOff>
    </xdr:to>
    <xdr:cxnSp macro="">
      <xdr:nvCxnSpPr>
        <xdr:cNvPr id="434" name="直線コネクタ 433"/>
        <xdr:cNvCxnSpPr/>
      </xdr:nvCxnSpPr>
      <xdr:spPr>
        <a:xfrm>
          <a:off x="15481300" y="64846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50165</xdr:rowOff>
    </xdr:from>
    <xdr:to xmlns:xdr="http://schemas.openxmlformats.org/drawingml/2006/spreadsheetDrawing">
      <xdr:col>76</xdr:col>
      <xdr:colOff>165100</xdr:colOff>
      <xdr:row>37</xdr:row>
      <xdr:rowOff>151765</xdr:rowOff>
    </xdr:to>
    <xdr:sp macro="" textlink="">
      <xdr:nvSpPr>
        <xdr:cNvPr id="435" name="楕円 434"/>
        <xdr:cNvSpPr/>
      </xdr:nvSpPr>
      <xdr:spPr>
        <a:xfrm>
          <a:off x="14541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100965</xdr:rowOff>
    </xdr:from>
    <xdr:to xmlns:xdr="http://schemas.openxmlformats.org/drawingml/2006/spreadsheetDrawing">
      <xdr:col>81</xdr:col>
      <xdr:colOff>50800</xdr:colOff>
      <xdr:row>37</xdr:row>
      <xdr:rowOff>140970</xdr:rowOff>
    </xdr:to>
    <xdr:cxnSp macro="">
      <xdr:nvCxnSpPr>
        <xdr:cNvPr id="436" name="直線コネクタ 435"/>
        <xdr:cNvCxnSpPr/>
      </xdr:nvCxnSpPr>
      <xdr:spPr>
        <a:xfrm>
          <a:off x="14592300" y="64446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437" name="楕円 436"/>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60960</xdr:rowOff>
    </xdr:from>
    <xdr:to xmlns:xdr="http://schemas.openxmlformats.org/drawingml/2006/spreadsheetDrawing">
      <xdr:col>76</xdr:col>
      <xdr:colOff>114300</xdr:colOff>
      <xdr:row>37</xdr:row>
      <xdr:rowOff>100965</xdr:rowOff>
    </xdr:to>
    <xdr:cxnSp macro="">
      <xdr:nvCxnSpPr>
        <xdr:cNvPr id="438" name="直線コネクタ 437"/>
        <xdr:cNvCxnSpPr/>
      </xdr:nvCxnSpPr>
      <xdr:spPr>
        <a:xfrm>
          <a:off x="13703300" y="64046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42545</xdr:rowOff>
    </xdr:from>
    <xdr:to xmlns:xdr="http://schemas.openxmlformats.org/drawingml/2006/spreadsheetDrawing">
      <xdr:col>67</xdr:col>
      <xdr:colOff>101600</xdr:colOff>
      <xdr:row>37</xdr:row>
      <xdr:rowOff>144145</xdr:rowOff>
    </xdr:to>
    <xdr:sp macro="" textlink="">
      <xdr:nvSpPr>
        <xdr:cNvPr id="439" name="楕円 438"/>
        <xdr:cNvSpPr/>
      </xdr:nvSpPr>
      <xdr:spPr>
        <a:xfrm>
          <a:off x="12763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60960</xdr:rowOff>
    </xdr:from>
    <xdr:to xmlns:xdr="http://schemas.openxmlformats.org/drawingml/2006/spreadsheetDrawing">
      <xdr:col>71</xdr:col>
      <xdr:colOff>177800</xdr:colOff>
      <xdr:row>37</xdr:row>
      <xdr:rowOff>93345</xdr:rowOff>
    </xdr:to>
    <xdr:cxnSp macro="">
      <xdr:nvCxnSpPr>
        <xdr:cNvPr id="440" name="直線コネクタ 439"/>
        <xdr:cNvCxnSpPr/>
      </xdr:nvCxnSpPr>
      <xdr:spPr>
        <a:xfrm flipV="1">
          <a:off x="12814300" y="64046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153035</xdr:rowOff>
    </xdr:from>
    <xdr:ext cx="405130" cy="259080"/>
    <xdr:sp macro="" textlink="">
      <xdr:nvSpPr>
        <xdr:cNvPr id="441" name="n_1aveValue【一般廃棄物処理施設】&#10;有形固定資産減価償却率"/>
        <xdr:cNvSpPr txBox="1"/>
      </xdr:nvSpPr>
      <xdr:spPr>
        <a:xfrm>
          <a:off x="15266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442"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120650</xdr:rowOff>
    </xdr:from>
    <xdr:ext cx="404495" cy="258445"/>
    <xdr:sp macro="" textlink="">
      <xdr:nvSpPr>
        <xdr:cNvPr id="443" name="n_3aveValue【一般廃棄物処理施設】&#10;有形固定資産減価償却率"/>
        <xdr:cNvSpPr txBox="1"/>
      </xdr:nvSpPr>
      <xdr:spPr>
        <a:xfrm>
          <a:off x="13500735" y="646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158750</xdr:rowOff>
    </xdr:from>
    <xdr:ext cx="404495" cy="259080"/>
    <xdr:sp macro="" textlink="">
      <xdr:nvSpPr>
        <xdr:cNvPr id="444" name="n_4aveValue【一般廃棄物処理施設】&#10;有形固定資産減価償却率"/>
        <xdr:cNvSpPr txBox="1"/>
      </xdr:nvSpPr>
      <xdr:spPr>
        <a:xfrm>
          <a:off x="12611735" y="6159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11430</xdr:rowOff>
    </xdr:from>
    <xdr:ext cx="405130" cy="259080"/>
    <xdr:sp macro="" textlink="">
      <xdr:nvSpPr>
        <xdr:cNvPr id="445" name="n_1mainValue【一般廃棄物処理施設】&#10;有形固定資産減価償却率"/>
        <xdr:cNvSpPr txBox="1"/>
      </xdr:nvSpPr>
      <xdr:spPr>
        <a:xfrm>
          <a:off x="15266035" y="652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143510</xdr:rowOff>
    </xdr:from>
    <xdr:ext cx="404495" cy="258445"/>
    <xdr:sp macro="" textlink="">
      <xdr:nvSpPr>
        <xdr:cNvPr id="446" name="n_2mainValue【一般廃棄物処理施設】&#10;有形固定資産減価償却率"/>
        <xdr:cNvSpPr txBox="1"/>
      </xdr:nvSpPr>
      <xdr:spPr>
        <a:xfrm>
          <a:off x="14389735" y="6487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128270</xdr:rowOff>
    </xdr:from>
    <xdr:ext cx="404495" cy="259080"/>
    <xdr:sp macro="" textlink="">
      <xdr:nvSpPr>
        <xdr:cNvPr id="447" name="n_3mainValue【一般廃棄物処理施設】&#10;有形固定資産減価償却率"/>
        <xdr:cNvSpPr txBox="1"/>
      </xdr:nvSpPr>
      <xdr:spPr>
        <a:xfrm>
          <a:off x="13500735" y="612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135255</xdr:rowOff>
    </xdr:from>
    <xdr:ext cx="404495" cy="258445"/>
    <xdr:sp macro="" textlink="">
      <xdr:nvSpPr>
        <xdr:cNvPr id="448" name="n_4mainValue【一般廃棄物処理施設】&#10;有形固定資産減価償却率"/>
        <xdr:cNvSpPr txBox="1"/>
      </xdr:nvSpPr>
      <xdr:spPr>
        <a:xfrm>
          <a:off x="12611735" y="6478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7" name="テキスト ボックス 45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9" name="直線コネクタ 4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60" name="テキスト ボックス 459"/>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1" name="直線コネクタ 4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62" name="テキスト ボックス 461"/>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3" name="直線コネクタ 4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64" name="テキスト ボックス 463"/>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5" name="直線コネクタ 4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66" name="テキスト ボックス 465"/>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8" name="テキスト ボックス 467"/>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470" name="直線コネクタ 469"/>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1"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72" name="直線コネクタ 471"/>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473"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474" name="直線コネクタ 473"/>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23495</xdr:rowOff>
    </xdr:from>
    <xdr:ext cx="598805" cy="259080"/>
    <xdr:sp macro="" textlink="">
      <xdr:nvSpPr>
        <xdr:cNvPr id="475" name="【一般廃棄物処理施設】&#10;一人当たり有形固定資産（償却資産）額平均値テキスト"/>
        <xdr:cNvSpPr txBox="1"/>
      </xdr:nvSpPr>
      <xdr:spPr>
        <a:xfrm>
          <a:off x="2219960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476" name="フローチャート: 判断 475"/>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477" name="フローチャート: 判断 476"/>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478" name="フローチャート: 判断 477"/>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479" name="フローチャート: 判断 478"/>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480" name="フローチャート: 判断 479"/>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142240</xdr:rowOff>
    </xdr:from>
    <xdr:to xmlns:xdr="http://schemas.openxmlformats.org/drawingml/2006/spreadsheetDrawing">
      <xdr:col>116</xdr:col>
      <xdr:colOff>114300</xdr:colOff>
      <xdr:row>41</xdr:row>
      <xdr:rowOff>72390</xdr:rowOff>
    </xdr:to>
    <xdr:sp macro="" textlink="">
      <xdr:nvSpPr>
        <xdr:cNvPr id="486" name="楕円 485"/>
        <xdr:cNvSpPr/>
      </xdr:nvSpPr>
      <xdr:spPr>
        <a:xfrm>
          <a:off x="221107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57150</xdr:rowOff>
    </xdr:from>
    <xdr:ext cx="534670" cy="259080"/>
    <xdr:sp macro="" textlink="">
      <xdr:nvSpPr>
        <xdr:cNvPr id="487" name="【一般廃棄物処理施設】&#10;一人当たり有形固定資産（償却資産）額該当値テキスト"/>
        <xdr:cNvSpPr txBox="1"/>
      </xdr:nvSpPr>
      <xdr:spPr>
        <a:xfrm>
          <a:off x="22199600" y="691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145415</xdr:rowOff>
    </xdr:from>
    <xdr:to xmlns:xdr="http://schemas.openxmlformats.org/drawingml/2006/spreadsheetDrawing">
      <xdr:col>112</xdr:col>
      <xdr:colOff>38100</xdr:colOff>
      <xdr:row>41</xdr:row>
      <xdr:rowOff>75565</xdr:rowOff>
    </xdr:to>
    <xdr:sp macro="" textlink="">
      <xdr:nvSpPr>
        <xdr:cNvPr id="488" name="楕円 487"/>
        <xdr:cNvSpPr/>
      </xdr:nvSpPr>
      <xdr:spPr>
        <a:xfrm>
          <a:off x="21272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21590</xdr:rowOff>
    </xdr:from>
    <xdr:to xmlns:xdr="http://schemas.openxmlformats.org/drawingml/2006/spreadsheetDrawing">
      <xdr:col>116</xdr:col>
      <xdr:colOff>63500</xdr:colOff>
      <xdr:row>41</xdr:row>
      <xdr:rowOff>24765</xdr:rowOff>
    </xdr:to>
    <xdr:cxnSp macro="">
      <xdr:nvCxnSpPr>
        <xdr:cNvPr id="489" name="直線コネクタ 488"/>
        <xdr:cNvCxnSpPr/>
      </xdr:nvCxnSpPr>
      <xdr:spPr>
        <a:xfrm flipV="1">
          <a:off x="21323300" y="70510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147320</xdr:rowOff>
    </xdr:from>
    <xdr:to xmlns:xdr="http://schemas.openxmlformats.org/drawingml/2006/spreadsheetDrawing">
      <xdr:col>107</xdr:col>
      <xdr:colOff>101600</xdr:colOff>
      <xdr:row>41</xdr:row>
      <xdr:rowOff>77470</xdr:rowOff>
    </xdr:to>
    <xdr:sp macro="" textlink="">
      <xdr:nvSpPr>
        <xdr:cNvPr id="490" name="楕円 489"/>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24765</xdr:rowOff>
    </xdr:from>
    <xdr:to xmlns:xdr="http://schemas.openxmlformats.org/drawingml/2006/spreadsheetDrawing">
      <xdr:col>111</xdr:col>
      <xdr:colOff>177800</xdr:colOff>
      <xdr:row>41</xdr:row>
      <xdr:rowOff>26670</xdr:rowOff>
    </xdr:to>
    <xdr:cxnSp macro="">
      <xdr:nvCxnSpPr>
        <xdr:cNvPr id="491" name="直線コネクタ 490"/>
        <xdr:cNvCxnSpPr/>
      </xdr:nvCxnSpPr>
      <xdr:spPr>
        <a:xfrm flipV="1">
          <a:off x="20434300" y="70542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149225</xdr:rowOff>
    </xdr:from>
    <xdr:to xmlns:xdr="http://schemas.openxmlformats.org/drawingml/2006/spreadsheetDrawing">
      <xdr:col>102</xdr:col>
      <xdr:colOff>165100</xdr:colOff>
      <xdr:row>41</xdr:row>
      <xdr:rowOff>79375</xdr:rowOff>
    </xdr:to>
    <xdr:sp macro="" textlink="">
      <xdr:nvSpPr>
        <xdr:cNvPr id="492" name="楕円 491"/>
        <xdr:cNvSpPr/>
      </xdr:nvSpPr>
      <xdr:spPr>
        <a:xfrm>
          <a:off x="19494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26670</xdr:rowOff>
    </xdr:from>
    <xdr:to xmlns:xdr="http://schemas.openxmlformats.org/drawingml/2006/spreadsheetDrawing">
      <xdr:col>107</xdr:col>
      <xdr:colOff>50800</xdr:colOff>
      <xdr:row>41</xdr:row>
      <xdr:rowOff>29210</xdr:rowOff>
    </xdr:to>
    <xdr:cxnSp macro="">
      <xdr:nvCxnSpPr>
        <xdr:cNvPr id="493" name="直線コネクタ 492"/>
        <xdr:cNvCxnSpPr/>
      </xdr:nvCxnSpPr>
      <xdr:spPr>
        <a:xfrm flipV="1">
          <a:off x="19545300" y="7056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41910</xdr:rowOff>
    </xdr:from>
    <xdr:to xmlns:xdr="http://schemas.openxmlformats.org/drawingml/2006/spreadsheetDrawing">
      <xdr:col>98</xdr:col>
      <xdr:colOff>38100</xdr:colOff>
      <xdr:row>40</xdr:row>
      <xdr:rowOff>143510</xdr:rowOff>
    </xdr:to>
    <xdr:sp macro="" textlink="">
      <xdr:nvSpPr>
        <xdr:cNvPr id="494" name="楕円 493"/>
        <xdr:cNvSpPr/>
      </xdr:nvSpPr>
      <xdr:spPr>
        <a:xfrm>
          <a:off x="18605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92710</xdr:rowOff>
    </xdr:from>
    <xdr:to xmlns:xdr="http://schemas.openxmlformats.org/drawingml/2006/spreadsheetDrawing">
      <xdr:col>102</xdr:col>
      <xdr:colOff>114300</xdr:colOff>
      <xdr:row>41</xdr:row>
      <xdr:rowOff>29210</xdr:rowOff>
    </xdr:to>
    <xdr:cxnSp macro="">
      <xdr:nvCxnSpPr>
        <xdr:cNvPr id="495" name="直線コネクタ 494"/>
        <xdr:cNvCxnSpPr/>
      </xdr:nvCxnSpPr>
      <xdr:spPr>
        <a:xfrm>
          <a:off x="18656300" y="695071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125095</xdr:rowOff>
    </xdr:from>
    <xdr:ext cx="598170" cy="258445"/>
    <xdr:sp macro="" textlink="">
      <xdr:nvSpPr>
        <xdr:cNvPr id="496" name="n_1aveValue【一般廃棄物処理施設】&#10;一人当たり有形固定資産（償却資産）額"/>
        <xdr:cNvSpPr txBox="1"/>
      </xdr:nvSpPr>
      <xdr:spPr>
        <a:xfrm>
          <a:off x="21010880" y="6640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170" cy="258445"/>
    <xdr:sp macro="" textlink="">
      <xdr:nvSpPr>
        <xdr:cNvPr id="497" name="n_2aveValue【一般廃棄物処理施設】&#10;一人当たり有形固定資産（償却資産）額"/>
        <xdr:cNvSpPr txBox="1"/>
      </xdr:nvSpPr>
      <xdr:spPr>
        <a:xfrm>
          <a:off x="20134580" y="623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153670</xdr:rowOff>
    </xdr:from>
    <xdr:ext cx="534035" cy="259080"/>
    <xdr:sp macro="" textlink="">
      <xdr:nvSpPr>
        <xdr:cNvPr id="498" name="n_3aveValue【一般廃棄物処理施設】&#10;一人当たり有形固定資産（償却資産）額"/>
        <xdr:cNvSpPr txBox="1"/>
      </xdr:nvSpPr>
      <xdr:spPr>
        <a:xfrm>
          <a:off x="19277965" y="666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7620</xdr:rowOff>
    </xdr:from>
    <xdr:ext cx="534035" cy="258445"/>
    <xdr:sp macro="" textlink="">
      <xdr:nvSpPr>
        <xdr:cNvPr id="499" name="n_4aveValue【一般廃棄物処理施設】&#10;一人当たり有形固定資産（償却資産）額"/>
        <xdr:cNvSpPr txBox="1"/>
      </xdr:nvSpPr>
      <xdr:spPr>
        <a:xfrm>
          <a:off x="18388965" y="703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66675</xdr:rowOff>
    </xdr:from>
    <xdr:ext cx="534670" cy="258445"/>
    <xdr:sp macro="" textlink="">
      <xdr:nvSpPr>
        <xdr:cNvPr id="500" name="n_1mainValue【一般廃棄物処理施設】&#10;一人当たり有形固定資産（償却資産）額"/>
        <xdr:cNvSpPr txBox="1"/>
      </xdr:nvSpPr>
      <xdr:spPr>
        <a:xfrm>
          <a:off x="21043265" y="709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68580</xdr:rowOff>
    </xdr:from>
    <xdr:ext cx="534035" cy="259080"/>
    <xdr:sp macro="" textlink="">
      <xdr:nvSpPr>
        <xdr:cNvPr id="501" name="n_2mainValue【一般廃棄物処理施設】&#10;一人当たり有形固定資産（償却資産）額"/>
        <xdr:cNvSpPr txBox="1"/>
      </xdr:nvSpPr>
      <xdr:spPr>
        <a:xfrm>
          <a:off x="20166965" y="7098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70485</xdr:rowOff>
    </xdr:from>
    <xdr:ext cx="534035" cy="259080"/>
    <xdr:sp macro="" textlink="">
      <xdr:nvSpPr>
        <xdr:cNvPr id="502" name="n_3mainValue【一般廃棄物処理施設】&#10;一人当たり有形固定資産（償却資産）額"/>
        <xdr:cNvSpPr txBox="1"/>
      </xdr:nvSpPr>
      <xdr:spPr>
        <a:xfrm>
          <a:off x="19277965" y="7099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160020</xdr:rowOff>
    </xdr:from>
    <xdr:ext cx="534035" cy="259080"/>
    <xdr:sp macro="" textlink="">
      <xdr:nvSpPr>
        <xdr:cNvPr id="503" name="n_4mainValue【一般廃棄物処理施設】&#10;一人当たり有形固定資産（償却資産）額"/>
        <xdr:cNvSpPr txBox="1"/>
      </xdr:nvSpPr>
      <xdr:spPr>
        <a:xfrm>
          <a:off x="18388965" y="667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2" name="テキスト ボックス 51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4" name="テキスト ボックス 51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16" name="テキスト ボックス 515"/>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0" name="テキスト ボックス 51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4" name="テキスト ボックス 52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26" name="テキスト ボックス 525"/>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29" name="直線コネクタ 528"/>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0"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1" name="直線コネクタ 53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532"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33" name="直線コネクタ 532"/>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534"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535" name="フローチャート: 判断 534"/>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536" name="フローチャート: 判断 535"/>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537" name="フローチャート: 判断 536"/>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539" name="フローチャート: 判断 538"/>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0" name="テキスト ボックス 53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1" name="テキスト ボックス 54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2" name="テキスト ボックス 54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3" name="テキスト ボックス 54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4" name="テキスト ボックス 54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64</xdr:row>
      <xdr:rowOff>80010</xdr:rowOff>
    </xdr:from>
    <xdr:to xmlns:xdr="http://schemas.openxmlformats.org/drawingml/2006/spreadsheetDrawing">
      <xdr:col>85</xdr:col>
      <xdr:colOff>177800</xdr:colOff>
      <xdr:row>65</xdr:row>
      <xdr:rowOff>10160</xdr:rowOff>
    </xdr:to>
    <xdr:sp macro="" textlink="">
      <xdr:nvSpPr>
        <xdr:cNvPr id="545" name="楕円 544"/>
        <xdr:cNvSpPr/>
      </xdr:nvSpPr>
      <xdr:spPr>
        <a:xfrm>
          <a:off x="162687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166370</xdr:rowOff>
    </xdr:from>
    <xdr:ext cx="469900" cy="258445"/>
    <xdr:sp macro="" textlink="">
      <xdr:nvSpPr>
        <xdr:cNvPr id="546" name="【保健センター・保健所】&#10;有形固定資産減価償却率該当値テキスト"/>
        <xdr:cNvSpPr txBox="1"/>
      </xdr:nvSpPr>
      <xdr:spPr>
        <a:xfrm>
          <a:off x="16357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64</xdr:row>
      <xdr:rowOff>80010</xdr:rowOff>
    </xdr:from>
    <xdr:to xmlns:xdr="http://schemas.openxmlformats.org/drawingml/2006/spreadsheetDrawing">
      <xdr:col>81</xdr:col>
      <xdr:colOff>101600</xdr:colOff>
      <xdr:row>65</xdr:row>
      <xdr:rowOff>10160</xdr:rowOff>
    </xdr:to>
    <xdr:sp macro="" textlink="">
      <xdr:nvSpPr>
        <xdr:cNvPr id="547" name="楕円 546"/>
        <xdr:cNvSpPr/>
      </xdr:nvSpPr>
      <xdr:spPr>
        <a:xfrm>
          <a:off x="15430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130810</xdr:rowOff>
    </xdr:from>
    <xdr:to xmlns:xdr="http://schemas.openxmlformats.org/drawingml/2006/spreadsheetDrawing">
      <xdr:col>85</xdr:col>
      <xdr:colOff>127000</xdr:colOff>
      <xdr:row>64</xdr:row>
      <xdr:rowOff>130810</xdr:rowOff>
    </xdr:to>
    <xdr:cxnSp macro="">
      <xdr:nvCxnSpPr>
        <xdr:cNvPr id="548" name="直線コネクタ 547"/>
        <xdr:cNvCxnSpPr/>
      </xdr:nvCxnSpPr>
      <xdr:spPr>
        <a:xfrm>
          <a:off x="15481300" y="1110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64</xdr:row>
      <xdr:rowOff>80010</xdr:rowOff>
    </xdr:from>
    <xdr:to xmlns:xdr="http://schemas.openxmlformats.org/drawingml/2006/spreadsheetDrawing">
      <xdr:col>76</xdr:col>
      <xdr:colOff>165100</xdr:colOff>
      <xdr:row>65</xdr:row>
      <xdr:rowOff>10160</xdr:rowOff>
    </xdr:to>
    <xdr:sp macro="" textlink="">
      <xdr:nvSpPr>
        <xdr:cNvPr id="549" name="楕円 548"/>
        <xdr:cNvSpPr/>
      </xdr:nvSpPr>
      <xdr:spPr>
        <a:xfrm>
          <a:off x="14541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64</xdr:row>
      <xdr:rowOff>130810</xdr:rowOff>
    </xdr:from>
    <xdr:to xmlns:xdr="http://schemas.openxmlformats.org/drawingml/2006/spreadsheetDrawing">
      <xdr:col>81</xdr:col>
      <xdr:colOff>50800</xdr:colOff>
      <xdr:row>64</xdr:row>
      <xdr:rowOff>130810</xdr:rowOff>
    </xdr:to>
    <xdr:cxnSp macro="">
      <xdr:nvCxnSpPr>
        <xdr:cNvPr id="550" name="直線コネクタ 549"/>
        <xdr:cNvCxnSpPr/>
      </xdr:nvCxnSpPr>
      <xdr:spPr>
        <a:xfrm>
          <a:off x="14592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64</xdr:row>
      <xdr:rowOff>80010</xdr:rowOff>
    </xdr:from>
    <xdr:to xmlns:xdr="http://schemas.openxmlformats.org/drawingml/2006/spreadsheetDrawing">
      <xdr:col>72</xdr:col>
      <xdr:colOff>38100</xdr:colOff>
      <xdr:row>65</xdr:row>
      <xdr:rowOff>10160</xdr:rowOff>
    </xdr:to>
    <xdr:sp macro="" textlink="">
      <xdr:nvSpPr>
        <xdr:cNvPr id="551" name="楕円 550"/>
        <xdr:cNvSpPr/>
      </xdr:nvSpPr>
      <xdr:spPr>
        <a:xfrm>
          <a:off x="13652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64</xdr:row>
      <xdr:rowOff>130810</xdr:rowOff>
    </xdr:from>
    <xdr:to xmlns:xdr="http://schemas.openxmlformats.org/drawingml/2006/spreadsheetDrawing">
      <xdr:col>76</xdr:col>
      <xdr:colOff>114300</xdr:colOff>
      <xdr:row>64</xdr:row>
      <xdr:rowOff>130810</xdr:rowOff>
    </xdr:to>
    <xdr:cxnSp macro="">
      <xdr:nvCxnSpPr>
        <xdr:cNvPr id="552" name="直線コネクタ 551"/>
        <xdr:cNvCxnSpPr/>
      </xdr:nvCxnSpPr>
      <xdr:spPr>
        <a:xfrm>
          <a:off x="13703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63</xdr:row>
      <xdr:rowOff>117475</xdr:rowOff>
    </xdr:from>
    <xdr:to xmlns:xdr="http://schemas.openxmlformats.org/drawingml/2006/spreadsheetDrawing">
      <xdr:col>67</xdr:col>
      <xdr:colOff>101600</xdr:colOff>
      <xdr:row>64</xdr:row>
      <xdr:rowOff>47625</xdr:rowOff>
    </xdr:to>
    <xdr:sp macro="" textlink="">
      <xdr:nvSpPr>
        <xdr:cNvPr id="553" name="楕円 552"/>
        <xdr:cNvSpPr/>
      </xdr:nvSpPr>
      <xdr:spPr>
        <a:xfrm>
          <a:off x="1276350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63</xdr:row>
      <xdr:rowOff>168275</xdr:rowOff>
    </xdr:from>
    <xdr:to xmlns:xdr="http://schemas.openxmlformats.org/drawingml/2006/spreadsheetDrawing">
      <xdr:col>71</xdr:col>
      <xdr:colOff>177800</xdr:colOff>
      <xdr:row>64</xdr:row>
      <xdr:rowOff>130810</xdr:rowOff>
    </xdr:to>
    <xdr:cxnSp macro="">
      <xdr:nvCxnSpPr>
        <xdr:cNvPr id="554" name="直線コネクタ 553"/>
        <xdr:cNvCxnSpPr/>
      </xdr:nvCxnSpPr>
      <xdr:spPr>
        <a:xfrm>
          <a:off x="12814300" y="1096962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555"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556" name="n_2aveValue【保健センター・保健所】&#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9080"/>
    <xdr:sp macro="" textlink="">
      <xdr:nvSpPr>
        <xdr:cNvPr id="557" name="n_3aveValue【保健センター・保健所】&#10;有形固定資産減価償却率"/>
        <xdr:cNvSpPr txBox="1"/>
      </xdr:nvSpPr>
      <xdr:spPr>
        <a:xfrm>
          <a:off x="13500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558"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65</xdr:row>
      <xdr:rowOff>1270</xdr:rowOff>
    </xdr:from>
    <xdr:ext cx="469900" cy="259080"/>
    <xdr:sp macro="" textlink="">
      <xdr:nvSpPr>
        <xdr:cNvPr id="559" name="n_1mainValue【保健センター・保健所】&#10;有形固定資産減価償却率"/>
        <xdr:cNvSpPr txBox="1"/>
      </xdr:nvSpPr>
      <xdr:spPr>
        <a:xfrm>
          <a:off x="15233650" y="1114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65</xdr:row>
      <xdr:rowOff>1270</xdr:rowOff>
    </xdr:from>
    <xdr:ext cx="469265" cy="259080"/>
    <xdr:sp macro="" textlink="">
      <xdr:nvSpPr>
        <xdr:cNvPr id="560" name="n_2mainValue【保健センター・保健所】&#10;有形固定資産減価償却率"/>
        <xdr:cNvSpPr txBox="1"/>
      </xdr:nvSpPr>
      <xdr:spPr>
        <a:xfrm>
          <a:off x="14357350" y="1114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65</xdr:row>
      <xdr:rowOff>1270</xdr:rowOff>
    </xdr:from>
    <xdr:ext cx="469265" cy="259080"/>
    <xdr:sp macro="" textlink="">
      <xdr:nvSpPr>
        <xdr:cNvPr id="561" name="n_3mainValue【保健センター・保健所】&#10;有形固定資産減価償却率"/>
        <xdr:cNvSpPr txBox="1"/>
      </xdr:nvSpPr>
      <xdr:spPr>
        <a:xfrm>
          <a:off x="13468350" y="1114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64</xdr:row>
      <xdr:rowOff>38735</xdr:rowOff>
    </xdr:from>
    <xdr:ext cx="404495" cy="259080"/>
    <xdr:sp macro="" textlink="">
      <xdr:nvSpPr>
        <xdr:cNvPr id="562" name="n_4mainValue【保健センター・保健所】&#10;有形固定資産減価償却率"/>
        <xdr:cNvSpPr txBox="1"/>
      </xdr:nvSpPr>
      <xdr:spPr>
        <a:xfrm>
          <a:off x="12611735" y="11011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1" name="テキスト ボックス 57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2" name="直線コネクタ 5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3" name="直線コネクタ 57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4" name="テキスト ボックス 573"/>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5" name="直線コネクタ 57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6" name="テキスト ボックス 575"/>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7" name="直線コネクタ 57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8" name="テキスト ボックス 577"/>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9" name="直線コネクタ 57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0" name="テキスト ボックス 579"/>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1" name="直線コネクタ 58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2" name="テキスト ボックス 581"/>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3" name="直線コネクタ 58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4" name="テキスト ボックス 58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586" name="直線コネクタ 585"/>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87"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88" name="直線コネクタ 587"/>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589"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590" name="直線コネクタ 589"/>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97790</xdr:rowOff>
    </xdr:from>
    <xdr:ext cx="469900" cy="258445"/>
    <xdr:sp macro="" textlink="">
      <xdr:nvSpPr>
        <xdr:cNvPr id="591" name="【保健センター・保健所】&#10;一人当たり面積平均値テキスト"/>
        <xdr:cNvSpPr txBox="1"/>
      </xdr:nvSpPr>
      <xdr:spPr>
        <a:xfrm>
          <a:off x="22199600" y="10556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7" name="テキスト ボックス 59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8" name="テキスト ボックス 59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9" name="テキスト ボックス 59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0" name="テキスト ボックス 59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1" name="テキスト ボックス 60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13970</xdr:rowOff>
    </xdr:from>
    <xdr:to xmlns:xdr="http://schemas.openxmlformats.org/drawingml/2006/spreadsheetDrawing">
      <xdr:col>116</xdr:col>
      <xdr:colOff>114300</xdr:colOff>
      <xdr:row>64</xdr:row>
      <xdr:rowOff>115570</xdr:rowOff>
    </xdr:to>
    <xdr:sp macro="" textlink="">
      <xdr:nvSpPr>
        <xdr:cNvPr id="602" name="楕円 601"/>
        <xdr:cNvSpPr/>
      </xdr:nvSpPr>
      <xdr:spPr>
        <a:xfrm>
          <a:off x="221107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100330</xdr:rowOff>
    </xdr:from>
    <xdr:ext cx="469900" cy="258445"/>
    <xdr:sp macro="" textlink="">
      <xdr:nvSpPr>
        <xdr:cNvPr id="603" name="【保健センター・保健所】&#10;一人当たり面積該当値テキスト"/>
        <xdr:cNvSpPr txBox="1"/>
      </xdr:nvSpPr>
      <xdr:spPr>
        <a:xfrm>
          <a:off x="22199600" y="10901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13970</xdr:rowOff>
    </xdr:from>
    <xdr:to xmlns:xdr="http://schemas.openxmlformats.org/drawingml/2006/spreadsheetDrawing">
      <xdr:col>112</xdr:col>
      <xdr:colOff>38100</xdr:colOff>
      <xdr:row>64</xdr:row>
      <xdr:rowOff>115570</xdr:rowOff>
    </xdr:to>
    <xdr:sp macro="" textlink="">
      <xdr:nvSpPr>
        <xdr:cNvPr id="604" name="楕円 603"/>
        <xdr:cNvSpPr/>
      </xdr:nvSpPr>
      <xdr:spPr>
        <a:xfrm>
          <a:off x="21272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64770</xdr:rowOff>
    </xdr:from>
    <xdr:to xmlns:xdr="http://schemas.openxmlformats.org/drawingml/2006/spreadsheetDrawing">
      <xdr:col>116</xdr:col>
      <xdr:colOff>63500</xdr:colOff>
      <xdr:row>64</xdr:row>
      <xdr:rowOff>64770</xdr:rowOff>
    </xdr:to>
    <xdr:cxnSp macro="">
      <xdr:nvCxnSpPr>
        <xdr:cNvPr id="605" name="直線コネクタ 604"/>
        <xdr:cNvCxnSpPr/>
      </xdr:nvCxnSpPr>
      <xdr:spPr>
        <a:xfrm>
          <a:off x="21323300" y="11037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13970</xdr:rowOff>
    </xdr:from>
    <xdr:to xmlns:xdr="http://schemas.openxmlformats.org/drawingml/2006/spreadsheetDrawing">
      <xdr:col>107</xdr:col>
      <xdr:colOff>101600</xdr:colOff>
      <xdr:row>64</xdr:row>
      <xdr:rowOff>115570</xdr:rowOff>
    </xdr:to>
    <xdr:sp macro="" textlink="">
      <xdr:nvSpPr>
        <xdr:cNvPr id="606" name="楕円 605"/>
        <xdr:cNvSpPr/>
      </xdr:nvSpPr>
      <xdr:spPr>
        <a:xfrm>
          <a:off x="20383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64770</xdr:rowOff>
    </xdr:from>
    <xdr:to xmlns:xdr="http://schemas.openxmlformats.org/drawingml/2006/spreadsheetDrawing">
      <xdr:col>111</xdr:col>
      <xdr:colOff>177800</xdr:colOff>
      <xdr:row>64</xdr:row>
      <xdr:rowOff>64770</xdr:rowOff>
    </xdr:to>
    <xdr:cxnSp macro="">
      <xdr:nvCxnSpPr>
        <xdr:cNvPr id="607" name="直線コネクタ 606"/>
        <xdr:cNvCxnSpPr/>
      </xdr:nvCxnSpPr>
      <xdr:spPr>
        <a:xfrm>
          <a:off x="204343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13970</xdr:rowOff>
    </xdr:from>
    <xdr:to xmlns:xdr="http://schemas.openxmlformats.org/drawingml/2006/spreadsheetDrawing">
      <xdr:col>102</xdr:col>
      <xdr:colOff>165100</xdr:colOff>
      <xdr:row>64</xdr:row>
      <xdr:rowOff>115570</xdr:rowOff>
    </xdr:to>
    <xdr:sp macro="" textlink="">
      <xdr:nvSpPr>
        <xdr:cNvPr id="608" name="楕円 607"/>
        <xdr:cNvSpPr/>
      </xdr:nvSpPr>
      <xdr:spPr>
        <a:xfrm>
          <a:off x="19494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64770</xdr:rowOff>
    </xdr:from>
    <xdr:to xmlns:xdr="http://schemas.openxmlformats.org/drawingml/2006/spreadsheetDrawing">
      <xdr:col>107</xdr:col>
      <xdr:colOff>50800</xdr:colOff>
      <xdr:row>64</xdr:row>
      <xdr:rowOff>64770</xdr:rowOff>
    </xdr:to>
    <xdr:cxnSp macro="">
      <xdr:nvCxnSpPr>
        <xdr:cNvPr id="609" name="直線コネクタ 608"/>
        <xdr:cNvCxnSpPr/>
      </xdr:nvCxnSpPr>
      <xdr:spPr>
        <a:xfrm>
          <a:off x="195453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10160</xdr:rowOff>
    </xdr:from>
    <xdr:to xmlns:xdr="http://schemas.openxmlformats.org/drawingml/2006/spreadsheetDrawing">
      <xdr:col>98</xdr:col>
      <xdr:colOff>38100</xdr:colOff>
      <xdr:row>64</xdr:row>
      <xdr:rowOff>111760</xdr:rowOff>
    </xdr:to>
    <xdr:sp macro="" textlink="">
      <xdr:nvSpPr>
        <xdr:cNvPr id="610" name="楕円 609"/>
        <xdr:cNvSpPr/>
      </xdr:nvSpPr>
      <xdr:spPr>
        <a:xfrm>
          <a:off x="18605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60960</xdr:rowOff>
    </xdr:from>
    <xdr:to xmlns:xdr="http://schemas.openxmlformats.org/drawingml/2006/spreadsheetDrawing">
      <xdr:col>102</xdr:col>
      <xdr:colOff>114300</xdr:colOff>
      <xdr:row>64</xdr:row>
      <xdr:rowOff>64770</xdr:rowOff>
    </xdr:to>
    <xdr:cxnSp macro="">
      <xdr:nvCxnSpPr>
        <xdr:cNvPr id="611" name="直線コネクタ 610"/>
        <xdr:cNvCxnSpPr/>
      </xdr:nvCxnSpPr>
      <xdr:spPr>
        <a:xfrm>
          <a:off x="18656300" y="11033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36830</xdr:rowOff>
    </xdr:from>
    <xdr:ext cx="469900" cy="259080"/>
    <xdr:sp macro="" textlink="">
      <xdr:nvSpPr>
        <xdr:cNvPr id="612" name="n_1aveValue【保健センター・保健所】&#10;一人当たり面積"/>
        <xdr:cNvSpPr txBox="1"/>
      </xdr:nvSpPr>
      <xdr:spPr>
        <a:xfrm>
          <a:off x="21075650" y="1049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44450</xdr:rowOff>
    </xdr:from>
    <xdr:ext cx="469265" cy="259080"/>
    <xdr:sp macro="" textlink="">
      <xdr:nvSpPr>
        <xdr:cNvPr id="613" name="n_2aveValue【保健センター・保健所】&#10;一人当たり面積"/>
        <xdr:cNvSpPr txBox="1"/>
      </xdr:nvSpPr>
      <xdr:spPr>
        <a:xfrm>
          <a:off x="20199350" y="1050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52070</xdr:rowOff>
    </xdr:from>
    <xdr:ext cx="469265" cy="258445"/>
    <xdr:sp macro="" textlink="">
      <xdr:nvSpPr>
        <xdr:cNvPr id="614" name="n_3aveValue【保健センター・保健所】&#10;一人当たり面積"/>
        <xdr:cNvSpPr txBox="1"/>
      </xdr:nvSpPr>
      <xdr:spPr>
        <a:xfrm>
          <a:off x="19310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615"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106680</xdr:rowOff>
    </xdr:from>
    <xdr:ext cx="469900" cy="259080"/>
    <xdr:sp macro="" textlink="">
      <xdr:nvSpPr>
        <xdr:cNvPr id="616" name="n_1mainValue【保健センター・保健所】&#10;一人当たり面積"/>
        <xdr:cNvSpPr txBox="1"/>
      </xdr:nvSpPr>
      <xdr:spPr>
        <a:xfrm>
          <a:off x="21075650" y="11079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106680</xdr:rowOff>
    </xdr:from>
    <xdr:ext cx="469265" cy="259080"/>
    <xdr:sp macro="" textlink="">
      <xdr:nvSpPr>
        <xdr:cNvPr id="617" name="n_2mainValue【保健センター・保健所】&#10;一人当たり面積"/>
        <xdr:cNvSpPr txBox="1"/>
      </xdr:nvSpPr>
      <xdr:spPr>
        <a:xfrm>
          <a:off x="20199350" y="11079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106680</xdr:rowOff>
    </xdr:from>
    <xdr:ext cx="469265" cy="259080"/>
    <xdr:sp macro="" textlink="">
      <xdr:nvSpPr>
        <xdr:cNvPr id="618" name="n_3mainValue【保健センター・保健所】&#10;一人当たり面積"/>
        <xdr:cNvSpPr txBox="1"/>
      </xdr:nvSpPr>
      <xdr:spPr>
        <a:xfrm>
          <a:off x="19310350" y="11079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102870</xdr:rowOff>
    </xdr:from>
    <xdr:ext cx="469265" cy="259080"/>
    <xdr:sp macro="" textlink="">
      <xdr:nvSpPr>
        <xdr:cNvPr id="619" name="n_4mainValue【保健センター・保健所】&#10;一人当たり面積"/>
        <xdr:cNvSpPr txBox="1"/>
      </xdr:nvSpPr>
      <xdr:spPr>
        <a:xfrm>
          <a:off x="18421350" y="11075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8" name="テキスト ボックス 62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9" name="直線コネクタ 6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0" name="テキスト ボックス 629"/>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1" name="直線コネクタ 63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2" name="テキスト ボックス 631"/>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3" name="直線コネクタ 63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4" name="テキスト ボックス 633"/>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5" name="直線コネクタ 63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6" name="テキスト ボックス 63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7" name="直線コネクタ 63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8" name="テキスト ボックス 637"/>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9" name="直線コネクタ 63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0" name="テキスト ボックス 63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1" name="直線コネクタ 64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2" name="テキスト ボックス 641"/>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645" name="直線コネクタ 644"/>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6"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7" name="直線コネクタ 646"/>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48"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49" name="直線コネクタ 648"/>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46355</xdr:rowOff>
    </xdr:from>
    <xdr:ext cx="405130" cy="259080"/>
    <xdr:sp macro="" textlink="">
      <xdr:nvSpPr>
        <xdr:cNvPr id="650" name="【消防施設】&#10;有形固定資産減価償却率平均値テキスト"/>
        <xdr:cNvSpPr txBox="1"/>
      </xdr:nvSpPr>
      <xdr:spPr>
        <a:xfrm>
          <a:off x="16357600" y="14105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651" name="フローチャート: 判断 650"/>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652" name="フローチャート: 判断 651"/>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653" name="フローチャート: 判断 652"/>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654" name="フローチャート: 判断 653"/>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655" name="フローチャート: 判断 654"/>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6" name="テキスト ボックス 65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7" name="テキスト ボックス 65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8" name="テキスト ボックス 65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9" name="テキスト ボックス 65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0" name="テキスト ボックス 65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27940</xdr:rowOff>
    </xdr:from>
    <xdr:to xmlns:xdr="http://schemas.openxmlformats.org/drawingml/2006/spreadsheetDrawing">
      <xdr:col>85</xdr:col>
      <xdr:colOff>177800</xdr:colOff>
      <xdr:row>85</xdr:row>
      <xdr:rowOff>129540</xdr:rowOff>
    </xdr:to>
    <xdr:sp macro="" textlink="">
      <xdr:nvSpPr>
        <xdr:cNvPr id="661" name="楕円 660"/>
        <xdr:cNvSpPr/>
      </xdr:nvSpPr>
      <xdr:spPr>
        <a:xfrm>
          <a:off x="162687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6350</xdr:rowOff>
    </xdr:from>
    <xdr:ext cx="405130" cy="258445"/>
    <xdr:sp macro="" textlink="">
      <xdr:nvSpPr>
        <xdr:cNvPr id="662" name="【消防施設】&#10;有形固定資産減価償却率該当値テキスト"/>
        <xdr:cNvSpPr txBox="1"/>
      </xdr:nvSpPr>
      <xdr:spPr>
        <a:xfrm>
          <a:off x="16357600" y="14579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167005</xdr:rowOff>
    </xdr:from>
    <xdr:to xmlns:xdr="http://schemas.openxmlformats.org/drawingml/2006/spreadsheetDrawing">
      <xdr:col>81</xdr:col>
      <xdr:colOff>101600</xdr:colOff>
      <xdr:row>85</xdr:row>
      <xdr:rowOff>97790</xdr:rowOff>
    </xdr:to>
    <xdr:sp macro="" textlink="">
      <xdr:nvSpPr>
        <xdr:cNvPr id="663" name="楕円 662"/>
        <xdr:cNvSpPr/>
      </xdr:nvSpPr>
      <xdr:spPr>
        <a:xfrm>
          <a:off x="15430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46355</xdr:rowOff>
    </xdr:from>
    <xdr:to xmlns:xdr="http://schemas.openxmlformats.org/drawingml/2006/spreadsheetDrawing">
      <xdr:col>85</xdr:col>
      <xdr:colOff>127000</xdr:colOff>
      <xdr:row>85</xdr:row>
      <xdr:rowOff>78740</xdr:rowOff>
    </xdr:to>
    <xdr:cxnSp macro="">
      <xdr:nvCxnSpPr>
        <xdr:cNvPr id="664" name="直線コネクタ 663"/>
        <xdr:cNvCxnSpPr/>
      </xdr:nvCxnSpPr>
      <xdr:spPr>
        <a:xfrm>
          <a:off x="15481300" y="146196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132715</xdr:rowOff>
    </xdr:from>
    <xdr:to xmlns:xdr="http://schemas.openxmlformats.org/drawingml/2006/spreadsheetDrawing">
      <xdr:col>76</xdr:col>
      <xdr:colOff>165100</xdr:colOff>
      <xdr:row>85</xdr:row>
      <xdr:rowOff>63500</xdr:rowOff>
    </xdr:to>
    <xdr:sp macro="" textlink="">
      <xdr:nvSpPr>
        <xdr:cNvPr id="665" name="楕円 664"/>
        <xdr:cNvSpPr/>
      </xdr:nvSpPr>
      <xdr:spPr>
        <a:xfrm>
          <a:off x="14541500" y="14534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12065</xdr:rowOff>
    </xdr:from>
    <xdr:to xmlns:xdr="http://schemas.openxmlformats.org/drawingml/2006/spreadsheetDrawing">
      <xdr:col>81</xdr:col>
      <xdr:colOff>50800</xdr:colOff>
      <xdr:row>85</xdr:row>
      <xdr:rowOff>46355</xdr:rowOff>
    </xdr:to>
    <xdr:cxnSp macro="">
      <xdr:nvCxnSpPr>
        <xdr:cNvPr id="666" name="直線コネクタ 665"/>
        <xdr:cNvCxnSpPr/>
      </xdr:nvCxnSpPr>
      <xdr:spPr>
        <a:xfrm>
          <a:off x="14592300" y="145853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96520</xdr:rowOff>
    </xdr:from>
    <xdr:to xmlns:xdr="http://schemas.openxmlformats.org/drawingml/2006/spreadsheetDrawing">
      <xdr:col>72</xdr:col>
      <xdr:colOff>38100</xdr:colOff>
      <xdr:row>85</xdr:row>
      <xdr:rowOff>26670</xdr:rowOff>
    </xdr:to>
    <xdr:sp macro="" textlink="">
      <xdr:nvSpPr>
        <xdr:cNvPr id="667" name="楕円 666"/>
        <xdr:cNvSpPr/>
      </xdr:nvSpPr>
      <xdr:spPr>
        <a:xfrm>
          <a:off x="136525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147320</xdr:rowOff>
    </xdr:from>
    <xdr:to xmlns:xdr="http://schemas.openxmlformats.org/drawingml/2006/spreadsheetDrawing">
      <xdr:col>76</xdr:col>
      <xdr:colOff>114300</xdr:colOff>
      <xdr:row>85</xdr:row>
      <xdr:rowOff>12065</xdr:rowOff>
    </xdr:to>
    <xdr:cxnSp macro="">
      <xdr:nvCxnSpPr>
        <xdr:cNvPr id="668" name="直線コネクタ 667"/>
        <xdr:cNvCxnSpPr/>
      </xdr:nvCxnSpPr>
      <xdr:spPr>
        <a:xfrm>
          <a:off x="13703300" y="145491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18415</xdr:rowOff>
    </xdr:from>
    <xdr:to xmlns:xdr="http://schemas.openxmlformats.org/drawingml/2006/spreadsheetDrawing">
      <xdr:col>67</xdr:col>
      <xdr:colOff>101600</xdr:colOff>
      <xdr:row>80</xdr:row>
      <xdr:rowOff>120650</xdr:rowOff>
    </xdr:to>
    <xdr:sp macro="" textlink="">
      <xdr:nvSpPr>
        <xdr:cNvPr id="669" name="楕円 668"/>
        <xdr:cNvSpPr/>
      </xdr:nvSpPr>
      <xdr:spPr>
        <a:xfrm>
          <a:off x="12763500" y="13734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69215</xdr:rowOff>
    </xdr:from>
    <xdr:to xmlns:xdr="http://schemas.openxmlformats.org/drawingml/2006/spreadsheetDrawing">
      <xdr:col>71</xdr:col>
      <xdr:colOff>177800</xdr:colOff>
      <xdr:row>84</xdr:row>
      <xdr:rowOff>147320</xdr:rowOff>
    </xdr:to>
    <xdr:cxnSp macro="">
      <xdr:nvCxnSpPr>
        <xdr:cNvPr id="670" name="直線コネクタ 669"/>
        <xdr:cNvCxnSpPr/>
      </xdr:nvCxnSpPr>
      <xdr:spPr>
        <a:xfrm>
          <a:off x="12814300" y="13785215"/>
          <a:ext cx="889000" cy="763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146050</xdr:rowOff>
    </xdr:from>
    <xdr:ext cx="405130" cy="258445"/>
    <xdr:sp macro="" textlink="">
      <xdr:nvSpPr>
        <xdr:cNvPr id="671" name="n_1aveValue【消防施設】&#10;有形固定資産減価償却率"/>
        <xdr:cNvSpPr txBox="1"/>
      </xdr:nvSpPr>
      <xdr:spPr>
        <a:xfrm>
          <a:off x="15266035" y="14033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139700</xdr:rowOff>
    </xdr:from>
    <xdr:ext cx="404495" cy="259080"/>
    <xdr:sp macro="" textlink="">
      <xdr:nvSpPr>
        <xdr:cNvPr id="672" name="n_2aveValue【消防施設】&#10;有形固定資産減価償却率"/>
        <xdr:cNvSpPr txBox="1"/>
      </xdr:nvSpPr>
      <xdr:spPr>
        <a:xfrm>
          <a:off x="14389735" y="1385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82550</xdr:rowOff>
    </xdr:from>
    <xdr:ext cx="404495" cy="259080"/>
    <xdr:sp macro="" textlink="">
      <xdr:nvSpPr>
        <xdr:cNvPr id="673" name="n_3aveValue【消防施設】&#10;有形固定資産減価償却率"/>
        <xdr:cNvSpPr txBox="1"/>
      </xdr:nvSpPr>
      <xdr:spPr>
        <a:xfrm>
          <a:off x="13500735" y="13970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674"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88265</xdr:rowOff>
    </xdr:from>
    <xdr:ext cx="405130" cy="258445"/>
    <xdr:sp macro="" textlink="">
      <xdr:nvSpPr>
        <xdr:cNvPr id="675" name="n_1mainValue【消防施設】&#10;有形固定資産減価償却率"/>
        <xdr:cNvSpPr txBox="1"/>
      </xdr:nvSpPr>
      <xdr:spPr>
        <a:xfrm>
          <a:off x="15266035" y="14661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53975</xdr:rowOff>
    </xdr:from>
    <xdr:ext cx="404495" cy="258445"/>
    <xdr:sp macro="" textlink="">
      <xdr:nvSpPr>
        <xdr:cNvPr id="676" name="n_2mainValue【消防施設】&#10;有形固定資産減価償却率"/>
        <xdr:cNvSpPr txBox="1"/>
      </xdr:nvSpPr>
      <xdr:spPr>
        <a:xfrm>
          <a:off x="14389735" y="14627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17780</xdr:rowOff>
    </xdr:from>
    <xdr:ext cx="404495" cy="258445"/>
    <xdr:sp macro="" textlink="">
      <xdr:nvSpPr>
        <xdr:cNvPr id="677" name="n_3mainValue【消防施設】&#10;有形固定資産減価償却率"/>
        <xdr:cNvSpPr txBox="1"/>
      </xdr:nvSpPr>
      <xdr:spPr>
        <a:xfrm>
          <a:off x="13500735" y="14591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136525</xdr:rowOff>
    </xdr:from>
    <xdr:ext cx="404495" cy="258445"/>
    <xdr:sp macro="" textlink="">
      <xdr:nvSpPr>
        <xdr:cNvPr id="678" name="n_4mainValue【消防施設】&#10;有形固定資産減価償却率"/>
        <xdr:cNvSpPr txBox="1"/>
      </xdr:nvSpPr>
      <xdr:spPr>
        <a:xfrm>
          <a:off x="12611735" y="13509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7" name="テキスト ボックス 68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8" name="直線コネクタ 6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9" name="直線コネクタ 68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90" name="テキスト ボックス 689"/>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1" name="直線コネクタ 69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2" name="テキスト ボックス 691"/>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3" name="直線コネクタ 69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94" name="テキスト ボックス 693"/>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5" name="直線コネクタ 69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96" name="テキスト ボックス 695"/>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7" name="直線コネクタ 6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8" name="テキスト ボックス 69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00" name="直線コネクタ 699"/>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701"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02" name="直線コネクタ 701"/>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03"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04" name="直線コネクタ 703"/>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55245</xdr:rowOff>
    </xdr:from>
    <xdr:ext cx="469900" cy="258445"/>
    <xdr:sp macro="" textlink="">
      <xdr:nvSpPr>
        <xdr:cNvPr id="705" name="【消防施設】&#10;一人当たり面積平均値テキスト"/>
        <xdr:cNvSpPr txBox="1"/>
      </xdr:nvSpPr>
      <xdr:spPr>
        <a:xfrm>
          <a:off x="22199600" y="14457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06" name="フローチャート: 判断 705"/>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07" name="フローチャート: 判断 706"/>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08" name="フローチャート: 判断 707"/>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09" name="フローチャート: 判断 708"/>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10" name="フローチャート: 判断 709"/>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1" name="テキスト ボックス 7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2" name="テキスト ボックス 7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3" name="テキスト ボックス 7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4" name="テキスト ボックス 7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5" name="テキスト ボックス 7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67945</xdr:rowOff>
    </xdr:from>
    <xdr:to xmlns:xdr="http://schemas.openxmlformats.org/drawingml/2006/spreadsheetDrawing">
      <xdr:col>116</xdr:col>
      <xdr:colOff>114300</xdr:colOff>
      <xdr:row>85</xdr:row>
      <xdr:rowOff>169545</xdr:rowOff>
    </xdr:to>
    <xdr:sp macro="" textlink="">
      <xdr:nvSpPr>
        <xdr:cNvPr id="716" name="楕円 715"/>
        <xdr:cNvSpPr/>
      </xdr:nvSpPr>
      <xdr:spPr>
        <a:xfrm>
          <a:off x="22110700" y="146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717" name="【消防施設】&#10;一人当たり面積該当値テキスト"/>
        <xdr:cNvSpPr txBox="1"/>
      </xdr:nvSpPr>
      <xdr:spPr>
        <a:xfrm>
          <a:off x="22199600" y="14584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69850</xdr:rowOff>
    </xdr:from>
    <xdr:to xmlns:xdr="http://schemas.openxmlformats.org/drawingml/2006/spreadsheetDrawing">
      <xdr:col>112</xdr:col>
      <xdr:colOff>38100</xdr:colOff>
      <xdr:row>86</xdr:row>
      <xdr:rowOff>0</xdr:rowOff>
    </xdr:to>
    <xdr:sp macro="" textlink="">
      <xdr:nvSpPr>
        <xdr:cNvPr id="718" name="楕円 717"/>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118745</xdr:rowOff>
    </xdr:from>
    <xdr:to xmlns:xdr="http://schemas.openxmlformats.org/drawingml/2006/spreadsheetDrawing">
      <xdr:col>116</xdr:col>
      <xdr:colOff>63500</xdr:colOff>
      <xdr:row>85</xdr:row>
      <xdr:rowOff>120650</xdr:rowOff>
    </xdr:to>
    <xdr:cxnSp macro="">
      <xdr:nvCxnSpPr>
        <xdr:cNvPr id="719" name="直線コネクタ 718"/>
        <xdr:cNvCxnSpPr/>
      </xdr:nvCxnSpPr>
      <xdr:spPr>
        <a:xfrm flipV="1">
          <a:off x="21323300" y="146919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71755</xdr:rowOff>
    </xdr:from>
    <xdr:to xmlns:xdr="http://schemas.openxmlformats.org/drawingml/2006/spreadsheetDrawing">
      <xdr:col>107</xdr:col>
      <xdr:colOff>101600</xdr:colOff>
      <xdr:row>86</xdr:row>
      <xdr:rowOff>1905</xdr:rowOff>
    </xdr:to>
    <xdr:sp macro="" textlink="">
      <xdr:nvSpPr>
        <xdr:cNvPr id="720" name="楕円 719"/>
        <xdr:cNvSpPr/>
      </xdr:nvSpPr>
      <xdr:spPr>
        <a:xfrm>
          <a:off x="203835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120650</xdr:rowOff>
    </xdr:from>
    <xdr:to xmlns:xdr="http://schemas.openxmlformats.org/drawingml/2006/spreadsheetDrawing">
      <xdr:col>111</xdr:col>
      <xdr:colOff>177800</xdr:colOff>
      <xdr:row>85</xdr:row>
      <xdr:rowOff>122555</xdr:rowOff>
    </xdr:to>
    <xdr:cxnSp macro="">
      <xdr:nvCxnSpPr>
        <xdr:cNvPr id="721" name="直線コネクタ 720"/>
        <xdr:cNvCxnSpPr/>
      </xdr:nvCxnSpPr>
      <xdr:spPr>
        <a:xfrm flipV="1">
          <a:off x="20434300" y="14693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73025</xdr:rowOff>
    </xdr:from>
    <xdr:to xmlns:xdr="http://schemas.openxmlformats.org/drawingml/2006/spreadsheetDrawing">
      <xdr:col>102</xdr:col>
      <xdr:colOff>165100</xdr:colOff>
      <xdr:row>86</xdr:row>
      <xdr:rowOff>3175</xdr:rowOff>
    </xdr:to>
    <xdr:sp macro="" textlink="">
      <xdr:nvSpPr>
        <xdr:cNvPr id="722" name="楕円 721"/>
        <xdr:cNvSpPr/>
      </xdr:nvSpPr>
      <xdr:spPr>
        <a:xfrm>
          <a:off x="19494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122555</xdr:rowOff>
    </xdr:from>
    <xdr:to xmlns:xdr="http://schemas.openxmlformats.org/drawingml/2006/spreadsheetDrawing">
      <xdr:col>107</xdr:col>
      <xdr:colOff>50800</xdr:colOff>
      <xdr:row>85</xdr:row>
      <xdr:rowOff>123825</xdr:rowOff>
    </xdr:to>
    <xdr:cxnSp macro="">
      <xdr:nvCxnSpPr>
        <xdr:cNvPr id="723" name="直線コネクタ 722"/>
        <xdr:cNvCxnSpPr/>
      </xdr:nvCxnSpPr>
      <xdr:spPr>
        <a:xfrm flipV="1">
          <a:off x="19545300" y="146958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7620</xdr:rowOff>
    </xdr:from>
    <xdr:to xmlns:xdr="http://schemas.openxmlformats.org/drawingml/2006/spreadsheetDrawing">
      <xdr:col>98</xdr:col>
      <xdr:colOff>38100</xdr:colOff>
      <xdr:row>85</xdr:row>
      <xdr:rowOff>109220</xdr:rowOff>
    </xdr:to>
    <xdr:sp macro="" textlink="">
      <xdr:nvSpPr>
        <xdr:cNvPr id="724" name="楕円 723"/>
        <xdr:cNvSpPr/>
      </xdr:nvSpPr>
      <xdr:spPr>
        <a:xfrm>
          <a:off x="18605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58420</xdr:rowOff>
    </xdr:from>
    <xdr:to xmlns:xdr="http://schemas.openxmlformats.org/drawingml/2006/spreadsheetDrawing">
      <xdr:col>102</xdr:col>
      <xdr:colOff>114300</xdr:colOff>
      <xdr:row>85</xdr:row>
      <xdr:rowOff>123825</xdr:rowOff>
    </xdr:to>
    <xdr:cxnSp macro="">
      <xdr:nvCxnSpPr>
        <xdr:cNvPr id="725" name="直線コネクタ 724"/>
        <xdr:cNvCxnSpPr/>
      </xdr:nvCxnSpPr>
      <xdr:spPr>
        <a:xfrm>
          <a:off x="18656300" y="146316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150495</xdr:rowOff>
    </xdr:from>
    <xdr:ext cx="469900" cy="259080"/>
    <xdr:sp macro="" textlink="">
      <xdr:nvSpPr>
        <xdr:cNvPr id="726" name="n_1aveValue【消防施設】&#10;一人当たり面積"/>
        <xdr:cNvSpPr txBox="1"/>
      </xdr:nvSpPr>
      <xdr:spPr>
        <a:xfrm>
          <a:off x="21075650" y="14380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153670</xdr:rowOff>
    </xdr:from>
    <xdr:ext cx="469265" cy="259080"/>
    <xdr:sp macro="" textlink="">
      <xdr:nvSpPr>
        <xdr:cNvPr id="727" name="n_2aveValue【消防施設】&#10;一人当たり面積"/>
        <xdr:cNvSpPr txBox="1"/>
      </xdr:nvSpPr>
      <xdr:spPr>
        <a:xfrm>
          <a:off x="20199350" y="1438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154940</xdr:rowOff>
    </xdr:from>
    <xdr:ext cx="469265" cy="258445"/>
    <xdr:sp macro="" textlink="">
      <xdr:nvSpPr>
        <xdr:cNvPr id="728" name="n_3aveValue【消防施設】&#10;一人当たり面積"/>
        <xdr:cNvSpPr txBox="1"/>
      </xdr:nvSpPr>
      <xdr:spPr>
        <a:xfrm>
          <a:off x="19310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114935</xdr:rowOff>
    </xdr:from>
    <xdr:ext cx="469265" cy="259080"/>
    <xdr:sp macro="" textlink="">
      <xdr:nvSpPr>
        <xdr:cNvPr id="729" name="n_4aveValue【消防施設】&#10;一人当たり面積"/>
        <xdr:cNvSpPr txBox="1"/>
      </xdr:nvSpPr>
      <xdr:spPr>
        <a:xfrm>
          <a:off x="18421350" y="1468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162560</xdr:rowOff>
    </xdr:from>
    <xdr:ext cx="469900" cy="259080"/>
    <xdr:sp macro="" textlink="">
      <xdr:nvSpPr>
        <xdr:cNvPr id="730" name="n_1mainValue【消防施設】&#10;一人当たり面積"/>
        <xdr:cNvSpPr txBox="1"/>
      </xdr:nvSpPr>
      <xdr:spPr>
        <a:xfrm>
          <a:off x="21075650" y="1473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164465</xdr:rowOff>
    </xdr:from>
    <xdr:ext cx="469265" cy="259080"/>
    <xdr:sp macro="" textlink="">
      <xdr:nvSpPr>
        <xdr:cNvPr id="731" name="n_2mainValue【消防施設】&#10;一人当たり面積"/>
        <xdr:cNvSpPr txBox="1"/>
      </xdr:nvSpPr>
      <xdr:spPr>
        <a:xfrm>
          <a:off x="20199350" y="14737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166370</xdr:rowOff>
    </xdr:from>
    <xdr:ext cx="469265" cy="258445"/>
    <xdr:sp macro="" textlink="">
      <xdr:nvSpPr>
        <xdr:cNvPr id="732" name="n_3mainValue【消防施設】&#10;一人当たり面積"/>
        <xdr:cNvSpPr txBox="1"/>
      </xdr:nvSpPr>
      <xdr:spPr>
        <a:xfrm>
          <a:off x="19310350" y="14739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125730</xdr:rowOff>
    </xdr:from>
    <xdr:ext cx="469265" cy="259080"/>
    <xdr:sp macro="" textlink="">
      <xdr:nvSpPr>
        <xdr:cNvPr id="733" name="n_4mainValue【消防施設】&#10;一人当たり面積"/>
        <xdr:cNvSpPr txBox="1"/>
      </xdr:nvSpPr>
      <xdr:spPr>
        <a:xfrm>
          <a:off x="18421350" y="14356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2" name="テキスト ボックス 74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4" name="テキスト ボックス 74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6" name="テキスト ボックス 74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0" name="テキスト ボックス 74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6" name="テキスト ボックス 75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62"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63" name="直線コネクタ 762"/>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764"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65" name="フローチャート: 判断 764"/>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66" name="フローチャート: 判断 765"/>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67" name="フローチャート: 判断 766"/>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68" name="フローチャート: 判断 767"/>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69" name="フローチャート: 判断 768"/>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74930</xdr:rowOff>
    </xdr:from>
    <xdr:to xmlns:xdr="http://schemas.openxmlformats.org/drawingml/2006/spreadsheetDrawing">
      <xdr:col>85</xdr:col>
      <xdr:colOff>177800</xdr:colOff>
      <xdr:row>107</xdr:row>
      <xdr:rowOff>4445</xdr:rowOff>
    </xdr:to>
    <xdr:sp macro="" textlink="">
      <xdr:nvSpPr>
        <xdr:cNvPr id="775" name="楕円 774"/>
        <xdr:cNvSpPr/>
      </xdr:nvSpPr>
      <xdr:spPr>
        <a:xfrm>
          <a:off x="162687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52705</xdr:rowOff>
    </xdr:from>
    <xdr:ext cx="405130" cy="258445"/>
    <xdr:sp macro="" textlink="">
      <xdr:nvSpPr>
        <xdr:cNvPr id="776" name="【庁舎】&#10;有形固定資産減価償却率該当値テキスト"/>
        <xdr:cNvSpPr txBox="1"/>
      </xdr:nvSpPr>
      <xdr:spPr>
        <a:xfrm>
          <a:off x="16357600" y="18226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57785</xdr:rowOff>
    </xdr:from>
    <xdr:to xmlns:xdr="http://schemas.openxmlformats.org/drawingml/2006/spreadsheetDrawing">
      <xdr:col>81</xdr:col>
      <xdr:colOff>101600</xdr:colOff>
      <xdr:row>106</xdr:row>
      <xdr:rowOff>159385</xdr:rowOff>
    </xdr:to>
    <xdr:sp macro="" textlink="">
      <xdr:nvSpPr>
        <xdr:cNvPr id="777" name="楕円 776"/>
        <xdr:cNvSpPr/>
      </xdr:nvSpPr>
      <xdr:spPr>
        <a:xfrm>
          <a:off x="15430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109220</xdr:rowOff>
    </xdr:from>
    <xdr:to xmlns:xdr="http://schemas.openxmlformats.org/drawingml/2006/spreadsheetDrawing">
      <xdr:col>85</xdr:col>
      <xdr:colOff>127000</xdr:colOff>
      <xdr:row>106</xdr:row>
      <xdr:rowOff>125095</xdr:rowOff>
    </xdr:to>
    <xdr:cxnSp macro="">
      <xdr:nvCxnSpPr>
        <xdr:cNvPr id="778" name="直線コネクタ 777"/>
        <xdr:cNvCxnSpPr/>
      </xdr:nvCxnSpPr>
      <xdr:spPr>
        <a:xfrm>
          <a:off x="15481300" y="1828292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166370</xdr:rowOff>
    </xdr:from>
    <xdr:to xmlns:xdr="http://schemas.openxmlformats.org/drawingml/2006/spreadsheetDrawing">
      <xdr:col>76</xdr:col>
      <xdr:colOff>165100</xdr:colOff>
      <xdr:row>107</xdr:row>
      <xdr:rowOff>95885</xdr:rowOff>
    </xdr:to>
    <xdr:sp macro="" textlink="">
      <xdr:nvSpPr>
        <xdr:cNvPr id="779" name="楕円 778"/>
        <xdr:cNvSpPr/>
      </xdr:nvSpPr>
      <xdr:spPr>
        <a:xfrm>
          <a:off x="14541500" y="1834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109220</xdr:rowOff>
    </xdr:from>
    <xdr:to xmlns:xdr="http://schemas.openxmlformats.org/drawingml/2006/spreadsheetDrawing">
      <xdr:col>81</xdr:col>
      <xdr:colOff>50800</xdr:colOff>
      <xdr:row>107</xdr:row>
      <xdr:rowOff>45085</xdr:rowOff>
    </xdr:to>
    <xdr:cxnSp macro="">
      <xdr:nvCxnSpPr>
        <xdr:cNvPr id="780" name="直線コネクタ 779"/>
        <xdr:cNvCxnSpPr/>
      </xdr:nvCxnSpPr>
      <xdr:spPr>
        <a:xfrm flipV="1">
          <a:off x="14592300" y="1828292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92075</xdr:rowOff>
    </xdr:from>
    <xdr:to xmlns:xdr="http://schemas.openxmlformats.org/drawingml/2006/spreadsheetDrawing">
      <xdr:col>72</xdr:col>
      <xdr:colOff>38100</xdr:colOff>
      <xdr:row>108</xdr:row>
      <xdr:rowOff>22225</xdr:rowOff>
    </xdr:to>
    <xdr:sp macro="" textlink="">
      <xdr:nvSpPr>
        <xdr:cNvPr id="781" name="楕円 780"/>
        <xdr:cNvSpPr/>
      </xdr:nvSpPr>
      <xdr:spPr>
        <a:xfrm>
          <a:off x="13652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45085</xdr:rowOff>
    </xdr:from>
    <xdr:to xmlns:xdr="http://schemas.openxmlformats.org/drawingml/2006/spreadsheetDrawing">
      <xdr:col>76</xdr:col>
      <xdr:colOff>114300</xdr:colOff>
      <xdr:row>107</xdr:row>
      <xdr:rowOff>143510</xdr:rowOff>
    </xdr:to>
    <xdr:cxnSp macro="">
      <xdr:nvCxnSpPr>
        <xdr:cNvPr id="782" name="直線コネクタ 781"/>
        <xdr:cNvCxnSpPr/>
      </xdr:nvCxnSpPr>
      <xdr:spPr>
        <a:xfrm flipV="1">
          <a:off x="13703300" y="183902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111760</xdr:rowOff>
    </xdr:from>
    <xdr:to xmlns:xdr="http://schemas.openxmlformats.org/drawingml/2006/spreadsheetDrawing">
      <xdr:col>67</xdr:col>
      <xdr:colOff>101600</xdr:colOff>
      <xdr:row>108</xdr:row>
      <xdr:rowOff>41910</xdr:rowOff>
    </xdr:to>
    <xdr:sp macro="" textlink="">
      <xdr:nvSpPr>
        <xdr:cNvPr id="783" name="楕円 782"/>
        <xdr:cNvSpPr/>
      </xdr:nvSpPr>
      <xdr:spPr>
        <a:xfrm>
          <a:off x="127635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143510</xdr:rowOff>
    </xdr:from>
    <xdr:to xmlns:xdr="http://schemas.openxmlformats.org/drawingml/2006/spreadsheetDrawing">
      <xdr:col>71</xdr:col>
      <xdr:colOff>177800</xdr:colOff>
      <xdr:row>107</xdr:row>
      <xdr:rowOff>162560</xdr:rowOff>
    </xdr:to>
    <xdr:cxnSp macro="">
      <xdr:nvCxnSpPr>
        <xdr:cNvPr id="784" name="直線コネクタ 783"/>
        <xdr:cNvCxnSpPr/>
      </xdr:nvCxnSpPr>
      <xdr:spPr>
        <a:xfrm flipV="1">
          <a:off x="12814300" y="184886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785"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786" name="n_2aveValue【庁舎】&#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787" name="n_3aveValue【庁舎】&#10;有形固定資産減価償却率"/>
        <xdr:cNvSpPr txBox="1"/>
      </xdr:nvSpPr>
      <xdr:spPr>
        <a:xfrm>
          <a:off x="135007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4495" cy="258445"/>
    <xdr:sp macro="" textlink="">
      <xdr:nvSpPr>
        <xdr:cNvPr id="788" name="n_4aveValue【庁舎】&#10;有形固定資産減価償却率"/>
        <xdr:cNvSpPr txBox="1"/>
      </xdr:nvSpPr>
      <xdr:spPr>
        <a:xfrm>
          <a:off x="12611735" y="1777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150495</xdr:rowOff>
    </xdr:from>
    <xdr:ext cx="405130" cy="259080"/>
    <xdr:sp macro="" textlink="">
      <xdr:nvSpPr>
        <xdr:cNvPr id="789" name="n_1mainValue【庁舎】&#10;有形固定資産減価償却率"/>
        <xdr:cNvSpPr txBox="1"/>
      </xdr:nvSpPr>
      <xdr:spPr>
        <a:xfrm>
          <a:off x="15266035" y="18324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86995</xdr:rowOff>
    </xdr:from>
    <xdr:ext cx="404495" cy="258445"/>
    <xdr:sp macro="" textlink="">
      <xdr:nvSpPr>
        <xdr:cNvPr id="790" name="n_2mainValue【庁舎】&#10;有形固定資産減価償却率"/>
        <xdr:cNvSpPr txBox="1"/>
      </xdr:nvSpPr>
      <xdr:spPr>
        <a:xfrm>
          <a:off x="14389735" y="18432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13335</xdr:rowOff>
    </xdr:from>
    <xdr:ext cx="404495" cy="259080"/>
    <xdr:sp macro="" textlink="">
      <xdr:nvSpPr>
        <xdr:cNvPr id="791" name="n_3mainValue【庁舎】&#10;有形固定資産減価償却率"/>
        <xdr:cNvSpPr txBox="1"/>
      </xdr:nvSpPr>
      <xdr:spPr>
        <a:xfrm>
          <a:off x="13500735" y="18529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33020</xdr:rowOff>
    </xdr:from>
    <xdr:ext cx="404495" cy="259080"/>
    <xdr:sp macro="" textlink="">
      <xdr:nvSpPr>
        <xdr:cNvPr id="792" name="n_4mainValue【庁舎】&#10;有形固定資産減価償却率"/>
        <xdr:cNvSpPr txBox="1"/>
      </xdr:nvSpPr>
      <xdr:spPr>
        <a:xfrm>
          <a:off x="12611735" y="185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1" name="テキスト ボックス 80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4" name="テキスト ボックス 80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6" name="テキスト ボックス 80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8" name="テキスト ボックス 80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0" name="テキスト ボックス 80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2" name="テキスト ボックス 81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4" name="テキスト ボックス 81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6" name="テキスト ボックス 81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18" name="直線コネクタ 817"/>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19"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20" name="直線コネクタ 819"/>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21"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22" name="直線コネクタ 821"/>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823"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24" name="フローチャート: 判断 823"/>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25" name="フローチャート: 判断 824"/>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26" name="フローチャート: 判断 825"/>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28" name="フローチャート: 判断 827"/>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54610</xdr:rowOff>
    </xdr:from>
    <xdr:to xmlns:xdr="http://schemas.openxmlformats.org/drawingml/2006/spreadsheetDrawing">
      <xdr:col>116</xdr:col>
      <xdr:colOff>114300</xdr:colOff>
      <xdr:row>107</xdr:row>
      <xdr:rowOff>156210</xdr:rowOff>
    </xdr:to>
    <xdr:sp macro="" textlink="">
      <xdr:nvSpPr>
        <xdr:cNvPr id="834" name="楕円 833"/>
        <xdr:cNvSpPr/>
      </xdr:nvSpPr>
      <xdr:spPr>
        <a:xfrm>
          <a:off x="22110700" y="18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140970</xdr:rowOff>
    </xdr:from>
    <xdr:ext cx="469900" cy="259080"/>
    <xdr:sp macro="" textlink="">
      <xdr:nvSpPr>
        <xdr:cNvPr id="835" name="【庁舎】&#10;一人当たり面積該当値テキスト"/>
        <xdr:cNvSpPr txBox="1"/>
      </xdr:nvSpPr>
      <xdr:spPr>
        <a:xfrm>
          <a:off x="22199600" y="1831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59690</xdr:rowOff>
    </xdr:from>
    <xdr:to xmlns:xdr="http://schemas.openxmlformats.org/drawingml/2006/spreadsheetDrawing">
      <xdr:col>112</xdr:col>
      <xdr:colOff>38100</xdr:colOff>
      <xdr:row>107</xdr:row>
      <xdr:rowOff>161290</xdr:rowOff>
    </xdr:to>
    <xdr:sp macro="" textlink="">
      <xdr:nvSpPr>
        <xdr:cNvPr id="836" name="楕円 835"/>
        <xdr:cNvSpPr/>
      </xdr:nvSpPr>
      <xdr:spPr>
        <a:xfrm>
          <a:off x="21272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105410</xdr:rowOff>
    </xdr:from>
    <xdr:to xmlns:xdr="http://schemas.openxmlformats.org/drawingml/2006/spreadsheetDrawing">
      <xdr:col>116</xdr:col>
      <xdr:colOff>63500</xdr:colOff>
      <xdr:row>107</xdr:row>
      <xdr:rowOff>110490</xdr:rowOff>
    </xdr:to>
    <xdr:cxnSp macro="">
      <xdr:nvCxnSpPr>
        <xdr:cNvPr id="837" name="直線コネクタ 836"/>
        <xdr:cNvCxnSpPr/>
      </xdr:nvCxnSpPr>
      <xdr:spPr>
        <a:xfrm flipV="1">
          <a:off x="21323300" y="184505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64770</xdr:rowOff>
    </xdr:from>
    <xdr:to xmlns:xdr="http://schemas.openxmlformats.org/drawingml/2006/spreadsheetDrawing">
      <xdr:col>107</xdr:col>
      <xdr:colOff>101600</xdr:colOff>
      <xdr:row>107</xdr:row>
      <xdr:rowOff>166370</xdr:rowOff>
    </xdr:to>
    <xdr:sp macro="" textlink="">
      <xdr:nvSpPr>
        <xdr:cNvPr id="838" name="楕円 837"/>
        <xdr:cNvSpPr/>
      </xdr:nvSpPr>
      <xdr:spPr>
        <a:xfrm>
          <a:off x="20383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110490</xdr:rowOff>
    </xdr:from>
    <xdr:to xmlns:xdr="http://schemas.openxmlformats.org/drawingml/2006/spreadsheetDrawing">
      <xdr:col>111</xdr:col>
      <xdr:colOff>177800</xdr:colOff>
      <xdr:row>107</xdr:row>
      <xdr:rowOff>115570</xdr:rowOff>
    </xdr:to>
    <xdr:cxnSp macro="">
      <xdr:nvCxnSpPr>
        <xdr:cNvPr id="839" name="直線コネクタ 838"/>
        <xdr:cNvCxnSpPr/>
      </xdr:nvCxnSpPr>
      <xdr:spPr>
        <a:xfrm flipV="1">
          <a:off x="20434300" y="18455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67945</xdr:rowOff>
    </xdr:from>
    <xdr:to xmlns:xdr="http://schemas.openxmlformats.org/drawingml/2006/spreadsheetDrawing">
      <xdr:col>102</xdr:col>
      <xdr:colOff>165100</xdr:colOff>
      <xdr:row>107</xdr:row>
      <xdr:rowOff>169545</xdr:rowOff>
    </xdr:to>
    <xdr:sp macro="" textlink="">
      <xdr:nvSpPr>
        <xdr:cNvPr id="840" name="楕円 839"/>
        <xdr:cNvSpPr/>
      </xdr:nvSpPr>
      <xdr:spPr>
        <a:xfrm>
          <a:off x="19494500" y="184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115570</xdr:rowOff>
    </xdr:from>
    <xdr:to xmlns:xdr="http://schemas.openxmlformats.org/drawingml/2006/spreadsheetDrawing">
      <xdr:col>107</xdr:col>
      <xdr:colOff>50800</xdr:colOff>
      <xdr:row>107</xdr:row>
      <xdr:rowOff>118745</xdr:rowOff>
    </xdr:to>
    <xdr:cxnSp macro="">
      <xdr:nvCxnSpPr>
        <xdr:cNvPr id="841" name="直線コネクタ 840"/>
        <xdr:cNvCxnSpPr/>
      </xdr:nvCxnSpPr>
      <xdr:spPr>
        <a:xfrm flipV="1">
          <a:off x="19545300" y="18460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71120</xdr:rowOff>
    </xdr:from>
    <xdr:to xmlns:xdr="http://schemas.openxmlformats.org/drawingml/2006/spreadsheetDrawing">
      <xdr:col>98</xdr:col>
      <xdr:colOff>38100</xdr:colOff>
      <xdr:row>108</xdr:row>
      <xdr:rowOff>1270</xdr:rowOff>
    </xdr:to>
    <xdr:sp macro="" textlink="">
      <xdr:nvSpPr>
        <xdr:cNvPr id="842" name="楕円 841"/>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118745</xdr:rowOff>
    </xdr:from>
    <xdr:to xmlns:xdr="http://schemas.openxmlformats.org/drawingml/2006/spreadsheetDrawing">
      <xdr:col>102</xdr:col>
      <xdr:colOff>114300</xdr:colOff>
      <xdr:row>107</xdr:row>
      <xdr:rowOff>121920</xdr:rowOff>
    </xdr:to>
    <xdr:cxnSp macro="">
      <xdr:nvCxnSpPr>
        <xdr:cNvPr id="843" name="直線コネクタ 842"/>
        <xdr:cNvCxnSpPr/>
      </xdr:nvCxnSpPr>
      <xdr:spPr>
        <a:xfrm flipV="1">
          <a:off x="18656300" y="184638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8445"/>
    <xdr:sp macro="" textlink="">
      <xdr:nvSpPr>
        <xdr:cNvPr id="844" name="n_1aveValue【庁舎】&#10;一人当たり面積"/>
        <xdr:cNvSpPr txBox="1"/>
      </xdr:nvSpPr>
      <xdr:spPr>
        <a:xfrm>
          <a:off x="21075650" y="17851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9265" cy="259080"/>
    <xdr:sp macro="" textlink="">
      <xdr:nvSpPr>
        <xdr:cNvPr id="845" name="n_2aveValue【庁舎】&#10;一人当たり面積"/>
        <xdr:cNvSpPr txBox="1"/>
      </xdr:nvSpPr>
      <xdr:spPr>
        <a:xfrm>
          <a:off x="20199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846" name="n_3aveValue【庁舎】&#10;一人当たり面積"/>
        <xdr:cNvSpPr txBox="1"/>
      </xdr:nvSpPr>
      <xdr:spPr>
        <a:xfrm>
          <a:off x="19310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128905</xdr:rowOff>
    </xdr:from>
    <xdr:ext cx="469265" cy="259080"/>
    <xdr:sp macro="" textlink="">
      <xdr:nvSpPr>
        <xdr:cNvPr id="847" name="n_4aveValue【庁舎】&#10;一人当たり面積"/>
        <xdr:cNvSpPr txBox="1"/>
      </xdr:nvSpPr>
      <xdr:spPr>
        <a:xfrm>
          <a:off x="18421350" y="17959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152400</xdr:rowOff>
    </xdr:from>
    <xdr:ext cx="469900" cy="259080"/>
    <xdr:sp macro="" textlink="">
      <xdr:nvSpPr>
        <xdr:cNvPr id="848" name="n_1mainValue【庁舎】&#10;一人当たり面積"/>
        <xdr:cNvSpPr txBox="1"/>
      </xdr:nvSpPr>
      <xdr:spPr>
        <a:xfrm>
          <a:off x="2107565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157480</xdr:rowOff>
    </xdr:from>
    <xdr:ext cx="469265" cy="258445"/>
    <xdr:sp macro="" textlink="">
      <xdr:nvSpPr>
        <xdr:cNvPr id="849" name="n_2mainValue【庁舎】&#10;一人当たり面積"/>
        <xdr:cNvSpPr txBox="1"/>
      </xdr:nvSpPr>
      <xdr:spPr>
        <a:xfrm>
          <a:off x="20199350" y="18502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160655</xdr:rowOff>
    </xdr:from>
    <xdr:ext cx="469265" cy="259080"/>
    <xdr:sp macro="" textlink="">
      <xdr:nvSpPr>
        <xdr:cNvPr id="850" name="n_3mainValue【庁舎】&#10;一人当たり面積"/>
        <xdr:cNvSpPr txBox="1"/>
      </xdr:nvSpPr>
      <xdr:spPr>
        <a:xfrm>
          <a:off x="19310350" y="18505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163830</xdr:rowOff>
    </xdr:from>
    <xdr:ext cx="469265" cy="259080"/>
    <xdr:sp macro="" textlink="">
      <xdr:nvSpPr>
        <xdr:cNvPr id="851" name="n_4mainValue【庁舎】&#10;一人当たり面積"/>
        <xdr:cNvSpPr txBox="1"/>
      </xdr:nvSpPr>
      <xdr:spPr>
        <a:xfrm>
          <a:off x="18421350" y="1850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上記の通り、保健センター・保健所、福祉施設、庁舎及び消防施設における有形固定資産減価償却率が類似団体平均を大きく上回っている。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保健センター・保健所については、有形固定資産減価償却率が類似団体平均値を</a:t>
          </a:r>
          <a:r>
            <a:rPr kumimoji="1" lang="en-US" altLang="ja-JP" sz="1100">
              <a:latin typeface="ＭＳ Ｐゴシック"/>
              <a:ea typeface="ＭＳ Ｐゴシック"/>
            </a:rPr>
            <a:t>52.4</a:t>
          </a:r>
          <a:r>
            <a:rPr kumimoji="1" lang="ja-JP" altLang="en-US" sz="1100">
              <a:latin typeface="ＭＳ Ｐゴシック"/>
              <a:ea typeface="ＭＳ Ｐゴシック"/>
            </a:rPr>
            <a:t>ポイント上回っている。有人離島における診療所が築３０年を超えることから高い数値となっているものであるが、島民に必要不可欠な施設であるため、適宜修繕等を行い現状維持に努めていくこととしている。</a:t>
          </a:r>
        </a:p>
        <a:p>
          <a:r>
            <a:rPr kumimoji="1" lang="ja-JP" altLang="en-US" sz="1100">
              <a:latin typeface="ＭＳ Ｐゴシック"/>
              <a:ea typeface="ＭＳ Ｐゴシック"/>
            </a:rPr>
            <a:t>福祉施設については、有形固定資産減価償却率が類似団体平均値を</a:t>
          </a:r>
          <a:r>
            <a:rPr kumimoji="1" lang="en-US" altLang="ja-JP" sz="1100">
              <a:latin typeface="ＭＳ Ｐゴシック"/>
              <a:ea typeface="ＭＳ Ｐゴシック"/>
            </a:rPr>
            <a:t>40.5</a:t>
          </a:r>
          <a:r>
            <a:rPr kumimoji="1" lang="ja-JP" altLang="en-US" sz="1100">
              <a:latin typeface="ＭＳ Ｐゴシック"/>
              <a:ea typeface="ＭＳ Ｐゴシック"/>
            </a:rPr>
            <a:t>ポイント上回っている。主に保育施設における施設老朽化の影響である。一部の保育施設については、機能を集約した上での新築事業を進めているため今後は一定改善する見通しとなっているが、今後も人口減少や施設の老朽化に伴う施設の統廃合や改築を検討する必要性がある。　</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消防施設については、類似団体平均値を上回る状況が続いている。主に消防団に係る施設の老朽化が原因であり、今後は計画的な施設整備を検討する必要がある。</a:t>
          </a:r>
          <a:endParaRPr kumimoji="1" lang="en-US" altLang="ja-JP" sz="1100">
            <a:latin typeface="ＭＳ Ｐゴシック"/>
            <a:ea typeface="ＭＳ Ｐゴシック"/>
          </a:endParaRPr>
        </a:p>
        <a:p>
          <a:r>
            <a:rPr kumimoji="1" lang="ja-JP" altLang="en-US" sz="1100">
              <a:latin typeface="ＭＳ Ｐゴシック"/>
              <a:ea typeface="ＭＳ Ｐゴシック"/>
            </a:rPr>
            <a:t>庁舎については、市本庁舎が築５０年を経過していることから高い数値となっているが、現在、津波浸水想定区域外への本庁舎移転事業を進めているため、今後は改善する見通しとなっている。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長引く経済不況により地方税の減収が続く中、財政力指数については前年度</a:t>
          </a:r>
          <a:r>
            <a:rPr kumimoji="1" lang="ja-JP" altLang="en-US" sz="1100">
              <a:solidFill>
                <a:schemeClr val="dk1"/>
              </a:solidFill>
              <a:effectLst/>
              <a:latin typeface="ＭＳ Ｐゴシック"/>
              <a:ea typeface="ＭＳ Ｐゴシック"/>
              <a:cs typeface="+mn-cs"/>
            </a:rPr>
            <a:t>からの増減は無いものの、</a:t>
          </a:r>
          <a:r>
            <a:rPr kumimoji="1" lang="ja-JP" altLang="ja-JP" sz="1100">
              <a:solidFill>
                <a:schemeClr val="dk1"/>
              </a:solidFill>
              <a:effectLst/>
              <a:latin typeface="ＭＳ Ｐゴシック"/>
              <a:ea typeface="ＭＳ Ｐゴシック"/>
              <a:cs typeface="+mn-cs"/>
            </a:rPr>
            <a:t>類似団体内平均値との比較</a:t>
          </a:r>
          <a:r>
            <a:rPr kumimoji="1" lang="ja-JP" altLang="en-US" sz="1100">
              <a:solidFill>
                <a:schemeClr val="dk1"/>
              </a:solidFill>
              <a:effectLst/>
              <a:latin typeface="ＭＳ Ｐゴシック"/>
              <a:ea typeface="ＭＳ Ｐゴシック"/>
              <a:cs typeface="+mn-cs"/>
            </a:rPr>
            <a:t>においては前年度より</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ポイント差が大きくなり</a:t>
          </a:r>
          <a:r>
            <a:rPr kumimoji="1" lang="en-US" altLang="ja-JP" sz="1100">
              <a:solidFill>
                <a:schemeClr val="dk1"/>
              </a:solidFill>
              <a:effectLst/>
              <a:latin typeface="ＭＳ Ｐゴシック"/>
              <a:ea typeface="ＭＳ Ｐゴシック"/>
              <a:cs typeface="+mn-cs"/>
            </a:rPr>
            <a:t>0.04</a:t>
          </a:r>
          <a:r>
            <a:rPr kumimoji="1" lang="ja-JP" altLang="ja-JP" sz="1100">
              <a:solidFill>
                <a:schemeClr val="dk1"/>
              </a:solidFill>
              <a:effectLst/>
              <a:latin typeface="ＭＳ Ｐゴシック"/>
              <a:ea typeface="ＭＳ Ｐゴシック"/>
              <a:cs typeface="+mn-cs"/>
            </a:rPr>
            <a:t>ポイント下回る状況となっている。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今後も、税の徴収強化等による税収の確保や事業費の見直しによる歳出削減等の取組みを継続する必要がある。</a:t>
          </a:r>
          <a:endParaRPr lang="ja-JP" altLang="ja-JP" sz="11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69" name="直線コネクタ 68"/>
        <xdr:cNvCxnSpPr/>
      </xdr:nvCxnSpPr>
      <xdr:spPr>
        <a:xfrm>
          <a:off x="4114800" y="746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115570</xdr:rowOff>
    </xdr:to>
    <xdr:cxnSp macro="">
      <xdr:nvCxnSpPr>
        <xdr:cNvPr id="72" name="直線コネクタ 71"/>
        <xdr:cNvCxnSpPr/>
      </xdr:nvCxnSpPr>
      <xdr:spPr>
        <a:xfrm flipV="1">
          <a:off x="3225800" y="7467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115570</xdr:rowOff>
    </xdr:from>
    <xdr:to xmlns:xdr="http://schemas.openxmlformats.org/drawingml/2006/spreadsheetDrawing">
      <xdr:col>15</xdr:col>
      <xdr:colOff>82550</xdr:colOff>
      <xdr:row>43</xdr:row>
      <xdr:rowOff>115570</xdr:rowOff>
    </xdr:to>
    <xdr:cxnSp macro="">
      <xdr:nvCxnSpPr>
        <xdr:cNvPr id="75" name="直線コネクタ 74"/>
        <xdr:cNvCxnSpPr/>
      </xdr:nvCxnSpPr>
      <xdr:spPr>
        <a:xfrm>
          <a:off x="2336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115570</xdr:rowOff>
    </xdr:from>
    <xdr:to xmlns:xdr="http://schemas.openxmlformats.org/drawingml/2006/spreadsheetDrawing">
      <xdr:col>11</xdr:col>
      <xdr:colOff>31750</xdr:colOff>
      <xdr:row>43</xdr:row>
      <xdr:rowOff>135255</xdr:rowOff>
    </xdr:to>
    <xdr:cxnSp macro="">
      <xdr:nvCxnSpPr>
        <xdr:cNvPr id="78" name="直線コネクタ 77"/>
        <xdr:cNvCxnSpPr/>
      </xdr:nvCxnSpPr>
      <xdr:spPr>
        <a:xfrm flipV="1">
          <a:off x="1447800" y="74879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9"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1" name="テキスト ボックス 90"/>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64770</xdr:rowOff>
    </xdr:from>
    <xdr:to xmlns:xdr="http://schemas.openxmlformats.org/drawingml/2006/spreadsheetDrawing">
      <xdr:col>15</xdr:col>
      <xdr:colOff>133350</xdr:colOff>
      <xdr:row>43</xdr:row>
      <xdr:rowOff>166370</xdr:rowOff>
    </xdr:to>
    <xdr:sp macro="" textlink="">
      <xdr:nvSpPr>
        <xdr:cNvPr id="92" name="楕円 91"/>
        <xdr:cNvSpPr/>
      </xdr:nvSpPr>
      <xdr:spPr>
        <a:xfrm>
          <a:off x="3175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151130</xdr:rowOff>
    </xdr:from>
    <xdr:ext cx="762000" cy="259080"/>
    <xdr:sp macro="" textlink="">
      <xdr:nvSpPr>
        <xdr:cNvPr id="93" name="テキスト ボックス 92"/>
        <xdr:cNvSpPr txBox="1"/>
      </xdr:nvSpPr>
      <xdr:spPr>
        <a:xfrm>
          <a:off x="2844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94" name="楕円 93"/>
        <xdr:cNvSpPr/>
      </xdr:nvSpPr>
      <xdr:spPr>
        <a:xfrm>
          <a:off x="2286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151130</xdr:rowOff>
    </xdr:from>
    <xdr:ext cx="762000" cy="259080"/>
    <xdr:sp macro="" textlink="">
      <xdr:nvSpPr>
        <xdr:cNvPr id="95" name="テキスト ボックス 94"/>
        <xdr:cNvSpPr txBox="1"/>
      </xdr:nvSpPr>
      <xdr:spPr>
        <a:xfrm>
          <a:off x="1955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84455</xdr:rowOff>
    </xdr:from>
    <xdr:to xmlns:xdr="http://schemas.openxmlformats.org/drawingml/2006/spreadsheetDrawing">
      <xdr:col>7</xdr:col>
      <xdr:colOff>31750</xdr:colOff>
      <xdr:row>44</xdr:row>
      <xdr:rowOff>14605</xdr:rowOff>
    </xdr:to>
    <xdr:sp macro="" textlink="">
      <xdr:nvSpPr>
        <xdr:cNvPr id="96" name="楕円 95"/>
        <xdr:cNvSpPr/>
      </xdr:nvSpPr>
      <xdr:spPr>
        <a:xfrm>
          <a:off x="1397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170815</xdr:rowOff>
    </xdr:from>
    <xdr:ext cx="762000" cy="258445"/>
    <xdr:sp macro="" textlink="">
      <xdr:nvSpPr>
        <xdr:cNvPr id="97" name="テキスト ボックス 96"/>
        <xdr:cNvSpPr txBox="1"/>
      </xdr:nvSpPr>
      <xdr:spPr>
        <a:xfrm>
          <a:off x="1066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0.7</a:t>
          </a:r>
          <a:r>
            <a:rPr kumimoji="1" lang="ja-JP" altLang="ja-JP" sz="1100">
              <a:solidFill>
                <a:schemeClr val="dk1"/>
              </a:solidFill>
              <a:effectLst/>
              <a:latin typeface="ＭＳ Ｐゴシック"/>
              <a:ea typeface="ＭＳ Ｐゴシック"/>
              <a:cs typeface="+mn-cs"/>
            </a:rPr>
            <a:t>ポイントの上昇となった。</a:t>
          </a:r>
          <a:r>
            <a:rPr kumimoji="1" lang="ja-JP" altLang="en-US" sz="1100">
              <a:solidFill>
                <a:schemeClr val="dk1"/>
              </a:solidFill>
              <a:effectLst/>
              <a:latin typeface="ＭＳ Ｐゴシック"/>
              <a:ea typeface="ＭＳ Ｐゴシック"/>
              <a:cs typeface="+mn-cs"/>
            </a:rPr>
            <a:t>要因としては物</a:t>
          </a:r>
          <a:r>
            <a:rPr kumimoji="1" lang="ja-JP" altLang="ja-JP" sz="1100">
              <a:solidFill>
                <a:schemeClr val="dk1"/>
              </a:solidFill>
              <a:effectLst/>
              <a:latin typeface="ＭＳ Ｐゴシック"/>
              <a:ea typeface="ＭＳ Ｐゴシック"/>
              <a:cs typeface="+mn-cs"/>
            </a:rPr>
            <a:t>件費</a:t>
          </a:r>
          <a:r>
            <a:rPr kumimoji="1" lang="ja-JP" altLang="en-US" sz="1100">
              <a:solidFill>
                <a:schemeClr val="dk1"/>
              </a:solidFill>
              <a:effectLst/>
              <a:latin typeface="ＭＳ Ｐゴシック"/>
              <a:ea typeface="ＭＳ Ｐゴシック"/>
              <a:cs typeface="+mn-cs"/>
            </a:rPr>
            <a:t>においては年々増加傾向にある</a:t>
          </a:r>
          <a:r>
            <a:rPr kumimoji="1" lang="ja-JP" altLang="ja-JP" sz="1100">
              <a:solidFill>
                <a:schemeClr val="dk1"/>
              </a:solidFill>
              <a:effectLst/>
              <a:latin typeface="ＭＳ Ｐゴシック"/>
              <a:ea typeface="ＭＳ Ｐゴシック"/>
              <a:cs typeface="+mn-cs"/>
            </a:rPr>
            <a:t>ふるさと</a:t>
          </a:r>
          <a:r>
            <a:rPr kumimoji="1" lang="ja-JP" altLang="en-US" sz="1100">
              <a:solidFill>
                <a:schemeClr val="dk1"/>
              </a:solidFill>
              <a:effectLst/>
              <a:latin typeface="ＭＳ Ｐゴシック"/>
              <a:ea typeface="ＭＳ Ｐゴシック"/>
              <a:cs typeface="+mn-cs"/>
            </a:rPr>
            <a:t>寄附金に係る事業費が増加していることにより</a:t>
          </a:r>
          <a:r>
            <a:rPr kumimoji="1" lang="en-US" altLang="ja-JP" sz="1100">
              <a:solidFill>
                <a:schemeClr val="dk1"/>
              </a:solidFill>
              <a:effectLst/>
              <a:latin typeface="ＭＳ Ｐゴシック"/>
              <a:ea typeface="ＭＳ Ｐゴシック"/>
              <a:cs typeface="+mn-cs"/>
            </a:rPr>
            <a:t>19,557</a:t>
          </a:r>
          <a:r>
            <a:rPr kumimoji="1" lang="ja-JP" altLang="en-US" sz="1100">
              <a:solidFill>
                <a:schemeClr val="dk1"/>
              </a:solidFill>
              <a:effectLst/>
              <a:latin typeface="ＭＳ Ｐゴシック"/>
              <a:ea typeface="ＭＳ Ｐゴシック"/>
              <a:cs typeface="+mn-cs"/>
            </a:rPr>
            <a:t>千円の増加となった。</a:t>
          </a:r>
          <a:endParaRPr kumimoji="0" lang="en-US" altLang="ja-JP" sz="14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また、下水道事業（公共下水道）特別会計への繰出金</a:t>
          </a:r>
          <a:r>
            <a:rPr kumimoji="1" lang="en-US" altLang="ja-JP" sz="1100">
              <a:solidFill>
                <a:schemeClr val="dk1"/>
              </a:solidFill>
              <a:effectLst/>
              <a:latin typeface="ＭＳ Ｐゴシック"/>
              <a:ea typeface="ＭＳ Ｐゴシック"/>
              <a:cs typeface="+mn-cs"/>
            </a:rPr>
            <a:t>28,071</a:t>
          </a:r>
          <a:r>
            <a:rPr kumimoji="1" lang="ja-JP" altLang="en-US" sz="1100">
              <a:solidFill>
                <a:schemeClr val="dk1"/>
              </a:solidFill>
              <a:effectLst/>
              <a:latin typeface="ＭＳ Ｐゴシック"/>
              <a:ea typeface="ＭＳ Ｐゴシック"/>
              <a:cs typeface="+mn-cs"/>
            </a:rPr>
            <a:t>千円の増額や介護保険事業特別会計への繰出金</a:t>
          </a:r>
          <a:r>
            <a:rPr kumimoji="1" lang="en-US" altLang="ja-JP" sz="1100">
              <a:solidFill>
                <a:schemeClr val="dk1"/>
              </a:solidFill>
              <a:effectLst/>
              <a:latin typeface="ＭＳ Ｐゴシック"/>
              <a:ea typeface="ＭＳ Ｐゴシック"/>
              <a:cs typeface="+mn-cs"/>
            </a:rPr>
            <a:t>22,545</a:t>
          </a:r>
          <a:r>
            <a:rPr kumimoji="1" lang="ja-JP" altLang="en-US" sz="1100">
              <a:solidFill>
                <a:schemeClr val="dk1"/>
              </a:solidFill>
              <a:effectLst/>
              <a:latin typeface="ＭＳ Ｐゴシック"/>
              <a:ea typeface="ＭＳ Ｐゴシック"/>
              <a:cs typeface="+mn-cs"/>
            </a:rPr>
            <a:t>千円の増額等から繰出金における充当一般財源が全体で</a:t>
          </a:r>
          <a:r>
            <a:rPr kumimoji="1" lang="en-US" altLang="ja-JP" sz="1100">
              <a:solidFill>
                <a:schemeClr val="dk1"/>
              </a:solidFill>
              <a:effectLst/>
              <a:latin typeface="ＭＳ Ｐゴシック"/>
              <a:ea typeface="ＭＳ Ｐゴシック"/>
              <a:cs typeface="+mn-cs"/>
            </a:rPr>
            <a:t>75,429</a:t>
          </a:r>
          <a:r>
            <a:rPr kumimoji="1" lang="ja-JP" altLang="en-US" sz="1100">
              <a:solidFill>
                <a:schemeClr val="dk1"/>
              </a:solidFill>
              <a:effectLst/>
              <a:latin typeface="ＭＳ Ｐゴシック"/>
              <a:ea typeface="ＭＳ Ｐゴシック"/>
              <a:cs typeface="+mn-cs"/>
            </a:rPr>
            <a:t>千円の増額となった。</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扶助費においては障害者自立支援給付費に充当する国庫支出金及び都道府県支出金が</a:t>
          </a:r>
          <a:r>
            <a:rPr kumimoji="1" lang="en-US" altLang="ja-JP" sz="1100">
              <a:solidFill>
                <a:schemeClr val="dk1"/>
              </a:solidFill>
              <a:effectLst/>
              <a:latin typeface="ＭＳ Ｐゴシック"/>
              <a:ea typeface="ＭＳ Ｐゴシック"/>
              <a:cs typeface="+mn-cs"/>
            </a:rPr>
            <a:t>92,773</a:t>
          </a:r>
          <a:r>
            <a:rPr kumimoji="1" lang="ja-JP" altLang="en-US" sz="1100">
              <a:solidFill>
                <a:schemeClr val="dk1"/>
              </a:solidFill>
              <a:effectLst/>
              <a:latin typeface="ＭＳ Ｐゴシック"/>
              <a:ea typeface="ＭＳ Ｐゴシック"/>
              <a:cs typeface="+mn-cs"/>
            </a:rPr>
            <a:t>千円の増額となったことから、全体で</a:t>
          </a:r>
          <a:r>
            <a:rPr kumimoji="1" lang="en-US" altLang="ja-JP" sz="1100">
              <a:solidFill>
                <a:schemeClr val="dk1"/>
              </a:solidFill>
              <a:effectLst/>
              <a:latin typeface="ＭＳ Ｐゴシック"/>
              <a:ea typeface="ＭＳ Ｐゴシック"/>
              <a:cs typeface="+mn-cs"/>
            </a:rPr>
            <a:t>67,427</a:t>
          </a:r>
          <a:r>
            <a:rPr kumimoji="1" lang="ja-JP" altLang="en-US" sz="1100">
              <a:solidFill>
                <a:schemeClr val="dk1"/>
              </a:solidFill>
              <a:effectLst/>
              <a:latin typeface="ＭＳ Ｐゴシック"/>
              <a:ea typeface="ＭＳ Ｐゴシック"/>
              <a:cs typeface="+mn-cs"/>
            </a:rPr>
            <a:t>千円の減額となっている。</a:t>
          </a:r>
          <a:endParaRPr kumimoji="1" lang="en-US" altLang="ja-JP" sz="1100">
            <a:solidFill>
              <a:schemeClr val="dk1"/>
            </a:solidFill>
            <a:effectLst/>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118745</xdr:rowOff>
    </xdr:from>
    <xdr:to xmlns:xdr="http://schemas.openxmlformats.org/drawingml/2006/spreadsheetDrawing">
      <xdr:col>23</xdr:col>
      <xdr:colOff>133350</xdr:colOff>
      <xdr:row>60</xdr:row>
      <xdr:rowOff>143510</xdr:rowOff>
    </xdr:to>
    <xdr:cxnSp macro="">
      <xdr:nvCxnSpPr>
        <xdr:cNvPr id="134" name="直線コネクタ 133"/>
        <xdr:cNvCxnSpPr/>
      </xdr:nvCxnSpPr>
      <xdr:spPr>
        <a:xfrm>
          <a:off x="4114800" y="104057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90805</xdr:rowOff>
    </xdr:from>
    <xdr:to xmlns:xdr="http://schemas.openxmlformats.org/drawingml/2006/spreadsheetDrawing">
      <xdr:col>19</xdr:col>
      <xdr:colOff>133350</xdr:colOff>
      <xdr:row>60</xdr:row>
      <xdr:rowOff>118745</xdr:rowOff>
    </xdr:to>
    <xdr:cxnSp macro="">
      <xdr:nvCxnSpPr>
        <xdr:cNvPr id="137" name="直線コネクタ 136"/>
        <xdr:cNvCxnSpPr/>
      </xdr:nvCxnSpPr>
      <xdr:spPr>
        <a:xfrm>
          <a:off x="3225800" y="103778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8445"/>
    <xdr:sp macro="" textlink="">
      <xdr:nvSpPr>
        <xdr:cNvPr id="139" name="テキスト ボックス 138"/>
        <xdr:cNvSpPr txBox="1"/>
      </xdr:nvSpPr>
      <xdr:spPr>
        <a:xfrm>
          <a:off x="3733800" y="1009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169545</xdr:rowOff>
    </xdr:from>
    <xdr:to xmlns:xdr="http://schemas.openxmlformats.org/drawingml/2006/spreadsheetDrawing">
      <xdr:col>15</xdr:col>
      <xdr:colOff>82550</xdr:colOff>
      <xdr:row>60</xdr:row>
      <xdr:rowOff>90805</xdr:rowOff>
    </xdr:to>
    <xdr:cxnSp macro="">
      <xdr:nvCxnSpPr>
        <xdr:cNvPr id="140" name="直線コネクタ 139"/>
        <xdr:cNvCxnSpPr/>
      </xdr:nvCxnSpPr>
      <xdr:spPr>
        <a:xfrm>
          <a:off x="2336800" y="1028509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9080"/>
    <xdr:sp macro="" textlink="">
      <xdr:nvSpPr>
        <xdr:cNvPr id="142" name="テキスト ボックス 141"/>
        <xdr:cNvSpPr txBox="1"/>
      </xdr:nvSpPr>
      <xdr:spPr>
        <a:xfrm>
          <a:off x="2844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107315</xdr:rowOff>
    </xdr:from>
    <xdr:to xmlns:xdr="http://schemas.openxmlformats.org/drawingml/2006/spreadsheetDrawing">
      <xdr:col>11</xdr:col>
      <xdr:colOff>31750</xdr:colOff>
      <xdr:row>59</xdr:row>
      <xdr:rowOff>169545</xdr:rowOff>
    </xdr:to>
    <xdr:cxnSp macro="">
      <xdr:nvCxnSpPr>
        <xdr:cNvPr id="143" name="直線コネクタ 142"/>
        <xdr:cNvCxnSpPr/>
      </xdr:nvCxnSpPr>
      <xdr:spPr>
        <a:xfrm>
          <a:off x="1447800" y="1022286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92075</xdr:rowOff>
    </xdr:from>
    <xdr:to xmlns:xdr="http://schemas.openxmlformats.org/drawingml/2006/spreadsheetDrawing">
      <xdr:col>23</xdr:col>
      <xdr:colOff>184150</xdr:colOff>
      <xdr:row>61</xdr:row>
      <xdr:rowOff>22225</xdr:rowOff>
    </xdr:to>
    <xdr:sp macro="" textlink="">
      <xdr:nvSpPr>
        <xdr:cNvPr id="153" name="楕円 152"/>
        <xdr:cNvSpPr/>
      </xdr:nvSpPr>
      <xdr:spPr>
        <a:xfrm>
          <a:off x="49022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64135</xdr:rowOff>
    </xdr:from>
    <xdr:ext cx="762000" cy="258445"/>
    <xdr:sp macro="" textlink="">
      <xdr:nvSpPr>
        <xdr:cNvPr id="154" name="財政構造の弾力性該当値テキスト"/>
        <xdr:cNvSpPr txBox="1"/>
      </xdr:nvSpPr>
      <xdr:spPr>
        <a:xfrm>
          <a:off x="50419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55" name="楕円 154"/>
        <xdr:cNvSpPr/>
      </xdr:nvSpPr>
      <xdr:spPr>
        <a:xfrm>
          <a:off x="4064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58445"/>
    <xdr:sp macro="" textlink="">
      <xdr:nvSpPr>
        <xdr:cNvPr id="156" name="テキスト ボックス 155"/>
        <xdr:cNvSpPr txBox="1"/>
      </xdr:nvSpPr>
      <xdr:spPr>
        <a:xfrm>
          <a:off x="3733800" y="10441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40640</xdr:rowOff>
    </xdr:from>
    <xdr:to xmlns:xdr="http://schemas.openxmlformats.org/drawingml/2006/spreadsheetDrawing">
      <xdr:col>15</xdr:col>
      <xdr:colOff>133350</xdr:colOff>
      <xdr:row>60</xdr:row>
      <xdr:rowOff>141605</xdr:rowOff>
    </xdr:to>
    <xdr:sp macro="" textlink="">
      <xdr:nvSpPr>
        <xdr:cNvPr id="157" name="楕円 156"/>
        <xdr:cNvSpPr/>
      </xdr:nvSpPr>
      <xdr:spPr>
        <a:xfrm>
          <a:off x="31750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126365</xdr:rowOff>
    </xdr:from>
    <xdr:ext cx="762000" cy="259080"/>
    <xdr:sp macro="" textlink="">
      <xdr:nvSpPr>
        <xdr:cNvPr id="158" name="テキスト ボックス 157"/>
        <xdr:cNvSpPr txBox="1"/>
      </xdr:nvSpPr>
      <xdr:spPr>
        <a:xfrm>
          <a:off x="28448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118745</xdr:rowOff>
    </xdr:from>
    <xdr:to xmlns:xdr="http://schemas.openxmlformats.org/drawingml/2006/spreadsheetDrawing">
      <xdr:col>11</xdr:col>
      <xdr:colOff>82550</xdr:colOff>
      <xdr:row>60</xdr:row>
      <xdr:rowOff>48895</xdr:rowOff>
    </xdr:to>
    <xdr:sp macro="" textlink="">
      <xdr:nvSpPr>
        <xdr:cNvPr id="159" name="楕円 158"/>
        <xdr:cNvSpPr/>
      </xdr:nvSpPr>
      <xdr:spPr>
        <a:xfrm>
          <a:off x="2286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59055</xdr:rowOff>
    </xdr:from>
    <xdr:ext cx="762000" cy="259080"/>
    <xdr:sp macro="" textlink="">
      <xdr:nvSpPr>
        <xdr:cNvPr id="160" name="テキスト ボックス 159"/>
        <xdr:cNvSpPr txBox="1"/>
      </xdr:nvSpPr>
      <xdr:spPr>
        <a:xfrm>
          <a:off x="19558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56515</xdr:rowOff>
    </xdr:from>
    <xdr:to xmlns:xdr="http://schemas.openxmlformats.org/drawingml/2006/spreadsheetDrawing">
      <xdr:col>7</xdr:col>
      <xdr:colOff>31750</xdr:colOff>
      <xdr:row>59</xdr:row>
      <xdr:rowOff>158115</xdr:rowOff>
    </xdr:to>
    <xdr:sp macro="" textlink="">
      <xdr:nvSpPr>
        <xdr:cNvPr id="161" name="楕円 160"/>
        <xdr:cNvSpPr/>
      </xdr:nvSpPr>
      <xdr:spPr>
        <a:xfrm>
          <a:off x="1397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168275</xdr:rowOff>
    </xdr:from>
    <xdr:ext cx="762000" cy="258445"/>
    <xdr:sp macro="" textlink="">
      <xdr:nvSpPr>
        <xdr:cNvPr id="162" name="テキスト ボックス 161"/>
        <xdr:cNvSpPr txBox="1"/>
      </xdr:nvSpPr>
      <xdr:spPr>
        <a:xfrm>
          <a:off x="1066800" y="9940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[167,909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類似団体内平均値を</a:t>
          </a:r>
          <a:r>
            <a:rPr kumimoji="1" lang="en-US" altLang="ja-JP" sz="1100">
              <a:solidFill>
                <a:schemeClr val="dk1"/>
              </a:solidFill>
              <a:effectLst/>
              <a:latin typeface="ＭＳ Ｐゴシック"/>
              <a:ea typeface="ＭＳ Ｐゴシック"/>
              <a:cs typeface="+mn-cs"/>
            </a:rPr>
            <a:t>10,819</a:t>
          </a:r>
          <a:r>
            <a:rPr kumimoji="1" lang="ja-JP" altLang="ja-JP" sz="1100">
              <a:solidFill>
                <a:schemeClr val="dk1"/>
              </a:solidFill>
              <a:effectLst/>
              <a:latin typeface="ＭＳ Ｐゴシック"/>
              <a:ea typeface="ＭＳ Ｐゴシック"/>
              <a:cs typeface="+mn-cs"/>
            </a:rPr>
            <a:t>円下回っているものの、前年度より</a:t>
          </a:r>
          <a:r>
            <a:rPr kumimoji="1" lang="en-US" altLang="ja-JP" sz="1100">
              <a:solidFill>
                <a:schemeClr val="dk1"/>
              </a:solidFill>
              <a:effectLst/>
              <a:latin typeface="ＭＳ Ｐゴシック"/>
              <a:ea typeface="ＭＳ Ｐゴシック"/>
              <a:cs typeface="+mn-cs"/>
            </a:rPr>
            <a:t>12,222</a:t>
          </a:r>
          <a:r>
            <a:rPr kumimoji="1" lang="ja-JP" altLang="ja-JP" sz="1100">
              <a:solidFill>
                <a:schemeClr val="dk1"/>
              </a:solidFill>
              <a:effectLst/>
              <a:latin typeface="ＭＳ Ｐゴシック"/>
              <a:ea typeface="ＭＳ Ｐゴシック"/>
              <a:cs typeface="+mn-cs"/>
            </a:rPr>
            <a:t>円増となった。人件費に</a:t>
          </a:r>
          <a:r>
            <a:rPr kumimoji="1" lang="ja-JP" altLang="en-US" sz="1100">
              <a:solidFill>
                <a:schemeClr val="dk1"/>
              </a:solidFill>
              <a:effectLst/>
              <a:latin typeface="ＭＳ Ｐゴシック"/>
              <a:ea typeface="ＭＳ Ｐゴシック"/>
              <a:cs typeface="+mn-cs"/>
            </a:rPr>
            <a:t>つ</a:t>
          </a:r>
          <a:r>
            <a:rPr kumimoji="1" lang="ja-JP" altLang="ja-JP" sz="1100">
              <a:solidFill>
                <a:schemeClr val="dk1"/>
              </a:solidFill>
              <a:effectLst/>
              <a:latin typeface="ＭＳ Ｐゴシック"/>
              <a:ea typeface="ＭＳ Ｐゴシック"/>
              <a:cs typeface="+mn-cs"/>
            </a:rPr>
            <a:t>いては</a:t>
          </a:r>
          <a:r>
            <a:rPr kumimoji="1" lang="ja-JP" altLang="en-US" sz="1100">
              <a:solidFill>
                <a:schemeClr val="dk1"/>
              </a:solidFill>
              <a:effectLst/>
              <a:latin typeface="ＭＳ Ｐゴシック"/>
              <a:ea typeface="ＭＳ Ｐゴシック"/>
              <a:cs typeface="+mn-cs"/>
            </a:rPr>
            <a:t>前年度に引続き</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月豪雨等の災害対応に要した時間外手当</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増</a:t>
          </a:r>
          <a:r>
            <a:rPr kumimoji="1" lang="ja-JP" altLang="en-US" sz="1100">
              <a:solidFill>
                <a:schemeClr val="dk1"/>
              </a:solidFill>
              <a:effectLst/>
              <a:latin typeface="ＭＳ Ｐゴシック"/>
              <a:ea typeface="ＭＳ Ｐゴシック"/>
              <a:cs typeface="+mn-cs"/>
            </a:rPr>
            <a:t>額となっている。</a:t>
          </a:r>
          <a:r>
            <a:rPr kumimoji="1" lang="ja-JP" altLang="ja-JP" sz="1100">
              <a:solidFill>
                <a:schemeClr val="dk1"/>
              </a:solidFill>
              <a:effectLst/>
              <a:latin typeface="ＭＳ Ｐゴシック"/>
              <a:ea typeface="ＭＳ Ｐゴシック"/>
              <a:cs typeface="+mn-cs"/>
            </a:rPr>
            <a:t>物件費について</a:t>
          </a:r>
          <a:r>
            <a:rPr kumimoji="1" lang="ja-JP" altLang="en-US" sz="1100">
              <a:solidFill>
                <a:schemeClr val="dk1"/>
              </a:solidFill>
              <a:effectLst/>
              <a:latin typeface="ＭＳ Ｐゴシック"/>
              <a:ea typeface="ＭＳ Ｐゴシック"/>
              <a:cs typeface="+mn-cs"/>
            </a:rPr>
            <a:t>は年々増加傾向にあるふるさと寄附金に係る事業費が増加しており、前年度より</a:t>
          </a:r>
          <a:r>
            <a:rPr kumimoji="1" lang="en-US" altLang="ja-JP" sz="1100">
              <a:solidFill>
                <a:schemeClr val="dk1"/>
              </a:solidFill>
              <a:effectLst/>
              <a:latin typeface="ＭＳ Ｐゴシック"/>
              <a:ea typeface="ＭＳ Ｐゴシック"/>
              <a:cs typeface="+mn-cs"/>
            </a:rPr>
            <a:t>19,557</a:t>
          </a:r>
          <a:r>
            <a:rPr kumimoji="1" lang="ja-JP" altLang="en-US" sz="1100">
              <a:solidFill>
                <a:schemeClr val="dk1"/>
              </a:solidFill>
              <a:effectLst/>
              <a:latin typeface="ＭＳ Ｐゴシック"/>
              <a:ea typeface="ＭＳ Ｐゴシック"/>
              <a:cs typeface="+mn-cs"/>
            </a:rPr>
            <a:t>千円の増額となっている。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今後人件費については平成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7</a:t>
          </a:r>
          <a:r>
            <a:rPr kumimoji="1" lang="ja-JP" altLang="en-US" sz="1100">
              <a:solidFill>
                <a:schemeClr val="dk1"/>
              </a:solidFill>
              <a:effectLst/>
              <a:latin typeface="ＭＳ Ｐゴシック"/>
              <a:ea typeface="ＭＳ Ｐゴシック"/>
              <a:cs typeface="+mn-cs"/>
            </a:rPr>
            <a:t>月豪雨災害に係る時間外手当は減少していくものと考えられるが、災害等の発生状況によっては同程度の経費が生じる可能性がある。また、ふるさと寄附金については年々増加していることから次年度以降も経費が同程度あるいは増額となる可能性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137160</xdr:rowOff>
    </xdr:from>
    <xdr:to xmlns:xdr="http://schemas.openxmlformats.org/drawingml/2006/spreadsheetDrawing">
      <xdr:col>23</xdr:col>
      <xdr:colOff>133350</xdr:colOff>
      <xdr:row>82</xdr:row>
      <xdr:rowOff>14605</xdr:rowOff>
    </xdr:to>
    <xdr:cxnSp macro="">
      <xdr:nvCxnSpPr>
        <xdr:cNvPr id="197" name="直線コネクタ 196"/>
        <xdr:cNvCxnSpPr/>
      </xdr:nvCxnSpPr>
      <xdr:spPr>
        <a:xfrm>
          <a:off x="4114800" y="1402461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151130</xdr:rowOff>
    </xdr:from>
    <xdr:ext cx="762000" cy="259080"/>
    <xdr:sp macro="" textlink="">
      <xdr:nvSpPr>
        <xdr:cNvPr id="198" name="人件費・物件費等の状況平均値テキスト"/>
        <xdr:cNvSpPr txBox="1"/>
      </xdr:nvSpPr>
      <xdr:spPr>
        <a:xfrm>
          <a:off x="5041900" y="14038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118110</xdr:rowOff>
    </xdr:from>
    <xdr:to xmlns:xdr="http://schemas.openxmlformats.org/drawingml/2006/spreadsheetDrawing">
      <xdr:col>19</xdr:col>
      <xdr:colOff>133350</xdr:colOff>
      <xdr:row>81</xdr:row>
      <xdr:rowOff>137160</xdr:rowOff>
    </xdr:to>
    <xdr:cxnSp macro="">
      <xdr:nvCxnSpPr>
        <xdr:cNvPr id="200" name="直線コネクタ 199"/>
        <xdr:cNvCxnSpPr/>
      </xdr:nvCxnSpPr>
      <xdr:spPr>
        <a:xfrm>
          <a:off x="3225800" y="14005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68580</xdr:rowOff>
    </xdr:from>
    <xdr:ext cx="736600" cy="259080"/>
    <xdr:sp macro="" textlink="">
      <xdr:nvSpPr>
        <xdr:cNvPr id="202" name="テキスト ボックス 201"/>
        <xdr:cNvSpPr txBox="1"/>
      </xdr:nvSpPr>
      <xdr:spPr>
        <a:xfrm>
          <a:off x="373380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68580</xdr:rowOff>
    </xdr:from>
    <xdr:to xmlns:xdr="http://schemas.openxmlformats.org/drawingml/2006/spreadsheetDrawing">
      <xdr:col>15</xdr:col>
      <xdr:colOff>82550</xdr:colOff>
      <xdr:row>81</xdr:row>
      <xdr:rowOff>118110</xdr:rowOff>
    </xdr:to>
    <xdr:cxnSp macro="">
      <xdr:nvCxnSpPr>
        <xdr:cNvPr id="203" name="直線コネクタ 202"/>
        <xdr:cNvCxnSpPr/>
      </xdr:nvCxnSpPr>
      <xdr:spPr>
        <a:xfrm>
          <a:off x="2336800" y="139560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58420</xdr:rowOff>
    </xdr:from>
    <xdr:to xmlns:xdr="http://schemas.openxmlformats.org/drawingml/2006/spreadsheetDrawing">
      <xdr:col>11</xdr:col>
      <xdr:colOff>31750</xdr:colOff>
      <xdr:row>81</xdr:row>
      <xdr:rowOff>68580</xdr:rowOff>
    </xdr:to>
    <xdr:cxnSp macro="">
      <xdr:nvCxnSpPr>
        <xdr:cNvPr id="206" name="直線コネクタ 205"/>
        <xdr:cNvCxnSpPr/>
      </xdr:nvCxnSpPr>
      <xdr:spPr>
        <a:xfrm>
          <a:off x="1447800" y="139458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6985</xdr:rowOff>
    </xdr:from>
    <xdr:ext cx="762000" cy="258445"/>
    <xdr:sp macro="" textlink="">
      <xdr:nvSpPr>
        <xdr:cNvPr id="210" name="テキスト ボックス 209"/>
        <xdr:cNvSpPr txBox="1"/>
      </xdr:nvSpPr>
      <xdr:spPr>
        <a:xfrm>
          <a:off x="1066800" y="14065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135255</xdr:rowOff>
    </xdr:from>
    <xdr:to xmlns:xdr="http://schemas.openxmlformats.org/drawingml/2006/spreadsheetDrawing">
      <xdr:col>23</xdr:col>
      <xdr:colOff>184150</xdr:colOff>
      <xdr:row>82</xdr:row>
      <xdr:rowOff>65405</xdr:rowOff>
    </xdr:to>
    <xdr:sp macro="" textlink="">
      <xdr:nvSpPr>
        <xdr:cNvPr id="216" name="楕円 215"/>
        <xdr:cNvSpPr/>
      </xdr:nvSpPr>
      <xdr:spPr>
        <a:xfrm>
          <a:off x="4902200" y="140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151765</xdr:rowOff>
    </xdr:from>
    <xdr:ext cx="762000" cy="259080"/>
    <xdr:sp macro="" textlink="">
      <xdr:nvSpPr>
        <xdr:cNvPr id="217" name="人件費・物件費等の状況該当値テキスト"/>
        <xdr:cNvSpPr txBox="1"/>
      </xdr:nvSpPr>
      <xdr:spPr>
        <a:xfrm>
          <a:off x="5041900" y="1386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86360</xdr:rowOff>
    </xdr:from>
    <xdr:to xmlns:xdr="http://schemas.openxmlformats.org/drawingml/2006/spreadsheetDrawing">
      <xdr:col>19</xdr:col>
      <xdr:colOff>184150</xdr:colOff>
      <xdr:row>82</xdr:row>
      <xdr:rowOff>16510</xdr:rowOff>
    </xdr:to>
    <xdr:sp macro="" textlink="">
      <xdr:nvSpPr>
        <xdr:cNvPr id="218" name="楕円 217"/>
        <xdr:cNvSpPr/>
      </xdr:nvSpPr>
      <xdr:spPr>
        <a:xfrm>
          <a:off x="40640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26670</xdr:rowOff>
    </xdr:from>
    <xdr:ext cx="736600" cy="259080"/>
    <xdr:sp macro="" textlink="">
      <xdr:nvSpPr>
        <xdr:cNvPr id="219" name="テキスト ボックス 218"/>
        <xdr:cNvSpPr txBox="1"/>
      </xdr:nvSpPr>
      <xdr:spPr>
        <a:xfrm>
          <a:off x="3733800" y="13742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67310</xdr:rowOff>
    </xdr:from>
    <xdr:to xmlns:xdr="http://schemas.openxmlformats.org/drawingml/2006/spreadsheetDrawing">
      <xdr:col>15</xdr:col>
      <xdr:colOff>133350</xdr:colOff>
      <xdr:row>81</xdr:row>
      <xdr:rowOff>168910</xdr:rowOff>
    </xdr:to>
    <xdr:sp macro="" textlink="">
      <xdr:nvSpPr>
        <xdr:cNvPr id="220" name="楕円 219"/>
        <xdr:cNvSpPr/>
      </xdr:nvSpPr>
      <xdr:spPr>
        <a:xfrm>
          <a:off x="31750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xdr:rowOff>
    </xdr:from>
    <xdr:ext cx="762000" cy="258445"/>
    <xdr:sp macro="" textlink="">
      <xdr:nvSpPr>
        <xdr:cNvPr id="221" name="テキスト ボックス 220"/>
        <xdr:cNvSpPr txBox="1"/>
      </xdr:nvSpPr>
      <xdr:spPr>
        <a:xfrm>
          <a:off x="2844800" y="1372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17780</xdr:rowOff>
    </xdr:from>
    <xdr:to xmlns:xdr="http://schemas.openxmlformats.org/drawingml/2006/spreadsheetDrawing">
      <xdr:col>11</xdr:col>
      <xdr:colOff>82550</xdr:colOff>
      <xdr:row>81</xdr:row>
      <xdr:rowOff>119380</xdr:rowOff>
    </xdr:to>
    <xdr:sp macro="" textlink="">
      <xdr:nvSpPr>
        <xdr:cNvPr id="222" name="楕円 221"/>
        <xdr:cNvSpPr/>
      </xdr:nvSpPr>
      <xdr:spPr>
        <a:xfrm>
          <a:off x="22860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129540</xdr:rowOff>
    </xdr:from>
    <xdr:ext cx="762000" cy="259080"/>
    <xdr:sp macro="" textlink="">
      <xdr:nvSpPr>
        <xdr:cNvPr id="223" name="テキスト ボックス 222"/>
        <xdr:cNvSpPr txBox="1"/>
      </xdr:nvSpPr>
      <xdr:spPr>
        <a:xfrm>
          <a:off x="1955800" y="1367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7620</xdr:rowOff>
    </xdr:from>
    <xdr:to xmlns:xdr="http://schemas.openxmlformats.org/drawingml/2006/spreadsheetDrawing">
      <xdr:col>7</xdr:col>
      <xdr:colOff>31750</xdr:colOff>
      <xdr:row>81</xdr:row>
      <xdr:rowOff>109220</xdr:rowOff>
    </xdr:to>
    <xdr:sp macro="" textlink="">
      <xdr:nvSpPr>
        <xdr:cNvPr id="224" name="楕円 223"/>
        <xdr:cNvSpPr/>
      </xdr:nvSpPr>
      <xdr:spPr>
        <a:xfrm>
          <a:off x="1397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119380</xdr:rowOff>
    </xdr:from>
    <xdr:ext cx="762000" cy="259080"/>
    <xdr:sp macro="" textlink="">
      <xdr:nvSpPr>
        <xdr:cNvPr id="225" name="テキスト ボックス 224"/>
        <xdr:cNvSpPr txBox="1"/>
      </xdr:nvSpPr>
      <xdr:spPr>
        <a:xfrm>
          <a:off x="1066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a:t>
          </a:r>
          <a:r>
            <a:rPr kumimoji="1" lang="ja-JP" altLang="ja-JP" sz="1100">
              <a:solidFill>
                <a:schemeClr val="dk1"/>
              </a:solidFill>
              <a:effectLst/>
              <a:latin typeface="ＭＳ Ｐゴシック"/>
              <a:ea typeface="ＭＳ Ｐゴシック"/>
              <a:cs typeface="+mn-cs"/>
            </a:rPr>
            <a:t>度比</a:t>
          </a:r>
          <a:r>
            <a:rPr kumimoji="1" lang="en-US" altLang="ja-JP" sz="1100">
              <a:solidFill>
                <a:schemeClr val="dk1"/>
              </a:solidFill>
              <a:effectLst/>
              <a:latin typeface="ＭＳ Ｐゴシック"/>
              <a:ea typeface="ＭＳ Ｐゴシック"/>
              <a:cs typeface="+mn-cs"/>
            </a:rPr>
            <a:t>0.3</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の増加となっている。類似団体内平均値を</a:t>
          </a:r>
          <a:r>
            <a:rPr kumimoji="1" lang="en-US" altLang="ja-JP" sz="1100">
              <a:solidFill>
                <a:schemeClr val="dk1"/>
              </a:solidFill>
              <a:effectLst/>
              <a:latin typeface="ＭＳ Ｐゴシック"/>
              <a:ea typeface="ＭＳ Ｐゴシック"/>
              <a:cs typeface="+mn-cs"/>
            </a:rPr>
            <a:t>0.6</a:t>
          </a:r>
          <a:r>
            <a:rPr kumimoji="1" lang="ja-JP" altLang="en-US" sz="1100">
              <a:solidFill>
                <a:schemeClr val="dk1"/>
              </a:solidFill>
              <a:effectLst/>
              <a:latin typeface="ＭＳ Ｐゴシック"/>
              <a:ea typeface="ＭＳ Ｐゴシック"/>
              <a:cs typeface="+mn-cs"/>
            </a:rPr>
            <a:t>ポイント下回っているが、今後増加傾向が続かない様に指標を注視していく必要がある。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139065</xdr:rowOff>
    </xdr:from>
    <xdr:to xmlns:xdr="http://schemas.openxmlformats.org/drawingml/2006/spreadsheetDrawing">
      <xdr:col>81</xdr:col>
      <xdr:colOff>44450</xdr:colOff>
      <xdr:row>86</xdr:row>
      <xdr:rowOff>7620</xdr:rowOff>
    </xdr:to>
    <xdr:cxnSp macro="">
      <xdr:nvCxnSpPr>
        <xdr:cNvPr id="259" name="直線コネクタ 258"/>
        <xdr:cNvCxnSpPr/>
      </xdr:nvCxnSpPr>
      <xdr:spPr>
        <a:xfrm>
          <a:off x="16179800" y="1471231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139065</xdr:rowOff>
    </xdr:from>
    <xdr:to xmlns:xdr="http://schemas.openxmlformats.org/drawingml/2006/spreadsheetDrawing">
      <xdr:col>77</xdr:col>
      <xdr:colOff>44450</xdr:colOff>
      <xdr:row>86</xdr:row>
      <xdr:rowOff>141605</xdr:rowOff>
    </xdr:to>
    <xdr:cxnSp macro="">
      <xdr:nvCxnSpPr>
        <xdr:cNvPr id="262" name="直線コネクタ 261"/>
        <xdr:cNvCxnSpPr/>
      </xdr:nvCxnSpPr>
      <xdr:spPr>
        <a:xfrm flipV="1">
          <a:off x="15290800" y="1471231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141605</xdr:rowOff>
    </xdr:from>
    <xdr:to xmlns:xdr="http://schemas.openxmlformats.org/drawingml/2006/spreadsheetDrawing">
      <xdr:col>72</xdr:col>
      <xdr:colOff>203200</xdr:colOff>
      <xdr:row>86</xdr:row>
      <xdr:rowOff>168910</xdr:rowOff>
    </xdr:to>
    <xdr:cxnSp macro="">
      <xdr:nvCxnSpPr>
        <xdr:cNvPr id="265" name="直線コネクタ 264"/>
        <xdr:cNvCxnSpPr/>
      </xdr:nvCxnSpPr>
      <xdr:spPr>
        <a:xfrm flipV="1">
          <a:off x="14401800" y="148863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61595</xdr:rowOff>
    </xdr:from>
    <xdr:to xmlns:xdr="http://schemas.openxmlformats.org/drawingml/2006/spreadsheetDrawing">
      <xdr:col>68</xdr:col>
      <xdr:colOff>152400</xdr:colOff>
      <xdr:row>86</xdr:row>
      <xdr:rowOff>168910</xdr:rowOff>
    </xdr:to>
    <xdr:cxnSp macro="">
      <xdr:nvCxnSpPr>
        <xdr:cNvPr id="268" name="直線コネクタ 267"/>
        <xdr:cNvCxnSpPr/>
      </xdr:nvCxnSpPr>
      <xdr:spPr>
        <a:xfrm>
          <a:off x="13512800" y="1480629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128270</xdr:rowOff>
    </xdr:from>
    <xdr:to xmlns:xdr="http://schemas.openxmlformats.org/drawingml/2006/spreadsheetDrawing">
      <xdr:col>81</xdr:col>
      <xdr:colOff>95250</xdr:colOff>
      <xdr:row>86</xdr:row>
      <xdr:rowOff>58420</xdr:rowOff>
    </xdr:to>
    <xdr:sp macro="" textlink="">
      <xdr:nvSpPr>
        <xdr:cNvPr id="278" name="楕円 277"/>
        <xdr:cNvSpPr/>
      </xdr:nvSpPr>
      <xdr:spPr>
        <a:xfrm>
          <a:off x="169672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144780</xdr:rowOff>
    </xdr:from>
    <xdr:ext cx="762000" cy="258445"/>
    <xdr:sp macro="" textlink="">
      <xdr:nvSpPr>
        <xdr:cNvPr id="279" name="給与水準   （国との比較）該当値テキスト"/>
        <xdr:cNvSpPr txBox="1"/>
      </xdr:nvSpPr>
      <xdr:spPr>
        <a:xfrm>
          <a:off x="17106900" y="1454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88265</xdr:rowOff>
    </xdr:from>
    <xdr:to xmlns:xdr="http://schemas.openxmlformats.org/drawingml/2006/spreadsheetDrawing">
      <xdr:col>77</xdr:col>
      <xdr:colOff>95250</xdr:colOff>
      <xdr:row>86</xdr:row>
      <xdr:rowOff>18415</xdr:rowOff>
    </xdr:to>
    <xdr:sp macro="" textlink="">
      <xdr:nvSpPr>
        <xdr:cNvPr id="280" name="楕円 279"/>
        <xdr:cNvSpPr/>
      </xdr:nvSpPr>
      <xdr:spPr>
        <a:xfrm>
          <a:off x="16129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29210</xdr:rowOff>
    </xdr:from>
    <xdr:ext cx="736600" cy="258445"/>
    <xdr:sp macro="" textlink="">
      <xdr:nvSpPr>
        <xdr:cNvPr id="281" name="テキスト ボックス 280"/>
        <xdr:cNvSpPr txBox="1"/>
      </xdr:nvSpPr>
      <xdr:spPr>
        <a:xfrm>
          <a:off x="15798800" y="14431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90805</xdr:rowOff>
    </xdr:from>
    <xdr:to xmlns:xdr="http://schemas.openxmlformats.org/drawingml/2006/spreadsheetDrawing">
      <xdr:col>73</xdr:col>
      <xdr:colOff>44450</xdr:colOff>
      <xdr:row>87</xdr:row>
      <xdr:rowOff>20955</xdr:rowOff>
    </xdr:to>
    <xdr:sp macro="" textlink="">
      <xdr:nvSpPr>
        <xdr:cNvPr id="282" name="楕円 281"/>
        <xdr:cNvSpPr/>
      </xdr:nvSpPr>
      <xdr:spPr>
        <a:xfrm>
          <a:off x="15240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6350</xdr:rowOff>
    </xdr:from>
    <xdr:ext cx="762000" cy="258445"/>
    <xdr:sp macro="" textlink="">
      <xdr:nvSpPr>
        <xdr:cNvPr id="283" name="テキスト ボックス 282"/>
        <xdr:cNvSpPr txBox="1"/>
      </xdr:nvSpPr>
      <xdr:spPr>
        <a:xfrm>
          <a:off x="14909800" y="14922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118110</xdr:rowOff>
    </xdr:from>
    <xdr:to xmlns:xdr="http://schemas.openxmlformats.org/drawingml/2006/spreadsheetDrawing">
      <xdr:col>68</xdr:col>
      <xdr:colOff>203200</xdr:colOff>
      <xdr:row>87</xdr:row>
      <xdr:rowOff>48260</xdr:rowOff>
    </xdr:to>
    <xdr:sp macro="" textlink="">
      <xdr:nvSpPr>
        <xdr:cNvPr id="284" name="楕円 283"/>
        <xdr:cNvSpPr/>
      </xdr:nvSpPr>
      <xdr:spPr>
        <a:xfrm>
          <a:off x="143510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33020</xdr:rowOff>
    </xdr:from>
    <xdr:ext cx="762000" cy="259080"/>
    <xdr:sp macro="" textlink="">
      <xdr:nvSpPr>
        <xdr:cNvPr id="285" name="テキスト ボックス 284"/>
        <xdr:cNvSpPr txBox="1"/>
      </xdr:nvSpPr>
      <xdr:spPr>
        <a:xfrm>
          <a:off x="14020800" y="1494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xdr:rowOff>
    </xdr:from>
    <xdr:to xmlns:xdr="http://schemas.openxmlformats.org/drawingml/2006/spreadsheetDrawing">
      <xdr:col>64</xdr:col>
      <xdr:colOff>152400</xdr:colOff>
      <xdr:row>86</xdr:row>
      <xdr:rowOff>112395</xdr:rowOff>
    </xdr:to>
    <xdr:sp macro="" textlink="">
      <xdr:nvSpPr>
        <xdr:cNvPr id="286" name="楕円 285"/>
        <xdr:cNvSpPr/>
      </xdr:nvSpPr>
      <xdr:spPr>
        <a:xfrm>
          <a:off x="13462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122555</xdr:rowOff>
    </xdr:from>
    <xdr:ext cx="762000" cy="258445"/>
    <xdr:sp macro="" textlink="">
      <xdr:nvSpPr>
        <xdr:cNvPr id="287" name="テキスト ボックス 286"/>
        <xdr:cNvSpPr txBox="1"/>
      </xdr:nvSpPr>
      <xdr:spPr>
        <a:xfrm>
          <a:off x="13131800" y="14524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集中改革プランに基づく人員削減等により、これまでに相当数の職員数削減を実施しているものの、類似団体内平均値との比較では</a:t>
          </a:r>
          <a:r>
            <a:rPr kumimoji="1" lang="en-US" altLang="ja-JP" sz="1100">
              <a:solidFill>
                <a:schemeClr val="dk1"/>
              </a:solidFill>
              <a:effectLst/>
              <a:latin typeface="ＭＳ Ｐゴシック"/>
              <a:ea typeface="ＭＳ Ｐゴシック"/>
              <a:cs typeface="+mn-cs"/>
            </a:rPr>
            <a:t>2.88</a:t>
          </a:r>
          <a:r>
            <a:rPr kumimoji="1" lang="ja-JP" altLang="ja-JP" sz="1100">
              <a:solidFill>
                <a:schemeClr val="dk1"/>
              </a:solidFill>
              <a:effectLst/>
              <a:latin typeface="ＭＳ Ｐゴシック"/>
              <a:ea typeface="ＭＳ Ｐゴシック"/>
              <a:cs typeface="+mn-cs"/>
            </a:rPr>
            <a:t>人上回っている。</a:t>
          </a:r>
          <a:br>
            <a:rPr kumimoji="1" lang="ja-JP" altLang="ja-JP" sz="1100">
              <a:solidFill>
                <a:schemeClr val="dk1"/>
              </a:solidFill>
              <a:effectLst/>
              <a:latin typeface="ＭＳ Ｐゴシック"/>
              <a:ea typeface="ＭＳ Ｐゴシック"/>
              <a:cs typeface="+mn-cs"/>
            </a:rPr>
          </a:br>
          <a:r>
            <a:rPr kumimoji="1" lang="ja-JP" altLang="ja-JP" sz="1100">
              <a:solidFill>
                <a:schemeClr val="dk1"/>
              </a:solidFill>
              <a:effectLst/>
              <a:latin typeface="ＭＳ Ｐゴシック"/>
              <a:ea typeface="ＭＳ Ｐゴシック"/>
              <a:cs typeface="+mn-cs"/>
            </a:rPr>
            <a:t>これは、県内唯一の有人離島を有するため支所・診療所・定期船に職員を配置しなければならない地理的要因や、私立保育園が市内に</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園しかなく公立保育園を確保しなければならないこと等に起因する</a:t>
          </a:r>
          <a:r>
            <a:rPr kumimoji="1" lang="ja-JP" altLang="en-US" sz="1100">
              <a:solidFill>
                <a:schemeClr val="dk1"/>
              </a:solidFill>
              <a:effectLst/>
              <a:latin typeface="ＭＳ Ｐゴシック"/>
              <a:ea typeface="ＭＳ Ｐゴシック"/>
              <a:cs typeface="+mn-cs"/>
            </a:rPr>
            <a:t>ものである。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67945</xdr:rowOff>
    </xdr:from>
    <xdr:to xmlns:xdr="http://schemas.openxmlformats.org/drawingml/2006/spreadsheetDrawing">
      <xdr:col>81</xdr:col>
      <xdr:colOff>44450</xdr:colOff>
      <xdr:row>64</xdr:row>
      <xdr:rowOff>116205</xdr:rowOff>
    </xdr:to>
    <xdr:cxnSp macro="">
      <xdr:nvCxnSpPr>
        <xdr:cNvPr id="324" name="直線コネクタ 323"/>
        <xdr:cNvCxnSpPr/>
      </xdr:nvCxnSpPr>
      <xdr:spPr>
        <a:xfrm>
          <a:off x="16179800" y="110407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19685</xdr:rowOff>
    </xdr:from>
    <xdr:to xmlns:xdr="http://schemas.openxmlformats.org/drawingml/2006/spreadsheetDrawing">
      <xdr:col>77</xdr:col>
      <xdr:colOff>44450</xdr:colOff>
      <xdr:row>64</xdr:row>
      <xdr:rowOff>67945</xdr:rowOff>
    </xdr:to>
    <xdr:cxnSp macro="">
      <xdr:nvCxnSpPr>
        <xdr:cNvPr id="327" name="直線コネクタ 326"/>
        <xdr:cNvCxnSpPr/>
      </xdr:nvCxnSpPr>
      <xdr:spPr>
        <a:xfrm>
          <a:off x="15290800" y="109924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19685</xdr:rowOff>
    </xdr:from>
    <xdr:to xmlns:xdr="http://schemas.openxmlformats.org/drawingml/2006/spreadsheetDrawing">
      <xdr:col>72</xdr:col>
      <xdr:colOff>203200</xdr:colOff>
      <xdr:row>64</xdr:row>
      <xdr:rowOff>23495</xdr:rowOff>
    </xdr:to>
    <xdr:cxnSp macro="">
      <xdr:nvCxnSpPr>
        <xdr:cNvPr id="330" name="直線コネクタ 329"/>
        <xdr:cNvCxnSpPr/>
      </xdr:nvCxnSpPr>
      <xdr:spPr>
        <a:xfrm flipV="1">
          <a:off x="14401800" y="109924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53340</xdr:rowOff>
    </xdr:from>
    <xdr:to xmlns:xdr="http://schemas.openxmlformats.org/drawingml/2006/spreadsheetDrawing">
      <xdr:col>68</xdr:col>
      <xdr:colOff>152400</xdr:colOff>
      <xdr:row>64</xdr:row>
      <xdr:rowOff>23495</xdr:rowOff>
    </xdr:to>
    <xdr:cxnSp macro="">
      <xdr:nvCxnSpPr>
        <xdr:cNvPr id="333" name="直線コネクタ 332"/>
        <xdr:cNvCxnSpPr/>
      </xdr:nvCxnSpPr>
      <xdr:spPr>
        <a:xfrm>
          <a:off x="13512800" y="108546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65405</xdr:rowOff>
    </xdr:from>
    <xdr:to xmlns:xdr="http://schemas.openxmlformats.org/drawingml/2006/spreadsheetDrawing">
      <xdr:col>81</xdr:col>
      <xdr:colOff>95250</xdr:colOff>
      <xdr:row>64</xdr:row>
      <xdr:rowOff>167005</xdr:rowOff>
    </xdr:to>
    <xdr:sp macro="" textlink="">
      <xdr:nvSpPr>
        <xdr:cNvPr id="343" name="楕円 342"/>
        <xdr:cNvSpPr/>
      </xdr:nvSpPr>
      <xdr:spPr>
        <a:xfrm>
          <a:off x="169672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37465</xdr:rowOff>
    </xdr:from>
    <xdr:ext cx="762000" cy="259080"/>
    <xdr:sp macro="" textlink="">
      <xdr:nvSpPr>
        <xdr:cNvPr id="344" name="定員管理の状況該当値テキスト"/>
        <xdr:cNvSpPr txBox="1"/>
      </xdr:nvSpPr>
      <xdr:spPr>
        <a:xfrm>
          <a:off x="17106900" y="11010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17780</xdr:rowOff>
    </xdr:from>
    <xdr:to xmlns:xdr="http://schemas.openxmlformats.org/drawingml/2006/spreadsheetDrawing">
      <xdr:col>77</xdr:col>
      <xdr:colOff>95250</xdr:colOff>
      <xdr:row>64</xdr:row>
      <xdr:rowOff>118745</xdr:rowOff>
    </xdr:to>
    <xdr:sp macro="" textlink="">
      <xdr:nvSpPr>
        <xdr:cNvPr id="345" name="楕円 344"/>
        <xdr:cNvSpPr/>
      </xdr:nvSpPr>
      <xdr:spPr>
        <a:xfrm>
          <a:off x="16129000" y="10990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103505</xdr:rowOff>
    </xdr:from>
    <xdr:ext cx="736600" cy="259080"/>
    <xdr:sp macro="" textlink="">
      <xdr:nvSpPr>
        <xdr:cNvPr id="346" name="テキスト ボックス 345"/>
        <xdr:cNvSpPr txBox="1"/>
      </xdr:nvSpPr>
      <xdr:spPr>
        <a:xfrm>
          <a:off x="15798800" y="11076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140335</xdr:rowOff>
    </xdr:from>
    <xdr:to xmlns:xdr="http://schemas.openxmlformats.org/drawingml/2006/spreadsheetDrawing">
      <xdr:col>73</xdr:col>
      <xdr:colOff>44450</xdr:colOff>
      <xdr:row>64</xdr:row>
      <xdr:rowOff>70485</xdr:rowOff>
    </xdr:to>
    <xdr:sp macro="" textlink="">
      <xdr:nvSpPr>
        <xdr:cNvPr id="347" name="楕円 346"/>
        <xdr:cNvSpPr/>
      </xdr:nvSpPr>
      <xdr:spPr>
        <a:xfrm>
          <a:off x="152400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55245</xdr:rowOff>
    </xdr:from>
    <xdr:ext cx="762000" cy="258445"/>
    <xdr:sp macro="" textlink="">
      <xdr:nvSpPr>
        <xdr:cNvPr id="348" name="テキスト ボックス 347"/>
        <xdr:cNvSpPr txBox="1"/>
      </xdr:nvSpPr>
      <xdr:spPr>
        <a:xfrm>
          <a:off x="14909800" y="1102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144145</xdr:rowOff>
    </xdr:from>
    <xdr:to xmlns:xdr="http://schemas.openxmlformats.org/drawingml/2006/spreadsheetDrawing">
      <xdr:col>68</xdr:col>
      <xdr:colOff>203200</xdr:colOff>
      <xdr:row>64</xdr:row>
      <xdr:rowOff>74930</xdr:rowOff>
    </xdr:to>
    <xdr:sp macro="" textlink="">
      <xdr:nvSpPr>
        <xdr:cNvPr id="349" name="楕円 348"/>
        <xdr:cNvSpPr/>
      </xdr:nvSpPr>
      <xdr:spPr>
        <a:xfrm>
          <a:off x="14351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59055</xdr:rowOff>
    </xdr:from>
    <xdr:ext cx="762000" cy="259080"/>
    <xdr:sp macro="" textlink="">
      <xdr:nvSpPr>
        <xdr:cNvPr id="350" name="テキスト ボックス 349"/>
        <xdr:cNvSpPr txBox="1"/>
      </xdr:nvSpPr>
      <xdr:spPr>
        <a:xfrm>
          <a:off x="14020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2540</xdr:rowOff>
    </xdr:from>
    <xdr:to xmlns:xdr="http://schemas.openxmlformats.org/drawingml/2006/spreadsheetDrawing">
      <xdr:col>64</xdr:col>
      <xdr:colOff>152400</xdr:colOff>
      <xdr:row>63</xdr:row>
      <xdr:rowOff>104140</xdr:rowOff>
    </xdr:to>
    <xdr:sp macro="" textlink="">
      <xdr:nvSpPr>
        <xdr:cNvPr id="351" name="楕円 350"/>
        <xdr:cNvSpPr/>
      </xdr:nvSpPr>
      <xdr:spPr>
        <a:xfrm>
          <a:off x="134620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88900</xdr:rowOff>
    </xdr:from>
    <xdr:ext cx="762000" cy="258445"/>
    <xdr:sp macro="" textlink="">
      <xdr:nvSpPr>
        <xdr:cNvPr id="352" name="テキスト ボックス 351"/>
        <xdr:cNvSpPr txBox="1"/>
      </xdr:nvSpPr>
      <xdr:spPr>
        <a:xfrm>
          <a:off x="13131800" y="10890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24</a:t>
          </a:r>
          <a:r>
            <a:rPr kumimoji="1" lang="ja-JP" altLang="ja-JP" sz="1100">
              <a:solidFill>
                <a:schemeClr val="dk1"/>
              </a:solidFill>
              <a:effectLst/>
              <a:latin typeface="ＭＳ Ｐゴシック"/>
              <a:ea typeface="ＭＳ Ｐゴシック"/>
              <a:cs typeface="+mn-cs"/>
            </a:rPr>
            <a:t>年度以降</a:t>
          </a:r>
          <a:r>
            <a:rPr kumimoji="1" lang="en-US" altLang="ja-JP" sz="1100">
              <a:solidFill>
                <a:schemeClr val="dk1"/>
              </a:solidFill>
              <a:effectLst/>
              <a:latin typeface="ＭＳ Ｐゴシック"/>
              <a:ea typeface="ＭＳ Ｐゴシック"/>
              <a:cs typeface="+mn-cs"/>
            </a:rPr>
            <a:t>18%</a:t>
          </a:r>
          <a:r>
            <a:rPr kumimoji="1" lang="ja-JP" altLang="ja-JP" sz="1100">
              <a:solidFill>
                <a:schemeClr val="dk1"/>
              </a:solidFill>
              <a:effectLst/>
              <a:latin typeface="ＭＳ Ｐゴシック"/>
              <a:ea typeface="ＭＳ Ｐゴシック"/>
              <a:cs typeface="+mn-cs"/>
            </a:rPr>
            <a:t>を下回っており、本年度は</a:t>
          </a:r>
          <a:r>
            <a:rPr kumimoji="1" lang="ja-JP" altLang="en-US"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0.3</a:t>
          </a:r>
          <a:r>
            <a:rPr kumimoji="1" lang="ja-JP" altLang="en-US" sz="1100">
              <a:solidFill>
                <a:schemeClr val="dk1"/>
              </a:solidFill>
              <a:effectLst/>
              <a:latin typeface="ＭＳ Ｐゴシック"/>
              <a:ea typeface="ＭＳ Ｐゴシック"/>
              <a:cs typeface="+mn-cs"/>
            </a:rPr>
            <a:t>ポイント減と</a:t>
          </a:r>
          <a:r>
            <a:rPr kumimoji="1" lang="ja-JP" altLang="ja-JP" sz="1100">
              <a:solidFill>
                <a:schemeClr val="dk1"/>
              </a:solidFill>
              <a:effectLst/>
              <a:latin typeface="ＭＳ Ｐゴシック"/>
              <a:ea typeface="ＭＳ Ｐゴシック"/>
              <a:cs typeface="+mn-cs"/>
            </a:rPr>
            <a:t>なった。</a:t>
          </a:r>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年度について</a:t>
          </a:r>
          <a:r>
            <a:rPr kumimoji="1" lang="ja-JP" altLang="en-US" sz="1100">
              <a:solidFill>
                <a:schemeClr val="dk1"/>
              </a:solidFill>
              <a:effectLst/>
              <a:latin typeface="ＭＳ Ｐゴシック"/>
              <a:ea typeface="ＭＳ Ｐゴシック"/>
              <a:cs typeface="+mn-cs"/>
            </a:rPr>
            <a:t>も前年同様</a:t>
          </a:r>
          <a:r>
            <a:rPr kumimoji="1" lang="ja-JP" altLang="ja-JP" sz="1100">
              <a:solidFill>
                <a:schemeClr val="dk1"/>
              </a:solidFill>
              <a:effectLst/>
              <a:latin typeface="ＭＳ Ｐゴシック"/>
              <a:ea typeface="ＭＳ Ｐゴシック"/>
              <a:cs typeface="+mn-cs"/>
            </a:rPr>
            <a:t>、新発債が元金償還額を上回ったものの、近年は元利償還金が基準財政需要額に算入される起債を優先的に借り入れていることにより、同数値での推移となった。</a:t>
          </a:r>
          <a:br>
            <a:rPr kumimoji="1" lang="ja-JP" altLang="ja-JP" sz="1100">
              <a:solidFill>
                <a:schemeClr val="dk1"/>
              </a:solidFill>
              <a:effectLst/>
              <a:latin typeface="ＭＳ Ｐゴシック"/>
              <a:ea typeface="ＭＳ Ｐゴシック"/>
              <a:cs typeface="+mn-cs"/>
            </a:rPr>
          </a:br>
          <a:r>
            <a:rPr kumimoji="1" lang="ja-JP" altLang="ja-JP" sz="1100">
              <a:solidFill>
                <a:schemeClr val="dk1"/>
              </a:solidFill>
              <a:effectLst/>
              <a:latin typeface="ＭＳ Ｐゴシック"/>
              <a:ea typeface="ＭＳ Ｐゴシック"/>
              <a:cs typeface="+mn-cs"/>
            </a:rPr>
            <a:t>しかしながら、依然として類似団体内平均値を大幅に上回って</a:t>
          </a:r>
          <a:r>
            <a:rPr kumimoji="1" lang="ja-JP" altLang="en-US" sz="1100">
              <a:solidFill>
                <a:schemeClr val="dk1"/>
              </a:solidFill>
              <a:effectLst/>
              <a:latin typeface="ＭＳ Ｐゴシック"/>
              <a:ea typeface="ＭＳ Ｐゴシック"/>
              <a:cs typeface="+mn-cs"/>
            </a:rPr>
            <a:t>おり、今後も災害復旧事業やその他大型公共事業等が控えていることから</a:t>
          </a:r>
          <a:r>
            <a:rPr kumimoji="1" lang="ja-JP" altLang="ja-JP" sz="1100">
              <a:solidFill>
                <a:schemeClr val="dk1"/>
              </a:solidFill>
              <a:effectLst/>
              <a:latin typeface="ＭＳ Ｐゴシック"/>
              <a:ea typeface="ＭＳ Ｐゴシック"/>
              <a:cs typeface="+mn-cs"/>
            </a:rPr>
            <a:t>、事業の優先順位を決めつつ、新発債の抑制に努める必要がある。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98425</xdr:rowOff>
    </xdr:from>
    <xdr:to xmlns:xdr="http://schemas.openxmlformats.org/drawingml/2006/spreadsheetDrawing">
      <xdr:col>81</xdr:col>
      <xdr:colOff>44450</xdr:colOff>
      <xdr:row>37</xdr:row>
      <xdr:rowOff>104775</xdr:rowOff>
    </xdr:to>
    <xdr:cxnSp macro="">
      <xdr:nvCxnSpPr>
        <xdr:cNvPr id="386" name="直線コネクタ 385"/>
        <xdr:cNvCxnSpPr/>
      </xdr:nvCxnSpPr>
      <xdr:spPr>
        <a:xfrm flipV="1">
          <a:off x="16179800" y="64420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104775</xdr:rowOff>
    </xdr:from>
    <xdr:to xmlns:xdr="http://schemas.openxmlformats.org/drawingml/2006/spreadsheetDrawing">
      <xdr:col>77</xdr:col>
      <xdr:colOff>44450</xdr:colOff>
      <xdr:row>37</xdr:row>
      <xdr:rowOff>104775</xdr:rowOff>
    </xdr:to>
    <xdr:cxnSp macro="">
      <xdr:nvCxnSpPr>
        <xdr:cNvPr id="389" name="直線コネクタ 388"/>
        <xdr:cNvCxnSpPr/>
      </xdr:nvCxnSpPr>
      <xdr:spPr>
        <a:xfrm>
          <a:off x="15290800" y="6448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104775</xdr:rowOff>
    </xdr:from>
    <xdr:to xmlns:xdr="http://schemas.openxmlformats.org/drawingml/2006/spreadsheetDrawing">
      <xdr:col>72</xdr:col>
      <xdr:colOff>203200</xdr:colOff>
      <xdr:row>37</xdr:row>
      <xdr:rowOff>124460</xdr:rowOff>
    </xdr:to>
    <xdr:cxnSp macro="">
      <xdr:nvCxnSpPr>
        <xdr:cNvPr id="392" name="直線コネクタ 391"/>
        <xdr:cNvCxnSpPr/>
      </xdr:nvCxnSpPr>
      <xdr:spPr>
        <a:xfrm flipV="1">
          <a:off x="14401800" y="6448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124460</xdr:rowOff>
    </xdr:from>
    <xdr:to xmlns:xdr="http://schemas.openxmlformats.org/drawingml/2006/spreadsheetDrawing">
      <xdr:col>68</xdr:col>
      <xdr:colOff>152400</xdr:colOff>
      <xdr:row>37</xdr:row>
      <xdr:rowOff>146685</xdr:rowOff>
    </xdr:to>
    <xdr:cxnSp macro="">
      <xdr:nvCxnSpPr>
        <xdr:cNvPr id="395" name="直線コネクタ 394"/>
        <xdr:cNvCxnSpPr/>
      </xdr:nvCxnSpPr>
      <xdr:spPr>
        <a:xfrm flipV="1">
          <a:off x="13512800" y="64681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8445"/>
    <xdr:sp macro="" textlink="">
      <xdr:nvSpPr>
        <xdr:cNvPr id="397" name="テキスト ボックス 396"/>
        <xdr:cNvSpPr txBox="1"/>
      </xdr:nvSpPr>
      <xdr:spPr>
        <a:xfrm>
          <a:off x="14020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47625</xdr:rowOff>
    </xdr:from>
    <xdr:to xmlns:xdr="http://schemas.openxmlformats.org/drawingml/2006/spreadsheetDrawing">
      <xdr:col>81</xdr:col>
      <xdr:colOff>95250</xdr:colOff>
      <xdr:row>37</xdr:row>
      <xdr:rowOff>149225</xdr:rowOff>
    </xdr:to>
    <xdr:sp macro="" textlink="">
      <xdr:nvSpPr>
        <xdr:cNvPr id="405" name="楕円 404"/>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19685</xdr:rowOff>
    </xdr:from>
    <xdr:ext cx="762000" cy="258445"/>
    <xdr:sp macro="" textlink="">
      <xdr:nvSpPr>
        <xdr:cNvPr id="406" name="公債費負担の状況該当値テキスト"/>
        <xdr:cNvSpPr txBox="1"/>
      </xdr:nvSpPr>
      <xdr:spPr>
        <a:xfrm>
          <a:off x="17106900" y="6363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53975</xdr:rowOff>
    </xdr:from>
    <xdr:to xmlns:xdr="http://schemas.openxmlformats.org/drawingml/2006/spreadsheetDrawing">
      <xdr:col>77</xdr:col>
      <xdr:colOff>95250</xdr:colOff>
      <xdr:row>37</xdr:row>
      <xdr:rowOff>155575</xdr:rowOff>
    </xdr:to>
    <xdr:sp macro="" textlink="">
      <xdr:nvSpPr>
        <xdr:cNvPr id="407" name="楕円 406"/>
        <xdr:cNvSpPr/>
      </xdr:nvSpPr>
      <xdr:spPr>
        <a:xfrm>
          <a:off x="16129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140335</xdr:rowOff>
    </xdr:from>
    <xdr:ext cx="736600" cy="259080"/>
    <xdr:sp macro="" textlink="">
      <xdr:nvSpPr>
        <xdr:cNvPr id="408" name="テキスト ボックス 407"/>
        <xdr:cNvSpPr txBox="1"/>
      </xdr:nvSpPr>
      <xdr:spPr>
        <a:xfrm>
          <a:off x="15798800" y="6483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53975</xdr:rowOff>
    </xdr:from>
    <xdr:to xmlns:xdr="http://schemas.openxmlformats.org/drawingml/2006/spreadsheetDrawing">
      <xdr:col>73</xdr:col>
      <xdr:colOff>44450</xdr:colOff>
      <xdr:row>37</xdr:row>
      <xdr:rowOff>155575</xdr:rowOff>
    </xdr:to>
    <xdr:sp macro="" textlink="">
      <xdr:nvSpPr>
        <xdr:cNvPr id="409" name="楕円 408"/>
        <xdr:cNvSpPr/>
      </xdr:nvSpPr>
      <xdr:spPr>
        <a:xfrm>
          <a:off x="15240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140335</xdr:rowOff>
    </xdr:from>
    <xdr:ext cx="762000" cy="259080"/>
    <xdr:sp macro="" textlink="">
      <xdr:nvSpPr>
        <xdr:cNvPr id="410" name="テキスト ボックス 409"/>
        <xdr:cNvSpPr txBox="1"/>
      </xdr:nvSpPr>
      <xdr:spPr>
        <a:xfrm>
          <a:off x="14909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73660</xdr:rowOff>
    </xdr:from>
    <xdr:to xmlns:xdr="http://schemas.openxmlformats.org/drawingml/2006/spreadsheetDrawing">
      <xdr:col>68</xdr:col>
      <xdr:colOff>203200</xdr:colOff>
      <xdr:row>38</xdr:row>
      <xdr:rowOff>3810</xdr:rowOff>
    </xdr:to>
    <xdr:sp macro="" textlink="">
      <xdr:nvSpPr>
        <xdr:cNvPr id="411" name="楕円 410"/>
        <xdr:cNvSpPr/>
      </xdr:nvSpPr>
      <xdr:spPr>
        <a:xfrm>
          <a:off x="14351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160020</xdr:rowOff>
    </xdr:from>
    <xdr:ext cx="762000" cy="259080"/>
    <xdr:sp macro="" textlink="">
      <xdr:nvSpPr>
        <xdr:cNvPr id="412" name="テキスト ボックス 411"/>
        <xdr:cNvSpPr txBox="1"/>
      </xdr:nvSpPr>
      <xdr:spPr>
        <a:xfrm>
          <a:off x="140208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95885</xdr:rowOff>
    </xdr:from>
    <xdr:to xmlns:xdr="http://schemas.openxmlformats.org/drawingml/2006/spreadsheetDrawing">
      <xdr:col>64</xdr:col>
      <xdr:colOff>152400</xdr:colOff>
      <xdr:row>38</xdr:row>
      <xdr:rowOff>26035</xdr:rowOff>
    </xdr:to>
    <xdr:sp macro="" textlink="">
      <xdr:nvSpPr>
        <xdr:cNvPr id="413" name="楕円 412"/>
        <xdr:cNvSpPr/>
      </xdr:nvSpPr>
      <xdr:spPr>
        <a:xfrm>
          <a:off x="13462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10795</xdr:rowOff>
    </xdr:from>
    <xdr:ext cx="762000" cy="258445"/>
    <xdr:sp macro="" textlink="">
      <xdr:nvSpPr>
        <xdr:cNvPr id="414" name="テキスト ボックス 413"/>
        <xdr:cNvSpPr txBox="1"/>
      </xdr:nvSpPr>
      <xdr:spPr>
        <a:xfrm>
          <a:off x="13131800" y="6525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前年度比で</a:t>
          </a:r>
          <a:r>
            <a:rPr kumimoji="1" lang="en-US" altLang="ja-JP" sz="1100">
              <a:solidFill>
                <a:schemeClr val="dk1"/>
              </a:solidFill>
              <a:effectLst/>
              <a:latin typeface="ＭＳ Ｐゴシック"/>
              <a:ea typeface="ＭＳ Ｐゴシック"/>
              <a:cs typeface="+mn-cs"/>
            </a:rPr>
            <a:t>1.4</a:t>
          </a:r>
          <a:r>
            <a:rPr kumimoji="1" lang="ja-JP" altLang="ja-JP" sz="1100">
              <a:solidFill>
                <a:schemeClr val="dk1"/>
              </a:solidFill>
              <a:effectLst/>
              <a:latin typeface="ＭＳ Ｐゴシック"/>
              <a:ea typeface="ＭＳ Ｐゴシック"/>
              <a:cs typeface="+mn-cs"/>
            </a:rPr>
            <a:t>ポイント減少</a:t>
          </a:r>
          <a:r>
            <a:rPr kumimoji="1" lang="ja-JP" altLang="en-US" sz="1100">
              <a:solidFill>
                <a:schemeClr val="dk1"/>
              </a:solidFill>
              <a:effectLst/>
              <a:latin typeface="ＭＳ Ｐゴシック"/>
              <a:ea typeface="ＭＳ Ｐゴシック"/>
              <a:cs typeface="+mn-cs"/>
            </a:rPr>
            <a:t>となった</a:t>
          </a:r>
          <a:r>
            <a:rPr kumimoji="1" lang="ja-JP" altLang="ja-JP" sz="1100">
              <a:solidFill>
                <a:schemeClr val="dk1"/>
              </a:solidFill>
              <a:effectLst/>
              <a:latin typeface="ＭＳ Ｐゴシック"/>
              <a:ea typeface="ＭＳ Ｐゴシック"/>
              <a:cs typeface="+mn-cs"/>
            </a:rPr>
            <a:t>。これは、公営企業債等繰入見込額及び組合負担等見込額の減少が主な要因である。類似団体内平均値との差は</a:t>
          </a:r>
          <a:r>
            <a:rPr kumimoji="1" lang="en-US" altLang="ja-JP" sz="1100">
              <a:solidFill>
                <a:schemeClr val="dk1"/>
              </a:solidFill>
              <a:effectLst/>
              <a:latin typeface="ＭＳ Ｐゴシック"/>
              <a:ea typeface="ＭＳ Ｐゴシック"/>
              <a:cs typeface="+mn-cs"/>
            </a:rPr>
            <a:t>13.3</a:t>
          </a:r>
          <a:r>
            <a:rPr kumimoji="1" lang="ja-JP" altLang="ja-JP" sz="1100">
              <a:solidFill>
                <a:schemeClr val="dk1"/>
              </a:solidFill>
              <a:effectLst/>
              <a:latin typeface="ＭＳ Ｐゴシック"/>
              <a:ea typeface="ＭＳ Ｐゴシック"/>
              <a:cs typeface="+mn-cs"/>
            </a:rPr>
            <a:t>ポイントと、引き続き平均値より高い数値が続いている。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今後も新規発行債の抑制に努め、借り入れる場合も基準財政需要額に算入される起債を中心に借入れを行い、将来負担比率の減少に取り組む。</a:t>
          </a:r>
          <a:endParaRPr lang="ja-JP" altLang="ja-JP" sz="11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49530</xdr:rowOff>
    </xdr:from>
    <xdr:to xmlns:xdr="http://schemas.openxmlformats.org/drawingml/2006/spreadsheetDrawing">
      <xdr:col>81</xdr:col>
      <xdr:colOff>44450</xdr:colOff>
      <xdr:row>15</xdr:row>
      <xdr:rowOff>55245</xdr:rowOff>
    </xdr:to>
    <xdr:cxnSp macro="">
      <xdr:nvCxnSpPr>
        <xdr:cNvPr id="448" name="直線コネクタ 447"/>
        <xdr:cNvCxnSpPr/>
      </xdr:nvCxnSpPr>
      <xdr:spPr>
        <a:xfrm flipV="1">
          <a:off x="16179800" y="26212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2000" cy="258445"/>
    <xdr:sp macro="" textlink="">
      <xdr:nvSpPr>
        <xdr:cNvPr id="449" name="将来負担の状況平均値テキスト"/>
        <xdr:cNvSpPr txBox="1"/>
      </xdr:nvSpPr>
      <xdr:spPr>
        <a:xfrm>
          <a:off x="17106900" y="2362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55245</xdr:rowOff>
    </xdr:from>
    <xdr:to xmlns:xdr="http://schemas.openxmlformats.org/drawingml/2006/spreadsheetDrawing">
      <xdr:col>77</xdr:col>
      <xdr:colOff>44450</xdr:colOff>
      <xdr:row>15</xdr:row>
      <xdr:rowOff>68580</xdr:rowOff>
    </xdr:to>
    <xdr:cxnSp macro="">
      <xdr:nvCxnSpPr>
        <xdr:cNvPr id="451" name="直線コネクタ 450"/>
        <xdr:cNvCxnSpPr/>
      </xdr:nvCxnSpPr>
      <xdr:spPr>
        <a:xfrm flipV="1">
          <a:off x="15290800" y="26269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8445"/>
    <xdr:sp macro="" textlink="">
      <xdr:nvSpPr>
        <xdr:cNvPr id="453" name="テキスト ボックス 452"/>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68580</xdr:rowOff>
    </xdr:from>
    <xdr:to xmlns:xdr="http://schemas.openxmlformats.org/drawingml/2006/spreadsheetDrawing">
      <xdr:col>72</xdr:col>
      <xdr:colOff>203200</xdr:colOff>
      <xdr:row>15</xdr:row>
      <xdr:rowOff>81915</xdr:rowOff>
    </xdr:to>
    <xdr:cxnSp macro="">
      <xdr:nvCxnSpPr>
        <xdr:cNvPr id="454" name="直線コネクタ 453"/>
        <xdr:cNvCxnSpPr/>
      </xdr:nvCxnSpPr>
      <xdr:spPr>
        <a:xfrm flipV="1">
          <a:off x="14401800" y="2640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81915</xdr:rowOff>
    </xdr:from>
    <xdr:to xmlns:xdr="http://schemas.openxmlformats.org/drawingml/2006/spreadsheetDrawing">
      <xdr:col>68</xdr:col>
      <xdr:colOff>152400</xdr:colOff>
      <xdr:row>15</xdr:row>
      <xdr:rowOff>110490</xdr:rowOff>
    </xdr:to>
    <xdr:cxnSp macro="">
      <xdr:nvCxnSpPr>
        <xdr:cNvPr id="457" name="直線コネクタ 456"/>
        <xdr:cNvCxnSpPr/>
      </xdr:nvCxnSpPr>
      <xdr:spPr>
        <a:xfrm flipV="1">
          <a:off x="13512800" y="26536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170180</xdr:rowOff>
    </xdr:from>
    <xdr:to xmlns:xdr="http://schemas.openxmlformats.org/drawingml/2006/spreadsheetDrawing">
      <xdr:col>81</xdr:col>
      <xdr:colOff>95250</xdr:colOff>
      <xdr:row>15</xdr:row>
      <xdr:rowOff>100330</xdr:rowOff>
    </xdr:to>
    <xdr:sp macro="" textlink="">
      <xdr:nvSpPr>
        <xdr:cNvPr id="467" name="楕円 466"/>
        <xdr:cNvSpPr/>
      </xdr:nvSpPr>
      <xdr:spPr>
        <a:xfrm>
          <a:off x="16967200" y="25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142240</xdr:rowOff>
    </xdr:from>
    <xdr:ext cx="762000" cy="259080"/>
    <xdr:sp macro="" textlink="">
      <xdr:nvSpPr>
        <xdr:cNvPr id="468" name="将来負担の状況該当値テキスト"/>
        <xdr:cNvSpPr txBox="1"/>
      </xdr:nvSpPr>
      <xdr:spPr>
        <a:xfrm>
          <a:off x="171069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4445</xdr:rowOff>
    </xdr:from>
    <xdr:to xmlns:xdr="http://schemas.openxmlformats.org/drawingml/2006/spreadsheetDrawing">
      <xdr:col>77</xdr:col>
      <xdr:colOff>95250</xdr:colOff>
      <xdr:row>15</xdr:row>
      <xdr:rowOff>106045</xdr:rowOff>
    </xdr:to>
    <xdr:sp macro="" textlink="">
      <xdr:nvSpPr>
        <xdr:cNvPr id="469" name="楕円 468"/>
        <xdr:cNvSpPr/>
      </xdr:nvSpPr>
      <xdr:spPr>
        <a:xfrm>
          <a:off x="161290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90805</xdr:rowOff>
    </xdr:from>
    <xdr:ext cx="736600" cy="258445"/>
    <xdr:sp macro="" textlink="">
      <xdr:nvSpPr>
        <xdr:cNvPr id="470" name="テキスト ボックス 469"/>
        <xdr:cNvSpPr txBox="1"/>
      </xdr:nvSpPr>
      <xdr:spPr>
        <a:xfrm>
          <a:off x="15798800" y="2662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17780</xdr:rowOff>
    </xdr:from>
    <xdr:to xmlns:xdr="http://schemas.openxmlformats.org/drawingml/2006/spreadsheetDrawing">
      <xdr:col>73</xdr:col>
      <xdr:colOff>44450</xdr:colOff>
      <xdr:row>15</xdr:row>
      <xdr:rowOff>119380</xdr:rowOff>
    </xdr:to>
    <xdr:sp macro="" textlink="">
      <xdr:nvSpPr>
        <xdr:cNvPr id="471" name="楕円 470"/>
        <xdr:cNvSpPr/>
      </xdr:nvSpPr>
      <xdr:spPr>
        <a:xfrm>
          <a:off x="15240000" y="25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104140</xdr:rowOff>
    </xdr:from>
    <xdr:ext cx="762000" cy="259080"/>
    <xdr:sp macro="" textlink="">
      <xdr:nvSpPr>
        <xdr:cNvPr id="472" name="テキスト ボックス 471"/>
        <xdr:cNvSpPr txBox="1"/>
      </xdr:nvSpPr>
      <xdr:spPr>
        <a:xfrm>
          <a:off x="14909800" y="267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31115</xdr:rowOff>
    </xdr:from>
    <xdr:to xmlns:xdr="http://schemas.openxmlformats.org/drawingml/2006/spreadsheetDrawing">
      <xdr:col>68</xdr:col>
      <xdr:colOff>203200</xdr:colOff>
      <xdr:row>15</xdr:row>
      <xdr:rowOff>132715</xdr:rowOff>
    </xdr:to>
    <xdr:sp macro="" textlink="">
      <xdr:nvSpPr>
        <xdr:cNvPr id="473" name="楕円 472"/>
        <xdr:cNvSpPr/>
      </xdr:nvSpPr>
      <xdr:spPr>
        <a:xfrm>
          <a:off x="14351000" y="26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117475</xdr:rowOff>
    </xdr:from>
    <xdr:ext cx="762000" cy="259080"/>
    <xdr:sp macro="" textlink="">
      <xdr:nvSpPr>
        <xdr:cNvPr id="474" name="テキスト ボックス 473"/>
        <xdr:cNvSpPr txBox="1"/>
      </xdr:nvSpPr>
      <xdr:spPr>
        <a:xfrm>
          <a:off x="14020800" y="26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59690</xdr:rowOff>
    </xdr:from>
    <xdr:to xmlns:xdr="http://schemas.openxmlformats.org/drawingml/2006/spreadsheetDrawing">
      <xdr:col>64</xdr:col>
      <xdr:colOff>152400</xdr:colOff>
      <xdr:row>15</xdr:row>
      <xdr:rowOff>161290</xdr:rowOff>
    </xdr:to>
    <xdr:sp macro="" textlink="">
      <xdr:nvSpPr>
        <xdr:cNvPr id="475" name="楕円 474"/>
        <xdr:cNvSpPr/>
      </xdr:nvSpPr>
      <xdr:spPr>
        <a:xfrm>
          <a:off x="13462000" y="26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146050</xdr:rowOff>
    </xdr:from>
    <xdr:ext cx="762000" cy="258445"/>
    <xdr:sp macro="" textlink="">
      <xdr:nvSpPr>
        <xdr:cNvPr id="476" name="テキスト ボックス 475"/>
        <xdr:cNvSpPr txBox="1"/>
      </xdr:nvSpPr>
      <xdr:spPr>
        <a:xfrm>
          <a:off x="13131800" y="2717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0.2</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増加し</a:t>
          </a:r>
          <a:r>
            <a:rPr kumimoji="1" lang="ja-JP" altLang="ja-JP" sz="1100">
              <a:solidFill>
                <a:schemeClr val="dk1"/>
              </a:solidFill>
              <a:effectLst/>
              <a:latin typeface="ＭＳ Ｐゴシック"/>
              <a:ea typeface="ＭＳ Ｐゴシック"/>
              <a:cs typeface="+mn-cs"/>
            </a:rPr>
            <a:t>、依然類似団体内平均値を</a:t>
          </a:r>
          <a:r>
            <a:rPr kumimoji="1" lang="en-US" altLang="ja-JP" sz="1100">
              <a:solidFill>
                <a:schemeClr val="dk1"/>
              </a:solidFill>
              <a:effectLst/>
              <a:latin typeface="ＭＳ Ｐゴシック"/>
              <a:ea typeface="ＭＳ Ｐゴシック"/>
              <a:cs typeface="+mn-cs"/>
            </a:rPr>
            <a:t>09</a:t>
          </a:r>
          <a:r>
            <a:rPr kumimoji="1" lang="ja-JP" altLang="ja-JP" sz="1100">
              <a:solidFill>
                <a:schemeClr val="dk1"/>
              </a:solidFill>
              <a:effectLst/>
              <a:latin typeface="ＭＳ Ｐゴシック"/>
              <a:ea typeface="ＭＳ Ｐゴシック"/>
              <a:cs typeface="+mn-cs"/>
            </a:rPr>
            <a:t>ポイント上回っている。</a:t>
          </a:r>
          <a:r>
            <a:rPr kumimoji="1" lang="ja-JP" altLang="en-US" sz="1100">
              <a:solidFill>
                <a:schemeClr val="dk1"/>
              </a:solidFill>
              <a:effectLst/>
              <a:latin typeface="ＭＳ Ｐゴシック"/>
              <a:ea typeface="ＭＳ Ｐゴシック"/>
              <a:cs typeface="+mn-cs"/>
            </a:rPr>
            <a:t>前年度に引続き</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月豪雨等の災害対応等に要した時間外手当</a:t>
          </a:r>
          <a:r>
            <a:rPr kumimoji="1" lang="ja-JP" altLang="en-US" sz="1100">
              <a:solidFill>
                <a:schemeClr val="dk1"/>
              </a:solidFill>
              <a:effectLst/>
              <a:latin typeface="ＭＳ Ｐゴシック"/>
              <a:ea typeface="ＭＳ Ｐゴシック"/>
              <a:cs typeface="+mn-cs"/>
            </a:rPr>
            <a:t>等が</a:t>
          </a:r>
          <a:r>
            <a:rPr kumimoji="1" lang="en-US" altLang="ja-JP" sz="1100">
              <a:solidFill>
                <a:schemeClr val="dk1"/>
              </a:solidFill>
              <a:effectLst/>
              <a:latin typeface="ＭＳ Ｐゴシック"/>
              <a:ea typeface="ＭＳ Ｐゴシック"/>
              <a:cs typeface="+mn-cs"/>
            </a:rPr>
            <a:t>31,953</a:t>
          </a:r>
          <a:r>
            <a:rPr kumimoji="1" lang="ja-JP" altLang="ja-JP" sz="1100">
              <a:solidFill>
                <a:schemeClr val="dk1"/>
              </a:solidFill>
              <a:effectLst/>
              <a:latin typeface="ＭＳ Ｐゴシック"/>
              <a:ea typeface="ＭＳ Ｐゴシック"/>
              <a:cs typeface="+mn-cs"/>
            </a:rPr>
            <a:t>千円増となっ</a:t>
          </a:r>
          <a:r>
            <a:rPr kumimoji="1" lang="ja-JP" altLang="en-US" sz="1100">
              <a:solidFill>
                <a:schemeClr val="dk1"/>
              </a:solidFill>
              <a:effectLst/>
              <a:latin typeface="ＭＳ Ｐゴシック"/>
              <a:ea typeface="ＭＳ Ｐゴシック"/>
              <a:cs typeface="+mn-cs"/>
            </a:rPr>
            <a:t>た。一方で保育所使用料収入（充当財源）が</a:t>
          </a:r>
          <a:r>
            <a:rPr kumimoji="1" lang="en-US" altLang="ja-JP" sz="1100">
              <a:solidFill>
                <a:schemeClr val="dk1"/>
              </a:solidFill>
              <a:effectLst/>
              <a:latin typeface="ＭＳ Ｐゴシック"/>
              <a:ea typeface="ＭＳ Ｐゴシック"/>
              <a:cs typeface="+mn-cs"/>
            </a:rPr>
            <a:t>29,303</a:t>
          </a:r>
          <a:r>
            <a:rPr kumimoji="1" lang="ja-JP" altLang="en-US" sz="1100">
              <a:solidFill>
                <a:schemeClr val="dk1"/>
              </a:solidFill>
              <a:effectLst/>
              <a:latin typeface="ＭＳ Ｐゴシック"/>
              <a:ea typeface="ＭＳ Ｐゴシック"/>
              <a:cs typeface="+mn-cs"/>
            </a:rPr>
            <a:t>千円減額となったこと等により人件費全体としては</a:t>
          </a:r>
          <a:r>
            <a:rPr kumimoji="1" lang="en-US" altLang="ja-JP" sz="1100">
              <a:solidFill>
                <a:schemeClr val="dk1"/>
              </a:solidFill>
              <a:effectLst/>
              <a:latin typeface="ＭＳ Ｐゴシック"/>
              <a:ea typeface="ＭＳ Ｐゴシック"/>
              <a:cs typeface="+mn-cs"/>
            </a:rPr>
            <a:t>660</a:t>
          </a:r>
          <a:r>
            <a:rPr kumimoji="1" lang="ja-JP" altLang="en-US" sz="1100">
              <a:solidFill>
                <a:schemeClr val="dk1"/>
              </a:solidFill>
              <a:effectLst/>
              <a:latin typeface="ＭＳ Ｐゴシック"/>
              <a:ea typeface="ＭＳ Ｐゴシック"/>
              <a:cs typeface="+mn-cs"/>
            </a:rPr>
            <a:t>千円の増額となった。</a:t>
          </a:r>
          <a:endParaRPr kumimoji="1" lang="en-US" altLang="ja-JP" sz="1100">
            <a:solidFill>
              <a:schemeClr val="dk1"/>
            </a:solidFill>
            <a:effectLst/>
            <a:latin typeface="ＭＳ Ｐゴシック"/>
            <a:ea typeface="ＭＳ Ｐゴシック"/>
            <a:cs typeface="+mn-cs"/>
          </a:endParaRPr>
        </a:p>
        <a:p>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69850</xdr:rowOff>
    </xdr:from>
    <xdr:to xmlns:xdr="http://schemas.openxmlformats.org/drawingml/2006/spreadsheetDrawing">
      <xdr:col>24</xdr:col>
      <xdr:colOff>25400</xdr:colOff>
      <xdr:row>37</xdr:row>
      <xdr:rowOff>85090</xdr:rowOff>
    </xdr:to>
    <xdr:cxnSp macro="">
      <xdr:nvCxnSpPr>
        <xdr:cNvPr id="66" name="直線コネクタ 65"/>
        <xdr:cNvCxnSpPr/>
      </xdr:nvCxnSpPr>
      <xdr:spPr>
        <a:xfrm>
          <a:off x="3987800" y="64135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187325</xdr:colOff>
      <xdr:row>38</xdr:row>
      <xdr:rowOff>50800</xdr:rowOff>
    </xdr:to>
    <xdr:cxnSp macro="">
      <xdr:nvCxnSpPr>
        <xdr:cNvPr id="69" name="直線コネクタ 68"/>
        <xdr:cNvCxnSpPr/>
      </xdr:nvCxnSpPr>
      <xdr:spPr>
        <a:xfrm flipV="1">
          <a:off x="3098800" y="64135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149860</xdr:rowOff>
    </xdr:from>
    <xdr:to xmlns:xdr="http://schemas.openxmlformats.org/drawingml/2006/spreadsheetDrawing">
      <xdr:col>15</xdr:col>
      <xdr:colOff>98425</xdr:colOff>
      <xdr:row>38</xdr:row>
      <xdr:rowOff>50800</xdr:rowOff>
    </xdr:to>
    <xdr:cxnSp macro="">
      <xdr:nvCxnSpPr>
        <xdr:cNvPr id="72" name="直線コネクタ 71"/>
        <xdr:cNvCxnSpPr/>
      </xdr:nvCxnSpPr>
      <xdr:spPr>
        <a:xfrm>
          <a:off x="2209800" y="632206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149860</xdr:rowOff>
    </xdr:from>
    <xdr:to xmlns:xdr="http://schemas.openxmlformats.org/drawingml/2006/spreadsheetDrawing">
      <xdr:col>11</xdr:col>
      <xdr:colOff>9525</xdr:colOff>
      <xdr:row>37</xdr:row>
      <xdr:rowOff>16510</xdr:rowOff>
    </xdr:to>
    <xdr:cxnSp macro="">
      <xdr:nvCxnSpPr>
        <xdr:cNvPr id="75" name="直線コネクタ 74"/>
        <xdr:cNvCxnSpPr/>
      </xdr:nvCxnSpPr>
      <xdr:spPr>
        <a:xfrm flipV="1">
          <a:off x="1320800" y="6322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61365" cy="259080"/>
    <xdr:sp macro="" textlink="">
      <xdr:nvSpPr>
        <xdr:cNvPr id="77" name="テキスト ボックス 76"/>
        <xdr:cNvSpPr txBox="1"/>
      </xdr:nvSpPr>
      <xdr:spPr>
        <a:xfrm>
          <a:off x="1828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31750</xdr:rowOff>
    </xdr:from>
    <xdr:ext cx="761365" cy="258445"/>
    <xdr:sp macro="" textlink="">
      <xdr:nvSpPr>
        <xdr:cNvPr id="79" name="テキスト ボックス 78"/>
        <xdr:cNvSpPr txBox="1"/>
      </xdr:nvSpPr>
      <xdr:spPr>
        <a:xfrm>
          <a:off x="939800" y="603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34290</xdr:rowOff>
    </xdr:from>
    <xdr:to xmlns:xdr="http://schemas.openxmlformats.org/drawingml/2006/spreadsheetDrawing">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6350</xdr:rowOff>
    </xdr:from>
    <xdr:ext cx="762000" cy="258445"/>
    <xdr:sp macro="" textlink="">
      <xdr:nvSpPr>
        <xdr:cNvPr id="86" name="人件費該当値テキスト"/>
        <xdr:cNvSpPr txBox="1"/>
      </xdr:nvSpPr>
      <xdr:spPr>
        <a:xfrm>
          <a:off x="4914900" y="6350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35965" cy="259080"/>
    <xdr:sp macro="" textlink="">
      <xdr:nvSpPr>
        <xdr:cNvPr id="88" name="テキスト ボックス 87"/>
        <xdr:cNvSpPr txBox="1"/>
      </xdr:nvSpPr>
      <xdr:spPr>
        <a:xfrm>
          <a:off x="3606800" y="6449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86360</xdr:rowOff>
    </xdr:from>
    <xdr:ext cx="762000" cy="258445"/>
    <xdr:sp macro="" textlink="">
      <xdr:nvSpPr>
        <xdr:cNvPr id="90" name="テキスト ボックス 89"/>
        <xdr:cNvSpPr txBox="1"/>
      </xdr:nvSpPr>
      <xdr:spPr>
        <a:xfrm>
          <a:off x="27178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39370</xdr:rowOff>
    </xdr:from>
    <xdr:ext cx="761365" cy="259080"/>
    <xdr:sp macro="" textlink="">
      <xdr:nvSpPr>
        <xdr:cNvPr id="92" name="テキスト ボックス 91"/>
        <xdr:cNvSpPr txBox="1"/>
      </xdr:nvSpPr>
      <xdr:spPr>
        <a:xfrm>
          <a:off x="182880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137160</xdr:rowOff>
    </xdr:from>
    <xdr:to xmlns:xdr="http://schemas.openxmlformats.org/drawingml/2006/spreadsheetDrawing">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52070</xdr:rowOff>
    </xdr:from>
    <xdr:ext cx="761365" cy="258445"/>
    <xdr:sp macro="" textlink="">
      <xdr:nvSpPr>
        <xdr:cNvPr id="94" name="テキスト ボックス 93"/>
        <xdr:cNvSpPr txBox="1"/>
      </xdr:nvSpPr>
      <xdr:spPr>
        <a:xfrm>
          <a:off x="939800" y="6395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a:solidFill>
                <a:schemeClr val="dk1"/>
              </a:solidFill>
              <a:effectLst/>
              <a:latin typeface="ＭＳ Ｐゴシック"/>
              <a:ea typeface="ＭＳ Ｐゴシック"/>
              <a:cs typeface="+mn-cs"/>
            </a:rPr>
            <a:t>物件費は前年度比</a:t>
          </a:r>
          <a:r>
            <a:rPr lang="en-US" altLang="ja-JP" sz="1100">
              <a:solidFill>
                <a:schemeClr val="dk1"/>
              </a:solidFill>
              <a:effectLst/>
              <a:latin typeface="ＭＳ Ｐゴシック"/>
              <a:ea typeface="ＭＳ Ｐゴシック"/>
              <a:cs typeface="+mn-cs"/>
            </a:rPr>
            <a:t>0.4</a:t>
          </a:r>
          <a:r>
            <a:rPr lang="ja-JP" altLang="en-US" sz="1100">
              <a:solidFill>
                <a:schemeClr val="dk1"/>
              </a:solidFill>
              <a:effectLst/>
              <a:latin typeface="ＭＳ Ｐゴシック"/>
              <a:ea typeface="ＭＳ Ｐゴシック"/>
              <a:cs typeface="+mn-cs"/>
            </a:rPr>
            <a:t>ポイントの増加となっている。主な要因としては</a:t>
          </a:r>
          <a:r>
            <a:rPr lang="ja-JP" altLang="ja-JP" sz="1100">
              <a:solidFill>
                <a:schemeClr val="dk1"/>
              </a:solidFill>
              <a:effectLst/>
              <a:latin typeface="ＭＳ Ｐゴシック"/>
              <a:ea typeface="ＭＳ Ｐゴシック"/>
              <a:cs typeface="+mn-cs"/>
            </a:rPr>
            <a:t>、ふるさと寄附金</a:t>
          </a:r>
          <a:r>
            <a:rPr lang="ja-JP" altLang="en-US" sz="1100">
              <a:solidFill>
                <a:schemeClr val="dk1"/>
              </a:solidFill>
              <a:effectLst/>
              <a:latin typeface="ＭＳ Ｐゴシック"/>
              <a:ea typeface="ＭＳ Ｐゴシック"/>
              <a:cs typeface="+mn-cs"/>
            </a:rPr>
            <a:t>の増加に伴う関連事業費の増加であり、物件費全体として</a:t>
          </a:r>
          <a:r>
            <a:rPr lang="ja-JP" altLang="ja-JP" sz="1100">
              <a:solidFill>
                <a:schemeClr val="dk1"/>
              </a:solidFill>
              <a:effectLst/>
              <a:latin typeface="ＭＳ Ｐゴシック"/>
              <a:ea typeface="ＭＳ Ｐゴシック"/>
              <a:cs typeface="+mn-cs"/>
            </a:rPr>
            <a:t>前年度比</a:t>
          </a:r>
          <a:r>
            <a:rPr lang="en-US" altLang="ja-JP" sz="1100">
              <a:solidFill>
                <a:schemeClr val="dk1"/>
              </a:solidFill>
              <a:effectLst/>
              <a:latin typeface="ＭＳ Ｐゴシック"/>
              <a:ea typeface="ＭＳ Ｐゴシック"/>
              <a:cs typeface="+mn-cs"/>
            </a:rPr>
            <a:t>24,001</a:t>
          </a:r>
          <a:r>
            <a:rPr lang="ja-JP" altLang="ja-JP" sz="1100">
              <a:solidFill>
                <a:schemeClr val="dk1"/>
              </a:solidFill>
              <a:effectLst/>
              <a:latin typeface="ＭＳ Ｐゴシック"/>
              <a:ea typeface="ＭＳ Ｐゴシック"/>
              <a:cs typeface="+mn-cs"/>
            </a:rPr>
            <a:t>千円の増加となったものの、類似団体内平均値</a:t>
          </a:r>
          <a:r>
            <a:rPr lang="ja-JP" altLang="en-US" sz="1100">
              <a:solidFill>
                <a:schemeClr val="dk1"/>
              </a:solidFill>
              <a:effectLst/>
              <a:latin typeface="ＭＳ Ｐゴシック"/>
              <a:ea typeface="ＭＳ Ｐゴシック"/>
              <a:cs typeface="+mn-cs"/>
            </a:rPr>
            <a:t>と</a:t>
          </a:r>
          <a:r>
            <a:rPr lang="ja-JP" altLang="ja-JP" sz="1100">
              <a:solidFill>
                <a:schemeClr val="dk1"/>
              </a:solidFill>
              <a:effectLst/>
              <a:latin typeface="ＭＳ Ｐゴシック"/>
              <a:ea typeface="ＭＳ Ｐゴシック"/>
              <a:cs typeface="+mn-cs"/>
            </a:rPr>
            <a:t>の比較では</a:t>
          </a:r>
          <a:r>
            <a:rPr lang="en-US" altLang="ja-JP" sz="1100">
              <a:solidFill>
                <a:schemeClr val="dk1"/>
              </a:solidFill>
              <a:effectLst/>
              <a:latin typeface="ＭＳ Ｐゴシック"/>
              <a:ea typeface="ＭＳ Ｐゴシック"/>
              <a:cs typeface="+mn-cs"/>
            </a:rPr>
            <a:t>2.7</a:t>
          </a:r>
          <a:r>
            <a:rPr lang="ja-JP" altLang="ja-JP" sz="1100">
              <a:solidFill>
                <a:schemeClr val="dk1"/>
              </a:solidFill>
              <a:effectLst/>
              <a:latin typeface="ＭＳ Ｐゴシック"/>
              <a:ea typeface="ＭＳ Ｐゴシック"/>
              <a:cs typeface="+mn-cs"/>
            </a:rPr>
            <a:t>ポイント下回った。今後も競争によるコスト削減に努め物件費の縮減を図る。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118745</xdr:rowOff>
    </xdr:from>
    <xdr:to xmlns:xdr="http://schemas.openxmlformats.org/drawingml/2006/spreadsheetDrawing">
      <xdr:col>82</xdr:col>
      <xdr:colOff>107950</xdr:colOff>
      <xdr:row>15</xdr:row>
      <xdr:rowOff>162560</xdr:rowOff>
    </xdr:to>
    <xdr:cxnSp macro="">
      <xdr:nvCxnSpPr>
        <xdr:cNvPr id="129" name="直線コネクタ 128"/>
        <xdr:cNvCxnSpPr/>
      </xdr:nvCxnSpPr>
      <xdr:spPr>
        <a:xfrm>
          <a:off x="15671800" y="26904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127000</xdr:rowOff>
    </xdr:from>
    <xdr:to xmlns:xdr="http://schemas.openxmlformats.org/drawingml/2006/spreadsheetDrawing">
      <xdr:col>78</xdr:col>
      <xdr:colOff>69850</xdr:colOff>
      <xdr:row>15</xdr:row>
      <xdr:rowOff>118745</xdr:rowOff>
    </xdr:to>
    <xdr:cxnSp macro="">
      <xdr:nvCxnSpPr>
        <xdr:cNvPr id="132" name="直線コネクタ 131"/>
        <xdr:cNvCxnSpPr/>
      </xdr:nvCxnSpPr>
      <xdr:spPr>
        <a:xfrm>
          <a:off x="14782800" y="252730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116205</xdr:rowOff>
    </xdr:from>
    <xdr:ext cx="736600" cy="259080"/>
    <xdr:sp macro="" textlink="">
      <xdr:nvSpPr>
        <xdr:cNvPr id="134" name="テキスト ボックス 133"/>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127000</xdr:rowOff>
    </xdr:from>
    <xdr:to xmlns:xdr="http://schemas.openxmlformats.org/drawingml/2006/spreadsheetDrawing">
      <xdr:col>73</xdr:col>
      <xdr:colOff>180975</xdr:colOff>
      <xdr:row>15</xdr:row>
      <xdr:rowOff>53340</xdr:rowOff>
    </xdr:to>
    <xdr:cxnSp macro="">
      <xdr:nvCxnSpPr>
        <xdr:cNvPr id="135" name="直線コネクタ 134"/>
        <xdr:cNvCxnSpPr/>
      </xdr:nvCxnSpPr>
      <xdr:spPr>
        <a:xfrm flipV="1">
          <a:off x="13893800" y="25273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148590</xdr:rowOff>
    </xdr:from>
    <xdr:to xmlns:xdr="http://schemas.openxmlformats.org/drawingml/2006/spreadsheetDrawing">
      <xdr:col>69</xdr:col>
      <xdr:colOff>92075</xdr:colOff>
      <xdr:row>15</xdr:row>
      <xdr:rowOff>53340</xdr:rowOff>
    </xdr:to>
    <xdr:cxnSp macro="">
      <xdr:nvCxnSpPr>
        <xdr:cNvPr id="138" name="直線コネクタ 137"/>
        <xdr:cNvCxnSpPr/>
      </xdr:nvCxnSpPr>
      <xdr:spPr>
        <a:xfrm>
          <a:off x="13004800" y="25488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111760</xdr:rowOff>
    </xdr:from>
    <xdr:to xmlns:xdr="http://schemas.openxmlformats.org/drawingml/2006/spreadsheetDrawing">
      <xdr:col>82</xdr:col>
      <xdr:colOff>158750</xdr:colOff>
      <xdr:row>16</xdr:row>
      <xdr:rowOff>41910</xdr:rowOff>
    </xdr:to>
    <xdr:sp macro="" textlink="">
      <xdr:nvSpPr>
        <xdr:cNvPr id="148" name="楕円 147"/>
        <xdr:cNvSpPr/>
      </xdr:nvSpPr>
      <xdr:spPr>
        <a:xfrm>
          <a:off x="164592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128270</xdr:rowOff>
    </xdr:from>
    <xdr:ext cx="762000" cy="259080"/>
    <xdr:sp macro="" textlink="">
      <xdr:nvSpPr>
        <xdr:cNvPr id="149" name="物件費該当値テキスト"/>
        <xdr:cNvSpPr txBox="1"/>
      </xdr:nvSpPr>
      <xdr:spPr>
        <a:xfrm>
          <a:off x="165989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67945</xdr:rowOff>
    </xdr:from>
    <xdr:to xmlns:xdr="http://schemas.openxmlformats.org/drawingml/2006/spreadsheetDrawing">
      <xdr:col>78</xdr:col>
      <xdr:colOff>120650</xdr:colOff>
      <xdr:row>15</xdr:row>
      <xdr:rowOff>169545</xdr:rowOff>
    </xdr:to>
    <xdr:sp macro="" textlink="">
      <xdr:nvSpPr>
        <xdr:cNvPr id="150" name="楕円 149"/>
        <xdr:cNvSpPr/>
      </xdr:nvSpPr>
      <xdr:spPr>
        <a:xfrm>
          <a:off x="15621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8255</xdr:rowOff>
    </xdr:from>
    <xdr:ext cx="736600" cy="258445"/>
    <xdr:sp macro="" textlink="">
      <xdr:nvSpPr>
        <xdr:cNvPr id="151" name="テキスト ボックス 150"/>
        <xdr:cNvSpPr txBox="1"/>
      </xdr:nvSpPr>
      <xdr:spPr>
        <a:xfrm>
          <a:off x="15290800" y="2408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76200</xdr:rowOff>
    </xdr:from>
    <xdr:to xmlns:xdr="http://schemas.openxmlformats.org/drawingml/2006/spreadsheetDrawing">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16510</xdr:rowOff>
    </xdr:from>
    <xdr:ext cx="762000" cy="259080"/>
    <xdr:sp macro="" textlink="">
      <xdr:nvSpPr>
        <xdr:cNvPr id="153" name="テキスト ボックス 152"/>
        <xdr:cNvSpPr txBox="1"/>
      </xdr:nvSpPr>
      <xdr:spPr>
        <a:xfrm>
          <a:off x="14401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2540</xdr:rowOff>
    </xdr:from>
    <xdr:to xmlns:xdr="http://schemas.openxmlformats.org/drawingml/2006/spreadsheetDrawing">
      <xdr:col>69</xdr:col>
      <xdr:colOff>142875</xdr:colOff>
      <xdr:row>15</xdr:row>
      <xdr:rowOff>104140</xdr:rowOff>
    </xdr:to>
    <xdr:sp macro="" textlink="">
      <xdr:nvSpPr>
        <xdr:cNvPr id="154" name="楕円 153"/>
        <xdr:cNvSpPr/>
      </xdr:nvSpPr>
      <xdr:spPr>
        <a:xfrm>
          <a:off x="13843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114300</xdr:rowOff>
    </xdr:from>
    <xdr:ext cx="761365" cy="259080"/>
    <xdr:sp macro="" textlink="">
      <xdr:nvSpPr>
        <xdr:cNvPr id="155" name="テキスト ボックス 154"/>
        <xdr:cNvSpPr txBox="1"/>
      </xdr:nvSpPr>
      <xdr:spPr>
        <a:xfrm>
          <a:off x="13512800" y="234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97790</xdr:rowOff>
    </xdr:from>
    <xdr:to xmlns:xdr="http://schemas.openxmlformats.org/drawingml/2006/spreadsheetDrawing">
      <xdr:col>65</xdr:col>
      <xdr:colOff>53975</xdr:colOff>
      <xdr:row>15</xdr:row>
      <xdr:rowOff>27940</xdr:rowOff>
    </xdr:to>
    <xdr:sp macro="" textlink="">
      <xdr:nvSpPr>
        <xdr:cNvPr id="156" name="楕円 155"/>
        <xdr:cNvSpPr/>
      </xdr:nvSpPr>
      <xdr:spPr>
        <a:xfrm>
          <a:off x="12954000" y="2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38100</xdr:rowOff>
    </xdr:from>
    <xdr:ext cx="762000" cy="259080"/>
    <xdr:sp macro="" textlink="">
      <xdr:nvSpPr>
        <xdr:cNvPr id="157" name="テキスト ボックス 156"/>
        <xdr:cNvSpPr txBox="1"/>
      </xdr:nvSpPr>
      <xdr:spPr>
        <a:xfrm>
          <a:off x="12623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障害者自立支援負担金（充当財源）等の</a:t>
          </a:r>
          <a:r>
            <a:rPr kumimoji="1" lang="ja-JP" altLang="ja-JP" sz="1100">
              <a:solidFill>
                <a:schemeClr val="dk1"/>
              </a:solidFill>
              <a:effectLst/>
              <a:latin typeface="ＭＳ Ｐゴシック"/>
              <a:ea typeface="ＭＳ Ｐゴシック"/>
              <a:cs typeface="+mn-cs"/>
            </a:rPr>
            <a:t>増加により、前年度から</a:t>
          </a:r>
          <a:r>
            <a:rPr kumimoji="1" lang="en-US" altLang="ja-JP" sz="1100">
              <a:solidFill>
                <a:schemeClr val="dk1"/>
              </a:solidFill>
              <a:effectLst/>
              <a:latin typeface="ＭＳ Ｐゴシック"/>
              <a:ea typeface="ＭＳ Ｐゴシック"/>
              <a:cs typeface="+mn-cs"/>
            </a:rPr>
            <a:t>0.9</a:t>
          </a:r>
          <a:r>
            <a:rPr kumimoji="1" lang="ja-JP" altLang="ja-JP" sz="1100">
              <a:solidFill>
                <a:schemeClr val="dk1"/>
              </a:solidFill>
              <a:effectLst/>
              <a:latin typeface="ＭＳ Ｐゴシック"/>
              <a:ea typeface="ＭＳ Ｐゴシック"/>
              <a:cs typeface="+mn-cs"/>
            </a:rPr>
            <a:t>ポイントの</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となって</a:t>
          </a:r>
          <a:r>
            <a:rPr kumimoji="1" lang="ja-JP" altLang="en-US" sz="1100">
              <a:solidFill>
                <a:schemeClr val="dk1"/>
              </a:solidFill>
              <a:effectLst/>
              <a:latin typeface="ＭＳ Ｐゴシック"/>
              <a:ea typeface="ＭＳ Ｐゴシック"/>
              <a:cs typeface="+mn-cs"/>
            </a:rPr>
            <a:t>いるが</a:t>
          </a:r>
          <a:r>
            <a:rPr kumimoji="1" lang="ja-JP" altLang="ja-JP" sz="1100">
              <a:solidFill>
                <a:schemeClr val="dk1"/>
              </a:solidFill>
              <a:effectLst/>
              <a:latin typeface="ＭＳ Ｐゴシック"/>
              <a:ea typeface="ＭＳ Ｐゴシック"/>
              <a:cs typeface="+mn-cs"/>
            </a:rPr>
            <a:t>、昨年度に引き続き類似団体内平均値</a:t>
          </a:r>
          <a:r>
            <a:rPr kumimoji="1" lang="ja-JP" altLang="en-US" sz="1100">
              <a:solidFill>
                <a:schemeClr val="dk1"/>
              </a:solidFill>
              <a:effectLst/>
              <a:latin typeface="ＭＳ Ｐゴシック"/>
              <a:ea typeface="ＭＳ Ｐゴシック"/>
              <a:cs typeface="+mn-cs"/>
            </a:rPr>
            <a:t>を上回っていることから</a:t>
          </a:r>
          <a:r>
            <a:rPr kumimoji="1" lang="ja-JP" altLang="ja-JP" sz="1100">
              <a:solidFill>
                <a:schemeClr val="dk1"/>
              </a:solidFill>
              <a:effectLst/>
              <a:latin typeface="ＭＳ Ｐゴシック"/>
              <a:ea typeface="ＭＳ Ｐゴシック"/>
              <a:cs typeface="+mn-cs"/>
            </a:rPr>
            <a:t>今後</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いっそうの削減に向けた取組みが必要である</a:t>
          </a:r>
          <a:r>
            <a:rPr kumimoji="1" lang="ja-JP" altLang="en-US" sz="110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26035</xdr:rowOff>
    </xdr:from>
    <xdr:to xmlns:xdr="http://schemas.openxmlformats.org/drawingml/2006/spreadsheetDrawing">
      <xdr:col>24</xdr:col>
      <xdr:colOff>25400</xdr:colOff>
      <xdr:row>57</xdr:row>
      <xdr:rowOff>124460</xdr:rowOff>
    </xdr:to>
    <xdr:cxnSp macro="">
      <xdr:nvCxnSpPr>
        <xdr:cNvPr id="192" name="直線コネクタ 191"/>
        <xdr:cNvCxnSpPr/>
      </xdr:nvCxnSpPr>
      <xdr:spPr>
        <a:xfrm flipV="1">
          <a:off x="3987800" y="979868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8445"/>
    <xdr:sp macro="" textlink="">
      <xdr:nvSpPr>
        <xdr:cNvPr id="193"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59055</xdr:rowOff>
    </xdr:from>
    <xdr:to xmlns:xdr="http://schemas.openxmlformats.org/drawingml/2006/spreadsheetDrawing">
      <xdr:col>19</xdr:col>
      <xdr:colOff>187325</xdr:colOff>
      <xdr:row>57</xdr:row>
      <xdr:rowOff>124460</xdr:rowOff>
    </xdr:to>
    <xdr:cxnSp macro="">
      <xdr:nvCxnSpPr>
        <xdr:cNvPr id="195" name="直線コネクタ 194"/>
        <xdr:cNvCxnSpPr/>
      </xdr:nvCxnSpPr>
      <xdr:spPr>
        <a:xfrm>
          <a:off x="3098800" y="9831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965" cy="259080"/>
    <xdr:sp macro="" textlink="">
      <xdr:nvSpPr>
        <xdr:cNvPr id="197" name="テキスト ボックス 196"/>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154940</xdr:rowOff>
    </xdr:from>
    <xdr:to xmlns:xdr="http://schemas.openxmlformats.org/drawingml/2006/spreadsheetDrawing">
      <xdr:col>15</xdr:col>
      <xdr:colOff>98425</xdr:colOff>
      <xdr:row>57</xdr:row>
      <xdr:rowOff>59055</xdr:rowOff>
    </xdr:to>
    <xdr:cxnSp macro="">
      <xdr:nvCxnSpPr>
        <xdr:cNvPr id="198" name="直線コネクタ 197"/>
        <xdr:cNvCxnSpPr/>
      </xdr:nvCxnSpPr>
      <xdr:spPr>
        <a:xfrm>
          <a:off x="2209800" y="975614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154940</xdr:rowOff>
    </xdr:from>
    <xdr:to xmlns:xdr="http://schemas.openxmlformats.org/drawingml/2006/spreadsheetDrawing">
      <xdr:col>11</xdr:col>
      <xdr:colOff>9525</xdr:colOff>
      <xdr:row>57</xdr:row>
      <xdr:rowOff>4445</xdr:rowOff>
    </xdr:to>
    <xdr:cxnSp macro="">
      <xdr:nvCxnSpPr>
        <xdr:cNvPr id="201" name="直線コネクタ 200"/>
        <xdr:cNvCxnSpPr/>
      </xdr:nvCxnSpPr>
      <xdr:spPr>
        <a:xfrm flipV="1">
          <a:off x="1320800" y="97561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1365" cy="259080"/>
    <xdr:sp macro="" textlink="">
      <xdr:nvSpPr>
        <xdr:cNvPr id="203" name="テキスト ボックス 202"/>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146685</xdr:rowOff>
    </xdr:from>
    <xdr:to xmlns:xdr="http://schemas.openxmlformats.org/drawingml/2006/spreadsheetDrawing">
      <xdr:col>24</xdr:col>
      <xdr:colOff>76200</xdr:colOff>
      <xdr:row>57</xdr:row>
      <xdr:rowOff>76835</xdr:rowOff>
    </xdr:to>
    <xdr:sp macro="" textlink="">
      <xdr:nvSpPr>
        <xdr:cNvPr id="211" name="楕円 210"/>
        <xdr:cNvSpPr/>
      </xdr:nvSpPr>
      <xdr:spPr>
        <a:xfrm>
          <a:off x="47752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118745</xdr:rowOff>
    </xdr:from>
    <xdr:ext cx="762000" cy="259080"/>
    <xdr:sp macro="" textlink="">
      <xdr:nvSpPr>
        <xdr:cNvPr id="212" name="扶助費該当値テキスト"/>
        <xdr:cNvSpPr txBox="1"/>
      </xdr:nvSpPr>
      <xdr:spPr>
        <a:xfrm>
          <a:off x="4914900" y="971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73660</xdr:rowOff>
    </xdr:from>
    <xdr:to xmlns:xdr="http://schemas.openxmlformats.org/drawingml/2006/spreadsheetDrawing">
      <xdr:col>20</xdr:col>
      <xdr:colOff>38100</xdr:colOff>
      <xdr:row>58</xdr:row>
      <xdr:rowOff>3810</xdr:rowOff>
    </xdr:to>
    <xdr:sp macro="" textlink="">
      <xdr:nvSpPr>
        <xdr:cNvPr id="213" name="楕円 212"/>
        <xdr:cNvSpPr/>
      </xdr:nvSpPr>
      <xdr:spPr>
        <a:xfrm>
          <a:off x="3937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160020</xdr:rowOff>
    </xdr:from>
    <xdr:ext cx="735965" cy="259080"/>
    <xdr:sp macro="" textlink="">
      <xdr:nvSpPr>
        <xdr:cNvPr id="214" name="テキスト ボックス 213"/>
        <xdr:cNvSpPr txBox="1"/>
      </xdr:nvSpPr>
      <xdr:spPr>
        <a:xfrm>
          <a:off x="3606800" y="9932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8255</xdr:rowOff>
    </xdr:from>
    <xdr:to xmlns:xdr="http://schemas.openxmlformats.org/drawingml/2006/spreadsheetDrawing">
      <xdr:col>15</xdr:col>
      <xdr:colOff>149225</xdr:colOff>
      <xdr:row>57</xdr:row>
      <xdr:rowOff>109855</xdr:rowOff>
    </xdr:to>
    <xdr:sp macro="" textlink="">
      <xdr:nvSpPr>
        <xdr:cNvPr id="215" name="楕円 214"/>
        <xdr:cNvSpPr/>
      </xdr:nvSpPr>
      <xdr:spPr>
        <a:xfrm>
          <a:off x="30480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94615</xdr:rowOff>
    </xdr:from>
    <xdr:ext cx="762000" cy="259080"/>
    <xdr:sp macro="" textlink="">
      <xdr:nvSpPr>
        <xdr:cNvPr id="216" name="テキスト ボックス 215"/>
        <xdr:cNvSpPr txBox="1"/>
      </xdr:nvSpPr>
      <xdr:spPr>
        <a:xfrm>
          <a:off x="2717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103505</xdr:rowOff>
    </xdr:from>
    <xdr:to xmlns:xdr="http://schemas.openxmlformats.org/drawingml/2006/spreadsheetDrawing">
      <xdr:col>11</xdr:col>
      <xdr:colOff>60325</xdr:colOff>
      <xdr:row>57</xdr:row>
      <xdr:rowOff>33655</xdr:rowOff>
    </xdr:to>
    <xdr:sp macro="" textlink="">
      <xdr:nvSpPr>
        <xdr:cNvPr id="217" name="楕円 216"/>
        <xdr:cNvSpPr/>
      </xdr:nvSpPr>
      <xdr:spPr>
        <a:xfrm>
          <a:off x="2159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18415</xdr:rowOff>
    </xdr:from>
    <xdr:ext cx="761365" cy="258445"/>
    <xdr:sp macro="" textlink="">
      <xdr:nvSpPr>
        <xdr:cNvPr id="218" name="テキスト ボックス 217"/>
        <xdr:cNvSpPr txBox="1"/>
      </xdr:nvSpPr>
      <xdr:spPr>
        <a:xfrm>
          <a:off x="18288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19" name="楕円 218"/>
        <xdr:cNvSpPr/>
      </xdr:nvSpPr>
      <xdr:spPr>
        <a:xfrm>
          <a:off x="1270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61365" cy="258445"/>
    <xdr:sp macro="" textlink="">
      <xdr:nvSpPr>
        <xdr:cNvPr id="220" name="テキスト ボックス 219"/>
        <xdr:cNvSpPr txBox="1"/>
      </xdr:nvSpPr>
      <xdr:spPr>
        <a:xfrm>
          <a:off x="939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1.0</a:t>
          </a:r>
          <a:r>
            <a:rPr kumimoji="1" lang="ja-JP" altLang="en-US" sz="1100">
              <a:solidFill>
                <a:schemeClr val="dk1"/>
              </a:solidFill>
              <a:effectLst/>
              <a:latin typeface="ＭＳ Ｐゴシック"/>
              <a:ea typeface="ＭＳ Ｐゴシック"/>
              <a:cs typeface="+mn-cs"/>
            </a:rPr>
            <a:t>ポイントの増加となっており、</a:t>
          </a:r>
          <a:r>
            <a:rPr kumimoji="1" lang="ja-JP" altLang="ja-JP" sz="1100">
              <a:solidFill>
                <a:schemeClr val="dk1"/>
              </a:solidFill>
              <a:effectLst/>
              <a:latin typeface="ＭＳ Ｐゴシック"/>
              <a:ea typeface="ＭＳ Ｐゴシック"/>
              <a:cs typeface="+mn-cs"/>
            </a:rPr>
            <a:t>類似団体内平均値</a:t>
          </a:r>
          <a:r>
            <a:rPr kumimoji="1" lang="ja-JP" altLang="en-US" sz="1100">
              <a:solidFill>
                <a:schemeClr val="dk1"/>
              </a:solidFill>
              <a:effectLst/>
              <a:latin typeface="ＭＳ Ｐゴシック"/>
              <a:ea typeface="ＭＳ Ｐゴシック"/>
              <a:cs typeface="+mn-cs"/>
            </a:rPr>
            <a:t>については</a:t>
          </a:r>
          <a:r>
            <a:rPr kumimoji="1" lang="en-US" altLang="ja-JP" sz="1100">
              <a:solidFill>
                <a:schemeClr val="dk1"/>
              </a:solidFill>
              <a:effectLst/>
              <a:latin typeface="ＭＳ Ｐゴシック"/>
              <a:ea typeface="ＭＳ Ｐゴシック"/>
              <a:cs typeface="+mn-cs"/>
            </a:rPr>
            <a:t>4.3</a:t>
          </a:r>
          <a:r>
            <a:rPr kumimoji="1" lang="ja-JP" altLang="ja-JP" sz="1100">
              <a:solidFill>
                <a:schemeClr val="dk1"/>
              </a:solidFill>
              <a:effectLst/>
              <a:latin typeface="ＭＳ Ｐゴシック"/>
              <a:ea typeface="ＭＳ Ｐゴシック"/>
              <a:cs typeface="+mn-cs"/>
            </a:rPr>
            <a:t>ポイント上回って</a:t>
          </a:r>
          <a:r>
            <a:rPr kumimoji="1" lang="ja-JP" altLang="en-US" sz="1100">
              <a:solidFill>
                <a:schemeClr val="dk1"/>
              </a:solidFill>
              <a:effectLst/>
              <a:latin typeface="ＭＳ Ｐゴシック"/>
              <a:ea typeface="ＭＳ Ｐゴシック"/>
              <a:cs typeface="+mn-cs"/>
            </a:rPr>
            <a:t>いる。主な要因としては繰出金が前年度比で</a:t>
          </a:r>
          <a:r>
            <a:rPr kumimoji="1" lang="en-US" altLang="ja-JP" sz="1100">
              <a:solidFill>
                <a:schemeClr val="dk1"/>
              </a:solidFill>
              <a:effectLst/>
              <a:latin typeface="ＭＳ Ｐゴシック"/>
              <a:ea typeface="ＭＳ Ｐゴシック"/>
              <a:cs typeface="+mn-cs"/>
            </a:rPr>
            <a:t>75,429</a:t>
          </a:r>
          <a:r>
            <a:rPr kumimoji="1" lang="ja-JP" altLang="en-US" sz="1100">
              <a:solidFill>
                <a:schemeClr val="dk1"/>
              </a:solidFill>
              <a:effectLst/>
              <a:latin typeface="ＭＳ Ｐゴシック"/>
              <a:ea typeface="ＭＳ Ｐゴシック"/>
              <a:cs typeface="+mn-cs"/>
            </a:rPr>
            <a:t>千円増加となったためである。</a:t>
          </a:r>
          <a:r>
            <a:rPr kumimoji="1" lang="ja-JP" altLang="ja-JP" sz="1100">
              <a:solidFill>
                <a:schemeClr val="dk1"/>
              </a:solidFill>
              <a:effectLst/>
              <a:latin typeface="ＭＳ Ｐゴシック"/>
              <a:ea typeface="ＭＳ Ｐゴシック"/>
              <a:cs typeface="+mn-cs"/>
            </a:rPr>
            <a:t>今後は</a:t>
          </a:r>
          <a:r>
            <a:rPr kumimoji="1" lang="ja-JP" altLang="en-US" sz="1100">
              <a:solidFill>
                <a:schemeClr val="dk1"/>
              </a:solidFill>
              <a:effectLst/>
              <a:latin typeface="ＭＳ Ｐゴシック"/>
              <a:ea typeface="ＭＳ Ｐゴシック"/>
              <a:cs typeface="+mn-cs"/>
            </a:rPr>
            <a:t>いっそうの</a:t>
          </a:r>
          <a:r>
            <a:rPr kumimoji="1" lang="ja-JP" altLang="ja-JP" sz="1100">
              <a:solidFill>
                <a:schemeClr val="dk1"/>
              </a:solidFill>
              <a:effectLst/>
              <a:latin typeface="ＭＳ Ｐゴシック"/>
              <a:ea typeface="ＭＳ Ｐゴシック"/>
              <a:cs typeface="+mn-cs"/>
            </a:rPr>
            <a:t>繰出金等の抑制に努める必要がある。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142240</xdr:rowOff>
    </xdr:from>
    <xdr:to xmlns:xdr="http://schemas.openxmlformats.org/drawingml/2006/spreadsheetDrawing">
      <xdr:col>82</xdr:col>
      <xdr:colOff>107950</xdr:colOff>
      <xdr:row>59</xdr:row>
      <xdr:rowOff>46990</xdr:rowOff>
    </xdr:to>
    <xdr:cxnSp macro="">
      <xdr:nvCxnSpPr>
        <xdr:cNvPr id="253" name="直線コネクタ 252"/>
        <xdr:cNvCxnSpPr/>
      </xdr:nvCxnSpPr>
      <xdr:spPr>
        <a:xfrm>
          <a:off x="15671800" y="100863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104140</xdr:rowOff>
    </xdr:from>
    <xdr:to xmlns:xdr="http://schemas.openxmlformats.org/drawingml/2006/spreadsheetDrawing">
      <xdr:col>78</xdr:col>
      <xdr:colOff>69850</xdr:colOff>
      <xdr:row>58</xdr:row>
      <xdr:rowOff>142240</xdr:rowOff>
    </xdr:to>
    <xdr:cxnSp macro="">
      <xdr:nvCxnSpPr>
        <xdr:cNvPr id="256" name="直線コネクタ 255"/>
        <xdr:cNvCxnSpPr/>
      </xdr:nvCxnSpPr>
      <xdr:spPr>
        <a:xfrm>
          <a:off x="14782800" y="100482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73660</xdr:rowOff>
    </xdr:from>
    <xdr:to xmlns:xdr="http://schemas.openxmlformats.org/drawingml/2006/spreadsheetDrawing">
      <xdr:col>73</xdr:col>
      <xdr:colOff>180975</xdr:colOff>
      <xdr:row>58</xdr:row>
      <xdr:rowOff>104140</xdr:rowOff>
    </xdr:to>
    <xdr:cxnSp macro="">
      <xdr:nvCxnSpPr>
        <xdr:cNvPr id="259" name="直線コネクタ 258"/>
        <xdr:cNvCxnSpPr/>
      </xdr:nvCxnSpPr>
      <xdr:spPr>
        <a:xfrm>
          <a:off x="13893800" y="100177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8445"/>
    <xdr:sp macro="" textlink="">
      <xdr:nvSpPr>
        <xdr:cNvPr id="261" name="テキスト ボックス 260"/>
        <xdr:cNvSpPr txBox="1"/>
      </xdr:nvSpPr>
      <xdr:spPr>
        <a:xfrm>
          <a:off x="14401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123190</xdr:rowOff>
    </xdr:from>
    <xdr:to xmlns:xdr="http://schemas.openxmlformats.org/drawingml/2006/spreadsheetDrawing">
      <xdr:col>69</xdr:col>
      <xdr:colOff>92075</xdr:colOff>
      <xdr:row>58</xdr:row>
      <xdr:rowOff>73660</xdr:rowOff>
    </xdr:to>
    <xdr:cxnSp macro="">
      <xdr:nvCxnSpPr>
        <xdr:cNvPr id="262" name="直線コネクタ 261"/>
        <xdr:cNvCxnSpPr/>
      </xdr:nvCxnSpPr>
      <xdr:spPr>
        <a:xfrm>
          <a:off x="13004800" y="98958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61365" cy="259080"/>
    <xdr:sp macro="" textlink="">
      <xdr:nvSpPr>
        <xdr:cNvPr id="264" name="テキスト ボックス 263"/>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167640</xdr:rowOff>
    </xdr:from>
    <xdr:to xmlns:xdr="http://schemas.openxmlformats.org/drawingml/2006/spreadsheetDrawing">
      <xdr:col>82</xdr:col>
      <xdr:colOff>158750</xdr:colOff>
      <xdr:row>59</xdr:row>
      <xdr:rowOff>97790</xdr:rowOff>
    </xdr:to>
    <xdr:sp macro="" textlink="">
      <xdr:nvSpPr>
        <xdr:cNvPr id="272" name="楕円 271"/>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139700</xdr:rowOff>
    </xdr:from>
    <xdr:ext cx="762000" cy="259080"/>
    <xdr:sp macro="" textlink="">
      <xdr:nvSpPr>
        <xdr:cNvPr id="273" name="その他該当値テキスト"/>
        <xdr:cNvSpPr txBox="1"/>
      </xdr:nvSpPr>
      <xdr:spPr>
        <a:xfrm>
          <a:off x="165989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91440</xdr:rowOff>
    </xdr:from>
    <xdr:to xmlns:xdr="http://schemas.openxmlformats.org/drawingml/2006/spreadsheetDrawing">
      <xdr:col>78</xdr:col>
      <xdr:colOff>120650</xdr:colOff>
      <xdr:row>59</xdr:row>
      <xdr:rowOff>21590</xdr:rowOff>
    </xdr:to>
    <xdr:sp macro="" textlink="">
      <xdr:nvSpPr>
        <xdr:cNvPr id="274" name="楕円 273"/>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6350</xdr:rowOff>
    </xdr:from>
    <xdr:ext cx="736600" cy="258445"/>
    <xdr:sp macro="" textlink="">
      <xdr:nvSpPr>
        <xdr:cNvPr id="275" name="テキスト ボックス 274"/>
        <xdr:cNvSpPr txBox="1"/>
      </xdr:nvSpPr>
      <xdr:spPr>
        <a:xfrm>
          <a:off x="15290800" y="10121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53340</xdr:rowOff>
    </xdr:from>
    <xdr:to xmlns:xdr="http://schemas.openxmlformats.org/drawingml/2006/spreadsheetDrawing">
      <xdr:col>74</xdr:col>
      <xdr:colOff>31750</xdr:colOff>
      <xdr:row>58</xdr:row>
      <xdr:rowOff>154940</xdr:rowOff>
    </xdr:to>
    <xdr:sp macro="" textlink="">
      <xdr:nvSpPr>
        <xdr:cNvPr id="276" name="楕円 275"/>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139700</xdr:rowOff>
    </xdr:from>
    <xdr:ext cx="762000" cy="259080"/>
    <xdr:sp macro="" textlink="">
      <xdr:nvSpPr>
        <xdr:cNvPr id="277" name="テキスト ボックス 276"/>
        <xdr:cNvSpPr txBox="1"/>
      </xdr:nvSpPr>
      <xdr:spPr>
        <a:xfrm>
          <a:off x="14401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22860</xdr:rowOff>
    </xdr:from>
    <xdr:to xmlns:xdr="http://schemas.openxmlformats.org/drawingml/2006/spreadsheetDrawing">
      <xdr:col>69</xdr:col>
      <xdr:colOff>142875</xdr:colOff>
      <xdr:row>58</xdr:row>
      <xdr:rowOff>124460</xdr:rowOff>
    </xdr:to>
    <xdr:sp macro="" textlink="">
      <xdr:nvSpPr>
        <xdr:cNvPr id="278" name="楕円 277"/>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109220</xdr:rowOff>
    </xdr:from>
    <xdr:ext cx="761365" cy="258445"/>
    <xdr:sp macro="" textlink="">
      <xdr:nvSpPr>
        <xdr:cNvPr id="279" name="テキスト ボックス 278"/>
        <xdr:cNvSpPr txBox="1"/>
      </xdr:nvSpPr>
      <xdr:spPr>
        <a:xfrm>
          <a:off x="13512800" y="10053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72390</xdr:rowOff>
    </xdr:from>
    <xdr:to xmlns:xdr="http://schemas.openxmlformats.org/drawingml/2006/spreadsheetDrawing">
      <xdr:col>65</xdr:col>
      <xdr:colOff>53975</xdr:colOff>
      <xdr:row>58</xdr:row>
      <xdr:rowOff>2540</xdr:rowOff>
    </xdr:to>
    <xdr:sp macro="" textlink="">
      <xdr:nvSpPr>
        <xdr:cNvPr id="280" name="楕円 27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158750</xdr:rowOff>
    </xdr:from>
    <xdr:ext cx="762000" cy="259080"/>
    <xdr:sp macro="" textlink="">
      <xdr:nvSpPr>
        <xdr:cNvPr id="281" name="テキスト ボックス 280"/>
        <xdr:cNvSpPr txBox="1"/>
      </xdr:nvSpPr>
      <xdr:spPr>
        <a:xfrm>
          <a:off x="12623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ＭＳ Ｐゴシック"/>
              <a:ea typeface="ＭＳ Ｐゴシック"/>
              <a:cs typeface="+mn-cs"/>
            </a:rPr>
            <a:t>補助費等については前年度と同数値となっており、類似団体内平均値との比較においても</a:t>
          </a:r>
          <a:r>
            <a:rPr lang="en-US" altLang="ja-JP" sz="1100" b="0" i="0" baseline="0">
              <a:solidFill>
                <a:schemeClr val="dk1"/>
              </a:solidFill>
              <a:effectLst/>
              <a:latin typeface="ＭＳ Ｐゴシック"/>
              <a:ea typeface="ＭＳ Ｐゴシック"/>
              <a:cs typeface="+mn-cs"/>
            </a:rPr>
            <a:t>1.0</a:t>
          </a:r>
          <a:r>
            <a:rPr lang="ja-JP" altLang="en-US" sz="1100" b="0" i="0" baseline="0">
              <a:solidFill>
                <a:schemeClr val="dk1"/>
              </a:solidFill>
              <a:effectLst/>
              <a:latin typeface="ＭＳ Ｐゴシック"/>
              <a:ea typeface="ＭＳ Ｐゴシック"/>
              <a:cs typeface="+mn-cs"/>
            </a:rPr>
            <a:t>ポイント下回っている。令和元年度は一部事務組合への負担金において</a:t>
          </a:r>
          <a:r>
            <a:rPr lang="en-US" altLang="ja-JP" sz="1100" b="0" i="0" baseline="0">
              <a:solidFill>
                <a:schemeClr val="dk1"/>
              </a:solidFill>
              <a:effectLst/>
              <a:latin typeface="ＭＳ Ｐゴシック"/>
              <a:ea typeface="ＭＳ Ｐゴシック"/>
              <a:cs typeface="+mn-cs"/>
            </a:rPr>
            <a:t>10,108</a:t>
          </a:r>
          <a:r>
            <a:rPr lang="ja-JP" altLang="en-US" sz="1100" b="0" i="0" baseline="0">
              <a:solidFill>
                <a:schemeClr val="dk1"/>
              </a:solidFill>
              <a:effectLst/>
              <a:latin typeface="ＭＳ Ｐゴシック"/>
              <a:ea typeface="ＭＳ Ｐゴシック"/>
              <a:cs typeface="+mn-cs"/>
            </a:rPr>
            <a:t>千円減額となったが全体としては前年度と同数値となっている。</a:t>
          </a:r>
          <a:endParaRPr lang="en-US" altLang="ja-JP" sz="1100" b="0" i="0" baseline="0">
            <a:solidFill>
              <a:schemeClr val="dk1"/>
            </a:solidFill>
            <a:effectLst/>
            <a:latin typeface="ＭＳ Ｐゴシック"/>
            <a:ea typeface="ＭＳ Ｐゴシック"/>
            <a:cs typeface="+mn-cs"/>
          </a:endParaRPr>
        </a:p>
        <a:p>
          <a:pPr rtl="0" eaLnBrk="1" fontAlgn="auto" latinLnBrk="0" hangingPunct="1"/>
          <a:r>
            <a:rPr lang="ja-JP" altLang="ja-JP" sz="1100" b="0" i="0" baseline="0">
              <a:solidFill>
                <a:schemeClr val="dk1"/>
              </a:solidFill>
              <a:effectLst/>
              <a:latin typeface="ＭＳ Ｐゴシック"/>
              <a:ea typeface="ＭＳ Ｐゴシック"/>
              <a:cs typeface="+mn-cs"/>
            </a:rPr>
            <a:t>引き続き補助金の見直しを中心とした補助費の抑制に取り組む。</a:t>
          </a:r>
          <a:endParaRPr lang="en-US" altLang="ja-JP" sz="1100" b="0" i="0" baseline="0">
            <a:solidFill>
              <a:schemeClr val="dk1"/>
            </a:solidFill>
            <a:effectLst/>
            <a:latin typeface="ＭＳ Ｐゴシック"/>
            <a:ea typeface="ＭＳ Ｐゴシック"/>
            <a:cs typeface="+mn-cs"/>
          </a:endParaRPr>
        </a:p>
        <a:p>
          <a:pPr rtl="0" eaLnBrk="1" fontAlgn="auto" latinLnBrk="0" hangingPunct="1"/>
          <a:endParaRPr lang="en-US" altLang="ja-JP" sz="1100" b="0" i="0" baseline="0">
            <a:solidFill>
              <a:schemeClr val="dk1"/>
            </a:solidFill>
            <a:effectLst/>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53975</xdr:rowOff>
    </xdr:from>
    <xdr:to xmlns:xdr="http://schemas.openxmlformats.org/drawingml/2006/spreadsheetDrawing">
      <xdr:col>82</xdr:col>
      <xdr:colOff>107950</xdr:colOff>
      <xdr:row>36</xdr:row>
      <xdr:rowOff>53975</xdr:rowOff>
    </xdr:to>
    <xdr:cxnSp macro="">
      <xdr:nvCxnSpPr>
        <xdr:cNvPr id="311" name="直線コネクタ 310"/>
        <xdr:cNvCxnSpPr/>
      </xdr:nvCxnSpPr>
      <xdr:spPr>
        <a:xfrm>
          <a:off x="15671800" y="62261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49530</xdr:rowOff>
    </xdr:from>
    <xdr:to xmlns:xdr="http://schemas.openxmlformats.org/drawingml/2006/spreadsheetDrawing">
      <xdr:col>78</xdr:col>
      <xdr:colOff>69850</xdr:colOff>
      <xdr:row>36</xdr:row>
      <xdr:rowOff>53975</xdr:rowOff>
    </xdr:to>
    <xdr:cxnSp macro="">
      <xdr:nvCxnSpPr>
        <xdr:cNvPr id="314" name="直線コネクタ 313"/>
        <xdr:cNvCxnSpPr/>
      </xdr:nvCxnSpPr>
      <xdr:spPr>
        <a:xfrm>
          <a:off x="14782800" y="6221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104140</xdr:rowOff>
    </xdr:to>
    <xdr:cxnSp macro="">
      <xdr:nvCxnSpPr>
        <xdr:cNvPr id="317" name="直線コネクタ 316"/>
        <xdr:cNvCxnSpPr/>
      </xdr:nvCxnSpPr>
      <xdr:spPr>
        <a:xfrm flipV="1">
          <a:off x="13893800" y="62217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9" name="テキスト ボックス 318"/>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104140</xdr:rowOff>
    </xdr:from>
    <xdr:to xmlns:xdr="http://schemas.openxmlformats.org/drawingml/2006/spreadsheetDrawing">
      <xdr:col>69</xdr:col>
      <xdr:colOff>92075</xdr:colOff>
      <xdr:row>36</xdr:row>
      <xdr:rowOff>132080</xdr:rowOff>
    </xdr:to>
    <xdr:cxnSp macro="">
      <xdr:nvCxnSpPr>
        <xdr:cNvPr id="320" name="直線コネクタ 319"/>
        <xdr:cNvCxnSpPr/>
      </xdr:nvCxnSpPr>
      <xdr:spPr>
        <a:xfrm flipV="1">
          <a:off x="13004800" y="62763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100965</xdr:rowOff>
    </xdr:from>
    <xdr:ext cx="761365" cy="258445"/>
    <xdr:sp macro="" textlink="">
      <xdr:nvSpPr>
        <xdr:cNvPr id="322" name="テキスト ボックス 321"/>
        <xdr:cNvSpPr txBox="1"/>
      </xdr:nvSpPr>
      <xdr:spPr>
        <a:xfrm>
          <a:off x="13512800" y="5930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92075</xdr:rowOff>
    </xdr:from>
    <xdr:ext cx="762000" cy="259080"/>
    <xdr:sp macro="" textlink="">
      <xdr:nvSpPr>
        <xdr:cNvPr id="324" name="テキスト ボックス 323"/>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30" name="楕円 329"/>
        <xdr:cNvSpPr/>
      </xdr:nvSpPr>
      <xdr:spPr>
        <a:xfrm>
          <a:off x="164592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19685</xdr:rowOff>
    </xdr:from>
    <xdr:ext cx="762000" cy="258445"/>
    <xdr:sp macro="" textlink="">
      <xdr:nvSpPr>
        <xdr:cNvPr id="331" name="補助費等該当値テキスト"/>
        <xdr:cNvSpPr txBox="1"/>
      </xdr:nvSpPr>
      <xdr:spPr>
        <a:xfrm>
          <a:off x="16598900" y="6020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32" name="楕円 331"/>
        <xdr:cNvSpPr/>
      </xdr:nvSpPr>
      <xdr:spPr>
        <a:xfrm>
          <a:off x="15621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33" name="テキスト ボックス 332"/>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170180</xdr:rowOff>
    </xdr:from>
    <xdr:to xmlns:xdr="http://schemas.openxmlformats.org/drawingml/2006/spreadsheetDrawing">
      <xdr:col>74</xdr:col>
      <xdr:colOff>31750</xdr:colOff>
      <xdr:row>36</xdr:row>
      <xdr:rowOff>100330</xdr:rowOff>
    </xdr:to>
    <xdr:sp macro="" textlink="">
      <xdr:nvSpPr>
        <xdr:cNvPr id="334" name="楕円 333"/>
        <xdr:cNvSpPr/>
      </xdr:nvSpPr>
      <xdr:spPr>
        <a:xfrm>
          <a:off x="14732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110490</xdr:rowOff>
    </xdr:from>
    <xdr:ext cx="762000" cy="258445"/>
    <xdr:sp macro="" textlink="">
      <xdr:nvSpPr>
        <xdr:cNvPr id="335" name="テキスト ボックス 334"/>
        <xdr:cNvSpPr txBox="1"/>
      </xdr:nvSpPr>
      <xdr:spPr>
        <a:xfrm>
          <a:off x="14401800" y="5939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53340</xdr:rowOff>
    </xdr:from>
    <xdr:to xmlns:xdr="http://schemas.openxmlformats.org/drawingml/2006/spreadsheetDrawing">
      <xdr:col>69</xdr:col>
      <xdr:colOff>142875</xdr:colOff>
      <xdr:row>36</xdr:row>
      <xdr:rowOff>154940</xdr:rowOff>
    </xdr:to>
    <xdr:sp macro="" textlink="">
      <xdr:nvSpPr>
        <xdr:cNvPr id="336" name="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139700</xdr:rowOff>
    </xdr:from>
    <xdr:ext cx="761365" cy="259080"/>
    <xdr:sp macro="" textlink="">
      <xdr:nvSpPr>
        <xdr:cNvPr id="337" name="テキスト ボックス 336"/>
        <xdr:cNvSpPr txBox="1"/>
      </xdr:nvSpPr>
      <xdr:spPr>
        <a:xfrm>
          <a:off x="13512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80645</xdr:rowOff>
    </xdr:from>
    <xdr:to xmlns:xdr="http://schemas.openxmlformats.org/drawingml/2006/spreadsheetDrawing">
      <xdr:col>65</xdr:col>
      <xdr:colOff>53975</xdr:colOff>
      <xdr:row>37</xdr:row>
      <xdr:rowOff>10795</xdr:rowOff>
    </xdr:to>
    <xdr:sp macro="" textlink="">
      <xdr:nvSpPr>
        <xdr:cNvPr id="338" name="楕円 337"/>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167005</xdr:rowOff>
    </xdr:from>
    <xdr:ext cx="762000" cy="258445"/>
    <xdr:sp macro="" textlink="">
      <xdr:nvSpPr>
        <xdr:cNvPr id="339" name="テキスト ボックス 338"/>
        <xdr:cNvSpPr txBox="1"/>
      </xdr:nvSpPr>
      <xdr:spPr>
        <a:xfrm>
          <a:off x="12623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公債費にかかる経常収支比率は前年度</a:t>
          </a:r>
          <a:r>
            <a:rPr kumimoji="1" lang="ja-JP" altLang="en-US" sz="1100">
              <a:solidFill>
                <a:schemeClr val="dk1"/>
              </a:solidFill>
              <a:effectLst/>
              <a:latin typeface="ＭＳ Ｐゴシック"/>
              <a:ea typeface="ＭＳ Ｐゴシック"/>
              <a:cs typeface="+mn-cs"/>
            </a:rPr>
            <a:t>と同数値となっており</a:t>
          </a:r>
          <a:r>
            <a:rPr kumimoji="1" lang="ja-JP" altLang="ja-JP" sz="1100">
              <a:solidFill>
                <a:schemeClr val="dk1"/>
              </a:solidFill>
              <a:effectLst/>
              <a:latin typeface="ＭＳ Ｐゴシック"/>
              <a:ea typeface="ＭＳ Ｐゴシック"/>
              <a:cs typeface="+mn-cs"/>
            </a:rPr>
            <a:t>、類似団体内平均値</a:t>
          </a:r>
          <a:r>
            <a:rPr kumimoji="1" lang="ja-JP" altLang="en-US" sz="1100">
              <a:solidFill>
                <a:schemeClr val="dk1"/>
              </a:solidFill>
              <a:effectLst/>
              <a:latin typeface="ＭＳ Ｐゴシック"/>
              <a:ea typeface="ＭＳ Ｐゴシック"/>
              <a:cs typeface="+mn-cs"/>
            </a:rPr>
            <a:t>を</a:t>
          </a:r>
          <a:r>
            <a:rPr kumimoji="1" lang="en-US" altLang="ja-JP" sz="1100">
              <a:solidFill>
                <a:schemeClr val="dk1"/>
              </a:solidFill>
              <a:effectLst/>
              <a:latin typeface="ＭＳ Ｐゴシック"/>
              <a:ea typeface="ＭＳ Ｐゴシック"/>
              <a:cs typeface="+mn-cs"/>
            </a:rPr>
            <a:t>1.4</a:t>
          </a:r>
          <a:r>
            <a:rPr kumimoji="1" lang="ja-JP" altLang="ja-JP" sz="1100">
              <a:solidFill>
                <a:schemeClr val="dk1"/>
              </a:solidFill>
              <a:effectLst/>
              <a:latin typeface="ＭＳ Ｐゴシック"/>
              <a:ea typeface="ＭＳ Ｐゴシック"/>
              <a:cs typeface="+mn-cs"/>
            </a:rPr>
            <a:t>ポイント下回っている。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今後も市庁舎、保育所及び学校教育施設等の移転・改築など大型建設事業が控えているため、普通建設事業費を平準化することで新規発行債の大幅な増加を防ぐ必要がある。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161290</xdr:rowOff>
    </xdr:from>
    <xdr:to xmlns:xdr="http://schemas.openxmlformats.org/drawingml/2006/spreadsheetDrawing">
      <xdr:col>24</xdr:col>
      <xdr:colOff>25400</xdr:colOff>
      <xdr:row>74</xdr:row>
      <xdr:rowOff>161290</xdr:rowOff>
    </xdr:to>
    <xdr:cxnSp macro="">
      <xdr:nvCxnSpPr>
        <xdr:cNvPr id="371" name="直線コネクタ 370"/>
        <xdr:cNvCxnSpPr/>
      </xdr:nvCxnSpPr>
      <xdr:spPr>
        <a:xfrm>
          <a:off x="3987800" y="12848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8445"/>
    <xdr:sp macro="" textlink="">
      <xdr:nvSpPr>
        <xdr:cNvPr id="372" name="公債費平均値テキスト"/>
        <xdr:cNvSpPr txBox="1"/>
      </xdr:nvSpPr>
      <xdr:spPr>
        <a:xfrm>
          <a:off x="4914900" y="12796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159385</xdr:rowOff>
    </xdr:from>
    <xdr:to xmlns:xdr="http://schemas.openxmlformats.org/drawingml/2006/spreadsheetDrawing">
      <xdr:col>19</xdr:col>
      <xdr:colOff>187325</xdr:colOff>
      <xdr:row>74</xdr:row>
      <xdr:rowOff>161290</xdr:rowOff>
    </xdr:to>
    <xdr:cxnSp macro="">
      <xdr:nvCxnSpPr>
        <xdr:cNvPr id="374" name="直線コネクタ 373"/>
        <xdr:cNvCxnSpPr/>
      </xdr:nvCxnSpPr>
      <xdr:spPr>
        <a:xfrm>
          <a:off x="3098800" y="12846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6" name="テキスト ボックス 375"/>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149860</xdr:rowOff>
    </xdr:from>
    <xdr:to xmlns:xdr="http://schemas.openxmlformats.org/drawingml/2006/spreadsheetDrawing">
      <xdr:col>15</xdr:col>
      <xdr:colOff>98425</xdr:colOff>
      <xdr:row>74</xdr:row>
      <xdr:rowOff>159385</xdr:rowOff>
    </xdr:to>
    <xdr:cxnSp macro="">
      <xdr:nvCxnSpPr>
        <xdr:cNvPr id="377" name="直線コネクタ 376"/>
        <xdr:cNvCxnSpPr/>
      </xdr:nvCxnSpPr>
      <xdr:spPr>
        <a:xfrm>
          <a:off x="2209800" y="128371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79" name="テキスト ボックス 378"/>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134620</xdr:rowOff>
    </xdr:from>
    <xdr:to xmlns:xdr="http://schemas.openxmlformats.org/drawingml/2006/spreadsheetDrawing">
      <xdr:col>11</xdr:col>
      <xdr:colOff>9525</xdr:colOff>
      <xdr:row>74</xdr:row>
      <xdr:rowOff>149860</xdr:rowOff>
    </xdr:to>
    <xdr:cxnSp macro="">
      <xdr:nvCxnSpPr>
        <xdr:cNvPr id="380" name="直線コネクタ 379"/>
        <xdr:cNvCxnSpPr/>
      </xdr:nvCxnSpPr>
      <xdr:spPr>
        <a:xfrm>
          <a:off x="1320800" y="12821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61365" cy="259080"/>
    <xdr:sp macro="" textlink="">
      <xdr:nvSpPr>
        <xdr:cNvPr id="382" name="テキスト ボックス 381"/>
        <xdr:cNvSpPr txBox="1"/>
      </xdr:nvSpPr>
      <xdr:spPr>
        <a:xfrm>
          <a:off x="1828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61365" cy="259080"/>
    <xdr:sp macro="" textlink="">
      <xdr:nvSpPr>
        <xdr:cNvPr id="384" name="テキスト ボックス 383"/>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110490</xdr:rowOff>
    </xdr:from>
    <xdr:to xmlns:xdr="http://schemas.openxmlformats.org/drawingml/2006/spreadsheetDrawing">
      <xdr:col>24</xdr:col>
      <xdr:colOff>76200</xdr:colOff>
      <xdr:row>75</xdr:row>
      <xdr:rowOff>40640</xdr:rowOff>
    </xdr:to>
    <xdr:sp macro="" textlink="">
      <xdr:nvSpPr>
        <xdr:cNvPr id="390" name="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127000</xdr:rowOff>
    </xdr:from>
    <xdr:ext cx="762000" cy="259080"/>
    <xdr:sp macro="" textlink="">
      <xdr:nvSpPr>
        <xdr:cNvPr id="391" name="公債費該当値テキスト"/>
        <xdr:cNvSpPr txBox="1"/>
      </xdr:nvSpPr>
      <xdr:spPr>
        <a:xfrm>
          <a:off x="4914900" y="1264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110490</xdr:rowOff>
    </xdr:from>
    <xdr:to xmlns:xdr="http://schemas.openxmlformats.org/drawingml/2006/spreadsheetDrawing">
      <xdr:col>20</xdr:col>
      <xdr:colOff>38100</xdr:colOff>
      <xdr:row>75</xdr:row>
      <xdr:rowOff>40640</xdr:rowOff>
    </xdr:to>
    <xdr:sp macro="" textlink="">
      <xdr:nvSpPr>
        <xdr:cNvPr id="392" name="楕円 391"/>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50800</xdr:rowOff>
    </xdr:from>
    <xdr:ext cx="735965" cy="259080"/>
    <xdr:sp macro="" textlink="">
      <xdr:nvSpPr>
        <xdr:cNvPr id="393" name="テキスト ボックス 392"/>
        <xdr:cNvSpPr txBox="1"/>
      </xdr:nvSpPr>
      <xdr:spPr>
        <a:xfrm>
          <a:off x="3606800" y="12566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109220</xdr:rowOff>
    </xdr:from>
    <xdr:to xmlns:xdr="http://schemas.openxmlformats.org/drawingml/2006/spreadsheetDrawing">
      <xdr:col>15</xdr:col>
      <xdr:colOff>149225</xdr:colOff>
      <xdr:row>75</xdr:row>
      <xdr:rowOff>38735</xdr:rowOff>
    </xdr:to>
    <xdr:sp macro="" textlink="">
      <xdr:nvSpPr>
        <xdr:cNvPr id="394" name="楕円 393"/>
        <xdr:cNvSpPr/>
      </xdr:nvSpPr>
      <xdr:spPr>
        <a:xfrm>
          <a:off x="30480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48895</xdr:rowOff>
    </xdr:from>
    <xdr:ext cx="762000" cy="259080"/>
    <xdr:sp macro="" textlink="">
      <xdr:nvSpPr>
        <xdr:cNvPr id="395" name="テキスト ボックス 394"/>
        <xdr:cNvSpPr txBox="1"/>
      </xdr:nvSpPr>
      <xdr:spPr>
        <a:xfrm>
          <a:off x="2717800" y="1256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99060</xdr:rowOff>
    </xdr:from>
    <xdr:to xmlns:xdr="http://schemas.openxmlformats.org/drawingml/2006/spreadsheetDrawing">
      <xdr:col>11</xdr:col>
      <xdr:colOff>60325</xdr:colOff>
      <xdr:row>75</xdr:row>
      <xdr:rowOff>29210</xdr:rowOff>
    </xdr:to>
    <xdr:sp macro="" textlink="">
      <xdr:nvSpPr>
        <xdr:cNvPr id="396" name="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39370</xdr:rowOff>
    </xdr:from>
    <xdr:ext cx="761365" cy="259080"/>
    <xdr:sp macro="" textlink="">
      <xdr:nvSpPr>
        <xdr:cNvPr id="397" name="テキスト ボックス 396"/>
        <xdr:cNvSpPr txBox="1"/>
      </xdr:nvSpPr>
      <xdr:spPr>
        <a:xfrm>
          <a:off x="182880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83820</xdr:rowOff>
    </xdr:from>
    <xdr:to xmlns:xdr="http://schemas.openxmlformats.org/drawingml/2006/spreadsheetDrawing">
      <xdr:col>6</xdr:col>
      <xdr:colOff>171450</xdr:colOff>
      <xdr:row>75</xdr:row>
      <xdr:rowOff>13970</xdr:rowOff>
    </xdr:to>
    <xdr:sp macro="" textlink="">
      <xdr:nvSpPr>
        <xdr:cNvPr id="398" name="楕円 397"/>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24130</xdr:rowOff>
    </xdr:from>
    <xdr:ext cx="761365" cy="259080"/>
    <xdr:sp macro="" textlink="">
      <xdr:nvSpPr>
        <xdr:cNvPr id="399" name="テキスト ボックス 398"/>
        <xdr:cNvSpPr txBox="1"/>
      </xdr:nvSpPr>
      <xdr:spPr>
        <a:xfrm>
          <a:off x="939800" y="12539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対前年度比</a:t>
          </a:r>
          <a:r>
            <a:rPr kumimoji="1" lang="en-US" altLang="ja-JP" sz="1100">
              <a:solidFill>
                <a:schemeClr val="dk1"/>
              </a:solidFill>
              <a:effectLst/>
              <a:latin typeface="ＭＳ Ｐゴシック"/>
              <a:ea typeface="ＭＳ Ｐゴシック"/>
              <a:cs typeface="+mn-cs"/>
            </a:rPr>
            <a:t>0.7</a:t>
          </a:r>
          <a:r>
            <a:rPr kumimoji="1" lang="ja-JP" altLang="ja-JP" sz="1100">
              <a:solidFill>
                <a:schemeClr val="dk1"/>
              </a:solidFill>
              <a:effectLst/>
              <a:latin typeface="ＭＳ Ｐゴシック"/>
              <a:ea typeface="ＭＳ Ｐゴシック"/>
              <a:cs typeface="+mn-cs"/>
            </a:rPr>
            <a:t>ポイントの増となっており、類似団体内平均値より</a:t>
          </a:r>
          <a:r>
            <a:rPr kumimoji="1" lang="en-US" altLang="ja-JP" sz="1100">
              <a:solidFill>
                <a:schemeClr val="dk1"/>
              </a:solidFill>
              <a:effectLst/>
              <a:latin typeface="ＭＳ Ｐゴシック"/>
              <a:ea typeface="ＭＳ Ｐゴシック"/>
              <a:cs typeface="+mn-cs"/>
            </a:rPr>
            <a:t>2.1</a:t>
          </a:r>
          <a:r>
            <a:rPr kumimoji="1" lang="ja-JP" altLang="ja-JP" sz="1100">
              <a:solidFill>
                <a:schemeClr val="dk1"/>
              </a:solidFill>
              <a:effectLst/>
              <a:latin typeface="ＭＳ Ｐゴシック"/>
              <a:ea typeface="ＭＳ Ｐゴシック"/>
              <a:cs typeface="+mn-cs"/>
            </a:rPr>
            <a:t>ポイント高い状況となっている。</a:t>
          </a:r>
          <a:endParaRPr kumimoji="1" lang="en-US" altLang="ja-JP" sz="1100">
            <a:solidFill>
              <a:schemeClr val="dk1"/>
            </a:solidFill>
            <a:effectLst/>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111125</xdr:rowOff>
    </xdr:from>
    <xdr:to xmlns:xdr="http://schemas.openxmlformats.org/drawingml/2006/spreadsheetDrawing">
      <xdr:col>82</xdr:col>
      <xdr:colOff>107950</xdr:colOff>
      <xdr:row>77</xdr:row>
      <xdr:rowOff>143510</xdr:rowOff>
    </xdr:to>
    <xdr:cxnSp macro="">
      <xdr:nvCxnSpPr>
        <xdr:cNvPr id="430" name="直線コネクタ 429"/>
        <xdr:cNvCxnSpPr/>
      </xdr:nvCxnSpPr>
      <xdr:spPr>
        <a:xfrm>
          <a:off x="15671800" y="133127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78740</xdr:rowOff>
    </xdr:from>
    <xdr:to xmlns:xdr="http://schemas.openxmlformats.org/drawingml/2006/spreadsheetDrawing">
      <xdr:col>78</xdr:col>
      <xdr:colOff>69850</xdr:colOff>
      <xdr:row>77</xdr:row>
      <xdr:rowOff>111125</xdr:rowOff>
    </xdr:to>
    <xdr:cxnSp macro="">
      <xdr:nvCxnSpPr>
        <xdr:cNvPr id="433" name="直線コネクタ 432"/>
        <xdr:cNvCxnSpPr/>
      </xdr:nvCxnSpPr>
      <xdr:spPr>
        <a:xfrm>
          <a:off x="14782800" y="13280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8445"/>
    <xdr:sp macro="" textlink="">
      <xdr:nvSpPr>
        <xdr:cNvPr id="435" name="テキスト ボックス 434"/>
        <xdr:cNvSpPr txBox="1"/>
      </xdr:nvSpPr>
      <xdr:spPr>
        <a:xfrm>
          <a:off x="15290800" y="12934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149860</xdr:rowOff>
    </xdr:from>
    <xdr:to xmlns:xdr="http://schemas.openxmlformats.org/drawingml/2006/spreadsheetDrawing">
      <xdr:col>73</xdr:col>
      <xdr:colOff>180975</xdr:colOff>
      <xdr:row>77</xdr:row>
      <xdr:rowOff>78740</xdr:rowOff>
    </xdr:to>
    <xdr:cxnSp macro="">
      <xdr:nvCxnSpPr>
        <xdr:cNvPr id="436" name="直線コネクタ 435"/>
        <xdr:cNvCxnSpPr/>
      </xdr:nvCxnSpPr>
      <xdr:spPr>
        <a:xfrm>
          <a:off x="13893800" y="1318006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8445"/>
    <xdr:sp macro="" textlink="">
      <xdr:nvSpPr>
        <xdr:cNvPr id="438" name="テキスト ボックス 437"/>
        <xdr:cNvSpPr txBox="1"/>
      </xdr:nvSpPr>
      <xdr:spPr>
        <a:xfrm>
          <a:off x="14401800" y="12889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104140</xdr:rowOff>
    </xdr:from>
    <xdr:to xmlns:xdr="http://schemas.openxmlformats.org/drawingml/2006/spreadsheetDrawing">
      <xdr:col>69</xdr:col>
      <xdr:colOff>92075</xdr:colOff>
      <xdr:row>76</xdr:row>
      <xdr:rowOff>149860</xdr:rowOff>
    </xdr:to>
    <xdr:cxnSp macro="">
      <xdr:nvCxnSpPr>
        <xdr:cNvPr id="439" name="直線コネクタ 438"/>
        <xdr:cNvCxnSpPr/>
      </xdr:nvCxnSpPr>
      <xdr:spPr>
        <a:xfrm>
          <a:off x="13004800" y="13134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142240</xdr:rowOff>
    </xdr:from>
    <xdr:ext cx="761365" cy="259080"/>
    <xdr:sp macro="" textlink="">
      <xdr:nvSpPr>
        <xdr:cNvPr id="441" name="テキスト ボックス 440"/>
        <xdr:cNvSpPr txBox="1"/>
      </xdr:nvSpPr>
      <xdr:spPr>
        <a:xfrm>
          <a:off x="13512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46355</xdr:rowOff>
    </xdr:from>
    <xdr:ext cx="762000" cy="259080"/>
    <xdr:sp macro="" textlink="">
      <xdr:nvSpPr>
        <xdr:cNvPr id="443" name="テキスト ボックス 442"/>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92075</xdr:rowOff>
    </xdr:from>
    <xdr:to xmlns:xdr="http://schemas.openxmlformats.org/drawingml/2006/spreadsheetDrawing">
      <xdr:col>82</xdr:col>
      <xdr:colOff>158750</xdr:colOff>
      <xdr:row>78</xdr:row>
      <xdr:rowOff>22225</xdr:rowOff>
    </xdr:to>
    <xdr:sp macro="" textlink="">
      <xdr:nvSpPr>
        <xdr:cNvPr id="449" name="楕円 448"/>
        <xdr:cNvSpPr/>
      </xdr:nvSpPr>
      <xdr:spPr>
        <a:xfrm>
          <a:off x="164592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64135</xdr:rowOff>
    </xdr:from>
    <xdr:ext cx="762000" cy="258445"/>
    <xdr:sp macro="" textlink="">
      <xdr:nvSpPr>
        <xdr:cNvPr id="450" name="公債費以外該当値テキスト"/>
        <xdr:cNvSpPr txBox="1"/>
      </xdr:nvSpPr>
      <xdr:spPr>
        <a:xfrm>
          <a:off x="16598900" y="13265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60325</xdr:rowOff>
    </xdr:from>
    <xdr:to xmlns:xdr="http://schemas.openxmlformats.org/drawingml/2006/spreadsheetDrawing">
      <xdr:col>78</xdr:col>
      <xdr:colOff>120650</xdr:colOff>
      <xdr:row>77</xdr:row>
      <xdr:rowOff>161925</xdr:rowOff>
    </xdr:to>
    <xdr:sp macro="" textlink="">
      <xdr:nvSpPr>
        <xdr:cNvPr id="451" name="楕円 450"/>
        <xdr:cNvSpPr/>
      </xdr:nvSpPr>
      <xdr:spPr>
        <a:xfrm>
          <a:off x="15621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146685</xdr:rowOff>
    </xdr:from>
    <xdr:ext cx="736600" cy="258445"/>
    <xdr:sp macro="" textlink="">
      <xdr:nvSpPr>
        <xdr:cNvPr id="452" name="テキスト ボックス 451"/>
        <xdr:cNvSpPr txBox="1"/>
      </xdr:nvSpPr>
      <xdr:spPr>
        <a:xfrm>
          <a:off x="15290800" y="13348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27940</xdr:rowOff>
    </xdr:from>
    <xdr:to xmlns:xdr="http://schemas.openxmlformats.org/drawingml/2006/spreadsheetDrawing">
      <xdr:col>74</xdr:col>
      <xdr:colOff>31750</xdr:colOff>
      <xdr:row>77</xdr:row>
      <xdr:rowOff>129540</xdr:rowOff>
    </xdr:to>
    <xdr:sp macro="" textlink="">
      <xdr:nvSpPr>
        <xdr:cNvPr id="453" name="楕円 452"/>
        <xdr:cNvSpPr/>
      </xdr:nvSpPr>
      <xdr:spPr>
        <a:xfrm>
          <a:off x="14732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114300</xdr:rowOff>
    </xdr:from>
    <xdr:ext cx="762000" cy="259080"/>
    <xdr:sp macro="" textlink="">
      <xdr:nvSpPr>
        <xdr:cNvPr id="454" name="テキスト ボックス 453"/>
        <xdr:cNvSpPr txBox="1"/>
      </xdr:nvSpPr>
      <xdr:spPr>
        <a:xfrm>
          <a:off x="144018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99060</xdr:rowOff>
    </xdr:from>
    <xdr:to xmlns:xdr="http://schemas.openxmlformats.org/drawingml/2006/spreadsheetDrawing">
      <xdr:col>69</xdr:col>
      <xdr:colOff>142875</xdr:colOff>
      <xdr:row>77</xdr:row>
      <xdr:rowOff>29210</xdr:rowOff>
    </xdr:to>
    <xdr:sp macro="" textlink="">
      <xdr:nvSpPr>
        <xdr:cNvPr id="455" name="楕円 454"/>
        <xdr:cNvSpPr/>
      </xdr:nvSpPr>
      <xdr:spPr>
        <a:xfrm>
          <a:off x="13843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13970</xdr:rowOff>
    </xdr:from>
    <xdr:ext cx="761365" cy="259080"/>
    <xdr:sp macro="" textlink="">
      <xdr:nvSpPr>
        <xdr:cNvPr id="456" name="テキスト ボックス 455"/>
        <xdr:cNvSpPr txBox="1"/>
      </xdr:nvSpPr>
      <xdr:spPr>
        <a:xfrm>
          <a:off x="13512800" y="13215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53340</xdr:rowOff>
    </xdr:from>
    <xdr:to xmlns:xdr="http://schemas.openxmlformats.org/drawingml/2006/spreadsheetDrawing">
      <xdr:col>65</xdr:col>
      <xdr:colOff>53975</xdr:colOff>
      <xdr:row>76</xdr:row>
      <xdr:rowOff>154940</xdr:rowOff>
    </xdr:to>
    <xdr:sp macro="" textlink="">
      <xdr:nvSpPr>
        <xdr:cNvPr id="457" name="楕円 456"/>
        <xdr:cNvSpPr/>
      </xdr:nvSpPr>
      <xdr:spPr>
        <a:xfrm>
          <a:off x="12954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139700</xdr:rowOff>
    </xdr:from>
    <xdr:ext cx="762000" cy="259080"/>
    <xdr:sp macro="" textlink="">
      <xdr:nvSpPr>
        <xdr:cNvPr id="458" name="テキスト ボックス 457"/>
        <xdr:cNvSpPr txBox="1"/>
      </xdr:nvSpPr>
      <xdr:spPr>
        <a:xfrm>
          <a:off x="12623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3810</xdr:rowOff>
    </xdr:from>
    <xdr:to xmlns:xdr="http://schemas.openxmlformats.org/drawingml/2006/spreadsheetDrawing">
      <xdr:col>29</xdr:col>
      <xdr:colOff>127000</xdr:colOff>
      <xdr:row>16</xdr:row>
      <xdr:rowOff>64135</xdr:rowOff>
    </xdr:to>
    <xdr:cxnSp macro="">
      <xdr:nvCxnSpPr>
        <xdr:cNvPr id="50" name="直線コネクタ 49"/>
        <xdr:cNvCxnSpPr/>
      </xdr:nvCxnSpPr>
      <xdr:spPr>
        <a:xfrm flipV="1">
          <a:off x="5003800" y="2794635"/>
          <a:ext cx="6477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64135</xdr:rowOff>
    </xdr:from>
    <xdr:to xmlns:xdr="http://schemas.openxmlformats.org/drawingml/2006/spreadsheetDrawing">
      <xdr:col>26</xdr:col>
      <xdr:colOff>50800</xdr:colOff>
      <xdr:row>16</xdr:row>
      <xdr:rowOff>134620</xdr:rowOff>
    </xdr:to>
    <xdr:cxnSp macro="">
      <xdr:nvCxnSpPr>
        <xdr:cNvPr id="53" name="直線コネクタ 52"/>
        <xdr:cNvCxnSpPr/>
      </xdr:nvCxnSpPr>
      <xdr:spPr>
        <a:xfrm flipV="1">
          <a:off x="4305300" y="2854960"/>
          <a:ext cx="6985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134620</xdr:rowOff>
    </xdr:from>
    <xdr:to xmlns:xdr="http://schemas.openxmlformats.org/drawingml/2006/spreadsheetDrawing">
      <xdr:col>22</xdr:col>
      <xdr:colOff>114300</xdr:colOff>
      <xdr:row>17</xdr:row>
      <xdr:rowOff>76835</xdr:rowOff>
    </xdr:to>
    <xdr:cxnSp macro="">
      <xdr:nvCxnSpPr>
        <xdr:cNvPr id="56" name="直線コネクタ 55"/>
        <xdr:cNvCxnSpPr/>
      </xdr:nvCxnSpPr>
      <xdr:spPr>
        <a:xfrm flipV="1">
          <a:off x="3606800" y="2925445"/>
          <a:ext cx="698500" cy="1136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71120</xdr:rowOff>
    </xdr:from>
    <xdr:to xmlns:xdr="http://schemas.openxmlformats.org/drawingml/2006/spreadsheetDrawing">
      <xdr:col>18</xdr:col>
      <xdr:colOff>177800</xdr:colOff>
      <xdr:row>17</xdr:row>
      <xdr:rowOff>76835</xdr:rowOff>
    </xdr:to>
    <xdr:cxnSp macro="">
      <xdr:nvCxnSpPr>
        <xdr:cNvPr id="59" name="直線コネクタ 58"/>
        <xdr:cNvCxnSpPr/>
      </xdr:nvCxnSpPr>
      <xdr:spPr>
        <a:xfrm>
          <a:off x="2908300" y="303339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122555</xdr:rowOff>
    </xdr:from>
    <xdr:ext cx="762000" cy="258445"/>
    <xdr:sp macro="" textlink="">
      <xdr:nvSpPr>
        <xdr:cNvPr id="63" name="テキスト ボックス 62"/>
        <xdr:cNvSpPr txBox="1"/>
      </xdr:nvSpPr>
      <xdr:spPr>
        <a:xfrm>
          <a:off x="2527300" y="2741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124460</xdr:rowOff>
    </xdr:from>
    <xdr:to xmlns:xdr="http://schemas.openxmlformats.org/drawingml/2006/spreadsheetDrawing">
      <xdr:col>29</xdr:col>
      <xdr:colOff>177800</xdr:colOff>
      <xdr:row>16</xdr:row>
      <xdr:rowOff>54610</xdr:rowOff>
    </xdr:to>
    <xdr:sp macro="" textlink="">
      <xdr:nvSpPr>
        <xdr:cNvPr id="69" name="楕円 68"/>
        <xdr:cNvSpPr/>
      </xdr:nvSpPr>
      <xdr:spPr>
        <a:xfrm>
          <a:off x="5600700" y="274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140970</xdr:rowOff>
    </xdr:from>
    <xdr:ext cx="761365" cy="259080"/>
    <xdr:sp macro="" textlink="">
      <xdr:nvSpPr>
        <xdr:cNvPr id="70" name="人口1人当たり決算額の推移該当値テキスト130"/>
        <xdr:cNvSpPr txBox="1"/>
      </xdr:nvSpPr>
      <xdr:spPr>
        <a:xfrm>
          <a:off x="5740400" y="2588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13335</xdr:rowOff>
    </xdr:from>
    <xdr:to xmlns:xdr="http://schemas.openxmlformats.org/drawingml/2006/spreadsheetDrawing">
      <xdr:col>26</xdr:col>
      <xdr:colOff>101600</xdr:colOff>
      <xdr:row>16</xdr:row>
      <xdr:rowOff>114935</xdr:rowOff>
    </xdr:to>
    <xdr:sp macro="" textlink="">
      <xdr:nvSpPr>
        <xdr:cNvPr id="71" name="楕円 70"/>
        <xdr:cNvSpPr/>
      </xdr:nvSpPr>
      <xdr:spPr>
        <a:xfrm>
          <a:off x="4953000" y="280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125095</xdr:rowOff>
    </xdr:from>
    <xdr:ext cx="736600" cy="258445"/>
    <xdr:sp macro="" textlink="">
      <xdr:nvSpPr>
        <xdr:cNvPr id="72" name="テキスト ボックス 71"/>
        <xdr:cNvSpPr txBox="1"/>
      </xdr:nvSpPr>
      <xdr:spPr>
        <a:xfrm>
          <a:off x="4622800" y="2573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83820</xdr:rowOff>
    </xdr:from>
    <xdr:to xmlns:xdr="http://schemas.openxmlformats.org/drawingml/2006/spreadsheetDrawing">
      <xdr:col>22</xdr:col>
      <xdr:colOff>165100</xdr:colOff>
      <xdr:row>17</xdr:row>
      <xdr:rowOff>13970</xdr:rowOff>
    </xdr:to>
    <xdr:sp macro="" textlink="">
      <xdr:nvSpPr>
        <xdr:cNvPr id="73" name="楕円 72"/>
        <xdr:cNvSpPr/>
      </xdr:nvSpPr>
      <xdr:spPr>
        <a:xfrm>
          <a:off x="4254500" y="287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24130</xdr:rowOff>
    </xdr:from>
    <xdr:ext cx="762000" cy="259080"/>
    <xdr:sp macro="" textlink="">
      <xdr:nvSpPr>
        <xdr:cNvPr id="74" name="テキスト ボックス 73"/>
        <xdr:cNvSpPr txBox="1"/>
      </xdr:nvSpPr>
      <xdr:spPr>
        <a:xfrm>
          <a:off x="3924300" y="2643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26035</xdr:rowOff>
    </xdr:from>
    <xdr:to xmlns:xdr="http://schemas.openxmlformats.org/drawingml/2006/spreadsheetDrawing">
      <xdr:col>19</xdr:col>
      <xdr:colOff>38100</xdr:colOff>
      <xdr:row>17</xdr:row>
      <xdr:rowOff>127635</xdr:rowOff>
    </xdr:to>
    <xdr:sp macro="" textlink="">
      <xdr:nvSpPr>
        <xdr:cNvPr id="75" name="楕円 74"/>
        <xdr:cNvSpPr/>
      </xdr:nvSpPr>
      <xdr:spPr>
        <a:xfrm>
          <a:off x="3556000" y="298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112395</xdr:rowOff>
    </xdr:from>
    <xdr:ext cx="762000" cy="258445"/>
    <xdr:sp macro="" textlink="">
      <xdr:nvSpPr>
        <xdr:cNvPr id="76" name="テキスト ボックス 75"/>
        <xdr:cNvSpPr txBox="1"/>
      </xdr:nvSpPr>
      <xdr:spPr>
        <a:xfrm>
          <a:off x="3225800" y="307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20320</xdr:rowOff>
    </xdr:from>
    <xdr:to xmlns:xdr="http://schemas.openxmlformats.org/drawingml/2006/spreadsheetDrawing">
      <xdr:col>15</xdr:col>
      <xdr:colOff>101600</xdr:colOff>
      <xdr:row>17</xdr:row>
      <xdr:rowOff>121920</xdr:rowOff>
    </xdr:to>
    <xdr:sp macro="" textlink="">
      <xdr:nvSpPr>
        <xdr:cNvPr id="77" name="楕円 76"/>
        <xdr:cNvSpPr/>
      </xdr:nvSpPr>
      <xdr:spPr>
        <a:xfrm>
          <a:off x="2857500" y="29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106680</xdr:rowOff>
    </xdr:from>
    <xdr:ext cx="762000" cy="259080"/>
    <xdr:sp macro="" textlink="">
      <xdr:nvSpPr>
        <xdr:cNvPr id="78" name="テキスト ボックス 77"/>
        <xdr:cNvSpPr txBox="1"/>
      </xdr:nvSpPr>
      <xdr:spPr>
        <a:xfrm>
          <a:off x="2527300" y="306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293370</xdr:rowOff>
    </xdr:from>
    <xdr:to xmlns:xdr="http://schemas.openxmlformats.org/drawingml/2006/spreadsheetDrawing">
      <xdr:col>29</xdr:col>
      <xdr:colOff>127000</xdr:colOff>
      <xdr:row>37</xdr:row>
      <xdr:rowOff>294640</xdr:rowOff>
    </xdr:to>
    <xdr:cxnSp macro="">
      <xdr:nvCxnSpPr>
        <xdr:cNvPr id="112" name="直線コネクタ 111"/>
        <xdr:cNvCxnSpPr/>
      </xdr:nvCxnSpPr>
      <xdr:spPr>
        <a:xfrm>
          <a:off x="5003800" y="741807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13" name="人口1人当たり決算額の推移平均値テキスト445"/>
        <xdr:cNvSpPr txBox="1"/>
      </xdr:nvSpPr>
      <xdr:spPr>
        <a:xfrm>
          <a:off x="5740400" y="74041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290195</xdr:rowOff>
    </xdr:from>
    <xdr:to xmlns:xdr="http://schemas.openxmlformats.org/drawingml/2006/spreadsheetDrawing">
      <xdr:col>26</xdr:col>
      <xdr:colOff>50800</xdr:colOff>
      <xdr:row>37</xdr:row>
      <xdr:rowOff>293370</xdr:rowOff>
    </xdr:to>
    <xdr:cxnSp macro="">
      <xdr:nvCxnSpPr>
        <xdr:cNvPr id="115" name="直線コネクタ 114"/>
        <xdr:cNvCxnSpPr/>
      </xdr:nvCxnSpPr>
      <xdr:spPr>
        <a:xfrm>
          <a:off x="4305300" y="741489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290195</xdr:rowOff>
    </xdr:from>
    <xdr:to xmlns:xdr="http://schemas.openxmlformats.org/drawingml/2006/spreadsheetDrawing">
      <xdr:col>22</xdr:col>
      <xdr:colOff>114300</xdr:colOff>
      <xdr:row>37</xdr:row>
      <xdr:rowOff>294640</xdr:rowOff>
    </xdr:to>
    <xdr:cxnSp macro="">
      <xdr:nvCxnSpPr>
        <xdr:cNvPr id="118" name="直線コネクタ 117"/>
        <xdr:cNvCxnSpPr/>
      </xdr:nvCxnSpPr>
      <xdr:spPr>
        <a:xfrm flipV="1">
          <a:off x="3606800" y="741489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294640</xdr:rowOff>
    </xdr:from>
    <xdr:to xmlns:xdr="http://schemas.openxmlformats.org/drawingml/2006/spreadsheetDrawing">
      <xdr:col>18</xdr:col>
      <xdr:colOff>177800</xdr:colOff>
      <xdr:row>37</xdr:row>
      <xdr:rowOff>297180</xdr:rowOff>
    </xdr:to>
    <xdr:cxnSp macro="">
      <xdr:nvCxnSpPr>
        <xdr:cNvPr id="121" name="直線コネクタ 120"/>
        <xdr:cNvCxnSpPr/>
      </xdr:nvCxnSpPr>
      <xdr:spPr>
        <a:xfrm flipV="1">
          <a:off x="2908300" y="741934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7810"/>
    <xdr:sp macro="" textlink="">
      <xdr:nvSpPr>
        <xdr:cNvPr id="125" name="テキスト ボックス 124"/>
        <xdr:cNvSpPr txBox="1"/>
      </xdr:nvSpPr>
      <xdr:spPr>
        <a:xfrm>
          <a:off x="2527300" y="748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243205</xdr:rowOff>
    </xdr:from>
    <xdr:to xmlns:xdr="http://schemas.openxmlformats.org/drawingml/2006/spreadsheetDrawing">
      <xdr:col>29</xdr:col>
      <xdr:colOff>177800</xdr:colOff>
      <xdr:row>38</xdr:row>
      <xdr:rowOff>2540</xdr:rowOff>
    </xdr:to>
    <xdr:sp macro="" textlink="">
      <xdr:nvSpPr>
        <xdr:cNvPr id="131" name="楕円 130"/>
        <xdr:cNvSpPr/>
      </xdr:nvSpPr>
      <xdr:spPr>
        <a:xfrm>
          <a:off x="56007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90170</xdr:rowOff>
    </xdr:from>
    <xdr:ext cx="761365" cy="259080"/>
    <xdr:sp macro="" textlink="">
      <xdr:nvSpPr>
        <xdr:cNvPr id="132" name="人口1人当たり決算額の推移該当値テキスト445"/>
        <xdr:cNvSpPr txBox="1"/>
      </xdr:nvSpPr>
      <xdr:spPr>
        <a:xfrm>
          <a:off x="5740400" y="721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241935</xdr:rowOff>
    </xdr:from>
    <xdr:to xmlns:xdr="http://schemas.openxmlformats.org/drawingml/2006/spreadsheetDrawing">
      <xdr:col>26</xdr:col>
      <xdr:colOff>101600</xdr:colOff>
      <xdr:row>38</xdr:row>
      <xdr:rowOff>635</xdr:rowOff>
    </xdr:to>
    <xdr:sp macro="" textlink="">
      <xdr:nvSpPr>
        <xdr:cNvPr id="133" name="楕円 132"/>
        <xdr:cNvSpPr/>
      </xdr:nvSpPr>
      <xdr:spPr>
        <a:xfrm>
          <a:off x="4953000" y="736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10795</xdr:rowOff>
    </xdr:from>
    <xdr:ext cx="736600" cy="258445"/>
    <xdr:sp macro="" textlink="">
      <xdr:nvSpPr>
        <xdr:cNvPr id="134" name="テキスト ボックス 133"/>
        <xdr:cNvSpPr txBox="1"/>
      </xdr:nvSpPr>
      <xdr:spPr>
        <a:xfrm>
          <a:off x="4622800" y="713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240665</xdr:rowOff>
    </xdr:from>
    <xdr:to xmlns:xdr="http://schemas.openxmlformats.org/drawingml/2006/spreadsheetDrawing">
      <xdr:col>22</xdr:col>
      <xdr:colOff>165100</xdr:colOff>
      <xdr:row>37</xdr:row>
      <xdr:rowOff>341630</xdr:rowOff>
    </xdr:to>
    <xdr:sp macro="" textlink="">
      <xdr:nvSpPr>
        <xdr:cNvPr id="135" name="楕円 134"/>
        <xdr:cNvSpPr/>
      </xdr:nvSpPr>
      <xdr:spPr>
        <a:xfrm>
          <a:off x="4254500" y="7365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9525</xdr:rowOff>
    </xdr:from>
    <xdr:ext cx="762000" cy="257810"/>
    <xdr:sp macro="" textlink="">
      <xdr:nvSpPr>
        <xdr:cNvPr id="136" name="テキスト ボックス 135"/>
        <xdr:cNvSpPr txBox="1"/>
      </xdr:nvSpPr>
      <xdr:spPr>
        <a:xfrm>
          <a:off x="3924300" y="7134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243205</xdr:rowOff>
    </xdr:from>
    <xdr:to xmlns:xdr="http://schemas.openxmlformats.org/drawingml/2006/spreadsheetDrawing">
      <xdr:col>19</xdr:col>
      <xdr:colOff>38100</xdr:colOff>
      <xdr:row>38</xdr:row>
      <xdr:rowOff>2540</xdr:rowOff>
    </xdr:to>
    <xdr:sp macro="" textlink="">
      <xdr:nvSpPr>
        <xdr:cNvPr id="137" name="楕円 136"/>
        <xdr:cNvSpPr/>
      </xdr:nvSpPr>
      <xdr:spPr>
        <a:xfrm>
          <a:off x="35560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12065</xdr:rowOff>
    </xdr:from>
    <xdr:ext cx="762000" cy="259715"/>
    <xdr:sp macro="" textlink="">
      <xdr:nvSpPr>
        <xdr:cNvPr id="138" name="テキスト ボックス 137"/>
        <xdr:cNvSpPr txBox="1"/>
      </xdr:nvSpPr>
      <xdr:spPr>
        <a:xfrm>
          <a:off x="3225800" y="7136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246380</xdr:rowOff>
    </xdr:from>
    <xdr:to xmlns:xdr="http://schemas.openxmlformats.org/drawingml/2006/spreadsheetDrawing">
      <xdr:col>15</xdr:col>
      <xdr:colOff>101600</xdr:colOff>
      <xdr:row>38</xdr:row>
      <xdr:rowOff>5080</xdr:rowOff>
    </xdr:to>
    <xdr:sp macro="" textlink="">
      <xdr:nvSpPr>
        <xdr:cNvPr id="139" name="楕円 138"/>
        <xdr:cNvSpPr/>
      </xdr:nvSpPr>
      <xdr:spPr>
        <a:xfrm>
          <a:off x="2857500" y="73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14605</xdr:rowOff>
    </xdr:from>
    <xdr:ext cx="762000" cy="259715"/>
    <xdr:sp macro="" textlink="">
      <xdr:nvSpPr>
        <xdr:cNvPr id="140" name="テキスト ボックス 139"/>
        <xdr:cNvSpPr txBox="1"/>
      </xdr:nvSpPr>
      <xdr:spPr>
        <a:xfrm>
          <a:off x="25273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163830</xdr:rowOff>
    </xdr:from>
    <xdr:to xmlns:xdr="http://schemas.openxmlformats.org/drawingml/2006/spreadsheetDrawing">
      <xdr:col>24</xdr:col>
      <xdr:colOff>63500</xdr:colOff>
      <xdr:row>35</xdr:row>
      <xdr:rowOff>69850</xdr:rowOff>
    </xdr:to>
    <xdr:cxnSp macro="">
      <xdr:nvCxnSpPr>
        <xdr:cNvPr id="63" name="直線コネクタ 62"/>
        <xdr:cNvCxnSpPr/>
      </xdr:nvCxnSpPr>
      <xdr:spPr>
        <a:xfrm flipV="1">
          <a:off x="3797300" y="599313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50800</xdr:rowOff>
    </xdr:from>
    <xdr:to xmlns:xdr="http://schemas.openxmlformats.org/drawingml/2006/spreadsheetDrawing">
      <xdr:col>19</xdr:col>
      <xdr:colOff>177800</xdr:colOff>
      <xdr:row>35</xdr:row>
      <xdr:rowOff>69850</xdr:rowOff>
    </xdr:to>
    <xdr:cxnSp macro="">
      <xdr:nvCxnSpPr>
        <xdr:cNvPr id="66" name="直線コネクタ 65"/>
        <xdr:cNvCxnSpPr/>
      </xdr:nvCxnSpPr>
      <xdr:spPr>
        <a:xfrm>
          <a:off x="2908300" y="60515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50800</xdr:rowOff>
    </xdr:from>
    <xdr:to xmlns:xdr="http://schemas.openxmlformats.org/drawingml/2006/spreadsheetDrawing">
      <xdr:col>15</xdr:col>
      <xdr:colOff>50800</xdr:colOff>
      <xdr:row>35</xdr:row>
      <xdr:rowOff>121285</xdr:rowOff>
    </xdr:to>
    <xdr:cxnSp macro="">
      <xdr:nvCxnSpPr>
        <xdr:cNvPr id="69" name="直線コネクタ 68"/>
        <xdr:cNvCxnSpPr/>
      </xdr:nvCxnSpPr>
      <xdr:spPr>
        <a:xfrm flipV="1">
          <a:off x="2019300" y="60515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58420</xdr:rowOff>
    </xdr:from>
    <xdr:to xmlns:xdr="http://schemas.openxmlformats.org/drawingml/2006/spreadsheetDrawing">
      <xdr:col>10</xdr:col>
      <xdr:colOff>114300</xdr:colOff>
      <xdr:row>35</xdr:row>
      <xdr:rowOff>121285</xdr:rowOff>
    </xdr:to>
    <xdr:cxnSp macro="">
      <xdr:nvCxnSpPr>
        <xdr:cNvPr id="72" name="直線コネクタ 71"/>
        <xdr:cNvCxnSpPr/>
      </xdr:nvCxnSpPr>
      <xdr:spPr>
        <a:xfrm>
          <a:off x="1130300" y="60591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113030</xdr:rowOff>
    </xdr:from>
    <xdr:to xmlns:xdr="http://schemas.openxmlformats.org/drawingml/2006/spreadsheetDrawing">
      <xdr:col>24</xdr:col>
      <xdr:colOff>114300</xdr:colOff>
      <xdr:row>35</xdr:row>
      <xdr:rowOff>43180</xdr:rowOff>
    </xdr:to>
    <xdr:sp macro="" textlink="">
      <xdr:nvSpPr>
        <xdr:cNvPr id="82" name="楕円 81"/>
        <xdr:cNvSpPr/>
      </xdr:nvSpPr>
      <xdr:spPr>
        <a:xfrm>
          <a:off x="4584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135890</xdr:rowOff>
    </xdr:from>
    <xdr:ext cx="598805" cy="259080"/>
    <xdr:sp macro="" textlink="">
      <xdr:nvSpPr>
        <xdr:cNvPr id="83" name="人件費該当値テキスト"/>
        <xdr:cNvSpPr txBox="1"/>
      </xdr:nvSpPr>
      <xdr:spPr>
        <a:xfrm>
          <a:off x="4686300" y="579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19050</xdr:rowOff>
    </xdr:from>
    <xdr:to xmlns:xdr="http://schemas.openxmlformats.org/drawingml/2006/spreadsheetDrawing">
      <xdr:col>20</xdr:col>
      <xdr:colOff>38100</xdr:colOff>
      <xdr:row>35</xdr:row>
      <xdr:rowOff>120650</xdr:rowOff>
    </xdr:to>
    <xdr:sp macro="" textlink="">
      <xdr:nvSpPr>
        <xdr:cNvPr id="84" name="楕円 83"/>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137160</xdr:rowOff>
    </xdr:from>
    <xdr:ext cx="534035" cy="259080"/>
    <xdr:sp macro="" textlink="">
      <xdr:nvSpPr>
        <xdr:cNvPr id="85" name="テキスト ボックス 84"/>
        <xdr:cNvSpPr txBox="1"/>
      </xdr:nvSpPr>
      <xdr:spPr>
        <a:xfrm>
          <a:off x="3529965" y="5795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171450</xdr:rowOff>
    </xdr:from>
    <xdr:to xmlns:xdr="http://schemas.openxmlformats.org/drawingml/2006/spreadsheetDrawing">
      <xdr:col>15</xdr:col>
      <xdr:colOff>101600</xdr:colOff>
      <xdr:row>35</xdr:row>
      <xdr:rowOff>101600</xdr:rowOff>
    </xdr:to>
    <xdr:sp macro="" textlink="">
      <xdr:nvSpPr>
        <xdr:cNvPr id="86" name="楕円 85"/>
        <xdr:cNvSpPr/>
      </xdr:nvSpPr>
      <xdr:spPr>
        <a:xfrm>
          <a:off x="2857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118110</xdr:rowOff>
    </xdr:from>
    <xdr:ext cx="534035" cy="259080"/>
    <xdr:sp macro="" textlink="">
      <xdr:nvSpPr>
        <xdr:cNvPr id="87" name="テキスト ボックス 86"/>
        <xdr:cNvSpPr txBox="1"/>
      </xdr:nvSpPr>
      <xdr:spPr>
        <a:xfrm>
          <a:off x="2640965" y="577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70485</xdr:rowOff>
    </xdr:from>
    <xdr:to xmlns:xdr="http://schemas.openxmlformats.org/drawingml/2006/spreadsheetDrawing">
      <xdr:col>10</xdr:col>
      <xdr:colOff>165100</xdr:colOff>
      <xdr:row>36</xdr:row>
      <xdr:rowOff>635</xdr:rowOff>
    </xdr:to>
    <xdr:sp macro="" textlink="">
      <xdr:nvSpPr>
        <xdr:cNvPr id="88" name="楕円 87"/>
        <xdr:cNvSpPr/>
      </xdr:nvSpPr>
      <xdr:spPr>
        <a:xfrm>
          <a:off x="1968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17780</xdr:rowOff>
    </xdr:from>
    <xdr:ext cx="534035" cy="258445"/>
    <xdr:sp macro="" textlink="">
      <xdr:nvSpPr>
        <xdr:cNvPr id="89" name="テキスト ボックス 88"/>
        <xdr:cNvSpPr txBox="1"/>
      </xdr:nvSpPr>
      <xdr:spPr>
        <a:xfrm>
          <a:off x="1751965" y="5847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7620</xdr:rowOff>
    </xdr:from>
    <xdr:to xmlns:xdr="http://schemas.openxmlformats.org/drawingml/2006/spreadsheetDrawing">
      <xdr:col>6</xdr:col>
      <xdr:colOff>38100</xdr:colOff>
      <xdr:row>35</xdr:row>
      <xdr:rowOff>109220</xdr:rowOff>
    </xdr:to>
    <xdr:sp macro="" textlink="">
      <xdr:nvSpPr>
        <xdr:cNvPr id="90" name="楕円 89"/>
        <xdr:cNvSpPr/>
      </xdr:nvSpPr>
      <xdr:spPr>
        <a:xfrm>
          <a:off x="1079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125730</xdr:rowOff>
    </xdr:from>
    <xdr:ext cx="534035" cy="259080"/>
    <xdr:sp macro="" textlink="">
      <xdr:nvSpPr>
        <xdr:cNvPr id="91" name="テキスト ボックス 90"/>
        <xdr:cNvSpPr txBox="1"/>
      </xdr:nvSpPr>
      <xdr:spPr>
        <a:xfrm>
          <a:off x="862965" y="578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164465</xdr:rowOff>
    </xdr:from>
    <xdr:to xmlns:xdr="http://schemas.openxmlformats.org/drawingml/2006/spreadsheetDrawing">
      <xdr:col>24</xdr:col>
      <xdr:colOff>63500</xdr:colOff>
      <xdr:row>57</xdr:row>
      <xdr:rowOff>31750</xdr:rowOff>
    </xdr:to>
    <xdr:cxnSp macro="">
      <xdr:nvCxnSpPr>
        <xdr:cNvPr id="118" name="直線コネクタ 117"/>
        <xdr:cNvCxnSpPr/>
      </xdr:nvCxnSpPr>
      <xdr:spPr>
        <a:xfrm flipV="1">
          <a:off x="3797300" y="976566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55245</xdr:rowOff>
    </xdr:from>
    <xdr:ext cx="534670" cy="258445"/>
    <xdr:sp macro="" textlink="">
      <xdr:nvSpPr>
        <xdr:cNvPr id="119" name="物件費平均値テキスト"/>
        <xdr:cNvSpPr txBox="1"/>
      </xdr:nvSpPr>
      <xdr:spPr>
        <a:xfrm>
          <a:off x="4686300" y="9484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31750</xdr:rowOff>
    </xdr:from>
    <xdr:to xmlns:xdr="http://schemas.openxmlformats.org/drawingml/2006/spreadsheetDrawing">
      <xdr:col>19</xdr:col>
      <xdr:colOff>177800</xdr:colOff>
      <xdr:row>57</xdr:row>
      <xdr:rowOff>40640</xdr:rowOff>
    </xdr:to>
    <xdr:cxnSp macro="">
      <xdr:nvCxnSpPr>
        <xdr:cNvPr id="121" name="直線コネクタ 120"/>
        <xdr:cNvCxnSpPr/>
      </xdr:nvCxnSpPr>
      <xdr:spPr>
        <a:xfrm flipV="1">
          <a:off x="2908300" y="98044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8255</xdr:rowOff>
    </xdr:from>
    <xdr:ext cx="534035" cy="258445"/>
    <xdr:sp macro="" textlink="">
      <xdr:nvSpPr>
        <xdr:cNvPr id="123" name="テキスト ボックス 122"/>
        <xdr:cNvSpPr txBox="1"/>
      </xdr:nvSpPr>
      <xdr:spPr>
        <a:xfrm>
          <a:off x="3529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40640</xdr:rowOff>
    </xdr:from>
    <xdr:to xmlns:xdr="http://schemas.openxmlformats.org/drawingml/2006/spreadsheetDrawing">
      <xdr:col>15</xdr:col>
      <xdr:colOff>50800</xdr:colOff>
      <xdr:row>57</xdr:row>
      <xdr:rowOff>54610</xdr:rowOff>
    </xdr:to>
    <xdr:cxnSp macro="">
      <xdr:nvCxnSpPr>
        <xdr:cNvPr id="124" name="直線コネクタ 123"/>
        <xdr:cNvCxnSpPr/>
      </xdr:nvCxnSpPr>
      <xdr:spPr>
        <a:xfrm flipV="1">
          <a:off x="2019300" y="9813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25400</xdr:rowOff>
    </xdr:from>
    <xdr:ext cx="534035" cy="259080"/>
    <xdr:sp macro="" textlink="">
      <xdr:nvSpPr>
        <xdr:cNvPr id="126" name="テキスト ボックス 125"/>
        <xdr:cNvSpPr txBox="1"/>
      </xdr:nvSpPr>
      <xdr:spPr>
        <a:xfrm>
          <a:off x="2640965" y="945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54610</xdr:rowOff>
    </xdr:from>
    <xdr:to xmlns:xdr="http://schemas.openxmlformats.org/drawingml/2006/spreadsheetDrawing">
      <xdr:col>10</xdr:col>
      <xdr:colOff>114300</xdr:colOff>
      <xdr:row>57</xdr:row>
      <xdr:rowOff>73660</xdr:rowOff>
    </xdr:to>
    <xdr:cxnSp macro="">
      <xdr:nvCxnSpPr>
        <xdr:cNvPr id="127" name="直線コネクタ 126"/>
        <xdr:cNvCxnSpPr/>
      </xdr:nvCxnSpPr>
      <xdr:spPr>
        <a:xfrm flipV="1">
          <a:off x="1130300" y="98272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33020</xdr:rowOff>
    </xdr:from>
    <xdr:ext cx="534035" cy="259080"/>
    <xdr:sp macro="" textlink="">
      <xdr:nvSpPr>
        <xdr:cNvPr id="129" name="テキスト ボックス 128"/>
        <xdr:cNvSpPr txBox="1"/>
      </xdr:nvSpPr>
      <xdr:spPr>
        <a:xfrm>
          <a:off x="1751965" y="946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58420</xdr:rowOff>
    </xdr:from>
    <xdr:ext cx="534035" cy="259080"/>
    <xdr:sp macro="" textlink="">
      <xdr:nvSpPr>
        <xdr:cNvPr id="131" name="テキスト ボックス 130"/>
        <xdr:cNvSpPr txBox="1"/>
      </xdr:nvSpPr>
      <xdr:spPr>
        <a:xfrm>
          <a:off x="862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113665</xdr:rowOff>
    </xdr:from>
    <xdr:to xmlns:xdr="http://schemas.openxmlformats.org/drawingml/2006/spreadsheetDrawing">
      <xdr:col>24</xdr:col>
      <xdr:colOff>114300</xdr:colOff>
      <xdr:row>57</xdr:row>
      <xdr:rowOff>43815</xdr:rowOff>
    </xdr:to>
    <xdr:sp macro="" textlink="">
      <xdr:nvSpPr>
        <xdr:cNvPr id="137" name="楕円 136"/>
        <xdr:cNvSpPr/>
      </xdr:nvSpPr>
      <xdr:spPr>
        <a:xfrm>
          <a:off x="45847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92075</xdr:rowOff>
    </xdr:from>
    <xdr:ext cx="534670" cy="259080"/>
    <xdr:sp macro="" textlink="">
      <xdr:nvSpPr>
        <xdr:cNvPr id="138" name="物件費該当値テキスト"/>
        <xdr:cNvSpPr txBox="1"/>
      </xdr:nvSpPr>
      <xdr:spPr>
        <a:xfrm>
          <a:off x="4686300" y="9693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152400</xdr:rowOff>
    </xdr:from>
    <xdr:to xmlns:xdr="http://schemas.openxmlformats.org/drawingml/2006/spreadsheetDrawing">
      <xdr:col>20</xdr:col>
      <xdr:colOff>38100</xdr:colOff>
      <xdr:row>57</xdr:row>
      <xdr:rowOff>82550</xdr:rowOff>
    </xdr:to>
    <xdr:sp macro="" textlink="">
      <xdr:nvSpPr>
        <xdr:cNvPr id="139" name="楕円 138"/>
        <xdr:cNvSpPr/>
      </xdr:nvSpPr>
      <xdr:spPr>
        <a:xfrm>
          <a:off x="3746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73660</xdr:rowOff>
    </xdr:from>
    <xdr:ext cx="534035" cy="259080"/>
    <xdr:sp macro="" textlink="">
      <xdr:nvSpPr>
        <xdr:cNvPr id="140" name="テキスト ボックス 139"/>
        <xdr:cNvSpPr txBox="1"/>
      </xdr:nvSpPr>
      <xdr:spPr>
        <a:xfrm>
          <a:off x="3529965" y="9846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160655</xdr:rowOff>
    </xdr:from>
    <xdr:to xmlns:xdr="http://schemas.openxmlformats.org/drawingml/2006/spreadsheetDrawing">
      <xdr:col>15</xdr:col>
      <xdr:colOff>101600</xdr:colOff>
      <xdr:row>57</xdr:row>
      <xdr:rowOff>90805</xdr:rowOff>
    </xdr:to>
    <xdr:sp macro="" textlink="">
      <xdr:nvSpPr>
        <xdr:cNvPr id="141" name="楕円 140"/>
        <xdr:cNvSpPr/>
      </xdr:nvSpPr>
      <xdr:spPr>
        <a:xfrm>
          <a:off x="2857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81915</xdr:rowOff>
    </xdr:from>
    <xdr:ext cx="534035" cy="259080"/>
    <xdr:sp macro="" textlink="">
      <xdr:nvSpPr>
        <xdr:cNvPr id="142" name="テキスト ボックス 141"/>
        <xdr:cNvSpPr txBox="1"/>
      </xdr:nvSpPr>
      <xdr:spPr>
        <a:xfrm>
          <a:off x="2640965" y="9854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3810</xdr:rowOff>
    </xdr:from>
    <xdr:to xmlns:xdr="http://schemas.openxmlformats.org/drawingml/2006/spreadsheetDrawing">
      <xdr:col>10</xdr:col>
      <xdr:colOff>165100</xdr:colOff>
      <xdr:row>57</xdr:row>
      <xdr:rowOff>105410</xdr:rowOff>
    </xdr:to>
    <xdr:sp macro="" textlink="">
      <xdr:nvSpPr>
        <xdr:cNvPr id="143" name="楕円 142"/>
        <xdr:cNvSpPr/>
      </xdr:nvSpPr>
      <xdr:spPr>
        <a:xfrm>
          <a:off x="1968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96520</xdr:rowOff>
    </xdr:from>
    <xdr:ext cx="534035" cy="259080"/>
    <xdr:sp macro="" textlink="">
      <xdr:nvSpPr>
        <xdr:cNvPr id="144" name="テキスト ボックス 143"/>
        <xdr:cNvSpPr txBox="1"/>
      </xdr:nvSpPr>
      <xdr:spPr>
        <a:xfrm>
          <a:off x="1751965" y="986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22860</xdr:rowOff>
    </xdr:from>
    <xdr:to xmlns:xdr="http://schemas.openxmlformats.org/drawingml/2006/spreadsheetDrawing">
      <xdr:col>6</xdr:col>
      <xdr:colOff>38100</xdr:colOff>
      <xdr:row>57</xdr:row>
      <xdr:rowOff>124460</xdr:rowOff>
    </xdr:to>
    <xdr:sp macro="" textlink="">
      <xdr:nvSpPr>
        <xdr:cNvPr id="145" name="楕円 144"/>
        <xdr:cNvSpPr/>
      </xdr:nvSpPr>
      <xdr:spPr>
        <a:xfrm>
          <a:off x="1079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115570</xdr:rowOff>
    </xdr:from>
    <xdr:ext cx="534035" cy="259080"/>
    <xdr:sp macro="" textlink="">
      <xdr:nvSpPr>
        <xdr:cNvPr id="146" name="テキスト ボックス 145"/>
        <xdr:cNvSpPr txBox="1"/>
      </xdr:nvSpPr>
      <xdr:spPr>
        <a:xfrm>
          <a:off x="862965" y="9888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40640</xdr:rowOff>
    </xdr:from>
    <xdr:to xmlns:xdr="http://schemas.openxmlformats.org/drawingml/2006/spreadsheetDrawing">
      <xdr:col>24</xdr:col>
      <xdr:colOff>63500</xdr:colOff>
      <xdr:row>78</xdr:row>
      <xdr:rowOff>46355</xdr:rowOff>
    </xdr:to>
    <xdr:cxnSp macro="">
      <xdr:nvCxnSpPr>
        <xdr:cNvPr id="173" name="直線コネクタ 172"/>
        <xdr:cNvCxnSpPr/>
      </xdr:nvCxnSpPr>
      <xdr:spPr>
        <a:xfrm flipV="1">
          <a:off x="3797300" y="134137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46355</xdr:rowOff>
    </xdr:from>
    <xdr:to xmlns:xdr="http://schemas.openxmlformats.org/drawingml/2006/spreadsheetDrawing">
      <xdr:col>19</xdr:col>
      <xdr:colOff>177800</xdr:colOff>
      <xdr:row>78</xdr:row>
      <xdr:rowOff>58420</xdr:rowOff>
    </xdr:to>
    <xdr:cxnSp macro="">
      <xdr:nvCxnSpPr>
        <xdr:cNvPr id="176" name="直線コネクタ 175"/>
        <xdr:cNvCxnSpPr/>
      </xdr:nvCxnSpPr>
      <xdr:spPr>
        <a:xfrm flipV="1">
          <a:off x="2908300" y="134194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9265" cy="258445"/>
    <xdr:sp macro="" textlink="">
      <xdr:nvSpPr>
        <xdr:cNvPr id="178" name="テキスト ボックス 177"/>
        <xdr:cNvSpPr txBox="1"/>
      </xdr:nvSpPr>
      <xdr:spPr>
        <a:xfrm>
          <a:off x="3562350" y="1306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58420</xdr:rowOff>
    </xdr:from>
    <xdr:to xmlns:xdr="http://schemas.openxmlformats.org/drawingml/2006/spreadsheetDrawing">
      <xdr:col>15</xdr:col>
      <xdr:colOff>50800</xdr:colOff>
      <xdr:row>78</xdr:row>
      <xdr:rowOff>63500</xdr:rowOff>
    </xdr:to>
    <xdr:cxnSp macro="">
      <xdr:nvCxnSpPr>
        <xdr:cNvPr id="179" name="直線コネクタ 178"/>
        <xdr:cNvCxnSpPr/>
      </xdr:nvCxnSpPr>
      <xdr:spPr>
        <a:xfrm flipV="1">
          <a:off x="2019300" y="134315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63500</xdr:rowOff>
    </xdr:from>
    <xdr:to xmlns:xdr="http://schemas.openxmlformats.org/drawingml/2006/spreadsheetDrawing">
      <xdr:col>10</xdr:col>
      <xdr:colOff>114300</xdr:colOff>
      <xdr:row>78</xdr:row>
      <xdr:rowOff>64770</xdr:rowOff>
    </xdr:to>
    <xdr:cxnSp macro="">
      <xdr:nvCxnSpPr>
        <xdr:cNvPr id="182" name="直線コネクタ 181"/>
        <xdr:cNvCxnSpPr/>
      </xdr:nvCxnSpPr>
      <xdr:spPr>
        <a:xfrm flipV="1">
          <a:off x="1130300" y="13436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9265" cy="258445"/>
    <xdr:sp macro="" textlink="">
      <xdr:nvSpPr>
        <xdr:cNvPr id="184" name="テキスト ボックス 183"/>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9265" cy="259080"/>
    <xdr:sp macro="" textlink="">
      <xdr:nvSpPr>
        <xdr:cNvPr id="186" name="テキスト ボックス 185"/>
        <xdr:cNvSpPr txBox="1"/>
      </xdr:nvSpPr>
      <xdr:spPr>
        <a:xfrm>
          <a:off x="895350" y="13098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160655</xdr:rowOff>
    </xdr:from>
    <xdr:to xmlns:xdr="http://schemas.openxmlformats.org/drawingml/2006/spreadsheetDrawing">
      <xdr:col>24</xdr:col>
      <xdr:colOff>114300</xdr:colOff>
      <xdr:row>78</xdr:row>
      <xdr:rowOff>90805</xdr:rowOff>
    </xdr:to>
    <xdr:sp macro="" textlink="">
      <xdr:nvSpPr>
        <xdr:cNvPr id="192" name="楕円 191"/>
        <xdr:cNvSpPr/>
      </xdr:nvSpPr>
      <xdr:spPr>
        <a:xfrm>
          <a:off x="4584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86360</xdr:rowOff>
    </xdr:from>
    <xdr:ext cx="469900" cy="258445"/>
    <xdr:sp macro="" textlink="">
      <xdr:nvSpPr>
        <xdr:cNvPr id="193" name="維持補修費該当値テキスト"/>
        <xdr:cNvSpPr txBox="1"/>
      </xdr:nvSpPr>
      <xdr:spPr>
        <a:xfrm>
          <a:off x="4686300" y="1328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167005</xdr:rowOff>
    </xdr:from>
    <xdr:to xmlns:xdr="http://schemas.openxmlformats.org/drawingml/2006/spreadsheetDrawing">
      <xdr:col>20</xdr:col>
      <xdr:colOff>38100</xdr:colOff>
      <xdr:row>78</xdr:row>
      <xdr:rowOff>97790</xdr:rowOff>
    </xdr:to>
    <xdr:sp macro="" textlink="">
      <xdr:nvSpPr>
        <xdr:cNvPr id="194" name="楕円 193"/>
        <xdr:cNvSpPr/>
      </xdr:nvSpPr>
      <xdr:spPr>
        <a:xfrm>
          <a:off x="3746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88265</xdr:rowOff>
    </xdr:from>
    <xdr:ext cx="469265" cy="258445"/>
    <xdr:sp macro="" textlink="">
      <xdr:nvSpPr>
        <xdr:cNvPr id="195" name="テキスト ボックス 194"/>
        <xdr:cNvSpPr txBox="1"/>
      </xdr:nvSpPr>
      <xdr:spPr>
        <a:xfrm>
          <a:off x="3562350" y="13461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7620</xdr:rowOff>
    </xdr:from>
    <xdr:to xmlns:xdr="http://schemas.openxmlformats.org/drawingml/2006/spreadsheetDrawing">
      <xdr:col>15</xdr:col>
      <xdr:colOff>101600</xdr:colOff>
      <xdr:row>78</xdr:row>
      <xdr:rowOff>109220</xdr:rowOff>
    </xdr:to>
    <xdr:sp macro="" textlink="">
      <xdr:nvSpPr>
        <xdr:cNvPr id="196" name="楕円 195"/>
        <xdr:cNvSpPr/>
      </xdr:nvSpPr>
      <xdr:spPr>
        <a:xfrm>
          <a:off x="2857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100330</xdr:rowOff>
    </xdr:from>
    <xdr:ext cx="469265" cy="258445"/>
    <xdr:sp macro="" textlink="">
      <xdr:nvSpPr>
        <xdr:cNvPr id="197" name="テキスト ボックス 196"/>
        <xdr:cNvSpPr txBox="1"/>
      </xdr:nvSpPr>
      <xdr:spPr>
        <a:xfrm>
          <a:off x="2673350" y="13473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98" name="楕円 197"/>
        <xdr:cNvSpPr/>
      </xdr:nvSpPr>
      <xdr:spPr>
        <a:xfrm>
          <a:off x="1968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105410</xdr:rowOff>
    </xdr:from>
    <xdr:ext cx="469265" cy="259080"/>
    <xdr:sp macro="" textlink="">
      <xdr:nvSpPr>
        <xdr:cNvPr id="199" name="テキスト ボックス 198"/>
        <xdr:cNvSpPr txBox="1"/>
      </xdr:nvSpPr>
      <xdr:spPr>
        <a:xfrm>
          <a:off x="1784350" y="1347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13970</xdr:rowOff>
    </xdr:from>
    <xdr:to xmlns:xdr="http://schemas.openxmlformats.org/drawingml/2006/spreadsheetDrawing">
      <xdr:col>6</xdr:col>
      <xdr:colOff>38100</xdr:colOff>
      <xdr:row>78</xdr:row>
      <xdr:rowOff>115570</xdr:rowOff>
    </xdr:to>
    <xdr:sp macro="" textlink="">
      <xdr:nvSpPr>
        <xdr:cNvPr id="200" name="楕円 199"/>
        <xdr:cNvSpPr/>
      </xdr:nvSpPr>
      <xdr:spPr>
        <a:xfrm>
          <a:off x="1079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106680</xdr:rowOff>
    </xdr:from>
    <xdr:ext cx="469265" cy="259080"/>
    <xdr:sp macro="" textlink="">
      <xdr:nvSpPr>
        <xdr:cNvPr id="201" name="テキスト ボックス 200"/>
        <xdr:cNvSpPr txBox="1"/>
      </xdr:nvSpPr>
      <xdr:spPr>
        <a:xfrm>
          <a:off x="895350" y="13479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41275</xdr:rowOff>
    </xdr:from>
    <xdr:to xmlns:xdr="http://schemas.openxmlformats.org/drawingml/2006/spreadsheetDrawing">
      <xdr:col>24</xdr:col>
      <xdr:colOff>63500</xdr:colOff>
      <xdr:row>95</xdr:row>
      <xdr:rowOff>73660</xdr:rowOff>
    </xdr:to>
    <xdr:cxnSp macro="">
      <xdr:nvCxnSpPr>
        <xdr:cNvPr id="231" name="直線コネクタ 230"/>
        <xdr:cNvCxnSpPr/>
      </xdr:nvCxnSpPr>
      <xdr:spPr>
        <a:xfrm flipV="1">
          <a:off x="3797300" y="163290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64770</xdr:rowOff>
    </xdr:from>
    <xdr:to xmlns:xdr="http://schemas.openxmlformats.org/drawingml/2006/spreadsheetDrawing">
      <xdr:col>19</xdr:col>
      <xdr:colOff>177800</xdr:colOff>
      <xdr:row>95</xdr:row>
      <xdr:rowOff>73660</xdr:rowOff>
    </xdr:to>
    <xdr:cxnSp macro="">
      <xdr:nvCxnSpPr>
        <xdr:cNvPr id="234" name="直線コネクタ 233"/>
        <xdr:cNvCxnSpPr/>
      </xdr:nvCxnSpPr>
      <xdr:spPr>
        <a:xfrm>
          <a:off x="2908300" y="163525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4035" cy="258445"/>
    <xdr:sp macro="" textlink="">
      <xdr:nvSpPr>
        <xdr:cNvPr id="236" name="テキスト ボックス 235"/>
        <xdr:cNvSpPr txBox="1"/>
      </xdr:nvSpPr>
      <xdr:spPr>
        <a:xfrm>
          <a:off x="3529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64770</xdr:rowOff>
    </xdr:from>
    <xdr:to xmlns:xdr="http://schemas.openxmlformats.org/drawingml/2006/spreadsheetDrawing">
      <xdr:col>15</xdr:col>
      <xdr:colOff>50800</xdr:colOff>
      <xdr:row>95</xdr:row>
      <xdr:rowOff>97790</xdr:rowOff>
    </xdr:to>
    <xdr:cxnSp macro="">
      <xdr:nvCxnSpPr>
        <xdr:cNvPr id="237" name="直線コネクタ 236"/>
        <xdr:cNvCxnSpPr/>
      </xdr:nvCxnSpPr>
      <xdr:spPr>
        <a:xfrm flipV="1">
          <a:off x="2019300" y="163525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97790</xdr:rowOff>
    </xdr:from>
    <xdr:to xmlns:xdr="http://schemas.openxmlformats.org/drawingml/2006/spreadsheetDrawing">
      <xdr:col>10</xdr:col>
      <xdr:colOff>114300</xdr:colOff>
      <xdr:row>95</xdr:row>
      <xdr:rowOff>159385</xdr:rowOff>
    </xdr:to>
    <xdr:cxnSp macro="">
      <xdr:nvCxnSpPr>
        <xdr:cNvPr id="240" name="直線コネクタ 239"/>
        <xdr:cNvCxnSpPr/>
      </xdr:nvCxnSpPr>
      <xdr:spPr>
        <a:xfrm flipV="1">
          <a:off x="1130300" y="163855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4035" cy="259080"/>
    <xdr:sp macro="" textlink="">
      <xdr:nvSpPr>
        <xdr:cNvPr id="244" name="テキスト ボックス 243"/>
        <xdr:cNvSpPr txBox="1"/>
      </xdr:nvSpPr>
      <xdr:spPr>
        <a:xfrm>
          <a:off x="862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161925</xdr:rowOff>
    </xdr:from>
    <xdr:to xmlns:xdr="http://schemas.openxmlformats.org/drawingml/2006/spreadsheetDrawing">
      <xdr:col>24</xdr:col>
      <xdr:colOff>114300</xdr:colOff>
      <xdr:row>95</xdr:row>
      <xdr:rowOff>92075</xdr:rowOff>
    </xdr:to>
    <xdr:sp macro="" textlink="">
      <xdr:nvSpPr>
        <xdr:cNvPr id="250" name="楕円 249"/>
        <xdr:cNvSpPr/>
      </xdr:nvSpPr>
      <xdr:spPr>
        <a:xfrm>
          <a:off x="45847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13335</xdr:rowOff>
    </xdr:from>
    <xdr:ext cx="598805" cy="259080"/>
    <xdr:sp macro="" textlink="">
      <xdr:nvSpPr>
        <xdr:cNvPr id="251" name="扶助費該当値テキスト"/>
        <xdr:cNvSpPr txBox="1"/>
      </xdr:nvSpPr>
      <xdr:spPr>
        <a:xfrm>
          <a:off x="4686300" y="16129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22860</xdr:rowOff>
    </xdr:from>
    <xdr:to xmlns:xdr="http://schemas.openxmlformats.org/drawingml/2006/spreadsheetDrawing">
      <xdr:col>20</xdr:col>
      <xdr:colOff>38100</xdr:colOff>
      <xdr:row>95</xdr:row>
      <xdr:rowOff>124460</xdr:rowOff>
    </xdr:to>
    <xdr:sp macro="" textlink="">
      <xdr:nvSpPr>
        <xdr:cNvPr id="252" name="楕円 251"/>
        <xdr:cNvSpPr/>
      </xdr:nvSpPr>
      <xdr:spPr>
        <a:xfrm>
          <a:off x="37465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140970</xdr:rowOff>
    </xdr:from>
    <xdr:ext cx="598170" cy="259080"/>
    <xdr:sp macro="" textlink="">
      <xdr:nvSpPr>
        <xdr:cNvPr id="253" name="テキスト ボックス 252"/>
        <xdr:cNvSpPr txBox="1"/>
      </xdr:nvSpPr>
      <xdr:spPr>
        <a:xfrm>
          <a:off x="3497580" y="16085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13970</xdr:rowOff>
    </xdr:from>
    <xdr:to xmlns:xdr="http://schemas.openxmlformats.org/drawingml/2006/spreadsheetDrawing">
      <xdr:col>15</xdr:col>
      <xdr:colOff>101600</xdr:colOff>
      <xdr:row>95</xdr:row>
      <xdr:rowOff>115570</xdr:rowOff>
    </xdr:to>
    <xdr:sp macro="" textlink="">
      <xdr:nvSpPr>
        <xdr:cNvPr id="254" name="楕円 253"/>
        <xdr:cNvSpPr/>
      </xdr:nvSpPr>
      <xdr:spPr>
        <a:xfrm>
          <a:off x="2857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132080</xdr:rowOff>
    </xdr:from>
    <xdr:ext cx="598170" cy="258445"/>
    <xdr:sp macro="" textlink="">
      <xdr:nvSpPr>
        <xdr:cNvPr id="255" name="テキスト ボックス 254"/>
        <xdr:cNvSpPr txBox="1"/>
      </xdr:nvSpPr>
      <xdr:spPr>
        <a:xfrm>
          <a:off x="2608580" y="16076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46990</xdr:rowOff>
    </xdr:from>
    <xdr:to xmlns:xdr="http://schemas.openxmlformats.org/drawingml/2006/spreadsheetDrawing">
      <xdr:col>10</xdr:col>
      <xdr:colOff>165100</xdr:colOff>
      <xdr:row>95</xdr:row>
      <xdr:rowOff>148590</xdr:rowOff>
    </xdr:to>
    <xdr:sp macro="" textlink="">
      <xdr:nvSpPr>
        <xdr:cNvPr id="256" name="楕円 255"/>
        <xdr:cNvSpPr/>
      </xdr:nvSpPr>
      <xdr:spPr>
        <a:xfrm>
          <a:off x="196850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165100</xdr:rowOff>
    </xdr:from>
    <xdr:ext cx="598170" cy="259080"/>
    <xdr:sp macro="" textlink="">
      <xdr:nvSpPr>
        <xdr:cNvPr id="257" name="テキスト ボックス 256"/>
        <xdr:cNvSpPr txBox="1"/>
      </xdr:nvSpPr>
      <xdr:spPr>
        <a:xfrm>
          <a:off x="1719580" y="1610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109220</xdr:rowOff>
    </xdr:from>
    <xdr:to xmlns:xdr="http://schemas.openxmlformats.org/drawingml/2006/spreadsheetDrawing">
      <xdr:col>6</xdr:col>
      <xdr:colOff>38100</xdr:colOff>
      <xdr:row>96</xdr:row>
      <xdr:rowOff>38735</xdr:rowOff>
    </xdr:to>
    <xdr:sp macro="" textlink="">
      <xdr:nvSpPr>
        <xdr:cNvPr id="258" name="楕円 257"/>
        <xdr:cNvSpPr/>
      </xdr:nvSpPr>
      <xdr:spPr>
        <a:xfrm>
          <a:off x="1079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55245</xdr:rowOff>
    </xdr:from>
    <xdr:ext cx="598170" cy="258445"/>
    <xdr:sp macro="" textlink="">
      <xdr:nvSpPr>
        <xdr:cNvPr id="259" name="テキスト ボックス 258"/>
        <xdr:cNvSpPr txBox="1"/>
      </xdr:nvSpPr>
      <xdr:spPr>
        <a:xfrm>
          <a:off x="830580" y="16171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167640</xdr:rowOff>
    </xdr:from>
    <xdr:to xmlns:xdr="http://schemas.openxmlformats.org/drawingml/2006/spreadsheetDrawing">
      <xdr:col>55</xdr:col>
      <xdr:colOff>0</xdr:colOff>
      <xdr:row>36</xdr:row>
      <xdr:rowOff>2540</xdr:rowOff>
    </xdr:to>
    <xdr:cxnSp macro="">
      <xdr:nvCxnSpPr>
        <xdr:cNvPr id="284" name="直線コネクタ 283"/>
        <xdr:cNvCxnSpPr/>
      </xdr:nvCxnSpPr>
      <xdr:spPr>
        <a:xfrm flipV="1">
          <a:off x="9639300" y="61683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1270</xdr:rowOff>
    </xdr:from>
    <xdr:to xmlns:xdr="http://schemas.openxmlformats.org/drawingml/2006/spreadsheetDrawing">
      <xdr:col>50</xdr:col>
      <xdr:colOff>114300</xdr:colOff>
      <xdr:row>36</xdr:row>
      <xdr:rowOff>2540</xdr:rowOff>
    </xdr:to>
    <xdr:cxnSp macro="">
      <xdr:nvCxnSpPr>
        <xdr:cNvPr id="287" name="直線コネクタ 286"/>
        <xdr:cNvCxnSpPr/>
      </xdr:nvCxnSpPr>
      <xdr:spPr>
        <a:xfrm>
          <a:off x="8750300" y="61734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1270</xdr:rowOff>
    </xdr:from>
    <xdr:to xmlns:xdr="http://schemas.openxmlformats.org/drawingml/2006/spreadsheetDrawing">
      <xdr:col>45</xdr:col>
      <xdr:colOff>177800</xdr:colOff>
      <xdr:row>36</xdr:row>
      <xdr:rowOff>25400</xdr:rowOff>
    </xdr:to>
    <xdr:cxnSp macro="">
      <xdr:nvCxnSpPr>
        <xdr:cNvPr id="290" name="直線コネクタ 289"/>
        <xdr:cNvCxnSpPr/>
      </xdr:nvCxnSpPr>
      <xdr:spPr>
        <a:xfrm flipV="1">
          <a:off x="7861300" y="61734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25400</xdr:rowOff>
    </xdr:from>
    <xdr:to xmlns:xdr="http://schemas.openxmlformats.org/drawingml/2006/spreadsheetDrawing">
      <xdr:col>41</xdr:col>
      <xdr:colOff>50800</xdr:colOff>
      <xdr:row>36</xdr:row>
      <xdr:rowOff>38100</xdr:rowOff>
    </xdr:to>
    <xdr:cxnSp macro="">
      <xdr:nvCxnSpPr>
        <xdr:cNvPr id="293" name="直線コネクタ 292"/>
        <xdr:cNvCxnSpPr/>
      </xdr:nvCxnSpPr>
      <xdr:spPr>
        <a:xfrm flipV="1">
          <a:off x="6972300" y="6197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4035" cy="258445"/>
    <xdr:sp macro="" textlink="">
      <xdr:nvSpPr>
        <xdr:cNvPr id="295" name="テキスト ボックス 294"/>
        <xdr:cNvSpPr txBox="1"/>
      </xdr:nvSpPr>
      <xdr:spPr>
        <a:xfrm>
          <a:off x="7593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4035" cy="259080"/>
    <xdr:sp macro="" textlink="">
      <xdr:nvSpPr>
        <xdr:cNvPr id="297" name="テキスト ボックス 296"/>
        <xdr:cNvSpPr txBox="1"/>
      </xdr:nvSpPr>
      <xdr:spPr>
        <a:xfrm>
          <a:off x="6704965" y="590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116840</xdr:rowOff>
    </xdr:from>
    <xdr:to xmlns:xdr="http://schemas.openxmlformats.org/drawingml/2006/spreadsheetDrawing">
      <xdr:col>55</xdr:col>
      <xdr:colOff>50800</xdr:colOff>
      <xdr:row>36</xdr:row>
      <xdr:rowOff>46990</xdr:rowOff>
    </xdr:to>
    <xdr:sp macro="" textlink="">
      <xdr:nvSpPr>
        <xdr:cNvPr id="303" name="楕円 302"/>
        <xdr:cNvSpPr/>
      </xdr:nvSpPr>
      <xdr:spPr>
        <a:xfrm>
          <a:off x="10426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95250</xdr:rowOff>
    </xdr:from>
    <xdr:ext cx="534670" cy="259080"/>
    <xdr:sp macro="" textlink="">
      <xdr:nvSpPr>
        <xdr:cNvPr id="304" name="補助費等該当値テキスト"/>
        <xdr:cNvSpPr txBox="1"/>
      </xdr:nvSpPr>
      <xdr:spPr>
        <a:xfrm>
          <a:off x="10528300" y="6096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123190</xdr:rowOff>
    </xdr:from>
    <xdr:to xmlns:xdr="http://schemas.openxmlformats.org/drawingml/2006/spreadsheetDrawing">
      <xdr:col>50</xdr:col>
      <xdr:colOff>165100</xdr:colOff>
      <xdr:row>36</xdr:row>
      <xdr:rowOff>53340</xdr:rowOff>
    </xdr:to>
    <xdr:sp macro="" textlink="">
      <xdr:nvSpPr>
        <xdr:cNvPr id="305" name="楕円 304"/>
        <xdr:cNvSpPr/>
      </xdr:nvSpPr>
      <xdr:spPr>
        <a:xfrm>
          <a:off x="958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44450</xdr:rowOff>
    </xdr:from>
    <xdr:ext cx="534035" cy="259080"/>
    <xdr:sp macro="" textlink="">
      <xdr:nvSpPr>
        <xdr:cNvPr id="306" name="テキスト ボックス 305"/>
        <xdr:cNvSpPr txBox="1"/>
      </xdr:nvSpPr>
      <xdr:spPr>
        <a:xfrm>
          <a:off x="9371965" y="621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121920</xdr:rowOff>
    </xdr:from>
    <xdr:to xmlns:xdr="http://schemas.openxmlformats.org/drawingml/2006/spreadsheetDrawing">
      <xdr:col>46</xdr:col>
      <xdr:colOff>38100</xdr:colOff>
      <xdr:row>36</xdr:row>
      <xdr:rowOff>52070</xdr:rowOff>
    </xdr:to>
    <xdr:sp macro="" textlink="">
      <xdr:nvSpPr>
        <xdr:cNvPr id="307" name="楕円 306"/>
        <xdr:cNvSpPr/>
      </xdr:nvSpPr>
      <xdr:spPr>
        <a:xfrm>
          <a:off x="8699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43180</xdr:rowOff>
    </xdr:from>
    <xdr:ext cx="534035" cy="258445"/>
    <xdr:sp macro="" textlink="">
      <xdr:nvSpPr>
        <xdr:cNvPr id="308" name="テキスト ボックス 307"/>
        <xdr:cNvSpPr txBox="1"/>
      </xdr:nvSpPr>
      <xdr:spPr>
        <a:xfrm>
          <a:off x="8482965" y="621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146050</xdr:rowOff>
    </xdr:from>
    <xdr:to xmlns:xdr="http://schemas.openxmlformats.org/drawingml/2006/spreadsheetDrawing">
      <xdr:col>41</xdr:col>
      <xdr:colOff>101600</xdr:colOff>
      <xdr:row>36</xdr:row>
      <xdr:rowOff>76200</xdr:rowOff>
    </xdr:to>
    <xdr:sp macro="" textlink="">
      <xdr:nvSpPr>
        <xdr:cNvPr id="309" name="楕円 308"/>
        <xdr:cNvSpPr/>
      </xdr:nvSpPr>
      <xdr:spPr>
        <a:xfrm>
          <a:off x="7810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67310</xdr:rowOff>
    </xdr:from>
    <xdr:ext cx="534035" cy="259080"/>
    <xdr:sp macro="" textlink="">
      <xdr:nvSpPr>
        <xdr:cNvPr id="310" name="テキスト ボックス 309"/>
        <xdr:cNvSpPr txBox="1"/>
      </xdr:nvSpPr>
      <xdr:spPr>
        <a:xfrm>
          <a:off x="7593965" y="6239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158750</xdr:rowOff>
    </xdr:from>
    <xdr:to xmlns:xdr="http://schemas.openxmlformats.org/drawingml/2006/spreadsheetDrawing">
      <xdr:col>36</xdr:col>
      <xdr:colOff>165100</xdr:colOff>
      <xdr:row>36</xdr:row>
      <xdr:rowOff>88900</xdr:rowOff>
    </xdr:to>
    <xdr:sp macro="" textlink="">
      <xdr:nvSpPr>
        <xdr:cNvPr id="311" name="楕円 310"/>
        <xdr:cNvSpPr/>
      </xdr:nvSpPr>
      <xdr:spPr>
        <a:xfrm>
          <a:off x="692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80010</xdr:rowOff>
    </xdr:from>
    <xdr:ext cx="534035" cy="259080"/>
    <xdr:sp macro="" textlink="">
      <xdr:nvSpPr>
        <xdr:cNvPr id="312" name="テキスト ボックス 311"/>
        <xdr:cNvSpPr txBox="1"/>
      </xdr:nvSpPr>
      <xdr:spPr>
        <a:xfrm>
          <a:off x="6704965" y="625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140335</xdr:rowOff>
    </xdr:from>
    <xdr:to xmlns:xdr="http://schemas.openxmlformats.org/drawingml/2006/spreadsheetDrawing">
      <xdr:col>55</xdr:col>
      <xdr:colOff>0</xdr:colOff>
      <xdr:row>57</xdr:row>
      <xdr:rowOff>14605</xdr:rowOff>
    </xdr:to>
    <xdr:cxnSp macro="">
      <xdr:nvCxnSpPr>
        <xdr:cNvPr id="339" name="直線コネクタ 338"/>
        <xdr:cNvCxnSpPr/>
      </xdr:nvCxnSpPr>
      <xdr:spPr>
        <a:xfrm flipV="1">
          <a:off x="9639300" y="957008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14605</xdr:rowOff>
    </xdr:from>
    <xdr:to xmlns:xdr="http://schemas.openxmlformats.org/drawingml/2006/spreadsheetDrawing">
      <xdr:col>50</xdr:col>
      <xdr:colOff>114300</xdr:colOff>
      <xdr:row>57</xdr:row>
      <xdr:rowOff>19050</xdr:rowOff>
    </xdr:to>
    <xdr:cxnSp macro="">
      <xdr:nvCxnSpPr>
        <xdr:cNvPr id="342" name="直線コネクタ 341"/>
        <xdr:cNvCxnSpPr/>
      </xdr:nvCxnSpPr>
      <xdr:spPr>
        <a:xfrm flipV="1">
          <a:off x="8750300" y="97872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160655</xdr:rowOff>
    </xdr:from>
    <xdr:ext cx="534035" cy="259080"/>
    <xdr:sp macro="" textlink="">
      <xdr:nvSpPr>
        <xdr:cNvPr id="344" name="テキスト ボックス 343"/>
        <xdr:cNvSpPr txBox="1"/>
      </xdr:nvSpPr>
      <xdr:spPr>
        <a:xfrm>
          <a:off x="9371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19050</xdr:rowOff>
    </xdr:from>
    <xdr:to xmlns:xdr="http://schemas.openxmlformats.org/drawingml/2006/spreadsheetDrawing">
      <xdr:col>45</xdr:col>
      <xdr:colOff>177800</xdr:colOff>
      <xdr:row>57</xdr:row>
      <xdr:rowOff>59055</xdr:rowOff>
    </xdr:to>
    <xdr:cxnSp macro="">
      <xdr:nvCxnSpPr>
        <xdr:cNvPr id="345" name="直線コネクタ 344"/>
        <xdr:cNvCxnSpPr/>
      </xdr:nvCxnSpPr>
      <xdr:spPr>
        <a:xfrm flipV="1">
          <a:off x="7861300" y="97917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4035" cy="258445"/>
    <xdr:sp macro="" textlink="">
      <xdr:nvSpPr>
        <xdr:cNvPr id="347" name="テキスト ボックス 346"/>
        <xdr:cNvSpPr txBox="1"/>
      </xdr:nvSpPr>
      <xdr:spPr>
        <a:xfrm>
          <a:off x="8482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109220</xdr:rowOff>
    </xdr:from>
    <xdr:to xmlns:xdr="http://schemas.openxmlformats.org/drawingml/2006/spreadsheetDrawing">
      <xdr:col>41</xdr:col>
      <xdr:colOff>50800</xdr:colOff>
      <xdr:row>57</xdr:row>
      <xdr:rowOff>59055</xdr:rowOff>
    </xdr:to>
    <xdr:cxnSp macro="">
      <xdr:nvCxnSpPr>
        <xdr:cNvPr id="348" name="直線コネクタ 347"/>
        <xdr:cNvCxnSpPr/>
      </xdr:nvCxnSpPr>
      <xdr:spPr>
        <a:xfrm>
          <a:off x="6972300" y="971042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168910</xdr:rowOff>
    </xdr:from>
    <xdr:ext cx="534035" cy="258445"/>
    <xdr:sp macro="" textlink="">
      <xdr:nvSpPr>
        <xdr:cNvPr id="350" name="テキスト ボックス 349"/>
        <xdr:cNvSpPr txBox="1"/>
      </xdr:nvSpPr>
      <xdr:spPr>
        <a:xfrm>
          <a:off x="7593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159385</xdr:rowOff>
    </xdr:from>
    <xdr:ext cx="534035" cy="258445"/>
    <xdr:sp macro="" textlink="">
      <xdr:nvSpPr>
        <xdr:cNvPr id="352" name="テキスト ボックス 351"/>
        <xdr:cNvSpPr txBox="1"/>
      </xdr:nvSpPr>
      <xdr:spPr>
        <a:xfrm>
          <a:off x="6704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89535</xdr:rowOff>
    </xdr:from>
    <xdr:to xmlns:xdr="http://schemas.openxmlformats.org/drawingml/2006/spreadsheetDrawing">
      <xdr:col>55</xdr:col>
      <xdr:colOff>50800</xdr:colOff>
      <xdr:row>56</xdr:row>
      <xdr:rowOff>19685</xdr:rowOff>
    </xdr:to>
    <xdr:sp macro="" textlink="">
      <xdr:nvSpPr>
        <xdr:cNvPr id="358" name="楕円 357"/>
        <xdr:cNvSpPr/>
      </xdr:nvSpPr>
      <xdr:spPr>
        <a:xfrm>
          <a:off x="104267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112395</xdr:rowOff>
    </xdr:from>
    <xdr:ext cx="598805" cy="258445"/>
    <xdr:sp macro="" textlink="">
      <xdr:nvSpPr>
        <xdr:cNvPr id="359" name="普通建設事業費該当値テキスト"/>
        <xdr:cNvSpPr txBox="1"/>
      </xdr:nvSpPr>
      <xdr:spPr>
        <a:xfrm>
          <a:off x="10528300" y="9370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135255</xdr:rowOff>
    </xdr:from>
    <xdr:to xmlns:xdr="http://schemas.openxmlformats.org/drawingml/2006/spreadsheetDrawing">
      <xdr:col>50</xdr:col>
      <xdr:colOff>165100</xdr:colOff>
      <xdr:row>57</xdr:row>
      <xdr:rowOff>65405</xdr:rowOff>
    </xdr:to>
    <xdr:sp macro="" textlink="">
      <xdr:nvSpPr>
        <xdr:cNvPr id="360" name="楕円 359"/>
        <xdr:cNvSpPr/>
      </xdr:nvSpPr>
      <xdr:spPr>
        <a:xfrm>
          <a:off x="9588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56515</xdr:rowOff>
    </xdr:from>
    <xdr:ext cx="534035" cy="258445"/>
    <xdr:sp macro="" textlink="">
      <xdr:nvSpPr>
        <xdr:cNvPr id="361" name="テキスト ボックス 360"/>
        <xdr:cNvSpPr txBox="1"/>
      </xdr:nvSpPr>
      <xdr:spPr>
        <a:xfrm>
          <a:off x="9371965" y="982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139700</xdr:rowOff>
    </xdr:from>
    <xdr:to xmlns:xdr="http://schemas.openxmlformats.org/drawingml/2006/spreadsheetDrawing">
      <xdr:col>46</xdr:col>
      <xdr:colOff>38100</xdr:colOff>
      <xdr:row>57</xdr:row>
      <xdr:rowOff>69850</xdr:rowOff>
    </xdr:to>
    <xdr:sp macro="" textlink="">
      <xdr:nvSpPr>
        <xdr:cNvPr id="362" name="楕円 361"/>
        <xdr:cNvSpPr/>
      </xdr:nvSpPr>
      <xdr:spPr>
        <a:xfrm>
          <a:off x="8699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60960</xdr:rowOff>
    </xdr:from>
    <xdr:ext cx="534035" cy="259080"/>
    <xdr:sp macro="" textlink="">
      <xdr:nvSpPr>
        <xdr:cNvPr id="363" name="テキスト ボックス 362"/>
        <xdr:cNvSpPr txBox="1"/>
      </xdr:nvSpPr>
      <xdr:spPr>
        <a:xfrm>
          <a:off x="848296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8255</xdr:rowOff>
    </xdr:from>
    <xdr:to xmlns:xdr="http://schemas.openxmlformats.org/drawingml/2006/spreadsheetDrawing">
      <xdr:col>41</xdr:col>
      <xdr:colOff>101600</xdr:colOff>
      <xdr:row>57</xdr:row>
      <xdr:rowOff>109855</xdr:rowOff>
    </xdr:to>
    <xdr:sp macro="" textlink="">
      <xdr:nvSpPr>
        <xdr:cNvPr id="364" name="楕円 363"/>
        <xdr:cNvSpPr/>
      </xdr:nvSpPr>
      <xdr:spPr>
        <a:xfrm>
          <a:off x="781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100965</xdr:rowOff>
    </xdr:from>
    <xdr:ext cx="534035" cy="258445"/>
    <xdr:sp macro="" textlink="">
      <xdr:nvSpPr>
        <xdr:cNvPr id="365" name="テキスト ボックス 364"/>
        <xdr:cNvSpPr txBox="1"/>
      </xdr:nvSpPr>
      <xdr:spPr>
        <a:xfrm>
          <a:off x="7593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57785</xdr:rowOff>
    </xdr:from>
    <xdr:to xmlns:xdr="http://schemas.openxmlformats.org/drawingml/2006/spreadsheetDrawing">
      <xdr:col>36</xdr:col>
      <xdr:colOff>165100</xdr:colOff>
      <xdr:row>56</xdr:row>
      <xdr:rowOff>159385</xdr:rowOff>
    </xdr:to>
    <xdr:sp macro="" textlink="">
      <xdr:nvSpPr>
        <xdr:cNvPr id="366" name="楕円 365"/>
        <xdr:cNvSpPr/>
      </xdr:nvSpPr>
      <xdr:spPr>
        <a:xfrm>
          <a:off x="6921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150495</xdr:rowOff>
    </xdr:from>
    <xdr:ext cx="534035" cy="259080"/>
    <xdr:sp macro="" textlink="">
      <xdr:nvSpPr>
        <xdr:cNvPr id="367" name="テキスト ボックス 366"/>
        <xdr:cNvSpPr txBox="1"/>
      </xdr:nvSpPr>
      <xdr:spPr>
        <a:xfrm>
          <a:off x="6704965" y="9751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25400</xdr:rowOff>
    </xdr:from>
    <xdr:to xmlns:xdr="http://schemas.openxmlformats.org/drawingml/2006/spreadsheetDrawing">
      <xdr:col>55</xdr:col>
      <xdr:colOff>0</xdr:colOff>
      <xdr:row>79</xdr:row>
      <xdr:rowOff>27305</xdr:rowOff>
    </xdr:to>
    <xdr:cxnSp macro="">
      <xdr:nvCxnSpPr>
        <xdr:cNvPr id="396" name="直線コネクタ 395"/>
        <xdr:cNvCxnSpPr/>
      </xdr:nvCxnSpPr>
      <xdr:spPr>
        <a:xfrm flipV="1">
          <a:off x="9639300" y="1339850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27305</xdr:rowOff>
    </xdr:from>
    <xdr:to xmlns:xdr="http://schemas.openxmlformats.org/drawingml/2006/spreadsheetDrawing">
      <xdr:col>50</xdr:col>
      <xdr:colOff>114300</xdr:colOff>
      <xdr:row>79</xdr:row>
      <xdr:rowOff>43180</xdr:rowOff>
    </xdr:to>
    <xdr:cxnSp macro="">
      <xdr:nvCxnSpPr>
        <xdr:cNvPr id="399" name="直線コネクタ 398"/>
        <xdr:cNvCxnSpPr/>
      </xdr:nvCxnSpPr>
      <xdr:spPr>
        <a:xfrm flipV="1">
          <a:off x="8750300" y="135718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4035" cy="259080"/>
    <xdr:sp macro="" textlink="">
      <xdr:nvSpPr>
        <xdr:cNvPr id="401" name="テキスト ボックス 400"/>
        <xdr:cNvSpPr txBox="1"/>
      </xdr:nvSpPr>
      <xdr:spPr>
        <a:xfrm>
          <a:off x="93719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635</xdr:rowOff>
    </xdr:from>
    <xdr:to xmlns:xdr="http://schemas.openxmlformats.org/drawingml/2006/spreadsheetDrawing">
      <xdr:col>45</xdr:col>
      <xdr:colOff>177800</xdr:colOff>
      <xdr:row>79</xdr:row>
      <xdr:rowOff>43180</xdr:rowOff>
    </xdr:to>
    <xdr:cxnSp macro="">
      <xdr:nvCxnSpPr>
        <xdr:cNvPr id="402" name="直線コネクタ 401"/>
        <xdr:cNvCxnSpPr/>
      </xdr:nvCxnSpPr>
      <xdr:spPr>
        <a:xfrm>
          <a:off x="7861300" y="135451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4035" cy="258445"/>
    <xdr:sp macro="" textlink="">
      <xdr:nvSpPr>
        <xdr:cNvPr id="404" name="テキスト ボックス 403"/>
        <xdr:cNvSpPr txBox="1"/>
      </xdr:nvSpPr>
      <xdr:spPr>
        <a:xfrm>
          <a:off x="8482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144780</xdr:rowOff>
    </xdr:from>
    <xdr:to xmlns:xdr="http://schemas.openxmlformats.org/drawingml/2006/spreadsheetDrawing">
      <xdr:col>41</xdr:col>
      <xdr:colOff>50800</xdr:colOff>
      <xdr:row>79</xdr:row>
      <xdr:rowOff>635</xdr:rowOff>
    </xdr:to>
    <xdr:cxnSp macro="">
      <xdr:nvCxnSpPr>
        <xdr:cNvPr id="405" name="直線コネクタ 404"/>
        <xdr:cNvCxnSpPr/>
      </xdr:nvCxnSpPr>
      <xdr:spPr>
        <a:xfrm>
          <a:off x="6972300" y="13174980"/>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07" name="テキスト ボックス 406"/>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4035" cy="258445"/>
    <xdr:sp macro="" textlink="">
      <xdr:nvSpPr>
        <xdr:cNvPr id="409" name="テキスト ボックス 408"/>
        <xdr:cNvSpPr txBox="1"/>
      </xdr:nvSpPr>
      <xdr:spPr>
        <a:xfrm>
          <a:off x="6704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146050</xdr:rowOff>
    </xdr:from>
    <xdr:to xmlns:xdr="http://schemas.openxmlformats.org/drawingml/2006/spreadsheetDrawing">
      <xdr:col>55</xdr:col>
      <xdr:colOff>50800</xdr:colOff>
      <xdr:row>78</xdr:row>
      <xdr:rowOff>76200</xdr:rowOff>
    </xdr:to>
    <xdr:sp macro="" textlink="">
      <xdr:nvSpPr>
        <xdr:cNvPr id="415" name="楕円 414"/>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124460</xdr:rowOff>
    </xdr:from>
    <xdr:ext cx="534670" cy="259080"/>
    <xdr:sp macro="" textlink="">
      <xdr:nvSpPr>
        <xdr:cNvPr id="416" name="普通建設事業費 （ うち新規整備　）該当値テキスト"/>
        <xdr:cNvSpPr txBox="1"/>
      </xdr:nvSpPr>
      <xdr:spPr>
        <a:xfrm>
          <a:off x="10528300" y="1332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147955</xdr:rowOff>
    </xdr:from>
    <xdr:to xmlns:xdr="http://schemas.openxmlformats.org/drawingml/2006/spreadsheetDrawing">
      <xdr:col>50</xdr:col>
      <xdr:colOff>165100</xdr:colOff>
      <xdr:row>79</xdr:row>
      <xdr:rowOff>78105</xdr:rowOff>
    </xdr:to>
    <xdr:sp macro="" textlink="">
      <xdr:nvSpPr>
        <xdr:cNvPr id="417" name="楕円 416"/>
        <xdr:cNvSpPr/>
      </xdr:nvSpPr>
      <xdr:spPr>
        <a:xfrm>
          <a:off x="958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69215</xdr:rowOff>
    </xdr:from>
    <xdr:ext cx="469265" cy="259080"/>
    <xdr:sp macro="" textlink="">
      <xdr:nvSpPr>
        <xdr:cNvPr id="418" name="テキスト ボックス 417"/>
        <xdr:cNvSpPr txBox="1"/>
      </xdr:nvSpPr>
      <xdr:spPr>
        <a:xfrm>
          <a:off x="9404350" y="13613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163830</xdr:rowOff>
    </xdr:from>
    <xdr:to xmlns:xdr="http://schemas.openxmlformats.org/drawingml/2006/spreadsheetDrawing">
      <xdr:col>46</xdr:col>
      <xdr:colOff>38100</xdr:colOff>
      <xdr:row>79</xdr:row>
      <xdr:rowOff>93980</xdr:rowOff>
    </xdr:to>
    <xdr:sp macro="" textlink="">
      <xdr:nvSpPr>
        <xdr:cNvPr id="419" name="楕円 418"/>
        <xdr:cNvSpPr/>
      </xdr:nvSpPr>
      <xdr:spPr>
        <a:xfrm>
          <a:off x="8699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85090</xdr:rowOff>
    </xdr:from>
    <xdr:ext cx="378460" cy="259080"/>
    <xdr:sp macro="" textlink="">
      <xdr:nvSpPr>
        <xdr:cNvPr id="420" name="テキスト ボックス 419"/>
        <xdr:cNvSpPr txBox="1"/>
      </xdr:nvSpPr>
      <xdr:spPr>
        <a:xfrm>
          <a:off x="8561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121285</xdr:rowOff>
    </xdr:from>
    <xdr:to xmlns:xdr="http://schemas.openxmlformats.org/drawingml/2006/spreadsheetDrawing">
      <xdr:col>41</xdr:col>
      <xdr:colOff>101600</xdr:colOff>
      <xdr:row>79</xdr:row>
      <xdr:rowOff>52070</xdr:rowOff>
    </xdr:to>
    <xdr:sp macro="" textlink="">
      <xdr:nvSpPr>
        <xdr:cNvPr id="421" name="楕円 420"/>
        <xdr:cNvSpPr/>
      </xdr:nvSpPr>
      <xdr:spPr>
        <a:xfrm>
          <a:off x="7810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42545</xdr:rowOff>
    </xdr:from>
    <xdr:ext cx="469265" cy="258445"/>
    <xdr:sp macro="" textlink="">
      <xdr:nvSpPr>
        <xdr:cNvPr id="422" name="テキスト ボックス 421"/>
        <xdr:cNvSpPr txBox="1"/>
      </xdr:nvSpPr>
      <xdr:spPr>
        <a:xfrm>
          <a:off x="7626350" y="13587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93980</xdr:rowOff>
    </xdr:from>
    <xdr:to xmlns:xdr="http://schemas.openxmlformats.org/drawingml/2006/spreadsheetDrawing">
      <xdr:col>36</xdr:col>
      <xdr:colOff>165100</xdr:colOff>
      <xdr:row>77</xdr:row>
      <xdr:rowOff>24130</xdr:rowOff>
    </xdr:to>
    <xdr:sp macro="" textlink="">
      <xdr:nvSpPr>
        <xdr:cNvPr id="423" name="楕円 422"/>
        <xdr:cNvSpPr/>
      </xdr:nvSpPr>
      <xdr:spPr>
        <a:xfrm>
          <a:off x="6921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40640</xdr:rowOff>
    </xdr:from>
    <xdr:ext cx="534035" cy="258445"/>
    <xdr:sp macro="" textlink="">
      <xdr:nvSpPr>
        <xdr:cNvPr id="424" name="テキスト ボックス 423"/>
        <xdr:cNvSpPr txBox="1"/>
      </xdr:nvSpPr>
      <xdr:spPr>
        <a:xfrm>
          <a:off x="6704965" y="12899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164465</xdr:rowOff>
    </xdr:from>
    <xdr:to xmlns:xdr="http://schemas.openxmlformats.org/drawingml/2006/spreadsheetDrawing">
      <xdr:col>55</xdr:col>
      <xdr:colOff>0</xdr:colOff>
      <xdr:row>97</xdr:row>
      <xdr:rowOff>20955</xdr:rowOff>
    </xdr:to>
    <xdr:cxnSp macro="">
      <xdr:nvCxnSpPr>
        <xdr:cNvPr id="453" name="直線コネクタ 452"/>
        <xdr:cNvCxnSpPr/>
      </xdr:nvCxnSpPr>
      <xdr:spPr>
        <a:xfrm>
          <a:off x="9639300" y="1662366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8445"/>
    <xdr:sp macro="" textlink="">
      <xdr:nvSpPr>
        <xdr:cNvPr id="454" name="普通建設事業費 （ うち更新整備　）平均値テキスト"/>
        <xdr:cNvSpPr txBox="1"/>
      </xdr:nvSpPr>
      <xdr:spPr>
        <a:xfrm>
          <a:off x="10528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158115</xdr:rowOff>
    </xdr:from>
    <xdr:to xmlns:xdr="http://schemas.openxmlformats.org/drawingml/2006/spreadsheetDrawing">
      <xdr:col>50</xdr:col>
      <xdr:colOff>114300</xdr:colOff>
      <xdr:row>96</xdr:row>
      <xdr:rowOff>164465</xdr:rowOff>
    </xdr:to>
    <xdr:cxnSp macro="">
      <xdr:nvCxnSpPr>
        <xdr:cNvPr id="456" name="直線コネクタ 455"/>
        <xdr:cNvCxnSpPr/>
      </xdr:nvCxnSpPr>
      <xdr:spPr>
        <a:xfrm>
          <a:off x="8750300" y="166173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4035" cy="258445"/>
    <xdr:sp macro="" textlink="">
      <xdr:nvSpPr>
        <xdr:cNvPr id="458" name="テキスト ボックス 457"/>
        <xdr:cNvSpPr txBox="1"/>
      </xdr:nvSpPr>
      <xdr:spPr>
        <a:xfrm>
          <a:off x="9371965" y="1672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158115</xdr:rowOff>
    </xdr:from>
    <xdr:to xmlns:xdr="http://schemas.openxmlformats.org/drawingml/2006/spreadsheetDrawing">
      <xdr:col>45</xdr:col>
      <xdr:colOff>177800</xdr:colOff>
      <xdr:row>97</xdr:row>
      <xdr:rowOff>95250</xdr:rowOff>
    </xdr:to>
    <xdr:cxnSp macro="">
      <xdr:nvCxnSpPr>
        <xdr:cNvPr id="459" name="直線コネクタ 458"/>
        <xdr:cNvCxnSpPr/>
      </xdr:nvCxnSpPr>
      <xdr:spPr>
        <a:xfrm flipV="1">
          <a:off x="7861300" y="166173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95250</xdr:rowOff>
    </xdr:from>
    <xdr:to xmlns:xdr="http://schemas.openxmlformats.org/drawingml/2006/spreadsheetDrawing">
      <xdr:col>41</xdr:col>
      <xdr:colOff>50800</xdr:colOff>
      <xdr:row>98</xdr:row>
      <xdr:rowOff>134620</xdr:rowOff>
    </xdr:to>
    <xdr:cxnSp macro="">
      <xdr:nvCxnSpPr>
        <xdr:cNvPr id="462" name="直線コネクタ 461"/>
        <xdr:cNvCxnSpPr/>
      </xdr:nvCxnSpPr>
      <xdr:spPr>
        <a:xfrm flipV="1">
          <a:off x="6972300" y="1672590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4035" cy="258445"/>
    <xdr:sp macro="" textlink="">
      <xdr:nvSpPr>
        <xdr:cNvPr id="464" name="テキスト ボックス 463"/>
        <xdr:cNvSpPr txBox="1"/>
      </xdr:nvSpPr>
      <xdr:spPr>
        <a:xfrm>
          <a:off x="759396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42545</xdr:rowOff>
    </xdr:from>
    <xdr:ext cx="534035" cy="258445"/>
    <xdr:sp macro="" textlink="">
      <xdr:nvSpPr>
        <xdr:cNvPr id="466" name="テキスト ボックス 465"/>
        <xdr:cNvSpPr txBox="1"/>
      </xdr:nvSpPr>
      <xdr:spPr>
        <a:xfrm>
          <a:off x="6704965" y="1650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141605</xdr:rowOff>
    </xdr:from>
    <xdr:to xmlns:xdr="http://schemas.openxmlformats.org/drawingml/2006/spreadsheetDrawing">
      <xdr:col>55</xdr:col>
      <xdr:colOff>50800</xdr:colOff>
      <xdr:row>97</xdr:row>
      <xdr:rowOff>71755</xdr:rowOff>
    </xdr:to>
    <xdr:sp macro="" textlink="">
      <xdr:nvSpPr>
        <xdr:cNvPr id="472" name="楕円 471"/>
        <xdr:cNvSpPr/>
      </xdr:nvSpPr>
      <xdr:spPr>
        <a:xfrm>
          <a:off x="104267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120650</xdr:rowOff>
    </xdr:from>
    <xdr:ext cx="534670" cy="258445"/>
    <xdr:sp macro="" textlink="">
      <xdr:nvSpPr>
        <xdr:cNvPr id="473" name="普通建設事業費 （ うち更新整備　）該当値テキスト"/>
        <xdr:cNvSpPr txBox="1"/>
      </xdr:nvSpPr>
      <xdr:spPr>
        <a:xfrm>
          <a:off x="10528300" y="16579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113665</xdr:rowOff>
    </xdr:from>
    <xdr:to xmlns:xdr="http://schemas.openxmlformats.org/drawingml/2006/spreadsheetDrawing">
      <xdr:col>50</xdr:col>
      <xdr:colOff>165100</xdr:colOff>
      <xdr:row>97</xdr:row>
      <xdr:rowOff>43815</xdr:rowOff>
    </xdr:to>
    <xdr:sp macro="" textlink="">
      <xdr:nvSpPr>
        <xdr:cNvPr id="474" name="楕円 473"/>
        <xdr:cNvSpPr/>
      </xdr:nvSpPr>
      <xdr:spPr>
        <a:xfrm>
          <a:off x="9588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60325</xdr:rowOff>
    </xdr:from>
    <xdr:ext cx="534035" cy="259080"/>
    <xdr:sp macro="" textlink="">
      <xdr:nvSpPr>
        <xdr:cNvPr id="475" name="テキスト ボックス 474"/>
        <xdr:cNvSpPr txBox="1"/>
      </xdr:nvSpPr>
      <xdr:spPr>
        <a:xfrm>
          <a:off x="9371965" y="16348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107315</xdr:rowOff>
    </xdr:from>
    <xdr:to xmlns:xdr="http://schemas.openxmlformats.org/drawingml/2006/spreadsheetDrawing">
      <xdr:col>46</xdr:col>
      <xdr:colOff>38100</xdr:colOff>
      <xdr:row>97</xdr:row>
      <xdr:rowOff>37465</xdr:rowOff>
    </xdr:to>
    <xdr:sp macro="" textlink="">
      <xdr:nvSpPr>
        <xdr:cNvPr id="476" name="楕円 475"/>
        <xdr:cNvSpPr/>
      </xdr:nvSpPr>
      <xdr:spPr>
        <a:xfrm>
          <a:off x="8699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53975</xdr:rowOff>
    </xdr:from>
    <xdr:ext cx="534035" cy="258445"/>
    <xdr:sp macro="" textlink="">
      <xdr:nvSpPr>
        <xdr:cNvPr id="477" name="テキスト ボックス 476"/>
        <xdr:cNvSpPr txBox="1"/>
      </xdr:nvSpPr>
      <xdr:spPr>
        <a:xfrm>
          <a:off x="8482965" y="16341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44450</xdr:rowOff>
    </xdr:from>
    <xdr:to xmlns:xdr="http://schemas.openxmlformats.org/drawingml/2006/spreadsheetDrawing">
      <xdr:col>41</xdr:col>
      <xdr:colOff>101600</xdr:colOff>
      <xdr:row>97</xdr:row>
      <xdr:rowOff>146050</xdr:rowOff>
    </xdr:to>
    <xdr:sp macro="" textlink="">
      <xdr:nvSpPr>
        <xdr:cNvPr id="478" name="楕円 477"/>
        <xdr:cNvSpPr/>
      </xdr:nvSpPr>
      <xdr:spPr>
        <a:xfrm>
          <a:off x="7810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137160</xdr:rowOff>
    </xdr:from>
    <xdr:ext cx="534035" cy="259080"/>
    <xdr:sp macro="" textlink="">
      <xdr:nvSpPr>
        <xdr:cNvPr id="479" name="テキスト ボックス 478"/>
        <xdr:cNvSpPr txBox="1"/>
      </xdr:nvSpPr>
      <xdr:spPr>
        <a:xfrm>
          <a:off x="7593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83820</xdr:rowOff>
    </xdr:from>
    <xdr:to xmlns:xdr="http://schemas.openxmlformats.org/drawingml/2006/spreadsheetDrawing">
      <xdr:col>36</xdr:col>
      <xdr:colOff>165100</xdr:colOff>
      <xdr:row>99</xdr:row>
      <xdr:rowOff>13970</xdr:rowOff>
    </xdr:to>
    <xdr:sp macro="" textlink="">
      <xdr:nvSpPr>
        <xdr:cNvPr id="480" name="楕円 479"/>
        <xdr:cNvSpPr/>
      </xdr:nvSpPr>
      <xdr:spPr>
        <a:xfrm>
          <a:off x="6921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5080</xdr:rowOff>
    </xdr:from>
    <xdr:ext cx="534035" cy="259080"/>
    <xdr:sp macro="" textlink="">
      <xdr:nvSpPr>
        <xdr:cNvPr id="481" name="テキスト ボックス 480"/>
        <xdr:cNvSpPr txBox="1"/>
      </xdr:nvSpPr>
      <xdr:spPr>
        <a:xfrm>
          <a:off x="6704965" y="16978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49530</xdr:rowOff>
    </xdr:from>
    <xdr:to xmlns:xdr="http://schemas.openxmlformats.org/drawingml/2006/spreadsheetDrawing">
      <xdr:col>85</xdr:col>
      <xdr:colOff>127000</xdr:colOff>
      <xdr:row>36</xdr:row>
      <xdr:rowOff>112395</xdr:rowOff>
    </xdr:to>
    <xdr:cxnSp macro="">
      <xdr:nvCxnSpPr>
        <xdr:cNvPr id="512" name="直線コネクタ 511"/>
        <xdr:cNvCxnSpPr/>
      </xdr:nvCxnSpPr>
      <xdr:spPr>
        <a:xfrm flipV="1">
          <a:off x="15481300" y="5707380"/>
          <a:ext cx="8382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112395</xdr:rowOff>
    </xdr:from>
    <xdr:to xmlns:xdr="http://schemas.openxmlformats.org/drawingml/2006/spreadsheetDrawing">
      <xdr:col>81</xdr:col>
      <xdr:colOff>50800</xdr:colOff>
      <xdr:row>39</xdr:row>
      <xdr:rowOff>22225</xdr:rowOff>
    </xdr:to>
    <xdr:cxnSp macro="">
      <xdr:nvCxnSpPr>
        <xdr:cNvPr id="515" name="直線コネクタ 514"/>
        <xdr:cNvCxnSpPr/>
      </xdr:nvCxnSpPr>
      <xdr:spPr>
        <a:xfrm flipV="1">
          <a:off x="14592300" y="6284595"/>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9265" cy="259080"/>
    <xdr:sp macro="" textlink="">
      <xdr:nvSpPr>
        <xdr:cNvPr id="517" name="テキスト ボックス 516"/>
        <xdr:cNvSpPr txBox="1"/>
      </xdr:nvSpPr>
      <xdr:spPr>
        <a:xfrm>
          <a:off x="15246350" y="667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22225</xdr:rowOff>
    </xdr:from>
    <xdr:to xmlns:xdr="http://schemas.openxmlformats.org/drawingml/2006/spreadsheetDrawing">
      <xdr:col>76</xdr:col>
      <xdr:colOff>114300</xdr:colOff>
      <xdr:row>39</xdr:row>
      <xdr:rowOff>31750</xdr:rowOff>
    </xdr:to>
    <xdr:cxnSp macro="">
      <xdr:nvCxnSpPr>
        <xdr:cNvPr id="518" name="直線コネクタ 517"/>
        <xdr:cNvCxnSpPr/>
      </xdr:nvCxnSpPr>
      <xdr:spPr>
        <a:xfrm flipV="1">
          <a:off x="13703300" y="6708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79375</xdr:rowOff>
    </xdr:from>
    <xdr:ext cx="469265" cy="258445"/>
    <xdr:sp macro="" textlink="">
      <xdr:nvSpPr>
        <xdr:cNvPr id="520" name="テキスト ボックス 519"/>
        <xdr:cNvSpPr txBox="1"/>
      </xdr:nvSpPr>
      <xdr:spPr>
        <a:xfrm>
          <a:off x="14357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31750</xdr:rowOff>
    </xdr:from>
    <xdr:to xmlns:xdr="http://schemas.openxmlformats.org/drawingml/2006/spreadsheetDrawing">
      <xdr:col>71</xdr:col>
      <xdr:colOff>177800</xdr:colOff>
      <xdr:row>39</xdr:row>
      <xdr:rowOff>59055</xdr:rowOff>
    </xdr:to>
    <xdr:cxnSp macro="">
      <xdr:nvCxnSpPr>
        <xdr:cNvPr id="521" name="直線コネクタ 520"/>
        <xdr:cNvCxnSpPr/>
      </xdr:nvCxnSpPr>
      <xdr:spPr>
        <a:xfrm flipV="1">
          <a:off x="12814300" y="67183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9265" cy="258445"/>
    <xdr:sp macro="" textlink="">
      <xdr:nvSpPr>
        <xdr:cNvPr id="523" name="テキスト ボックス 522"/>
        <xdr:cNvSpPr txBox="1"/>
      </xdr:nvSpPr>
      <xdr:spPr>
        <a:xfrm>
          <a:off x="13468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85090</xdr:rowOff>
    </xdr:from>
    <xdr:ext cx="469265" cy="259080"/>
    <xdr:sp macro="" textlink="">
      <xdr:nvSpPr>
        <xdr:cNvPr id="525" name="テキスト ボックス 524"/>
        <xdr:cNvSpPr txBox="1"/>
      </xdr:nvSpPr>
      <xdr:spPr>
        <a:xfrm>
          <a:off x="12579350" y="642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170180</xdr:rowOff>
    </xdr:from>
    <xdr:to xmlns:xdr="http://schemas.openxmlformats.org/drawingml/2006/spreadsheetDrawing">
      <xdr:col>85</xdr:col>
      <xdr:colOff>177800</xdr:colOff>
      <xdr:row>33</xdr:row>
      <xdr:rowOff>100330</xdr:rowOff>
    </xdr:to>
    <xdr:sp macro="" textlink="">
      <xdr:nvSpPr>
        <xdr:cNvPr id="531" name="楕円 530"/>
        <xdr:cNvSpPr/>
      </xdr:nvSpPr>
      <xdr:spPr>
        <a:xfrm>
          <a:off x="162687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21590</xdr:rowOff>
    </xdr:from>
    <xdr:ext cx="534670" cy="259080"/>
    <xdr:sp macro="" textlink="">
      <xdr:nvSpPr>
        <xdr:cNvPr id="532" name="災害復旧事業費該当値テキスト"/>
        <xdr:cNvSpPr txBox="1"/>
      </xdr:nvSpPr>
      <xdr:spPr>
        <a:xfrm>
          <a:off x="16370300" y="550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61595</xdr:rowOff>
    </xdr:from>
    <xdr:to xmlns:xdr="http://schemas.openxmlformats.org/drawingml/2006/spreadsheetDrawing">
      <xdr:col>81</xdr:col>
      <xdr:colOff>101600</xdr:colOff>
      <xdr:row>36</xdr:row>
      <xdr:rowOff>163195</xdr:rowOff>
    </xdr:to>
    <xdr:sp macro="" textlink="">
      <xdr:nvSpPr>
        <xdr:cNvPr id="533" name="楕円 532"/>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8890</xdr:rowOff>
    </xdr:from>
    <xdr:ext cx="534035" cy="258445"/>
    <xdr:sp macro="" textlink="">
      <xdr:nvSpPr>
        <xdr:cNvPr id="534" name="テキスト ボックス 533"/>
        <xdr:cNvSpPr txBox="1"/>
      </xdr:nvSpPr>
      <xdr:spPr>
        <a:xfrm>
          <a:off x="15213965" y="600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143510</xdr:rowOff>
    </xdr:from>
    <xdr:to xmlns:xdr="http://schemas.openxmlformats.org/drawingml/2006/spreadsheetDrawing">
      <xdr:col>76</xdr:col>
      <xdr:colOff>165100</xdr:colOff>
      <xdr:row>39</xdr:row>
      <xdr:rowOff>73025</xdr:rowOff>
    </xdr:to>
    <xdr:sp macro="" textlink="">
      <xdr:nvSpPr>
        <xdr:cNvPr id="535" name="楕円 534"/>
        <xdr:cNvSpPr/>
      </xdr:nvSpPr>
      <xdr:spPr>
        <a:xfrm>
          <a:off x="14541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64135</xdr:rowOff>
    </xdr:from>
    <xdr:ext cx="469265" cy="258445"/>
    <xdr:sp macro="" textlink="">
      <xdr:nvSpPr>
        <xdr:cNvPr id="536" name="テキスト ボックス 535"/>
        <xdr:cNvSpPr txBox="1"/>
      </xdr:nvSpPr>
      <xdr:spPr>
        <a:xfrm>
          <a:off x="14357350" y="6750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152400</xdr:rowOff>
    </xdr:from>
    <xdr:to xmlns:xdr="http://schemas.openxmlformats.org/drawingml/2006/spreadsheetDrawing">
      <xdr:col>72</xdr:col>
      <xdr:colOff>38100</xdr:colOff>
      <xdr:row>39</xdr:row>
      <xdr:rowOff>82550</xdr:rowOff>
    </xdr:to>
    <xdr:sp macro="" textlink="">
      <xdr:nvSpPr>
        <xdr:cNvPr id="537" name="楕円 536"/>
        <xdr:cNvSpPr/>
      </xdr:nvSpPr>
      <xdr:spPr>
        <a:xfrm>
          <a:off x="13652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73660</xdr:rowOff>
    </xdr:from>
    <xdr:ext cx="469265" cy="259080"/>
    <xdr:sp macro="" textlink="">
      <xdr:nvSpPr>
        <xdr:cNvPr id="538" name="テキスト ボックス 537"/>
        <xdr:cNvSpPr txBox="1"/>
      </xdr:nvSpPr>
      <xdr:spPr>
        <a:xfrm>
          <a:off x="13468350" y="676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8255</xdr:rowOff>
    </xdr:from>
    <xdr:to xmlns:xdr="http://schemas.openxmlformats.org/drawingml/2006/spreadsheetDrawing">
      <xdr:col>67</xdr:col>
      <xdr:colOff>101600</xdr:colOff>
      <xdr:row>39</xdr:row>
      <xdr:rowOff>109855</xdr:rowOff>
    </xdr:to>
    <xdr:sp macro="" textlink="">
      <xdr:nvSpPr>
        <xdr:cNvPr id="539" name="楕円 538"/>
        <xdr:cNvSpPr/>
      </xdr:nvSpPr>
      <xdr:spPr>
        <a:xfrm>
          <a:off x="12763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100965</xdr:rowOff>
    </xdr:from>
    <xdr:ext cx="469265" cy="258445"/>
    <xdr:sp macro="" textlink="">
      <xdr:nvSpPr>
        <xdr:cNvPr id="540" name="テキスト ボックス 539"/>
        <xdr:cNvSpPr txBox="1"/>
      </xdr:nvSpPr>
      <xdr:spPr>
        <a:xfrm>
          <a:off x="12579350" y="6787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71755</xdr:rowOff>
    </xdr:from>
    <xdr:to xmlns:xdr="http://schemas.openxmlformats.org/drawingml/2006/spreadsheetDrawing">
      <xdr:col>85</xdr:col>
      <xdr:colOff>127000</xdr:colOff>
      <xdr:row>78</xdr:row>
      <xdr:rowOff>72390</xdr:rowOff>
    </xdr:to>
    <xdr:cxnSp macro="">
      <xdr:nvCxnSpPr>
        <xdr:cNvPr id="622" name="直線コネクタ 621"/>
        <xdr:cNvCxnSpPr/>
      </xdr:nvCxnSpPr>
      <xdr:spPr>
        <a:xfrm flipV="1">
          <a:off x="15481300" y="134448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xdr:rowOff>
    </xdr:from>
    <xdr:ext cx="534670" cy="259080"/>
    <xdr:sp macro="" textlink="">
      <xdr:nvSpPr>
        <xdr:cNvPr id="623" name="公債費平均値テキスト"/>
        <xdr:cNvSpPr txBox="1"/>
      </xdr:nvSpPr>
      <xdr:spPr>
        <a:xfrm>
          <a:off x="1637030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72390</xdr:rowOff>
    </xdr:from>
    <xdr:to xmlns:xdr="http://schemas.openxmlformats.org/drawingml/2006/spreadsheetDrawing">
      <xdr:col>81</xdr:col>
      <xdr:colOff>50800</xdr:colOff>
      <xdr:row>78</xdr:row>
      <xdr:rowOff>77470</xdr:rowOff>
    </xdr:to>
    <xdr:cxnSp macro="">
      <xdr:nvCxnSpPr>
        <xdr:cNvPr id="625" name="直線コネクタ 624"/>
        <xdr:cNvCxnSpPr/>
      </xdr:nvCxnSpPr>
      <xdr:spPr>
        <a:xfrm flipV="1">
          <a:off x="14592300" y="13445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109855</xdr:rowOff>
    </xdr:from>
    <xdr:ext cx="534035" cy="258445"/>
    <xdr:sp macro="" textlink="">
      <xdr:nvSpPr>
        <xdr:cNvPr id="627" name="テキスト ボックス 626"/>
        <xdr:cNvSpPr txBox="1"/>
      </xdr:nvSpPr>
      <xdr:spPr>
        <a:xfrm>
          <a:off x="15213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77470</xdr:rowOff>
    </xdr:from>
    <xdr:to xmlns:xdr="http://schemas.openxmlformats.org/drawingml/2006/spreadsheetDrawing">
      <xdr:col>76</xdr:col>
      <xdr:colOff>114300</xdr:colOff>
      <xdr:row>78</xdr:row>
      <xdr:rowOff>89535</xdr:rowOff>
    </xdr:to>
    <xdr:cxnSp macro="">
      <xdr:nvCxnSpPr>
        <xdr:cNvPr id="628" name="直線コネクタ 627"/>
        <xdr:cNvCxnSpPr/>
      </xdr:nvCxnSpPr>
      <xdr:spPr>
        <a:xfrm flipV="1">
          <a:off x="13703300" y="13450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109220</xdr:rowOff>
    </xdr:from>
    <xdr:ext cx="534035" cy="258445"/>
    <xdr:sp macro="" textlink="">
      <xdr:nvSpPr>
        <xdr:cNvPr id="630" name="テキスト ボックス 629"/>
        <xdr:cNvSpPr txBox="1"/>
      </xdr:nvSpPr>
      <xdr:spPr>
        <a:xfrm>
          <a:off x="14324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89535</xdr:rowOff>
    </xdr:from>
    <xdr:to xmlns:xdr="http://schemas.openxmlformats.org/drawingml/2006/spreadsheetDrawing">
      <xdr:col>71</xdr:col>
      <xdr:colOff>177800</xdr:colOff>
      <xdr:row>78</xdr:row>
      <xdr:rowOff>90805</xdr:rowOff>
    </xdr:to>
    <xdr:cxnSp macro="">
      <xdr:nvCxnSpPr>
        <xdr:cNvPr id="631" name="直線コネクタ 630"/>
        <xdr:cNvCxnSpPr/>
      </xdr:nvCxnSpPr>
      <xdr:spPr>
        <a:xfrm flipV="1">
          <a:off x="12814300" y="134626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106045</xdr:rowOff>
    </xdr:from>
    <xdr:ext cx="534035" cy="259080"/>
    <xdr:sp macro="" textlink="">
      <xdr:nvSpPr>
        <xdr:cNvPr id="633" name="テキスト ボックス 632"/>
        <xdr:cNvSpPr txBox="1"/>
      </xdr:nvSpPr>
      <xdr:spPr>
        <a:xfrm>
          <a:off x="13435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106680</xdr:rowOff>
    </xdr:from>
    <xdr:ext cx="534035" cy="259080"/>
    <xdr:sp macro="" textlink="">
      <xdr:nvSpPr>
        <xdr:cNvPr id="635" name="テキスト ボックス 634"/>
        <xdr:cNvSpPr txBox="1"/>
      </xdr:nvSpPr>
      <xdr:spPr>
        <a:xfrm>
          <a:off x="1254696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20955</xdr:rowOff>
    </xdr:from>
    <xdr:to xmlns:xdr="http://schemas.openxmlformats.org/drawingml/2006/spreadsheetDrawing">
      <xdr:col>85</xdr:col>
      <xdr:colOff>177800</xdr:colOff>
      <xdr:row>78</xdr:row>
      <xdr:rowOff>122555</xdr:rowOff>
    </xdr:to>
    <xdr:sp macro="" textlink="">
      <xdr:nvSpPr>
        <xdr:cNvPr id="641" name="楕円 640"/>
        <xdr:cNvSpPr/>
      </xdr:nvSpPr>
      <xdr:spPr>
        <a:xfrm>
          <a:off x="162687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42" name="公債費該当値テキスト"/>
        <xdr:cNvSpPr txBox="1"/>
      </xdr:nvSpPr>
      <xdr:spPr>
        <a:xfrm>
          <a:off x="16370300" y="13345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21590</xdr:rowOff>
    </xdr:from>
    <xdr:to xmlns:xdr="http://schemas.openxmlformats.org/drawingml/2006/spreadsheetDrawing">
      <xdr:col>81</xdr:col>
      <xdr:colOff>101600</xdr:colOff>
      <xdr:row>78</xdr:row>
      <xdr:rowOff>123190</xdr:rowOff>
    </xdr:to>
    <xdr:sp macro="" textlink="">
      <xdr:nvSpPr>
        <xdr:cNvPr id="643" name="楕円 642"/>
        <xdr:cNvSpPr/>
      </xdr:nvSpPr>
      <xdr:spPr>
        <a:xfrm>
          <a:off x="15430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114300</xdr:rowOff>
    </xdr:from>
    <xdr:ext cx="534035" cy="259080"/>
    <xdr:sp macro="" textlink="">
      <xdr:nvSpPr>
        <xdr:cNvPr id="644" name="テキスト ボックス 643"/>
        <xdr:cNvSpPr txBox="1"/>
      </xdr:nvSpPr>
      <xdr:spPr>
        <a:xfrm>
          <a:off x="15213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26670</xdr:rowOff>
    </xdr:from>
    <xdr:to xmlns:xdr="http://schemas.openxmlformats.org/drawingml/2006/spreadsheetDrawing">
      <xdr:col>76</xdr:col>
      <xdr:colOff>165100</xdr:colOff>
      <xdr:row>78</xdr:row>
      <xdr:rowOff>128270</xdr:rowOff>
    </xdr:to>
    <xdr:sp macro="" textlink="">
      <xdr:nvSpPr>
        <xdr:cNvPr id="645" name="楕円 644"/>
        <xdr:cNvSpPr/>
      </xdr:nvSpPr>
      <xdr:spPr>
        <a:xfrm>
          <a:off x="14541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119380</xdr:rowOff>
    </xdr:from>
    <xdr:ext cx="534035" cy="259080"/>
    <xdr:sp macro="" textlink="">
      <xdr:nvSpPr>
        <xdr:cNvPr id="646" name="テキスト ボックス 645"/>
        <xdr:cNvSpPr txBox="1"/>
      </xdr:nvSpPr>
      <xdr:spPr>
        <a:xfrm>
          <a:off x="14324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38735</xdr:rowOff>
    </xdr:from>
    <xdr:to xmlns:xdr="http://schemas.openxmlformats.org/drawingml/2006/spreadsheetDrawing">
      <xdr:col>72</xdr:col>
      <xdr:colOff>38100</xdr:colOff>
      <xdr:row>78</xdr:row>
      <xdr:rowOff>140335</xdr:rowOff>
    </xdr:to>
    <xdr:sp macro="" textlink="">
      <xdr:nvSpPr>
        <xdr:cNvPr id="647" name="楕円 646"/>
        <xdr:cNvSpPr/>
      </xdr:nvSpPr>
      <xdr:spPr>
        <a:xfrm>
          <a:off x="13652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132080</xdr:rowOff>
    </xdr:from>
    <xdr:ext cx="534035" cy="258445"/>
    <xdr:sp macro="" textlink="">
      <xdr:nvSpPr>
        <xdr:cNvPr id="648" name="テキスト ボックス 647"/>
        <xdr:cNvSpPr txBox="1"/>
      </xdr:nvSpPr>
      <xdr:spPr>
        <a:xfrm>
          <a:off x="13435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40640</xdr:rowOff>
    </xdr:from>
    <xdr:to xmlns:xdr="http://schemas.openxmlformats.org/drawingml/2006/spreadsheetDrawing">
      <xdr:col>67</xdr:col>
      <xdr:colOff>101600</xdr:colOff>
      <xdr:row>78</xdr:row>
      <xdr:rowOff>141605</xdr:rowOff>
    </xdr:to>
    <xdr:sp macro="" textlink="">
      <xdr:nvSpPr>
        <xdr:cNvPr id="649" name="楕円 648"/>
        <xdr:cNvSpPr/>
      </xdr:nvSpPr>
      <xdr:spPr>
        <a:xfrm>
          <a:off x="12763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132715</xdr:rowOff>
    </xdr:from>
    <xdr:ext cx="534035" cy="258445"/>
    <xdr:sp macro="" textlink="">
      <xdr:nvSpPr>
        <xdr:cNvPr id="650" name="テキスト ボックス 649"/>
        <xdr:cNvSpPr txBox="1"/>
      </xdr:nvSpPr>
      <xdr:spPr>
        <a:xfrm>
          <a:off x="12546965" y="1350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38735</xdr:rowOff>
    </xdr:from>
    <xdr:to xmlns:xdr="http://schemas.openxmlformats.org/drawingml/2006/spreadsheetDrawing">
      <xdr:col>85</xdr:col>
      <xdr:colOff>127000</xdr:colOff>
      <xdr:row>98</xdr:row>
      <xdr:rowOff>57785</xdr:rowOff>
    </xdr:to>
    <xdr:cxnSp macro="">
      <xdr:nvCxnSpPr>
        <xdr:cNvPr id="677" name="直線コネクタ 676"/>
        <xdr:cNvCxnSpPr/>
      </xdr:nvCxnSpPr>
      <xdr:spPr>
        <a:xfrm flipV="1">
          <a:off x="15481300" y="1684083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8445"/>
    <xdr:sp macro="" textlink="">
      <xdr:nvSpPr>
        <xdr:cNvPr id="678" name="積立金平均値テキスト"/>
        <xdr:cNvSpPr txBox="1"/>
      </xdr:nvSpPr>
      <xdr:spPr>
        <a:xfrm>
          <a:off x="16370300" y="16625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50165</xdr:rowOff>
    </xdr:from>
    <xdr:to xmlns:xdr="http://schemas.openxmlformats.org/drawingml/2006/spreadsheetDrawing">
      <xdr:col>81</xdr:col>
      <xdr:colOff>50800</xdr:colOff>
      <xdr:row>98</xdr:row>
      <xdr:rowOff>57785</xdr:rowOff>
    </xdr:to>
    <xdr:cxnSp macro="">
      <xdr:nvCxnSpPr>
        <xdr:cNvPr id="680" name="直線コネクタ 679"/>
        <xdr:cNvCxnSpPr/>
      </xdr:nvCxnSpPr>
      <xdr:spPr>
        <a:xfrm>
          <a:off x="14592300" y="16852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34035" cy="258445"/>
    <xdr:sp macro="" textlink="">
      <xdr:nvSpPr>
        <xdr:cNvPr id="682" name="テキスト ボックス 681"/>
        <xdr:cNvSpPr txBox="1"/>
      </xdr:nvSpPr>
      <xdr:spPr>
        <a:xfrm>
          <a:off x="15213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50165</xdr:rowOff>
    </xdr:from>
    <xdr:to xmlns:xdr="http://schemas.openxmlformats.org/drawingml/2006/spreadsheetDrawing">
      <xdr:col>76</xdr:col>
      <xdr:colOff>114300</xdr:colOff>
      <xdr:row>98</xdr:row>
      <xdr:rowOff>89535</xdr:rowOff>
    </xdr:to>
    <xdr:cxnSp macro="">
      <xdr:nvCxnSpPr>
        <xdr:cNvPr id="683" name="直線コネクタ 682"/>
        <xdr:cNvCxnSpPr/>
      </xdr:nvCxnSpPr>
      <xdr:spPr>
        <a:xfrm flipV="1">
          <a:off x="13703300" y="1685226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114300</xdr:rowOff>
    </xdr:from>
    <xdr:ext cx="534035" cy="259080"/>
    <xdr:sp macro="" textlink="">
      <xdr:nvSpPr>
        <xdr:cNvPr id="685" name="テキスト ボックス 684"/>
        <xdr:cNvSpPr txBox="1"/>
      </xdr:nvSpPr>
      <xdr:spPr>
        <a:xfrm>
          <a:off x="1432496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53975</xdr:rowOff>
    </xdr:from>
    <xdr:to xmlns:xdr="http://schemas.openxmlformats.org/drawingml/2006/spreadsheetDrawing">
      <xdr:col>71</xdr:col>
      <xdr:colOff>177800</xdr:colOff>
      <xdr:row>98</xdr:row>
      <xdr:rowOff>89535</xdr:rowOff>
    </xdr:to>
    <xdr:cxnSp macro="">
      <xdr:nvCxnSpPr>
        <xdr:cNvPr id="686" name="直線コネクタ 685"/>
        <xdr:cNvCxnSpPr/>
      </xdr:nvCxnSpPr>
      <xdr:spPr>
        <a:xfrm>
          <a:off x="12814300" y="168560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110490</xdr:rowOff>
    </xdr:from>
    <xdr:ext cx="534035" cy="258445"/>
    <xdr:sp macro="" textlink="">
      <xdr:nvSpPr>
        <xdr:cNvPr id="688" name="テキスト ボックス 687"/>
        <xdr:cNvSpPr txBox="1"/>
      </xdr:nvSpPr>
      <xdr:spPr>
        <a:xfrm>
          <a:off x="13435965" y="1656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4035" cy="259080"/>
    <xdr:sp macro="" textlink="">
      <xdr:nvSpPr>
        <xdr:cNvPr id="690" name="テキスト ボックス 689"/>
        <xdr:cNvSpPr txBox="1"/>
      </xdr:nvSpPr>
      <xdr:spPr>
        <a:xfrm>
          <a:off x="12546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159385</xdr:rowOff>
    </xdr:from>
    <xdr:to xmlns:xdr="http://schemas.openxmlformats.org/drawingml/2006/spreadsheetDrawing">
      <xdr:col>85</xdr:col>
      <xdr:colOff>177800</xdr:colOff>
      <xdr:row>98</xdr:row>
      <xdr:rowOff>89535</xdr:rowOff>
    </xdr:to>
    <xdr:sp macro="" textlink="">
      <xdr:nvSpPr>
        <xdr:cNvPr id="696" name="楕円 695"/>
        <xdr:cNvSpPr/>
      </xdr:nvSpPr>
      <xdr:spPr>
        <a:xfrm>
          <a:off x="16268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97" name="積立金該当値テキスト"/>
        <xdr:cNvSpPr txBox="1"/>
      </xdr:nvSpPr>
      <xdr:spPr>
        <a:xfrm>
          <a:off x="16370300" y="1675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6985</xdr:rowOff>
    </xdr:from>
    <xdr:to xmlns:xdr="http://schemas.openxmlformats.org/drawingml/2006/spreadsheetDrawing">
      <xdr:col>81</xdr:col>
      <xdr:colOff>101600</xdr:colOff>
      <xdr:row>98</xdr:row>
      <xdr:rowOff>109220</xdr:rowOff>
    </xdr:to>
    <xdr:sp macro="" textlink="">
      <xdr:nvSpPr>
        <xdr:cNvPr id="698" name="楕円 697"/>
        <xdr:cNvSpPr/>
      </xdr:nvSpPr>
      <xdr:spPr>
        <a:xfrm>
          <a:off x="15430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99695</xdr:rowOff>
    </xdr:from>
    <xdr:ext cx="534035" cy="258445"/>
    <xdr:sp macro="" textlink="">
      <xdr:nvSpPr>
        <xdr:cNvPr id="699" name="テキスト ボックス 698"/>
        <xdr:cNvSpPr txBox="1"/>
      </xdr:nvSpPr>
      <xdr:spPr>
        <a:xfrm>
          <a:off x="15213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170815</xdr:rowOff>
    </xdr:from>
    <xdr:to xmlns:xdr="http://schemas.openxmlformats.org/drawingml/2006/spreadsheetDrawing">
      <xdr:col>76</xdr:col>
      <xdr:colOff>165100</xdr:colOff>
      <xdr:row>98</xdr:row>
      <xdr:rowOff>100965</xdr:rowOff>
    </xdr:to>
    <xdr:sp macro="" textlink="">
      <xdr:nvSpPr>
        <xdr:cNvPr id="700" name="楕円 699"/>
        <xdr:cNvSpPr/>
      </xdr:nvSpPr>
      <xdr:spPr>
        <a:xfrm>
          <a:off x="145415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92075</xdr:rowOff>
    </xdr:from>
    <xdr:ext cx="534035" cy="259080"/>
    <xdr:sp macro="" textlink="">
      <xdr:nvSpPr>
        <xdr:cNvPr id="701" name="テキスト ボックス 700"/>
        <xdr:cNvSpPr txBox="1"/>
      </xdr:nvSpPr>
      <xdr:spPr>
        <a:xfrm>
          <a:off x="14324965" y="16894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38735</xdr:rowOff>
    </xdr:from>
    <xdr:to xmlns:xdr="http://schemas.openxmlformats.org/drawingml/2006/spreadsheetDrawing">
      <xdr:col>72</xdr:col>
      <xdr:colOff>38100</xdr:colOff>
      <xdr:row>98</xdr:row>
      <xdr:rowOff>140335</xdr:rowOff>
    </xdr:to>
    <xdr:sp macro="" textlink="">
      <xdr:nvSpPr>
        <xdr:cNvPr id="702" name="楕円 701"/>
        <xdr:cNvSpPr/>
      </xdr:nvSpPr>
      <xdr:spPr>
        <a:xfrm>
          <a:off x="13652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34035" cy="258445"/>
    <xdr:sp macro="" textlink="">
      <xdr:nvSpPr>
        <xdr:cNvPr id="703" name="テキスト ボックス 702"/>
        <xdr:cNvSpPr txBox="1"/>
      </xdr:nvSpPr>
      <xdr:spPr>
        <a:xfrm>
          <a:off x="13435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3175</xdr:rowOff>
    </xdr:from>
    <xdr:to xmlns:xdr="http://schemas.openxmlformats.org/drawingml/2006/spreadsheetDrawing">
      <xdr:col>67</xdr:col>
      <xdr:colOff>101600</xdr:colOff>
      <xdr:row>98</xdr:row>
      <xdr:rowOff>104775</xdr:rowOff>
    </xdr:to>
    <xdr:sp macro="" textlink="">
      <xdr:nvSpPr>
        <xdr:cNvPr id="704" name="楕円 703"/>
        <xdr:cNvSpPr/>
      </xdr:nvSpPr>
      <xdr:spPr>
        <a:xfrm>
          <a:off x="12763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95885</xdr:rowOff>
    </xdr:from>
    <xdr:ext cx="534035" cy="259080"/>
    <xdr:sp macro="" textlink="">
      <xdr:nvSpPr>
        <xdr:cNvPr id="705" name="テキスト ボックス 704"/>
        <xdr:cNvSpPr txBox="1"/>
      </xdr:nvSpPr>
      <xdr:spPr>
        <a:xfrm>
          <a:off x="12546965"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4" name="テキスト ボックス 75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6" name="テキスト ボックス 75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58" name="テキスト ボックス 757"/>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0" name="テキスト ボックス 75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98425</xdr:rowOff>
    </xdr:from>
    <xdr:to xmlns:xdr="http://schemas.openxmlformats.org/drawingml/2006/spreadsheetDrawing">
      <xdr:col>116</xdr:col>
      <xdr:colOff>63500</xdr:colOff>
      <xdr:row>59</xdr:row>
      <xdr:rowOff>99060</xdr:rowOff>
    </xdr:to>
    <xdr:cxnSp macro="">
      <xdr:nvCxnSpPr>
        <xdr:cNvPr id="791" name="直線コネクタ 790"/>
        <xdr:cNvCxnSpPr/>
      </xdr:nvCxnSpPr>
      <xdr:spPr>
        <a:xfrm>
          <a:off x="21323300" y="10213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98425</xdr:rowOff>
    </xdr:from>
    <xdr:to xmlns:xdr="http://schemas.openxmlformats.org/drawingml/2006/spreadsheetDrawing">
      <xdr:col>111</xdr:col>
      <xdr:colOff>177800</xdr:colOff>
      <xdr:row>59</xdr:row>
      <xdr:rowOff>98425</xdr:rowOff>
    </xdr:to>
    <xdr:cxnSp macro="">
      <xdr:nvCxnSpPr>
        <xdr:cNvPr id="794" name="直線コネクタ 793"/>
        <xdr:cNvCxnSpPr/>
      </xdr:nvCxnSpPr>
      <xdr:spPr>
        <a:xfrm>
          <a:off x="20434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90805</xdr:rowOff>
    </xdr:from>
    <xdr:to xmlns:xdr="http://schemas.openxmlformats.org/drawingml/2006/spreadsheetDrawing">
      <xdr:col>107</xdr:col>
      <xdr:colOff>50800</xdr:colOff>
      <xdr:row>59</xdr:row>
      <xdr:rowOff>98425</xdr:rowOff>
    </xdr:to>
    <xdr:cxnSp macro="">
      <xdr:nvCxnSpPr>
        <xdr:cNvPr id="797" name="直線コネクタ 796"/>
        <xdr:cNvCxnSpPr/>
      </xdr:nvCxnSpPr>
      <xdr:spPr>
        <a:xfrm>
          <a:off x="19545300" y="102063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90805</xdr:rowOff>
    </xdr:from>
    <xdr:to xmlns:xdr="http://schemas.openxmlformats.org/drawingml/2006/spreadsheetDrawing">
      <xdr:col>102</xdr:col>
      <xdr:colOff>114300</xdr:colOff>
      <xdr:row>59</xdr:row>
      <xdr:rowOff>91440</xdr:rowOff>
    </xdr:to>
    <xdr:cxnSp macro="">
      <xdr:nvCxnSpPr>
        <xdr:cNvPr id="800" name="直線コネクタ 799"/>
        <xdr:cNvCxnSpPr/>
      </xdr:nvCxnSpPr>
      <xdr:spPr>
        <a:xfrm flipV="1">
          <a:off x="18656300" y="102063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0" name="楕円 80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11" name="貸付金該当値テキスト"/>
        <xdr:cNvSpPr txBox="1"/>
      </xdr:nvSpPr>
      <xdr:spPr>
        <a:xfrm>
          <a:off x="222123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47625</xdr:rowOff>
    </xdr:from>
    <xdr:to xmlns:xdr="http://schemas.openxmlformats.org/drawingml/2006/spreadsheetDrawing">
      <xdr:col>112</xdr:col>
      <xdr:colOff>38100</xdr:colOff>
      <xdr:row>59</xdr:row>
      <xdr:rowOff>149225</xdr:rowOff>
    </xdr:to>
    <xdr:sp macro="" textlink="">
      <xdr:nvSpPr>
        <xdr:cNvPr id="812" name="楕円 811"/>
        <xdr:cNvSpPr/>
      </xdr:nvSpPr>
      <xdr:spPr>
        <a:xfrm>
          <a:off x="21272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140335</xdr:rowOff>
    </xdr:from>
    <xdr:ext cx="248920" cy="259080"/>
    <xdr:sp macro="" textlink="">
      <xdr:nvSpPr>
        <xdr:cNvPr id="813" name="テキスト ボックス 812"/>
        <xdr:cNvSpPr txBox="1"/>
      </xdr:nvSpPr>
      <xdr:spPr>
        <a:xfrm>
          <a:off x="21198840" y="102558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47625</xdr:rowOff>
    </xdr:from>
    <xdr:to xmlns:xdr="http://schemas.openxmlformats.org/drawingml/2006/spreadsheetDrawing">
      <xdr:col>107</xdr:col>
      <xdr:colOff>101600</xdr:colOff>
      <xdr:row>59</xdr:row>
      <xdr:rowOff>149225</xdr:rowOff>
    </xdr:to>
    <xdr:sp macro="" textlink="">
      <xdr:nvSpPr>
        <xdr:cNvPr id="814" name="楕円 813"/>
        <xdr:cNvSpPr/>
      </xdr:nvSpPr>
      <xdr:spPr>
        <a:xfrm>
          <a:off x="20383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140335</xdr:rowOff>
    </xdr:from>
    <xdr:ext cx="313690" cy="259080"/>
    <xdr:sp macro="" textlink="">
      <xdr:nvSpPr>
        <xdr:cNvPr id="815" name="テキスト ボックス 814"/>
        <xdr:cNvSpPr txBox="1"/>
      </xdr:nvSpPr>
      <xdr:spPr>
        <a:xfrm>
          <a:off x="20277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40640</xdr:rowOff>
    </xdr:from>
    <xdr:to xmlns:xdr="http://schemas.openxmlformats.org/drawingml/2006/spreadsheetDrawing">
      <xdr:col>102</xdr:col>
      <xdr:colOff>165100</xdr:colOff>
      <xdr:row>59</xdr:row>
      <xdr:rowOff>141605</xdr:rowOff>
    </xdr:to>
    <xdr:sp macro="" textlink="">
      <xdr:nvSpPr>
        <xdr:cNvPr id="816" name="楕円 815"/>
        <xdr:cNvSpPr/>
      </xdr:nvSpPr>
      <xdr:spPr>
        <a:xfrm>
          <a:off x="194945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132715</xdr:rowOff>
    </xdr:from>
    <xdr:ext cx="378460" cy="258445"/>
    <xdr:sp macro="" textlink="">
      <xdr:nvSpPr>
        <xdr:cNvPr id="817" name="テキスト ボックス 816"/>
        <xdr:cNvSpPr txBox="1"/>
      </xdr:nvSpPr>
      <xdr:spPr>
        <a:xfrm>
          <a:off x="19356070" y="102482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40640</xdr:rowOff>
    </xdr:from>
    <xdr:to xmlns:xdr="http://schemas.openxmlformats.org/drawingml/2006/spreadsheetDrawing">
      <xdr:col>98</xdr:col>
      <xdr:colOff>38100</xdr:colOff>
      <xdr:row>59</xdr:row>
      <xdr:rowOff>142240</xdr:rowOff>
    </xdr:to>
    <xdr:sp macro="" textlink="">
      <xdr:nvSpPr>
        <xdr:cNvPr id="818" name="楕円 817"/>
        <xdr:cNvSpPr/>
      </xdr:nvSpPr>
      <xdr:spPr>
        <a:xfrm>
          <a:off x="18605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133350</xdr:rowOff>
    </xdr:from>
    <xdr:ext cx="378460" cy="258445"/>
    <xdr:sp macro="" textlink="">
      <xdr:nvSpPr>
        <xdr:cNvPr id="819" name="テキスト ボックス 818"/>
        <xdr:cNvSpPr txBox="1"/>
      </xdr:nvSpPr>
      <xdr:spPr>
        <a:xfrm>
          <a:off x="18467070" y="10248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124460</xdr:rowOff>
    </xdr:from>
    <xdr:to xmlns:xdr="http://schemas.openxmlformats.org/drawingml/2006/spreadsheetDrawing">
      <xdr:col>116</xdr:col>
      <xdr:colOff>63500</xdr:colOff>
      <xdr:row>73</xdr:row>
      <xdr:rowOff>153035</xdr:rowOff>
    </xdr:to>
    <xdr:cxnSp macro="">
      <xdr:nvCxnSpPr>
        <xdr:cNvPr id="851" name="直線コネクタ 850"/>
        <xdr:cNvCxnSpPr/>
      </xdr:nvCxnSpPr>
      <xdr:spPr>
        <a:xfrm flipV="1">
          <a:off x="21323300" y="1264031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153035</xdr:rowOff>
    </xdr:from>
    <xdr:to xmlns:xdr="http://schemas.openxmlformats.org/drawingml/2006/spreadsheetDrawing">
      <xdr:col>111</xdr:col>
      <xdr:colOff>177800</xdr:colOff>
      <xdr:row>74</xdr:row>
      <xdr:rowOff>24130</xdr:rowOff>
    </xdr:to>
    <xdr:cxnSp macro="">
      <xdr:nvCxnSpPr>
        <xdr:cNvPr id="854" name="直線コネクタ 853"/>
        <xdr:cNvCxnSpPr/>
      </xdr:nvCxnSpPr>
      <xdr:spPr>
        <a:xfrm flipV="1">
          <a:off x="20434300" y="126688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6350</xdr:rowOff>
    </xdr:from>
    <xdr:to xmlns:xdr="http://schemas.openxmlformats.org/drawingml/2006/spreadsheetDrawing">
      <xdr:col>107</xdr:col>
      <xdr:colOff>50800</xdr:colOff>
      <xdr:row>74</xdr:row>
      <xdr:rowOff>24130</xdr:rowOff>
    </xdr:to>
    <xdr:cxnSp macro="">
      <xdr:nvCxnSpPr>
        <xdr:cNvPr id="857" name="直線コネクタ 856"/>
        <xdr:cNvCxnSpPr/>
      </xdr:nvCxnSpPr>
      <xdr:spPr>
        <a:xfrm>
          <a:off x="19545300" y="126936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6350</xdr:rowOff>
    </xdr:from>
    <xdr:to xmlns:xdr="http://schemas.openxmlformats.org/drawingml/2006/spreadsheetDrawing">
      <xdr:col>102</xdr:col>
      <xdr:colOff>114300</xdr:colOff>
      <xdr:row>74</xdr:row>
      <xdr:rowOff>83185</xdr:rowOff>
    </xdr:to>
    <xdr:cxnSp macro="">
      <xdr:nvCxnSpPr>
        <xdr:cNvPr id="860" name="直線コネクタ 859"/>
        <xdr:cNvCxnSpPr/>
      </xdr:nvCxnSpPr>
      <xdr:spPr>
        <a:xfrm flipV="1">
          <a:off x="18656300" y="1269365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73660</xdr:rowOff>
    </xdr:from>
    <xdr:to xmlns:xdr="http://schemas.openxmlformats.org/drawingml/2006/spreadsheetDrawing">
      <xdr:col>116</xdr:col>
      <xdr:colOff>114300</xdr:colOff>
      <xdr:row>74</xdr:row>
      <xdr:rowOff>3810</xdr:rowOff>
    </xdr:to>
    <xdr:sp macro="" textlink="">
      <xdr:nvSpPr>
        <xdr:cNvPr id="870" name="楕円 869"/>
        <xdr:cNvSpPr/>
      </xdr:nvSpPr>
      <xdr:spPr>
        <a:xfrm>
          <a:off x="221107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96520</xdr:rowOff>
    </xdr:from>
    <xdr:ext cx="534670" cy="259080"/>
    <xdr:sp macro="" textlink="">
      <xdr:nvSpPr>
        <xdr:cNvPr id="871" name="繰出金該当値テキスト"/>
        <xdr:cNvSpPr txBox="1"/>
      </xdr:nvSpPr>
      <xdr:spPr>
        <a:xfrm>
          <a:off x="22212300" y="1244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102235</xdr:rowOff>
    </xdr:from>
    <xdr:to xmlns:xdr="http://schemas.openxmlformats.org/drawingml/2006/spreadsheetDrawing">
      <xdr:col>112</xdr:col>
      <xdr:colOff>38100</xdr:colOff>
      <xdr:row>74</xdr:row>
      <xdr:rowOff>32385</xdr:rowOff>
    </xdr:to>
    <xdr:sp macro="" textlink="">
      <xdr:nvSpPr>
        <xdr:cNvPr id="872" name="楕円 871"/>
        <xdr:cNvSpPr/>
      </xdr:nvSpPr>
      <xdr:spPr>
        <a:xfrm>
          <a:off x="21272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48895</xdr:rowOff>
    </xdr:from>
    <xdr:ext cx="534035" cy="259080"/>
    <xdr:sp macro="" textlink="">
      <xdr:nvSpPr>
        <xdr:cNvPr id="873" name="テキスト ボックス 872"/>
        <xdr:cNvSpPr txBox="1"/>
      </xdr:nvSpPr>
      <xdr:spPr>
        <a:xfrm>
          <a:off x="21055965" y="12393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144780</xdr:rowOff>
    </xdr:from>
    <xdr:to xmlns:xdr="http://schemas.openxmlformats.org/drawingml/2006/spreadsheetDrawing">
      <xdr:col>107</xdr:col>
      <xdr:colOff>101600</xdr:colOff>
      <xdr:row>74</xdr:row>
      <xdr:rowOff>74930</xdr:rowOff>
    </xdr:to>
    <xdr:sp macro="" textlink="">
      <xdr:nvSpPr>
        <xdr:cNvPr id="874" name="楕円 873"/>
        <xdr:cNvSpPr/>
      </xdr:nvSpPr>
      <xdr:spPr>
        <a:xfrm>
          <a:off x="203835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91440</xdr:rowOff>
    </xdr:from>
    <xdr:ext cx="534035" cy="259080"/>
    <xdr:sp macro="" textlink="">
      <xdr:nvSpPr>
        <xdr:cNvPr id="875" name="テキスト ボックス 874"/>
        <xdr:cNvSpPr txBox="1"/>
      </xdr:nvSpPr>
      <xdr:spPr>
        <a:xfrm>
          <a:off x="20166965" y="12435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126365</xdr:rowOff>
    </xdr:from>
    <xdr:to xmlns:xdr="http://schemas.openxmlformats.org/drawingml/2006/spreadsheetDrawing">
      <xdr:col>102</xdr:col>
      <xdr:colOff>165100</xdr:colOff>
      <xdr:row>74</xdr:row>
      <xdr:rowOff>56515</xdr:rowOff>
    </xdr:to>
    <xdr:sp macro="" textlink="">
      <xdr:nvSpPr>
        <xdr:cNvPr id="876" name="楕円 875"/>
        <xdr:cNvSpPr/>
      </xdr:nvSpPr>
      <xdr:spPr>
        <a:xfrm>
          <a:off x="19494500" y="126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73025</xdr:rowOff>
    </xdr:from>
    <xdr:ext cx="534035" cy="259080"/>
    <xdr:sp macro="" textlink="">
      <xdr:nvSpPr>
        <xdr:cNvPr id="877" name="テキスト ボックス 876"/>
        <xdr:cNvSpPr txBox="1"/>
      </xdr:nvSpPr>
      <xdr:spPr>
        <a:xfrm>
          <a:off x="19277965" y="12417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32385</xdr:rowOff>
    </xdr:from>
    <xdr:to xmlns:xdr="http://schemas.openxmlformats.org/drawingml/2006/spreadsheetDrawing">
      <xdr:col>98</xdr:col>
      <xdr:colOff>38100</xdr:colOff>
      <xdr:row>74</xdr:row>
      <xdr:rowOff>133985</xdr:rowOff>
    </xdr:to>
    <xdr:sp macro="" textlink="">
      <xdr:nvSpPr>
        <xdr:cNvPr id="878" name="楕円 877"/>
        <xdr:cNvSpPr/>
      </xdr:nvSpPr>
      <xdr:spPr>
        <a:xfrm>
          <a:off x="186055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150495</xdr:rowOff>
    </xdr:from>
    <xdr:ext cx="534035" cy="259080"/>
    <xdr:sp macro="" textlink="">
      <xdr:nvSpPr>
        <xdr:cNvPr id="879" name="テキスト ボックス 878"/>
        <xdr:cNvSpPr txBox="1"/>
      </xdr:nvSpPr>
      <xdr:spPr>
        <a:xfrm>
          <a:off x="18388965" y="12494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41910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flipV="1">
          <a:off x="21323300" y="17015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162560</xdr:rowOff>
    </xdr:from>
    <xdr:to xmlns:xdr="http://schemas.openxmlformats.org/drawingml/2006/spreadsheetDrawing">
      <xdr:col>116</xdr:col>
      <xdr:colOff>114300</xdr:colOff>
      <xdr:row>99</xdr:row>
      <xdr:rowOff>92710</xdr:rowOff>
    </xdr:to>
    <xdr:sp macro="" textlink="">
      <xdr:nvSpPr>
        <xdr:cNvPr id="927" name="楕円 926"/>
        <xdr:cNvSpPr/>
      </xdr:nvSpPr>
      <xdr:spPr>
        <a:xfrm>
          <a:off x="221107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313690" cy="258445"/>
    <xdr:sp macro="" textlink="">
      <xdr:nvSpPr>
        <xdr:cNvPr id="928" name="前年度繰上充用金該当値テキスト"/>
        <xdr:cNvSpPr txBox="1"/>
      </xdr:nvSpPr>
      <xdr:spPr>
        <a:xfrm>
          <a:off x="22212300" y="169373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義務的経費については、全体で</a:t>
          </a:r>
          <a:r>
            <a:rPr kumimoji="1" lang="en-US" altLang="ja-JP" sz="1100">
              <a:solidFill>
                <a:schemeClr val="dk1"/>
              </a:solidFill>
              <a:effectLst/>
              <a:latin typeface="ＭＳ Ｐゴシック"/>
              <a:ea typeface="ＭＳ Ｐゴシック"/>
              <a:cs typeface="+mn-cs"/>
            </a:rPr>
            <a:t>103,132</a:t>
          </a:r>
          <a:r>
            <a:rPr kumimoji="1" lang="ja-JP" altLang="ja-JP" sz="1100">
              <a:solidFill>
                <a:schemeClr val="dk1"/>
              </a:solidFill>
              <a:effectLst/>
              <a:latin typeface="ＭＳ Ｐゴシック"/>
              <a:ea typeface="ＭＳ Ｐゴシック"/>
              <a:cs typeface="+mn-cs"/>
            </a:rPr>
            <a:t>千円の</a:t>
          </a:r>
          <a:r>
            <a:rPr kumimoji="1" lang="ja-JP" altLang="en-US" sz="1100">
              <a:solidFill>
                <a:schemeClr val="dk1"/>
              </a:solidFill>
              <a:effectLst/>
              <a:latin typeface="ＭＳ Ｐゴシック"/>
              <a:ea typeface="ＭＳ Ｐゴシック"/>
              <a:cs typeface="+mn-cs"/>
            </a:rPr>
            <a:t>増額</a:t>
          </a:r>
          <a:r>
            <a:rPr kumimoji="1" lang="ja-JP" altLang="ja-JP" sz="1100">
              <a:solidFill>
                <a:schemeClr val="dk1"/>
              </a:solidFill>
              <a:effectLst/>
              <a:latin typeface="ＭＳ Ｐゴシック"/>
              <a:ea typeface="ＭＳ Ｐゴシック"/>
              <a:cs typeface="+mn-cs"/>
            </a:rPr>
            <a:t>となっており</a:t>
          </a:r>
          <a:r>
            <a:rPr kumimoji="1" lang="ja-JP" altLang="en-US" sz="1100">
              <a:solidFill>
                <a:schemeClr val="dk1"/>
              </a:solidFill>
              <a:effectLst/>
              <a:latin typeface="ＭＳ Ｐゴシック"/>
              <a:ea typeface="ＭＳ Ｐゴシック"/>
              <a:cs typeface="+mn-cs"/>
            </a:rPr>
            <a:t>、人件費のうち職員給が</a:t>
          </a:r>
          <a:r>
            <a:rPr kumimoji="1" lang="en-US" altLang="ja-JP" sz="1100">
              <a:solidFill>
                <a:schemeClr val="dk1"/>
              </a:solidFill>
              <a:effectLst/>
              <a:latin typeface="ＭＳ Ｐゴシック"/>
              <a:ea typeface="ＭＳ Ｐゴシック"/>
              <a:cs typeface="+mn-cs"/>
            </a:rPr>
            <a:t>45,014</a:t>
          </a:r>
          <a:r>
            <a:rPr kumimoji="1" lang="ja-JP" altLang="en-US" sz="1100">
              <a:solidFill>
                <a:schemeClr val="dk1"/>
              </a:solidFill>
              <a:effectLst/>
              <a:latin typeface="ＭＳ Ｐゴシック"/>
              <a:ea typeface="ＭＳ Ｐゴシック"/>
              <a:cs typeface="+mn-cs"/>
            </a:rPr>
            <a:t>千円、</a:t>
          </a:r>
          <a:r>
            <a:rPr kumimoji="1" lang="ja-JP" altLang="ja-JP" sz="1100">
              <a:solidFill>
                <a:schemeClr val="dk1"/>
              </a:solidFill>
              <a:effectLst/>
              <a:latin typeface="ＭＳ Ｐゴシック"/>
              <a:ea typeface="ＭＳ Ｐゴシック"/>
              <a:cs typeface="+mn-cs"/>
            </a:rPr>
            <a:t>退職金</a:t>
          </a:r>
          <a:r>
            <a:rPr kumimoji="1" lang="ja-JP" altLang="en-US" sz="1100">
              <a:solidFill>
                <a:schemeClr val="dk1"/>
              </a:solidFill>
              <a:effectLst/>
              <a:latin typeface="ＭＳ Ｐゴシック"/>
              <a:ea typeface="ＭＳ Ｐゴシック"/>
              <a:cs typeface="+mn-cs"/>
            </a:rPr>
            <a:t>が</a:t>
          </a:r>
          <a:r>
            <a:rPr kumimoji="1" lang="en-US" altLang="ja-JP" sz="1100">
              <a:solidFill>
                <a:schemeClr val="dk1"/>
              </a:solidFill>
              <a:effectLst/>
              <a:latin typeface="ＭＳ Ｐゴシック"/>
              <a:ea typeface="ＭＳ Ｐゴシック"/>
              <a:cs typeface="+mn-cs"/>
            </a:rPr>
            <a:t>49,814</a:t>
          </a:r>
          <a:r>
            <a:rPr kumimoji="1" lang="ja-JP" altLang="ja-JP" sz="1100">
              <a:solidFill>
                <a:schemeClr val="dk1"/>
              </a:solidFill>
              <a:effectLst/>
              <a:latin typeface="ＭＳ Ｐゴシック"/>
              <a:ea typeface="ＭＳ Ｐゴシック"/>
              <a:cs typeface="+mn-cs"/>
            </a:rPr>
            <a:t>千円</a:t>
          </a:r>
          <a:r>
            <a:rPr kumimoji="1" lang="ja-JP" altLang="en-US" sz="1100">
              <a:solidFill>
                <a:schemeClr val="dk1"/>
              </a:solidFill>
              <a:effectLst/>
              <a:latin typeface="ＭＳ Ｐゴシック"/>
              <a:ea typeface="ＭＳ Ｐゴシック"/>
              <a:cs typeface="+mn-cs"/>
            </a:rPr>
            <a:t>それぞれ増</a:t>
          </a:r>
          <a:r>
            <a:rPr kumimoji="1" lang="ja-JP" altLang="ja-JP" sz="1100">
              <a:solidFill>
                <a:schemeClr val="dk1"/>
              </a:solidFill>
              <a:effectLst/>
              <a:latin typeface="ＭＳ Ｐゴシック"/>
              <a:ea typeface="ＭＳ Ｐゴシック"/>
              <a:cs typeface="+mn-cs"/>
            </a:rPr>
            <a:t>と</a:t>
          </a:r>
          <a:r>
            <a:rPr kumimoji="1" lang="ja-JP" altLang="en-US" sz="1100">
              <a:solidFill>
                <a:schemeClr val="dk1"/>
              </a:solidFill>
              <a:effectLst/>
              <a:latin typeface="ＭＳ Ｐゴシック"/>
              <a:ea typeface="ＭＳ Ｐゴシック"/>
              <a:cs typeface="+mn-cs"/>
            </a:rPr>
            <a:t>なり人件費全体として</a:t>
          </a:r>
          <a:r>
            <a:rPr kumimoji="1" lang="en-US" altLang="ja-JP" sz="1100">
              <a:solidFill>
                <a:schemeClr val="dk1"/>
              </a:solidFill>
              <a:effectLst/>
              <a:latin typeface="ＭＳ Ｐゴシック"/>
              <a:ea typeface="ＭＳ Ｐゴシック"/>
              <a:cs typeface="+mn-cs"/>
            </a:rPr>
            <a:t>108,701</a:t>
          </a:r>
          <a:r>
            <a:rPr kumimoji="1" lang="ja-JP" altLang="en-US" sz="1100">
              <a:solidFill>
                <a:schemeClr val="dk1"/>
              </a:solidFill>
              <a:effectLst/>
              <a:latin typeface="ＭＳ Ｐゴシック"/>
              <a:ea typeface="ＭＳ Ｐゴシック"/>
              <a:cs typeface="+mn-cs"/>
            </a:rPr>
            <a:t>千円の増額となったことが</a:t>
          </a:r>
          <a:r>
            <a:rPr kumimoji="1" lang="ja-JP" altLang="ja-JP" sz="1100">
              <a:solidFill>
                <a:schemeClr val="dk1"/>
              </a:solidFill>
              <a:effectLst/>
              <a:latin typeface="ＭＳ Ｐゴシック"/>
              <a:ea typeface="ＭＳ Ｐゴシック"/>
              <a:cs typeface="+mn-cs"/>
            </a:rPr>
            <a:t>主な</a:t>
          </a:r>
          <a:r>
            <a:rPr kumimoji="1" lang="ja-JP" altLang="en-US" sz="1100">
              <a:solidFill>
                <a:schemeClr val="dk1"/>
              </a:solidFill>
              <a:effectLst/>
              <a:latin typeface="ＭＳ Ｐゴシック"/>
              <a:ea typeface="ＭＳ Ｐゴシック"/>
              <a:cs typeface="+mn-cs"/>
            </a:rPr>
            <a:t>増加</a:t>
          </a:r>
          <a:r>
            <a:rPr kumimoji="1" lang="ja-JP" altLang="ja-JP" sz="1100">
              <a:solidFill>
                <a:schemeClr val="dk1"/>
              </a:solidFill>
              <a:effectLst/>
              <a:latin typeface="ＭＳ Ｐゴシック"/>
              <a:ea typeface="ＭＳ Ｐゴシック"/>
              <a:cs typeface="+mn-cs"/>
            </a:rPr>
            <a:t>要因である。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扶助費については、児童手当扶助の</a:t>
          </a:r>
          <a:r>
            <a:rPr kumimoji="1" lang="en-US" altLang="ja-JP" sz="1100">
              <a:solidFill>
                <a:schemeClr val="dk1"/>
              </a:solidFill>
              <a:effectLst/>
              <a:latin typeface="ＭＳ Ｐゴシック"/>
              <a:ea typeface="ＭＳ Ｐゴシック"/>
              <a:cs typeface="+mn-cs"/>
            </a:rPr>
            <a:t>12,390</a:t>
          </a:r>
          <a:r>
            <a:rPr kumimoji="1" lang="ja-JP" altLang="en-US" sz="1100">
              <a:solidFill>
                <a:schemeClr val="dk1"/>
              </a:solidFill>
              <a:effectLst/>
              <a:latin typeface="ＭＳ Ｐゴシック"/>
              <a:ea typeface="ＭＳ Ｐゴシック"/>
              <a:cs typeface="+mn-cs"/>
            </a:rPr>
            <a:t>千円減額や生活扶助の</a:t>
          </a:r>
          <a:r>
            <a:rPr kumimoji="1" lang="en-US" altLang="ja-JP" sz="1100">
              <a:solidFill>
                <a:schemeClr val="dk1"/>
              </a:solidFill>
              <a:effectLst/>
              <a:latin typeface="ＭＳ Ｐゴシック"/>
              <a:ea typeface="ＭＳ Ｐゴシック"/>
              <a:cs typeface="+mn-cs"/>
            </a:rPr>
            <a:t>6,901</a:t>
          </a:r>
          <a:r>
            <a:rPr kumimoji="1" lang="ja-JP" altLang="en-US" sz="1100">
              <a:solidFill>
                <a:schemeClr val="dk1"/>
              </a:solidFill>
              <a:effectLst/>
              <a:latin typeface="ＭＳ Ｐゴシック"/>
              <a:ea typeface="ＭＳ Ｐゴシック"/>
              <a:cs typeface="+mn-cs"/>
            </a:rPr>
            <a:t>千円減額等大幅減となったものがある一方で児童扶養手当扶助が</a:t>
          </a:r>
          <a:r>
            <a:rPr kumimoji="1" lang="en-US" altLang="ja-JP" sz="1100">
              <a:solidFill>
                <a:schemeClr val="dk1"/>
              </a:solidFill>
              <a:effectLst/>
              <a:latin typeface="ＭＳ Ｐゴシック"/>
              <a:ea typeface="ＭＳ Ｐゴシック"/>
              <a:cs typeface="+mn-cs"/>
            </a:rPr>
            <a:t>30,332</a:t>
          </a:r>
          <a:r>
            <a:rPr kumimoji="1" lang="ja-JP" altLang="en-US" sz="1100">
              <a:solidFill>
                <a:schemeClr val="dk1"/>
              </a:solidFill>
              <a:effectLst/>
              <a:latin typeface="ＭＳ Ｐゴシック"/>
              <a:ea typeface="ＭＳ Ｐゴシック"/>
              <a:cs typeface="+mn-cs"/>
            </a:rPr>
            <a:t>千円の増額や障害介護給付費等扶助の</a:t>
          </a:r>
          <a:r>
            <a:rPr kumimoji="1" lang="en-US" altLang="ja-JP" sz="1100">
              <a:solidFill>
                <a:schemeClr val="dk1"/>
              </a:solidFill>
              <a:effectLst/>
              <a:latin typeface="ＭＳ Ｐゴシック"/>
              <a:ea typeface="ＭＳ Ｐゴシック"/>
              <a:cs typeface="+mn-cs"/>
            </a:rPr>
            <a:t>18,017</a:t>
          </a:r>
          <a:r>
            <a:rPr kumimoji="1" lang="ja-JP" altLang="en-US" sz="1100">
              <a:solidFill>
                <a:schemeClr val="dk1"/>
              </a:solidFill>
              <a:effectLst/>
              <a:latin typeface="ＭＳ Ｐゴシック"/>
              <a:ea typeface="ＭＳ Ｐゴシック"/>
              <a:cs typeface="+mn-cs"/>
            </a:rPr>
            <a:t>千円増額となるなどもあり、扶助費全体としては</a:t>
          </a:r>
          <a:r>
            <a:rPr kumimoji="1" lang="en-US" altLang="ja-JP" sz="1100">
              <a:solidFill>
                <a:schemeClr val="dk1"/>
              </a:solidFill>
              <a:effectLst/>
              <a:latin typeface="ＭＳ Ｐゴシック"/>
              <a:ea typeface="ＭＳ Ｐゴシック"/>
              <a:cs typeface="+mn-cs"/>
            </a:rPr>
            <a:t>10,324</a:t>
          </a:r>
          <a:r>
            <a:rPr kumimoji="1" lang="ja-JP" altLang="en-US" sz="1100">
              <a:solidFill>
                <a:schemeClr val="dk1"/>
              </a:solidFill>
              <a:effectLst/>
              <a:latin typeface="ＭＳ Ｐゴシック"/>
              <a:ea typeface="ＭＳ Ｐゴシック"/>
              <a:cs typeface="+mn-cs"/>
            </a:rPr>
            <a:t>千円の増額となっている。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公債費については、</a:t>
          </a:r>
          <a:r>
            <a:rPr kumimoji="1" lang="ja-JP" altLang="en-US" sz="1100">
              <a:solidFill>
                <a:schemeClr val="dk1"/>
              </a:solidFill>
              <a:effectLst/>
              <a:latin typeface="ＭＳ Ｐゴシック"/>
              <a:ea typeface="ＭＳ Ｐゴシック"/>
              <a:cs typeface="+mn-cs"/>
            </a:rPr>
            <a:t>完済となった起債があったため</a:t>
          </a:r>
          <a:r>
            <a:rPr kumimoji="1" lang="en-US" altLang="ja-JP" sz="1100">
              <a:solidFill>
                <a:schemeClr val="dk1"/>
              </a:solidFill>
              <a:effectLst/>
              <a:latin typeface="ＭＳ Ｐゴシック"/>
              <a:ea typeface="ＭＳ Ｐゴシック"/>
              <a:cs typeface="+mn-cs"/>
            </a:rPr>
            <a:t>15,893</a:t>
          </a:r>
          <a:r>
            <a:rPr kumimoji="1" lang="ja-JP" altLang="ja-JP" sz="1100">
              <a:solidFill>
                <a:schemeClr val="dk1"/>
              </a:solidFill>
              <a:effectLst/>
              <a:latin typeface="ＭＳ Ｐゴシック"/>
              <a:ea typeface="ＭＳ Ｐゴシック"/>
              <a:cs typeface="+mn-cs"/>
            </a:rPr>
            <a:t>千円の</a:t>
          </a:r>
          <a:r>
            <a:rPr kumimoji="1" lang="ja-JP" altLang="en-US" sz="1100">
              <a:solidFill>
                <a:schemeClr val="dk1"/>
              </a:solidFill>
              <a:effectLst/>
              <a:latin typeface="ＭＳ Ｐゴシック"/>
              <a:ea typeface="ＭＳ Ｐゴシック"/>
              <a:cs typeface="+mn-cs"/>
            </a:rPr>
            <a:t>減</a:t>
          </a:r>
          <a:r>
            <a:rPr kumimoji="1" lang="ja-JP" altLang="ja-JP" sz="1100">
              <a:solidFill>
                <a:schemeClr val="dk1"/>
              </a:solidFill>
              <a:effectLst/>
              <a:latin typeface="ＭＳ Ｐゴシック"/>
              <a:ea typeface="ＭＳ Ｐゴシック"/>
              <a:cs typeface="+mn-cs"/>
            </a:rPr>
            <a:t>となった。</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投資的経費については、前年度比</a:t>
          </a:r>
          <a:r>
            <a:rPr kumimoji="1" lang="en-US" altLang="ja-JP" sz="1100">
              <a:solidFill>
                <a:schemeClr val="dk1"/>
              </a:solidFill>
              <a:effectLst/>
              <a:latin typeface="ＭＳ Ｐゴシック"/>
              <a:ea typeface="ＭＳ Ｐゴシック"/>
              <a:cs typeface="+mn-cs"/>
            </a:rPr>
            <a:t>1,640,596</a:t>
          </a:r>
          <a:r>
            <a:rPr kumimoji="1" lang="ja-JP" altLang="ja-JP" sz="1100">
              <a:solidFill>
                <a:schemeClr val="dk1"/>
              </a:solidFill>
              <a:effectLst/>
              <a:latin typeface="ＭＳ Ｐゴシック"/>
              <a:ea typeface="ＭＳ Ｐゴシック"/>
              <a:cs typeface="+mn-cs"/>
            </a:rPr>
            <a:t>千円の増となった。普通建設事業費では、</a:t>
          </a:r>
          <a:r>
            <a:rPr kumimoji="1" lang="ja-JP" altLang="en-US" sz="1100">
              <a:solidFill>
                <a:schemeClr val="dk1"/>
              </a:solidFill>
              <a:effectLst/>
              <a:latin typeface="ＭＳ Ｐゴシック"/>
              <a:ea typeface="ＭＳ Ｐゴシック"/>
              <a:cs typeface="+mn-cs"/>
            </a:rPr>
            <a:t>学校施設の集約化事業において</a:t>
          </a:r>
          <a:r>
            <a:rPr kumimoji="1" lang="en-US" altLang="ja-JP" sz="1100">
              <a:solidFill>
                <a:schemeClr val="dk1"/>
              </a:solidFill>
              <a:effectLst/>
              <a:latin typeface="ＭＳ Ｐゴシック"/>
              <a:ea typeface="ＭＳ Ｐゴシック"/>
              <a:cs typeface="+mn-cs"/>
            </a:rPr>
            <a:t>463,118</a:t>
          </a:r>
          <a:r>
            <a:rPr kumimoji="1" lang="ja-JP" altLang="en-US" sz="1100">
              <a:solidFill>
                <a:schemeClr val="dk1"/>
              </a:solidFill>
              <a:effectLst/>
              <a:latin typeface="ＭＳ Ｐゴシック"/>
              <a:ea typeface="ＭＳ Ｐゴシック"/>
              <a:cs typeface="+mn-cs"/>
            </a:rPr>
            <a:t>千円が皆減となったものの</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7</a:t>
          </a:r>
          <a:r>
            <a:rPr kumimoji="1" lang="ja-JP" altLang="en-US" sz="1100">
              <a:solidFill>
                <a:schemeClr val="dk1"/>
              </a:solidFill>
              <a:effectLst/>
              <a:latin typeface="ＭＳ Ｐゴシック"/>
              <a:ea typeface="ＭＳ Ｐゴシック"/>
              <a:cs typeface="+mn-cs"/>
            </a:rPr>
            <a:t>月豪雨災害に対する災害復旧事業費が全体で</a:t>
          </a:r>
          <a:r>
            <a:rPr kumimoji="1" lang="en-US" altLang="ja-JP" sz="1100">
              <a:solidFill>
                <a:schemeClr val="dk1"/>
              </a:solidFill>
              <a:effectLst/>
              <a:latin typeface="ＭＳ Ｐゴシック"/>
              <a:ea typeface="ＭＳ Ｐゴシック"/>
              <a:cs typeface="+mn-cs"/>
            </a:rPr>
            <a:t>762,759</a:t>
          </a:r>
          <a:r>
            <a:rPr kumimoji="1" lang="ja-JP" altLang="en-US" sz="1100">
              <a:solidFill>
                <a:schemeClr val="dk1"/>
              </a:solidFill>
              <a:effectLst/>
              <a:latin typeface="ＭＳ Ｐゴシック"/>
              <a:ea typeface="ＭＳ Ｐゴシック"/>
              <a:cs typeface="+mn-cs"/>
            </a:rPr>
            <a:t>千円の増額となったほか、庁舎建設に係る事業費が</a:t>
          </a:r>
          <a:r>
            <a:rPr kumimoji="1" lang="en-US" altLang="ja-JP" sz="1100">
              <a:solidFill>
                <a:schemeClr val="dk1"/>
              </a:solidFill>
              <a:effectLst/>
              <a:latin typeface="ＭＳ Ｐゴシック"/>
              <a:ea typeface="ＭＳ Ｐゴシック"/>
              <a:cs typeface="+mn-cs"/>
            </a:rPr>
            <a:t>417,070</a:t>
          </a:r>
          <a:r>
            <a:rPr kumimoji="1" lang="ja-JP" altLang="en-US" sz="1100">
              <a:solidFill>
                <a:schemeClr val="dk1"/>
              </a:solidFill>
              <a:effectLst/>
              <a:latin typeface="ＭＳ Ｐゴシック"/>
              <a:ea typeface="ＭＳ Ｐゴシック"/>
              <a:cs typeface="+mn-cs"/>
            </a:rPr>
            <a:t>千円皆増となったなど新規の大型建設事業費が生じたことが大幅増となった要因である。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その他の経費は前年度</a:t>
          </a:r>
          <a:r>
            <a:rPr kumimoji="1" lang="ja-JP" altLang="en-US" sz="1100">
              <a:solidFill>
                <a:schemeClr val="dk1"/>
              </a:solidFill>
              <a:effectLst/>
              <a:latin typeface="ＭＳ Ｐゴシック"/>
              <a:ea typeface="ＭＳ Ｐゴシック"/>
              <a:cs typeface="+mn-cs"/>
            </a:rPr>
            <a:t>比</a:t>
          </a:r>
          <a:r>
            <a:rPr kumimoji="1" lang="en-US" altLang="ja-JP" sz="1100">
              <a:solidFill>
                <a:schemeClr val="dk1"/>
              </a:solidFill>
              <a:effectLst/>
              <a:latin typeface="ＭＳ Ｐゴシック"/>
              <a:ea typeface="ＭＳ Ｐゴシック"/>
              <a:cs typeface="+mn-cs"/>
            </a:rPr>
            <a:t>237,258</a:t>
          </a:r>
          <a:r>
            <a:rPr kumimoji="1" lang="ja-JP" altLang="ja-JP" sz="1100">
              <a:solidFill>
                <a:schemeClr val="dk1"/>
              </a:solidFill>
              <a:effectLst/>
              <a:latin typeface="ＭＳ Ｐゴシック"/>
              <a:ea typeface="ＭＳ Ｐゴシック"/>
              <a:cs typeface="+mn-cs"/>
            </a:rPr>
            <a:t>千円の</a:t>
          </a:r>
          <a:r>
            <a:rPr kumimoji="1" lang="ja-JP" altLang="en-US" sz="1100">
              <a:solidFill>
                <a:schemeClr val="dk1"/>
              </a:solidFill>
              <a:effectLst/>
              <a:latin typeface="ＭＳ Ｐゴシック"/>
              <a:ea typeface="ＭＳ Ｐゴシック"/>
              <a:cs typeface="+mn-cs"/>
            </a:rPr>
            <a:t>増額</a:t>
          </a:r>
          <a:r>
            <a:rPr kumimoji="1" lang="ja-JP" altLang="ja-JP" sz="1100">
              <a:solidFill>
                <a:schemeClr val="dk1"/>
              </a:solidFill>
              <a:effectLst/>
              <a:latin typeface="ＭＳ Ｐゴシック"/>
              <a:ea typeface="ＭＳ Ｐゴシック"/>
              <a:cs typeface="+mn-cs"/>
            </a:rPr>
            <a:t>となっており、ふるさと寄附金</a:t>
          </a:r>
          <a:r>
            <a:rPr kumimoji="1" lang="ja-JP" altLang="en-US" sz="1100">
              <a:solidFill>
                <a:schemeClr val="dk1"/>
              </a:solidFill>
              <a:effectLst/>
              <a:latin typeface="ＭＳ Ｐゴシック"/>
              <a:ea typeface="ＭＳ Ｐゴシック"/>
              <a:cs typeface="+mn-cs"/>
            </a:rPr>
            <a:t>の増額</a:t>
          </a:r>
          <a:r>
            <a:rPr kumimoji="1" lang="ja-JP" altLang="ja-JP" sz="1100">
              <a:solidFill>
                <a:schemeClr val="dk1"/>
              </a:solidFill>
              <a:effectLst/>
              <a:latin typeface="ＭＳ Ｐゴシック"/>
              <a:ea typeface="ＭＳ Ｐゴシック"/>
              <a:cs typeface="+mn-cs"/>
            </a:rPr>
            <a:t>に伴う</a:t>
          </a:r>
          <a:r>
            <a:rPr kumimoji="1" lang="ja-JP" altLang="en-US" sz="1100">
              <a:solidFill>
                <a:schemeClr val="dk1"/>
              </a:solidFill>
              <a:effectLst/>
              <a:latin typeface="ＭＳ Ｐゴシック"/>
              <a:ea typeface="ＭＳ Ｐゴシック"/>
              <a:cs typeface="+mn-cs"/>
            </a:rPr>
            <a:t>業務委託料</a:t>
          </a:r>
          <a:r>
            <a:rPr kumimoji="1" lang="en-US" altLang="ja-JP" sz="1100">
              <a:solidFill>
                <a:schemeClr val="dk1"/>
              </a:solidFill>
              <a:effectLst/>
              <a:latin typeface="ＭＳ Ｐゴシック"/>
              <a:ea typeface="ＭＳ Ｐゴシック"/>
              <a:cs typeface="+mn-cs"/>
            </a:rPr>
            <a:t>19,5575</a:t>
          </a:r>
          <a:r>
            <a:rPr kumimoji="1" lang="ja-JP" altLang="ja-JP" sz="1100">
              <a:solidFill>
                <a:schemeClr val="dk1"/>
              </a:solidFill>
              <a:effectLst/>
              <a:latin typeface="ＭＳ Ｐゴシック"/>
              <a:ea typeface="ＭＳ Ｐゴシック"/>
              <a:cs typeface="+mn-cs"/>
            </a:rPr>
            <a:t>千円の</a:t>
          </a:r>
          <a:r>
            <a:rPr kumimoji="1" lang="ja-JP" altLang="en-US" sz="1100">
              <a:solidFill>
                <a:schemeClr val="dk1"/>
              </a:solidFill>
              <a:effectLst/>
              <a:latin typeface="ＭＳ Ｐゴシック"/>
              <a:ea typeface="ＭＳ Ｐゴシック"/>
              <a:cs typeface="+mn-cs"/>
            </a:rPr>
            <a:t>増額や基金への積立金</a:t>
          </a:r>
          <a:r>
            <a:rPr kumimoji="1" lang="en-US" altLang="ja-JP" sz="1100">
              <a:solidFill>
                <a:schemeClr val="dk1"/>
              </a:solidFill>
              <a:effectLst/>
              <a:latin typeface="ＭＳ Ｐゴシック"/>
              <a:ea typeface="ＭＳ Ｐゴシック"/>
              <a:cs typeface="+mn-cs"/>
            </a:rPr>
            <a:t>143,371</a:t>
          </a:r>
          <a:r>
            <a:rPr kumimoji="1" lang="ja-JP" altLang="en-US" sz="1100">
              <a:solidFill>
                <a:schemeClr val="dk1"/>
              </a:solidFill>
              <a:effectLst/>
              <a:latin typeface="ＭＳ Ｐゴシック"/>
              <a:ea typeface="ＭＳ Ｐゴシック"/>
              <a:cs typeface="+mn-cs"/>
            </a:rPr>
            <a:t>千円の増額などが主な要因となっている。</a:t>
          </a:r>
          <a:endParaRPr lang="ja-JP" altLang="ja-JP" sz="11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20,211
20,125
286.20
14,689,879
14,122,966
349,410
6,734,950
11,043,746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83820</xdr:rowOff>
    </xdr:from>
    <xdr:to xmlns:xdr="http://schemas.openxmlformats.org/drawingml/2006/spreadsheetDrawing">
      <xdr:col>24</xdr:col>
      <xdr:colOff>63500</xdr:colOff>
      <xdr:row>34</xdr:row>
      <xdr:rowOff>133985</xdr:rowOff>
    </xdr:to>
    <xdr:cxnSp macro="">
      <xdr:nvCxnSpPr>
        <xdr:cNvPr id="61" name="直線コネクタ 60"/>
        <xdr:cNvCxnSpPr/>
      </xdr:nvCxnSpPr>
      <xdr:spPr>
        <a:xfrm>
          <a:off x="3797300" y="591312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83820</xdr:rowOff>
    </xdr:from>
    <xdr:to xmlns:xdr="http://schemas.openxmlformats.org/drawingml/2006/spreadsheetDrawing">
      <xdr:col>19</xdr:col>
      <xdr:colOff>177800</xdr:colOff>
      <xdr:row>34</xdr:row>
      <xdr:rowOff>111760</xdr:rowOff>
    </xdr:to>
    <xdr:cxnSp macro="">
      <xdr:nvCxnSpPr>
        <xdr:cNvPr id="64" name="直線コネクタ 63"/>
        <xdr:cNvCxnSpPr/>
      </xdr:nvCxnSpPr>
      <xdr:spPr>
        <a:xfrm flipV="1">
          <a:off x="2908300" y="59131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111760</xdr:rowOff>
    </xdr:from>
    <xdr:to xmlns:xdr="http://schemas.openxmlformats.org/drawingml/2006/spreadsheetDrawing">
      <xdr:col>15</xdr:col>
      <xdr:colOff>50800</xdr:colOff>
      <xdr:row>34</xdr:row>
      <xdr:rowOff>153035</xdr:rowOff>
    </xdr:to>
    <xdr:cxnSp macro="">
      <xdr:nvCxnSpPr>
        <xdr:cNvPr id="67" name="直線コネクタ 66"/>
        <xdr:cNvCxnSpPr/>
      </xdr:nvCxnSpPr>
      <xdr:spPr>
        <a:xfrm flipV="1">
          <a:off x="2019300" y="59410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86360</xdr:rowOff>
    </xdr:from>
    <xdr:to xmlns:xdr="http://schemas.openxmlformats.org/drawingml/2006/spreadsheetDrawing">
      <xdr:col>10</xdr:col>
      <xdr:colOff>114300</xdr:colOff>
      <xdr:row>34</xdr:row>
      <xdr:rowOff>153035</xdr:rowOff>
    </xdr:to>
    <xdr:cxnSp macro="">
      <xdr:nvCxnSpPr>
        <xdr:cNvPr id="70" name="直線コネクタ 69"/>
        <xdr:cNvCxnSpPr/>
      </xdr:nvCxnSpPr>
      <xdr:spPr>
        <a:xfrm>
          <a:off x="1130300" y="591566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83185</xdr:rowOff>
    </xdr:from>
    <xdr:to xmlns:xdr="http://schemas.openxmlformats.org/drawingml/2006/spreadsheetDrawing">
      <xdr:col>24</xdr:col>
      <xdr:colOff>114300</xdr:colOff>
      <xdr:row>35</xdr:row>
      <xdr:rowOff>13335</xdr:rowOff>
    </xdr:to>
    <xdr:sp macro="" textlink="">
      <xdr:nvSpPr>
        <xdr:cNvPr id="80" name="楕円 79"/>
        <xdr:cNvSpPr/>
      </xdr:nvSpPr>
      <xdr:spPr>
        <a:xfrm>
          <a:off x="45847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106045</xdr:rowOff>
    </xdr:from>
    <xdr:ext cx="469900" cy="259080"/>
    <xdr:sp macro="" textlink="">
      <xdr:nvSpPr>
        <xdr:cNvPr id="81" name="議会費該当値テキスト"/>
        <xdr:cNvSpPr txBox="1"/>
      </xdr:nvSpPr>
      <xdr:spPr>
        <a:xfrm>
          <a:off x="4686300" y="5763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33020</xdr:rowOff>
    </xdr:from>
    <xdr:to xmlns:xdr="http://schemas.openxmlformats.org/drawingml/2006/spreadsheetDrawing">
      <xdr:col>20</xdr:col>
      <xdr:colOff>38100</xdr:colOff>
      <xdr:row>34</xdr:row>
      <xdr:rowOff>134620</xdr:rowOff>
    </xdr:to>
    <xdr:sp macro="" textlink="">
      <xdr:nvSpPr>
        <xdr:cNvPr id="82" name="楕円 81"/>
        <xdr:cNvSpPr/>
      </xdr:nvSpPr>
      <xdr:spPr>
        <a:xfrm>
          <a:off x="3746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151130</xdr:rowOff>
    </xdr:from>
    <xdr:ext cx="469265" cy="259080"/>
    <xdr:sp macro="" textlink="">
      <xdr:nvSpPr>
        <xdr:cNvPr id="83" name="テキスト ボックス 82"/>
        <xdr:cNvSpPr txBox="1"/>
      </xdr:nvSpPr>
      <xdr:spPr>
        <a:xfrm>
          <a:off x="3562350" y="563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60960</xdr:rowOff>
    </xdr:from>
    <xdr:to xmlns:xdr="http://schemas.openxmlformats.org/drawingml/2006/spreadsheetDrawing">
      <xdr:col>15</xdr:col>
      <xdr:colOff>101600</xdr:colOff>
      <xdr:row>34</xdr:row>
      <xdr:rowOff>162560</xdr:rowOff>
    </xdr:to>
    <xdr:sp macro="" textlink="">
      <xdr:nvSpPr>
        <xdr:cNvPr id="84" name="楕円 83"/>
        <xdr:cNvSpPr/>
      </xdr:nvSpPr>
      <xdr:spPr>
        <a:xfrm>
          <a:off x="2857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7620</xdr:rowOff>
    </xdr:from>
    <xdr:ext cx="469265" cy="258445"/>
    <xdr:sp macro="" textlink="">
      <xdr:nvSpPr>
        <xdr:cNvPr id="85" name="テキスト ボックス 84"/>
        <xdr:cNvSpPr txBox="1"/>
      </xdr:nvSpPr>
      <xdr:spPr>
        <a:xfrm>
          <a:off x="2673350" y="5665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102235</xdr:rowOff>
    </xdr:from>
    <xdr:to xmlns:xdr="http://schemas.openxmlformats.org/drawingml/2006/spreadsheetDrawing">
      <xdr:col>10</xdr:col>
      <xdr:colOff>165100</xdr:colOff>
      <xdr:row>35</xdr:row>
      <xdr:rowOff>32385</xdr:rowOff>
    </xdr:to>
    <xdr:sp macro="" textlink="">
      <xdr:nvSpPr>
        <xdr:cNvPr id="86" name="楕円 85"/>
        <xdr:cNvSpPr/>
      </xdr:nvSpPr>
      <xdr:spPr>
        <a:xfrm>
          <a:off x="1968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48895</xdr:rowOff>
    </xdr:from>
    <xdr:ext cx="469265" cy="259080"/>
    <xdr:sp macro="" textlink="">
      <xdr:nvSpPr>
        <xdr:cNvPr id="87" name="テキスト ボックス 86"/>
        <xdr:cNvSpPr txBox="1"/>
      </xdr:nvSpPr>
      <xdr:spPr>
        <a:xfrm>
          <a:off x="1784350" y="570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34925</xdr:rowOff>
    </xdr:from>
    <xdr:to xmlns:xdr="http://schemas.openxmlformats.org/drawingml/2006/spreadsheetDrawing">
      <xdr:col>6</xdr:col>
      <xdr:colOff>38100</xdr:colOff>
      <xdr:row>34</xdr:row>
      <xdr:rowOff>136525</xdr:rowOff>
    </xdr:to>
    <xdr:sp macro="" textlink="">
      <xdr:nvSpPr>
        <xdr:cNvPr id="88" name="楕円 87"/>
        <xdr:cNvSpPr/>
      </xdr:nvSpPr>
      <xdr:spPr>
        <a:xfrm>
          <a:off x="1079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153035</xdr:rowOff>
    </xdr:from>
    <xdr:ext cx="469265" cy="259080"/>
    <xdr:sp macro="" textlink="">
      <xdr:nvSpPr>
        <xdr:cNvPr id="89" name="テキスト ボックス 88"/>
        <xdr:cNvSpPr txBox="1"/>
      </xdr:nvSpPr>
      <xdr:spPr>
        <a:xfrm>
          <a:off x="895350" y="5639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69215</xdr:rowOff>
    </xdr:from>
    <xdr:to xmlns:xdr="http://schemas.openxmlformats.org/drawingml/2006/spreadsheetDrawing">
      <xdr:col>24</xdr:col>
      <xdr:colOff>63500</xdr:colOff>
      <xdr:row>58</xdr:row>
      <xdr:rowOff>15240</xdr:rowOff>
    </xdr:to>
    <xdr:cxnSp macro="">
      <xdr:nvCxnSpPr>
        <xdr:cNvPr id="120" name="直線コネクタ 119"/>
        <xdr:cNvCxnSpPr/>
      </xdr:nvCxnSpPr>
      <xdr:spPr>
        <a:xfrm flipV="1">
          <a:off x="3797300" y="984186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6350</xdr:rowOff>
    </xdr:from>
    <xdr:to xmlns:xdr="http://schemas.openxmlformats.org/drawingml/2006/spreadsheetDrawing">
      <xdr:col>19</xdr:col>
      <xdr:colOff>177800</xdr:colOff>
      <xdr:row>58</xdr:row>
      <xdr:rowOff>15240</xdr:rowOff>
    </xdr:to>
    <xdr:cxnSp macro="">
      <xdr:nvCxnSpPr>
        <xdr:cNvPr id="123" name="直線コネクタ 122"/>
        <xdr:cNvCxnSpPr/>
      </xdr:nvCxnSpPr>
      <xdr:spPr>
        <a:xfrm>
          <a:off x="2908300" y="9950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34035" cy="259080"/>
    <xdr:sp macro="" textlink="">
      <xdr:nvSpPr>
        <xdr:cNvPr id="125" name="テキスト ボックス 124"/>
        <xdr:cNvSpPr txBox="1"/>
      </xdr:nvSpPr>
      <xdr:spPr>
        <a:xfrm>
          <a:off x="3529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6350</xdr:rowOff>
    </xdr:from>
    <xdr:to xmlns:xdr="http://schemas.openxmlformats.org/drawingml/2006/spreadsheetDrawing">
      <xdr:col>15</xdr:col>
      <xdr:colOff>50800</xdr:colOff>
      <xdr:row>58</xdr:row>
      <xdr:rowOff>39370</xdr:rowOff>
    </xdr:to>
    <xdr:cxnSp macro="">
      <xdr:nvCxnSpPr>
        <xdr:cNvPr id="126" name="直線コネクタ 125"/>
        <xdr:cNvCxnSpPr/>
      </xdr:nvCxnSpPr>
      <xdr:spPr>
        <a:xfrm flipV="1">
          <a:off x="2019300" y="99504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4035" cy="259080"/>
    <xdr:sp macro="" textlink="">
      <xdr:nvSpPr>
        <xdr:cNvPr id="128" name="テキスト ボックス 127"/>
        <xdr:cNvSpPr txBox="1"/>
      </xdr:nvSpPr>
      <xdr:spPr>
        <a:xfrm>
          <a:off x="2640965" y="964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17780</xdr:rowOff>
    </xdr:from>
    <xdr:to xmlns:xdr="http://schemas.openxmlformats.org/drawingml/2006/spreadsheetDrawing">
      <xdr:col>10</xdr:col>
      <xdr:colOff>114300</xdr:colOff>
      <xdr:row>58</xdr:row>
      <xdr:rowOff>39370</xdr:rowOff>
    </xdr:to>
    <xdr:cxnSp macro="">
      <xdr:nvCxnSpPr>
        <xdr:cNvPr id="129" name="直線コネクタ 128"/>
        <xdr:cNvCxnSpPr/>
      </xdr:nvCxnSpPr>
      <xdr:spPr>
        <a:xfrm>
          <a:off x="1130300" y="99618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4035" cy="259080"/>
    <xdr:sp macro="" textlink="">
      <xdr:nvSpPr>
        <xdr:cNvPr id="131" name="テキスト ボックス 130"/>
        <xdr:cNvSpPr txBox="1"/>
      </xdr:nvSpPr>
      <xdr:spPr>
        <a:xfrm>
          <a:off x="1751965" y="965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67945</xdr:rowOff>
    </xdr:from>
    <xdr:ext cx="534035" cy="258445"/>
    <xdr:sp macro="" textlink="">
      <xdr:nvSpPr>
        <xdr:cNvPr id="133" name="テキスト ボックス 132"/>
        <xdr:cNvSpPr txBox="1"/>
      </xdr:nvSpPr>
      <xdr:spPr>
        <a:xfrm>
          <a:off x="862965" y="966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18415</xdr:rowOff>
    </xdr:from>
    <xdr:to xmlns:xdr="http://schemas.openxmlformats.org/drawingml/2006/spreadsheetDrawing">
      <xdr:col>24</xdr:col>
      <xdr:colOff>114300</xdr:colOff>
      <xdr:row>57</xdr:row>
      <xdr:rowOff>120650</xdr:rowOff>
    </xdr:to>
    <xdr:sp macro="" textlink="">
      <xdr:nvSpPr>
        <xdr:cNvPr id="139" name="楕円 138"/>
        <xdr:cNvSpPr/>
      </xdr:nvSpPr>
      <xdr:spPr>
        <a:xfrm>
          <a:off x="45847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41275</xdr:rowOff>
    </xdr:from>
    <xdr:ext cx="598805" cy="258445"/>
    <xdr:sp macro="" textlink="">
      <xdr:nvSpPr>
        <xdr:cNvPr id="140" name="総務費該当値テキスト"/>
        <xdr:cNvSpPr txBox="1"/>
      </xdr:nvSpPr>
      <xdr:spPr>
        <a:xfrm>
          <a:off x="4686300" y="9642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41" name="楕円 140"/>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57150</xdr:rowOff>
    </xdr:from>
    <xdr:ext cx="534035" cy="259080"/>
    <xdr:sp macro="" textlink="">
      <xdr:nvSpPr>
        <xdr:cNvPr id="142" name="テキスト ボックス 141"/>
        <xdr:cNvSpPr txBox="1"/>
      </xdr:nvSpPr>
      <xdr:spPr>
        <a:xfrm>
          <a:off x="3529965" y="10001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127000</xdr:rowOff>
    </xdr:from>
    <xdr:to xmlns:xdr="http://schemas.openxmlformats.org/drawingml/2006/spreadsheetDrawing">
      <xdr:col>15</xdr:col>
      <xdr:colOff>101600</xdr:colOff>
      <xdr:row>58</xdr:row>
      <xdr:rowOff>57150</xdr:rowOff>
    </xdr:to>
    <xdr:sp macro="" textlink="">
      <xdr:nvSpPr>
        <xdr:cNvPr id="143" name="楕円 142"/>
        <xdr:cNvSpPr/>
      </xdr:nvSpPr>
      <xdr:spPr>
        <a:xfrm>
          <a:off x="2857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48260</xdr:rowOff>
    </xdr:from>
    <xdr:ext cx="534035" cy="259080"/>
    <xdr:sp macro="" textlink="">
      <xdr:nvSpPr>
        <xdr:cNvPr id="144" name="テキスト ボックス 143"/>
        <xdr:cNvSpPr txBox="1"/>
      </xdr:nvSpPr>
      <xdr:spPr>
        <a:xfrm>
          <a:off x="2640965" y="9992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160020</xdr:rowOff>
    </xdr:from>
    <xdr:to xmlns:xdr="http://schemas.openxmlformats.org/drawingml/2006/spreadsheetDrawing">
      <xdr:col>10</xdr:col>
      <xdr:colOff>165100</xdr:colOff>
      <xdr:row>58</xdr:row>
      <xdr:rowOff>90170</xdr:rowOff>
    </xdr:to>
    <xdr:sp macro="" textlink="">
      <xdr:nvSpPr>
        <xdr:cNvPr id="145" name="楕円 144"/>
        <xdr:cNvSpPr/>
      </xdr:nvSpPr>
      <xdr:spPr>
        <a:xfrm>
          <a:off x="1968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81280</xdr:rowOff>
    </xdr:from>
    <xdr:ext cx="534035" cy="259080"/>
    <xdr:sp macro="" textlink="">
      <xdr:nvSpPr>
        <xdr:cNvPr id="146" name="テキスト ボックス 145"/>
        <xdr:cNvSpPr txBox="1"/>
      </xdr:nvSpPr>
      <xdr:spPr>
        <a:xfrm>
          <a:off x="1751965" y="10025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137795</xdr:rowOff>
    </xdr:from>
    <xdr:to xmlns:xdr="http://schemas.openxmlformats.org/drawingml/2006/spreadsheetDrawing">
      <xdr:col>6</xdr:col>
      <xdr:colOff>38100</xdr:colOff>
      <xdr:row>58</xdr:row>
      <xdr:rowOff>67945</xdr:rowOff>
    </xdr:to>
    <xdr:sp macro="" textlink="">
      <xdr:nvSpPr>
        <xdr:cNvPr id="147" name="楕円 146"/>
        <xdr:cNvSpPr/>
      </xdr:nvSpPr>
      <xdr:spPr>
        <a:xfrm>
          <a:off x="1079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59055</xdr:rowOff>
    </xdr:from>
    <xdr:ext cx="534035" cy="259080"/>
    <xdr:sp macro="" textlink="">
      <xdr:nvSpPr>
        <xdr:cNvPr id="148" name="テキスト ボックス 147"/>
        <xdr:cNvSpPr txBox="1"/>
      </xdr:nvSpPr>
      <xdr:spPr>
        <a:xfrm>
          <a:off x="862965" y="1000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54610</xdr:rowOff>
    </xdr:from>
    <xdr:to xmlns:xdr="http://schemas.openxmlformats.org/drawingml/2006/spreadsheetDrawing">
      <xdr:col>24</xdr:col>
      <xdr:colOff>63500</xdr:colOff>
      <xdr:row>74</xdr:row>
      <xdr:rowOff>63500</xdr:rowOff>
    </xdr:to>
    <xdr:cxnSp macro="">
      <xdr:nvCxnSpPr>
        <xdr:cNvPr id="178" name="直線コネクタ 177"/>
        <xdr:cNvCxnSpPr/>
      </xdr:nvCxnSpPr>
      <xdr:spPr>
        <a:xfrm flipV="1">
          <a:off x="3797300" y="127419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47625</xdr:rowOff>
    </xdr:from>
    <xdr:to xmlns:xdr="http://schemas.openxmlformats.org/drawingml/2006/spreadsheetDrawing">
      <xdr:col>19</xdr:col>
      <xdr:colOff>177800</xdr:colOff>
      <xdr:row>74</xdr:row>
      <xdr:rowOff>63500</xdr:rowOff>
    </xdr:to>
    <xdr:cxnSp macro="">
      <xdr:nvCxnSpPr>
        <xdr:cNvPr id="181" name="直線コネクタ 180"/>
        <xdr:cNvCxnSpPr/>
      </xdr:nvCxnSpPr>
      <xdr:spPr>
        <a:xfrm>
          <a:off x="2908300" y="127349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47625</xdr:rowOff>
    </xdr:from>
    <xdr:to xmlns:xdr="http://schemas.openxmlformats.org/drawingml/2006/spreadsheetDrawing">
      <xdr:col>15</xdr:col>
      <xdr:colOff>50800</xdr:colOff>
      <xdr:row>74</xdr:row>
      <xdr:rowOff>100330</xdr:rowOff>
    </xdr:to>
    <xdr:cxnSp macro="">
      <xdr:nvCxnSpPr>
        <xdr:cNvPr id="184" name="直線コネクタ 183"/>
        <xdr:cNvCxnSpPr/>
      </xdr:nvCxnSpPr>
      <xdr:spPr>
        <a:xfrm flipV="1">
          <a:off x="2019300" y="127349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95885</xdr:rowOff>
    </xdr:from>
    <xdr:to xmlns:xdr="http://schemas.openxmlformats.org/drawingml/2006/spreadsheetDrawing">
      <xdr:col>10</xdr:col>
      <xdr:colOff>114300</xdr:colOff>
      <xdr:row>74</xdr:row>
      <xdr:rowOff>100330</xdr:rowOff>
    </xdr:to>
    <xdr:cxnSp macro="">
      <xdr:nvCxnSpPr>
        <xdr:cNvPr id="187" name="直線コネクタ 186"/>
        <xdr:cNvCxnSpPr/>
      </xdr:nvCxnSpPr>
      <xdr:spPr>
        <a:xfrm>
          <a:off x="1130300" y="127831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3810</xdr:rowOff>
    </xdr:from>
    <xdr:to xmlns:xdr="http://schemas.openxmlformats.org/drawingml/2006/spreadsheetDrawing">
      <xdr:col>24</xdr:col>
      <xdr:colOff>114300</xdr:colOff>
      <xdr:row>74</xdr:row>
      <xdr:rowOff>105410</xdr:rowOff>
    </xdr:to>
    <xdr:sp macro="" textlink="">
      <xdr:nvSpPr>
        <xdr:cNvPr id="197" name="楕円 196"/>
        <xdr:cNvSpPr/>
      </xdr:nvSpPr>
      <xdr:spPr>
        <a:xfrm>
          <a:off x="45847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26670</xdr:rowOff>
    </xdr:from>
    <xdr:ext cx="598805" cy="259080"/>
    <xdr:sp macro="" textlink="">
      <xdr:nvSpPr>
        <xdr:cNvPr id="198" name="民生費該当値テキスト"/>
        <xdr:cNvSpPr txBox="1"/>
      </xdr:nvSpPr>
      <xdr:spPr>
        <a:xfrm>
          <a:off x="4686300" y="1254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12700</xdr:rowOff>
    </xdr:from>
    <xdr:to xmlns:xdr="http://schemas.openxmlformats.org/drawingml/2006/spreadsheetDrawing">
      <xdr:col>20</xdr:col>
      <xdr:colOff>38100</xdr:colOff>
      <xdr:row>74</xdr:row>
      <xdr:rowOff>114300</xdr:rowOff>
    </xdr:to>
    <xdr:sp macro="" textlink="">
      <xdr:nvSpPr>
        <xdr:cNvPr id="199" name="楕円 198"/>
        <xdr:cNvSpPr/>
      </xdr:nvSpPr>
      <xdr:spPr>
        <a:xfrm>
          <a:off x="37465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130810</xdr:rowOff>
    </xdr:from>
    <xdr:ext cx="598170" cy="259080"/>
    <xdr:sp macro="" textlink="">
      <xdr:nvSpPr>
        <xdr:cNvPr id="200" name="テキスト ボックス 199"/>
        <xdr:cNvSpPr txBox="1"/>
      </xdr:nvSpPr>
      <xdr:spPr>
        <a:xfrm>
          <a:off x="3497580" y="12475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168275</xdr:rowOff>
    </xdr:from>
    <xdr:to xmlns:xdr="http://schemas.openxmlformats.org/drawingml/2006/spreadsheetDrawing">
      <xdr:col>15</xdr:col>
      <xdr:colOff>101600</xdr:colOff>
      <xdr:row>74</xdr:row>
      <xdr:rowOff>98425</xdr:rowOff>
    </xdr:to>
    <xdr:sp macro="" textlink="">
      <xdr:nvSpPr>
        <xdr:cNvPr id="201" name="楕円 200"/>
        <xdr:cNvSpPr/>
      </xdr:nvSpPr>
      <xdr:spPr>
        <a:xfrm>
          <a:off x="2857500" y="126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114935</xdr:rowOff>
    </xdr:from>
    <xdr:ext cx="598170" cy="259080"/>
    <xdr:sp macro="" textlink="">
      <xdr:nvSpPr>
        <xdr:cNvPr id="202" name="テキスト ボックス 201"/>
        <xdr:cNvSpPr txBox="1"/>
      </xdr:nvSpPr>
      <xdr:spPr>
        <a:xfrm>
          <a:off x="2608580" y="12459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49530</xdr:rowOff>
    </xdr:from>
    <xdr:to xmlns:xdr="http://schemas.openxmlformats.org/drawingml/2006/spreadsheetDrawing">
      <xdr:col>10</xdr:col>
      <xdr:colOff>165100</xdr:colOff>
      <xdr:row>74</xdr:row>
      <xdr:rowOff>151130</xdr:rowOff>
    </xdr:to>
    <xdr:sp macro="" textlink="">
      <xdr:nvSpPr>
        <xdr:cNvPr id="203" name="楕円 202"/>
        <xdr:cNvSpPr/>
      </xdr:nvSpPr>
      <xdr:spPr>
        <a:xfrm>
          <a:off x="19685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167640</xdr:rowOff>
    </xdr:from>
    <xdr:ext cx="598170" cy="258445"/>
    <xdr:sp macro="" textlink="">
      <xdr:nvSpPr>
        <xdr:cNvPr id="204" name="テキスト ボックス 203"/>
        <xdr:cNvSpPr txBox="1"/>
      </xdr:nvSpPr>
      <xdr:spPr>
        <a:xfrm>
          <a:off x="1719580" y="12512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45085</xdr:rowOff>
    </xdr:from>
    <xdr:to xmlns:xdr="http://schemas.openxmlformats.org/drawingml/2006/spreadsheetDrawing">
      <xdr:col>6</xdr:col>
      <xdr:colOff>38100</xdr:colOff>
      <xdr:row>74</xdr:row>
      <xdr:rowOff>146685</xdr:rowOff>
    </xdr:to>
    <xdr:sp macro="" textlink="">
      <xdr:nvSpPr>
        <xdr:cNvPr id="205" name="楕円 204"/>
        <xdr:cNvSpPr/>
      </xdr:nvSpPr>
      <xdr:spPr>
        <a:xfrm>
          <a:off x="1079500" y="127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163195</xdr:rowOff>
    </xdr:from>
    <xdr:ext cx="598170" cy="259080"/>
    <xdr:sp macro="" textlink="">
      <xdr:nvSpPr>
        <xdr:cNvPr id="206" name="テキスト ボックス 205"/>
        <xdr:cNvSpPr txBox="1"/>
      </xdr:nvSpPr>
      <xdr:spPr>
        <a:xfrm>
          <a:off x="830580" y="12507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121285</xdr:rowOff>
    </xdr:from>
    <xdr:to xmlns:xdr="http://schemas.openxmlformats.org/drawingml/2006/spreadsheetDrawing">
      <xdr:col>24</xdr:col>
      <xdr:colOff>63500</xdr:colOff>
      <xdr:row>97</xdr:row>
      <xdr:rowOff>126365</xdr:rowOff>
    </xdr:to>
    <xdr:cxnSp macro="">
      <xdr:nvCxnSpPr>
        <xdr:cNvPr id="239" name="直線コネクタ 238"/>
        <xdr:cNvCxnSpPr/>
      </xdr:nvCxnSpPr>
      <xdr:spPr>
        <a:xfrm>
          <a:off x="3797300" y="167519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118110</xdr:rowOff>
    </xdr:from>
    <xdr:to xmlns:xdr="http://schemas.openxmlformats.org/drawingml/2006/spreadsheetDrawing">
      <xdr:col>19</xdr:col>
      <xdr:colOff>177800</xdr:colOff>
      <xdr:row>97</xdr:row>
      <xdr:rowOff>121285</xdr:rowOff>
    </xdr:to>
    <xdr:cxnSp macro="">
      <xdr:nvCxnSpPr>
        <xdr:cNvPr id="242" name="直線コネクタ 241"/>
        <xdr:cNvCxnSpPr/>
      </xdr:nvCxnSpPr>
      <xdr:spPr>
        <a:xfrm>
          <a:off x="2908300" y="167487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114300</xdr:rowOff>
    </xdr:from>
    <xdr:to xmlns:xdr="http://schemas.openxmlformats.org/drawingml/2006/spreadsheetDrawing">
      <xdr:col>15</xdr:col>
      <xdr:colOff>50800</xdr:colOff>
      <xdr:row>97</xdr:row>
      <xdr:rowOff>118110</xdr:rowOff>
    </xdr:to>
    <xdr:cxnSp macro="">
      <xdr:nvCxnSpPr>
        <xdr:cNvPr id="245" name="直線コネクタ 244"/>
        <xdr:cNvCxnSpPr/>
      </xdr:nvCxnSpPr>
      <xdr:spPr>
        <a:xfrm>
          <a:off x="2019300" y="167449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109220</xdr:rowOff>
    </xdr:from>
    <xdr:to xmlns:xdr="http://schemas.openxmlformats.org/drawingml/2006/spreadsheetDrawing">
      <xdr:col>10</xdr:col>
      <xdr:colOff>114300</xdr:colOff>
      <xdr:row>97</xdr:row>
      <xdr:rowOff>114300</xdr:rowOff>
    </xdr:to>
    <xdr:cxnSp macro="">
      <xdr:nvCxnSpPr>
        <xdr:cNvPr id="248" name="直線コネクタ 247"/>
        <xdr:cNvCxnSpPr/>
      </xdr:nvCxnSpPr>
      <xdr:spPr>
        <a:xfrm>
          <a:off x="1130300" y="167398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4035" cy="258445"/>
    <xdr:sp macro="" textlink="">
      <xdr:nvSpPr>
        <xdr:cNvPr id="250" name="テキスト ボックス 249"/>
        <xdr:cNvSpPr txBox="1"/>
      </xdr:nvSpPr>
      <xdr:spPr>
        <a:xfrm>
          <a:off x="1751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4035" cy="259080"/>
    <xdr:sp macro="" textlink="">
      <xdr:nvSpPr>
        <xdr:cNvPr id="252" name="テキスト ボックス 251"/>
        <xdr:cNvSpPr txBox="1"/>
      </xdr:nvSpPr>
      <xdr:spPr>
        <a:xfrm>
          <a:off x="862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75565</xdr:rowOff>
    </xdr:from>
    <xdr:to xmlns:xdr="http://schemas.openxmlformats.org/drawingml/2006/spreadsheetDrawing">
      <xdr:col>24</xdr:col>
      <xdr:colOff>114300</xdr:colOff>
      <xdr:row>98</xdr:row>
      <xdr:rowOff>6350</xdr:rowOff>
    </xdr:to>
    <xdr:sp macro="" textlink="">
      <xdr:nvSpPr>
        <xdr:cNvPr id="258" name="楕円 257"/>
        <xdr:cNvSpPr/>
      </xdr:nvSpPr>
      <xdr:spPr>
        <a:xfrm>
          <a:off x="45847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53975</xdr:rowOff>
    </xdr:from>
    <xdr:ext cx="534670" cy="258445"/>
    <xdr:sp macro="" textlink="">
      <xdr:nvSpPr>
        <xdr:cNvPr id="259" name="衛生費該当値テキスト"/>
        <xdr:cNvSpPr txBox="1"/>
      </xdr:nvSpPr>
      <xdr:spPr>
        <a:xfrm>
          <a:off x="4686300" y="16684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70485</xdr:rowOff>
    </xdr:from>
    <xdr:to xmlns:xdr="http://schemas.openxmlformats.org/drawingml/2006/spreadsheetDrawing">
      <xdr:col>20</xdr:col>
      <xdr:colOff>38100</xdr:colOff>
      <xdr:row>98</xdr:row>
      <xdr:rowOff>635</xdr:rowOff>
    </xdr:to>
    <xdr:sp macro="" textlink="">
      <xdr:nvSpPr>
        <xdr:cNvPr id="260" name="楕円 259"/>
        <xdr:cNvSpPr/>
      </xdr:nvSpPr>
      <xdr:spPr>
        <a:xfrm>
          <a:off x="3746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163830</xdr:rowOff>
    </xdr:from>
    <xdr:ext cx="534035" cy="259080"/>
    <xdr:sp macro="" textlink="">
      <xdr:nvSpPr>
        <xdr:cNvPr id="261" name="テキスト ボックス 260"/>
        <xdr:cNvSpPr txBox="1"/>
      </xdr:nvSpPr>
      <xdr:spPr>
        <a:xfrm>
          <a:off x="3529965" y="1679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67310</xdr:rowOff>
    </xdr:from>
    <xdr:to xmlns:xdr="http://schemas.openxmlformats.org/drawingml/2006/spreadsheetDrawing">
      <xdr:col>15</xdr:col>
      <xdr:colOff>101600</xdr:colOff>
      <xdr:row>97</xdr:row>
      <xdr:rowOff>168910</xdr:rowOff>
    </xdr:to>
    <xdr:sp macro="" textlink="">
      <xdr:nvSpPr>
        <xdr:cNvPr id="262" name="楕円 261"/>
        <xdr:cNvSpPr/>
      </xdr:nvSpPr>
      <xdr:spPr>
        <a:xfrm>
          <a:off x="2857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160020</xdr:rowOff>
    </xdr:from>
    <xdr:ext cx="534035" cy="259080"/>
    <xdr:sp macro="" textlink="">
      <xdr:nvSpPr>
        <xdr:cNvPr id="263" name="テキスト ボックス 262"/>
        <xdr:cNvSpPr txBox="1"/>
      </xdr:nvSpPr>
      <xdr:spPr>
        <a:xfrm>
          <a:off x="2640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63500</xdr:rowOff>
    </xdr:from>
    <xdr:to xmlns:xdr="http://schemas.openxmlformats.org/drawingml/2006/spreadsheetDrawing">
      <xdr:col>10</xdr:col>
      <xdr:colOff>165100</xdr:colOff>
      <xdr:row>97</xdr:row>
      <xdr:rowOff>165100</xdr:rowOff>
    </xdr:to>
    <xdr:sp macro="" textlink="">
      <xdr:nvSpPr>
        <xdr:cNvPr id="264" name="楕円 263"/>
        <xdr:cNvSpPr/>
      </xdr:nvSpPr>
      <xdr:spPr>
        <a:xfrm>
          <a:off x="1968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156210</xdr:rowOff>
    </xdr:from>
    <xdr:ext cx="534035" cy="258445"/>
    <xdr:sp macro="" textlink="">
      <xdr:nvSpPr>
        <xdr:cNvPr id="265" name="テキスト ボックス 264"/>
        <xdr:cNvSpPr txBox="1"/>
      </xdr:nvSpPr>
      <xdr:spPr>
        <a:xfrm>
          <a:off x="17519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58420</xdr:rowOff>
    </xdr:from>
    <xdr:to xmlns:xdr="http://schemas.openxmlformats.org/drawingml/2006/spreadsheetDrawing">
      <xdr:col>6</xdr:col>
      <xdr:colOff>38100</xdr:colOff>
      <xdr:row>97</xdr:row>
      <xdr:rowOff>160020</xdr:rowOff>
    </xdr:to>
    <xdr:sp macro="" textlink="">
      <xdr:nvSpPr>
        <xdr:cNvPr id="266" name="楕円 265"/>
        <xdr:cNvSpPr/>
      </xdr:nvSpPr>
      <xdr:spPr>
        <a:xfrm>
          <a:off x="1079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151130</xdr:rowOff>
    </xdr:from>
    <xdr:ext cx="534035" cy="259080"/>
    <xdr:sp macro="" textlink="">
      <xdr:nvSpPr>
        <xdr:cNvPr id="267" name="テキスト ボックス 266"/>
        <xdr:cNvSpPr txBox="1"/>
      </xdr:nvSpPr>
      <xdr:spPr>
        <a:xfrm>
          <a:off x="862965" y="1678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83820</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703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9" name="テキスト ボックス 308"/>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8445"/>
    <xdr:sp macro="" textlink="">
      <xdr:nvSpPr>
        <xdr:cNvPr id="311" name="テキスト ボックス 310"/>
        <xdr:cNvSpPr txBox="1"/>
      </xdr:nvSpPr>
      <xdr:spPr>
        <a:xfrm>
          <a:off x="6783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8"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20" name="テキスト ボックス 31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2" name="テキスト ボックス 32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4" name="テキスト ボックス 32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33020</xdr:rowOff>
    </xdr:from>
    <xdr:to xmlns:xdr="http://schemas.openxmlformats.org/drawingml/2006/spreadsheetDrawing">
      <xdr:col>36</xdr:col>
      <xdr:colOff>165100</xdr:colOff>
      <xdr:row>39</xdr:row>
      <xdr:rowOff>134620</xdr:rowOff>
    </xdr:to>
    <xdr:sp macro="" textlink="">
      <xdr:nvSpPr>
        <xdr:cNvPr id="325" name="楕円 324"/>
        <xdr:cNvSpPr/>
      </xdr:nvSpPr>
      <xdr:spPr>
        <a:xfrm>
          <a:off x="692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125730</xdr:rowOff>
    </xdr:from>
    <xdr:ext cx="313690" cy="259080"/>
    <xdr:sp macro="" textlink="">
      <xdr:nvSpPr>
        <xdr:cNvPr id="326" name="テキスト ボックス 325"/>
        <xdr:cNvSpPr txBox="1"/>
      </xdr:nvSpPr>
      <xdr:spPr>
        <a:xfrm>
          <a:off x="6815455" y="6812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156845</xdr:rowOff>
    </xdr:from>
    <xdr:to xmlns:xdr="http://schemas.openxmlformats.org/drawingml/2006/spreadsheetDrawing">
      <xdr:col>55</xdr:col>
      <xdr:colOff>0</xdr:colOff>
      <xdr:row>58</xdr:row>
      <xdr:rowOff>9525</xdr:rowOff>
    </xdr:to>
    <xdr:cxnSp macro="">
      <xdr:nvCxnSpPr>
        <xdr:cNvPr id="355" name="直線コネクタ 354"/>
        <xdr:cNvCxnSpPr/>
      </xdr:nvCxnSpPr>
      <xdr:spPr>
        <a:xfrm flipV="1">
          <a:off x="9639300" y="9586595"/>
          <a:ext cx="8382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126365</xdr:rowOff>
    </xdr:from>
    <xdr:to xmlns:xdr="http://schemas.openxmlformats.org/drawingml/2006/spreadsheetDrawing">
      <xdr:col>50</xdr:col>
      <xdr:colOff>114300</xdr:colOff>
      <xdr:row>58</xdr:row>
      <xdr:rowOff>9525</xdr:rowOff>
    </xdr:to>
    <xdr:cxnSp macro="">
      <xdr:nvCxnSpPr>
        <xdr:cNvPr id="358" name="直線コネクタ 357"/>
        <xdr:cNvCxnSpPr/>
      </xdr:nvCxnSpPr>
      <xdr:spPr>
        <a:xfrm>
          <a:off x="8750300" y="98990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167640</xdr:rowOff>
    </xdr:from>
    <xdr:ext cx="534035" cy="258445"/>
    <xdr:sp macro="" textlink="">
      <xdr:nvSpPr>
        <xdr:cNvPr id="360" name="テキスト ボックス 359"/>
        <xdr:cNvSpPr txBox="1"/>
      </xdr:nvSpPr>
      <xdr:spPr>
        <a:xfrm>
          <a:off x="9371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126365</xdr:rowOff>
    </xdr:from>
    <xdr:to xmlns:xdr="http://schemas.openxmlformats.org/drawingml/2006/spreadsheetDrawing">
      <xdr:col>45</xdr:col>
      <xdr:colOff>177800</xdr:colOff>
      <xdr:row>57</xdr:row>
      <xdr:rowOff>145415</xdr:rowOff>
    </xdr:to>
    <xdr:cxnSp macro="">
      <xdr:nvCxnSpPr>
        <xdr:cNvPr id="361" name="直線コネクタ 360"/>
        <xdr:cNvCxnSpPr/>
      </xdr:nvCxnSpPr>
      <xdr:spPr>
        <a:xfrm flipV="1">
          <a:off x="7861300" y="98990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34035" cy="258445"/>
    <xdr:sp macro="" textlink="">
      <xdr:nvSpPr>
        <xdr:cNvPr id="363" name="テキスト ボックス 362"/>
        <xdr:cNvSpPr txBox="1"/>
      </xdr:nvSpPr>
      <xdr:spPr>
        <a:xfrm>
          <a:off x="8482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117475</xdr:rowOff>
    </xdr:from>
    <xdr:to xmlns:xdr="http://schemas.openxmlformats.org/drawingml/2006/spreadsheetDrawing">
      <xdr:col>41</xdr:col>
      <xdr:colOff>50800</xdr:colOff>
      <xdr:row>57</xdr:row>
      <xdr:rowOff>145415</xdr:rowOff>
    </xdr:to>
    <xdr:cxnSp macro="">
      <xdr:nvCxnSpPr>
        <xdr:cNvPr id="364" name="直線コネクタ 363"/>
        <xdr:cNvCxnSpPr/>
      </xdr:nvCxnSpPr>
      <xdr:spPr>
        <a:xfrm>
          <a:off x="6972300" y="98901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6" name="テキスト ボックス 365"/>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4035" cy="259080"/>
    <xdr:sp macro="" textlink="">
      <xdr:nvSpPr>
        <xdr:cNvPr id="368" name="テキスト ボックス 367"/>
        <xdr:cNvSpPr txBox="1"/>
      </xdr:nvSpPr>
      <xdr:spPr>
        <a:xfrm>
          <a:off x="6704965" y="947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106045</xdr:rowOff>
    </xdr:from>
    <xdr:to xmlns:xdr="http://schemas.openxmlformats.org/drawingml/2006/spreadsheetDrawing">
      <xdr:col>55</xdr:col>
      <xdr:colOff>50800</xdr:colOff>
      <xdr:row>56</xdr:row>
      <xdr:rowOff>36195</xdr:rowOff>
    </xdr:to>
    <xdr:sp macro="" textlink="">
      <xdr:nvSpPr>
        <xdr:cNvPr id="374" name="楕円 373"/>
        <xdr:cNvSpPr/>
      </xdr:nvSpPr>
      <xdr:spPr>
        <a:xfrm>
          <a:off x="104267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128905</xdr:rowOff>
    </xdr:from>
    <xdr:ext cx="534670" cy="259080"/>
    <xdr:sp macro="" textlink="">
      <xdr:nvSpPr>
        <xdr:cNvPr id="375" name="農林水産業費該当値テキスト"/>
        <xdr:cNvSpPr txBox="1"/>
      </xdr:nvSpPr>
      <xdr:spPr>
        <a:xfrm>
          <a:off x="10528300" y="9387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76" name="楕円 375"/>
        <xdr:cNvSpPr/>
      </xdr:nvSpPr>
      <xdr:spPr>
        <a:xfrm>
          <a:off x="958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52070</xdr:rowOff>
    </xdr:from>
    <xdr:ext cx="534035" cy="258445"/>
    <xdr:sp macro="" textlink="">
      <xdr:nvSpPr>
        <xdr:cNvPr id="377" name="テキスト ボックス 376"/>
        <xdr:cNvSpPr txBox="1"/>
      </xdr:nvSpPr>
      <xdr:spPr>
        <a:xfrm>
          <a:off x="9371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75565</xdr:rowOff>
    </xdr:from>
    <xdr:to xmlns:xdr="http://schemas.openxmlformats.org/drawingml/2006/spreadsheetDrawing">
      <xdr:col>46</xdr:col>
      <xdr:colOff>38100</xdr:colOff>
      <xdr:row>58</xdr:row>
      <xdr:rowOff>6350</xdr:rowOff>
    </xdr:to>
    <xdr:sp macro="" textlink="">
      <xdr:nvSpPr>
        <xdr:cNvPr id="378" name="楕円 377"/>
        <xdr:cNvSpPr/>
      </xdr:nvSpPr>
      <xdr:spPr>
        <a:xfrm>
          <a:off x="8699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168275</xdr:rowOff>
    </xdr:from>
    <xdr:ext cx="534035" cy="258445"/>
    <xdr:sp macro="" textlink="">
      <xdr:nvSpPr>
        <xdr:cNvPr id="379" name="テキスト ボックス 378"/>
        <xdr:cNvSpPr txBox="1"/>
      </xdr:nvSpPr>
      <xdr:spPr>
        <a:xfrm>
          <a:off x="8482965" y="9940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94615</xdr:rowOff>
    </xdr:from>
    <xdr:to xmlns:xdr="http://schemas.openxmlformats.org/drawingml/2006/spreadsheetDrawing">
      <xdr:col>41</xdr:col>
      <xdr:colOff>101600</xdr:colOff>
      <xdr:row>58</xdr:row>
      <xdr:rowOff>24765</xdr:rowOff>
    </xdr:to>
    <xdr:sp macro="" textlink="">
      <xdr:nvSpPr>
        <xdr:cNvPr id="380" name="楕円 379"/>
        <xdr:cNvSpPr/>
      </xdr:nvSpPr>
      <xdr:spPr>
        <a:xfrm>
          <a:off x="781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15875</xdr:rowOff>
    </xdr:from>
    <xdr:ext cx="534035" cy="259080"/>
    <xdr:sp macro="" textlink="">
      <xdr:nvSpPr>
        <xdr:cNvPr id="381" name="テキスト ボックス 380"/>
        <xdr:cNvSpPr txBox="1"/>
      </xdr:nvSpPr>
      <xdr:spPr>
        <a:xfrm>
          <a:off x="7593965" y="995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66675</xdr:rowOff>
    </xdr:from>
    <xdr:to xmlns:xdr="http://schemas.openxmlformats.org/drawingml/2006/spreadsheetDrawing">
      <xdr:col>36</xdr:col>
      <xdr:colOff>165100</xdr:colOff>
      <xdr:row>57</xdr:row>
      <xdr:rowOff>168275</xdr:rowOff>
    </xdr:to>
    <xdr:sp macro="" textlink="">
      <xdr:nvSpPr>
        <xdr:cNvPr id="382" name="楕円 381"/>
        <xdr:cNvSpPr/>
      </xdr:nvSpPr>
      <xdr:spPr>
        <a:xfrm>
          <a:off x="6921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159385</xdr:rowOff>
    </xdr:from>
    <xdr:ext cx="534035" cy="258445"/>
    <xdr:sp macro="" textlink="">
      <xdr:nvSpPr>
        <xdr:cNvPr id="383" name="テキスト ボックス 382"/>
        <xdr:cNvSpPr txBox="1"/>
      </xdr:nvSpPr>
      <xdr:spPr>
        <a:xfrm>
          <a:off x="6704965" y="993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148590</xdr:rowOff>
    </xdr:from>
    <xdr:to xmlns:xdr="http://schemas.openxmlformats.org/drawingml/2006/spreadsheetDrawing">
      <xdr:col>55</xdr:col>
      <xdr:colOff>0</xdr:colOff>
      <xdr:row>79</xdr:row>
      <xdr:rowOff>2540</xdr:rowOff>
    </xdr:to>
    <xdr:cxnSp macro="">
      <xdr:nvCxnSpPr>
        <xdr:cNvPr id="412" name="直線コネクタ 411"/>
        <xdr:cNvCxnSpPr/>
      </xdr:nvCxnSpPr>
      <xdr:spPr>
        <a:xfrm flipV="1">
          <a:off x="9639300" y="135216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66675</xdr:rowOff>
    </xdr:from>
    <xdr:to xmlns:xdr="http://schemas.openxmlformats.org/drawingml/2006/spreadsheetDrawing">
      <xdr:col>50</xdr:col>
      <xdr:colOff>114300</xdr:colOff>
      <xdr:row>79</xdr:row>
      <xdr:rowOff>2540</xdr:rowOff>
    </xdr:to>
    <xdr:cxnSp macro="">
      <xdr:nvCxnSpPr>
        <xdr:cNvPr id="415" name="直線コネクタ 414"/>
        <xdr:cNvCxnSpPr/>
      </xdr:nvCxnSpPr>
      <xdr:spPr>
        <a:xfrm>
          <a:off x="8750300" y="1343977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66675</xdr:rowOff>
    </xdr:from>
    <xdr:to xmlns:xdr="http://schemas.openxmlformats.org/drawingml/2006/spreadsheetDrawing">
      <xdr:col>45</xdr:col>
      <xdr:colOff>177800</xdr:colOff>
      <xdr:row>78</xdr:row>
      <xdr:rowOff>163195</xdr:rowOff>
    </xdr:to>
    <xdr:cxnSp macro="">
      <xdr:nvCxnSpPr>
        <xdr:cNvPr id="418" name="直線コネクタ 417"/>
        <xdr:cNvCxnSpPr/>
      </xdr:nvCxnSpPr>
      <xdr:spPr>
        <a:xfrm flipV="1">
          <a:off x="7861300" y="1343977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4035" cy="259080"/>
    <xdr:sp macro="" textlink="">
      <xdr:nvSpPr>
        <xdr:cNvPr id="420" name="テキスト ボックス 419"/>
        <xdr:cNvSpPr txBox="1"/>
      </xdr:nvSpPr>
      <xdr:spPr>
        <a:xfrm>
          <a:off x="8482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155575</xdr:rowOff>
    </xdr:from>
    <xdr:to xmlns:xdr="http://schemas.openxmlformats.org/drawingml/2006/spreadsheetDrawing">
      <xdr:col>41</xdr:col>
      <xdr:colOff>50800</xdr:colOff>
      <xdr:row>78</xdr:row>
      <xdr:rowOff>163195</xdr:rowOff>
    </xdr:to>
    <xdr:cxnSp macro="">
      <xdr:nvCxnSpPr>
        <xdr:cNvPr id="421" name="直線コネクタ 420"/>
        <xdr:cNvCxnSpPr/>
      </xdr:nvCxnSpPr>
      <xdr:spPr>
        <a:xfrm>
          <a:off x="6972300" y="135286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143510</xdr:rowOff>
    </xdr:from>
    <xdr:ext cx="534035" cy="258445"/>
    <xdr:sp macro="" textlink="">
      <xdr:nvSpPr>
        <xdr:cNvPr id="425" name="テキスト ボックス 424"/>
        <xdr:cNvSpPr txBox="1"/>
      </xdr:nvSpPr>
      <xdr:spPr>
        <a:xfrm>
          <a:off x="6704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97790</xdr:rowOff>
    </xdr:from>
    <xdr:to xmlns:xdr="http://schemas.openxmlformats.org/drawingml/2006/spreadsheetDrawing">
      <xdr:col>55</xdr:col>
      <xdr:colOff>50800</xdr:colOff>
      <xdr:row>79</xdr:row>
      <xdr:rowOff>27940</xdr:rowOff>
    </xdr:to>
    <xdr:sp macro="" textlink="">
      <xdr:nvSpPr>
        <xdr:cNvPr id="431" name="楕円 430"/>
        <xdr:cNvSpPr/>
      </xdr:nvSpPr>
      <xdr:spPr>
        <a:xfrm>
          <a:off x="104267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12700</xdr:rowOff>
    </xdr:from>
    <xdr:ext cx="469900" cy="259080"/>
    <xdr:sp macro="" textlink="">
      <xdr:nvSpPr>
        <xdr:cNvPr id="432" name="商工費該当値テキスト"/>
        <xdr:cNvSpPr txBox="1"/>
      </xdr:nvSpPr>
      <xdr:spPr>
        <a:xfrm>
          <a:off x="10528300" y="1338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123190</xdr:rowOff>
    </xdr:from>
    <xdr:to xmlns:xdr="http://schemas.openxmlformats.org/drawingml/2006/spreadsheetDrawing">
      <xdr:col>50</xdr:col>
      <xdr:colOff>165100</xdr:colOff>
      <xdr:row>79</xdr:row>
      <xdr:rowOff>53340</xdr:rowOff>
    </xdr:to>
    <xdr:sp macro="" textlink="">
      <xdr:nvSpPr>
        <xdr:cNvPr id="433" name="楕円 432"/>
        <xdr:cNvSpPr/>
      </xdr:nvSpPr>
      <xdr:spPr>
        <a:xfrm>
          <a:off x="9588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44450</xdr:rowOff>
    </xdr:from>
    <xdr:ext cx="469265" cy="259080"/>
    <xdr:sp macro="" textlink="">
      <xdr:nvSpPr>
        <xdr:cNvPr id="434" name="テキスト ボックス 433"/>
        <xdr:cNvSpPr txBox="1"/>
      </xdr:nvSpPr>
      <xdr:spPr>
        <a:xfrm>
          <a:off x="9404350" y="1358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15875</xdr:rowOff>
    </xdr:from>
    <xdr:to xmlns:xdr="http://schemas.openxmlformats.org/drawingml/2006/spreadsheetDrawing">
      <xdr:col>46</xdr:col>
      <xdr:colOff>38100</xdr:colOff>
      <xdr:row>78</xdr:row>
      <xdr:rowOff>117475</xdr:rowOff>
    </xdr:to>
    <xdr:sp macro="" textlink="">
      <xdr:nvSpPr>
        <xdr:cNvPr id="435" name="楕円 434"/>
        <xdr:cNvSpPr/>
      </xdr:nvSpPr>
      <xdr:spPr>
        <a:xfrm>
          <a:off x="8699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133985</xdr:rowOff>
    </xdr:from>
    <xdr:ext cx="534035" cy="258445"/>
    <xdr:sp macro="" textlink="">
      <xdr:nvSpPr>
        <xdr:cNvPr id="436" name="テキスト ボックス 435"/>
        <xdr:cNvSpPr txBox="1"/>
      </xdr:nvSpPr>
      <xdr:spPr>
        <a:xfrm>
          <a:off x="8482965" y="13164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112395</xdr:rowOff>
    </xdr:from>
    <xdr:to xmlns:xdr="http://schemas.openxmlformats.org/drawingml/2006/spreadsheetDrawing">
      <xdr:col>41</xdr:col>
      <xdr:colOff>101600</xdr:colOff>
      <xdr:row>79</xdr:row>
      <xdr:rowOff>42545</xdr:rowOff>
    </xdr:to>
    <xdr:sp macro="" textlink="">
      <xdr:nvSpPr>
        <xdr:cNvPr id="437" name="楕円 436"/>
        <xdr:cNvSpPr/>
      </xdr:nvSpPr>
      <xdr:spPr>
        <a:xfrm>
          <a:off x="7810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33655</xdr:rowOff>
    </xdr:from>
    <xdr:ext cx="469265" cy="258445"/>
    <xdr:sp macro="" textlink="">
      <xdr:nvSpPr>
        <xdr:cNvPr id="438" name="テキスト ボックス 437"/>
        <xdr:cNvSpPr txBox="1"/>
      </xdr:nvSpPr>
      <xdr:spPr>
        <a:xfrm>
          <a:off x="7626350" y="13578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104775</xdr:rowOff>
    </xdr:from>
    <xdr:to xmlns:xdr="http://schemas.openxmlformats.org/drawingml/2006/spreadsheetDrawing">
      <xdr:col>36</xdr:col>
      <xdr:colOff>165100</xdr:colOff>
      <xdr:row>79</xdr:row>
      <xdr:rowOff>34925</xdr:rowOff>
    </xdr:to>
    <xdr:sp macro="" textlink="">
      <xdr:nvSpPr>
        <xdr:cNvPr id="439" name="楕円 438"/>
        <xdr:cNvSpPr/>
      </xdr:nvSpPr>
      <xdr:spPr>
        <a:xfrm>
          <a:off x="6921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26035</xdr:rowOff>
    </xdr:from>
    <xdr:ext cx="469265" cy="259080"/>
    <xdr:sp macro="" textlink="">
      <xdr:nvSpPr>
        <xdr:cNvPr id="440" name="テキスト ボックス 439"/>
        <xdr:cNvSpPr txBox="1"/>
      </xdr:nvSpPr>
      <xdr:spPr>
        <a:xfrm>
          <a:off x="6737350" y="13570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147320</xdr:rowOff>
    </xdr:from>
    <xdr:to xmlns:xdr="http://schemas.openxmlformats.org/drawingml/2006/spreadsheetDrawing">
      <xdr:col>55</xdr:col>
      <xdr:colOff>0</xdr:colOff>
      <xdr:row>96</xdr:row>
      <xdr:rowOff>149225</xdr:rowOff>
    </xdr:to>
    <xdr:cxnSp macro="">
      <xdr:nvCxnSpPr>
        <xdr:cNvPr id="473" name="直線コネクタ 472"/>
        <xdr:cNvCxnSpPr/>
      </xdr:nvCxnSpPr>
      <xdr:spPr>
        <a:xfrm flipV="1">
          <a:off x="9639300" y="1643507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8445"/>
    <xdr:sp macro="" textlink="">
      <xdr:nvSpPr>
        <xdr:cNvPr id="474" name="土木費平均値テキスト"/>
        <xdr:cNvSpPr txBox="1"/>
      </xdr:nvSpPr>
      <xdr:spPr>
        <a:xfrm>
          <a:off x="10528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149225</xdr:rowOff>
    </xdr:from>
    <xdr:to xmlns:xdr="http://schemas.openxmlformats.org/drawingml/2006/spreadsheetDrawing">
      <xdr:col>50</xdr:col>
      <xdr:colOff>114300</xdr:colOff>
      <xdr:row>97</xdr:row>
      <xdr:rowOff>31750</xdr:rowOff>
    </xdr:to>
    <xdr:cxnSp macro="">
      <xdr:nvCxnSpPr>
        <xdr:cNvPr id="476" name="直線コネクタ 475"/>
        <xdr:cNvCxnSpPr/>
      </xdr:nvCxnSpPr>
      <xdr:spPr>
        <a:xfrm flipV="1">
          <a:off x="8750300" y="166084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29210</xdr:rowOff>
    </xdr:from>
    <xdr:to xmlns:xdr="http://schemas.openxmlformats.org/drawingml/2006/spreadsheetDrawing">
      <xdr:col>45</xdr:col>
      <xdr:colOff>177800</xdr:colOff>
      <xdr:row>97</xdr:row>
      <xdr:rowOff>31750</xdr:rowOff>
    </xdr:to>
    <xdr:cxnSp macro="">
      <xdr:nvCxnSpPr>
        <xdr:cNvPr id="479" name="直線コネクタ 478"/>
        <xdr:cNvCxnSpPr/>
      </xdr:nvCxnSpPr>
      <xdr:spPr>
        <a:xfrm>
          <a:off x="7861300" y="166598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163830</xdr:rowOff>
    </xdr:from>
    <xdr:to xmlns:xdr="http://schemas.openxmlformats.org/drawingml/2006/spreadsheetDrawing">
      <xdr:col>41</xdr:col>
      <xdr:colOff>50800</xdr:colOff>
      <xdr:row>97</xdr:row>
      <xdr:rowOff>29210</xdr:rowOff>
    </xdr:to>
    <xdr:cxnSp macro="">
      <xdr:nvCxnSpPr>
        <xdr:cNvPr id="482" name="直線コネクタ 481"/>
        <xdr:cNvCxnSpPr/>
      </xdr:nvCxnSpPr>
      <xdr:spPr>
        <a:xfrm>
          <a:off x="6972300" y="16623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40640</xdr:rowOff>
    </xdr:from>
    <xdr:ext cx="534035" cy="258445"/>
    <xdr:sp macro="" textlink="">
      <xdr:nvSpPr>
        <xdr:cNvPr id="484" name="テキスト ボックス 483"/>
        <xdr:cNvSpPr txBox="1"/>
      </xdr:nvSpPr>
      <xdr:spPr>
        <a:xfrm>
          <a:off x="7593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035" cy="258445"/>
    <xdr:sp macro="" textlink="">
      <xdr:nvSpPr>
        <xdr:cNvPr id="486" name="テキスト ボックス 485"/>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96520</xdr:rowOff>
    </xdr:from>
    <xdr:to xmlns:xdr="http://schemas.openxmlformats.org/drawingml/2006/spreadsheetDrawing">
      <xdr:col>55</xdr:col>
      <xdr:colOff>50800</xdr:colOff>
      <xdr:row>96</xdr:row>
      <xdr:rowOff>26670</xdr:rowOff>
    </xdr:to>
    <xdr:sp macro="" textlink="">
      <xdr:nvSpPr>
        <xdr:cNvPr id="492" name="楕円 491"/>
        <xdr:cNvSpPr/>
      </xdr:nvSpPr>
      <xdr:spPr>
        <a:xfrm>
          <a:off x="104267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119380</xdr:rowOff>
    </xdr:from>
    <xdr:ext cx="534670" cy="259080"/>
    <xdr:sp macro="" textlink="">
      <xdr:nvSpPr>
        <xdr:cNvPr id="493" name="土木費該当値テキスト"/>
        <xdr:cNvSpPr txBox="1"/>
      </xdr:nvSpPr>
      <xdr:spPr>
        <a:xfrm>
          <a:off x="10528300" y="1623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98425</xdr:rowOff>
    </xdr:from>
    <xdr:to xmlns:xdr="http://schemas.openxmlformats.org/drawingml/2006/spreadsheetDrawing">
      <xdr:col>50</xdr:col>
      <xdr:colOff>165100</xdr:colOff>
      <xdr:row>97</xdr:row>
      <xdr:rowOff>29210</xdr:rowOff>
    </xdr:to>
    <xdr:sp macro="" textlink="">
      <xdr:nvSpPr>
        <xdr:cNvPr id="494" name="楕円 493"/>
        <xdr:cNvSpPr/>
      </xdr:nvSpPr>
      <xdr:spPr>
        <a:xfrm>
          <a:off x="9588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19685</xdr:rowOff>
    </xdr:from>
    <xdr:ext cx="534035" cy="258445"/>
    <xdr:sp macro="" textlink="">
      <xdr:nvSpPr>
        <xdr:cNvPr id="495" name="テキスト ボックス 494"/>
        <xdr:cNvSpPr txBox="1"/>
      </xdr:nvSpPr>
      <xdr:spPr>
        <a:xfrm>
          <a:off x="9371965" y="1665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152400</xdr:rowOff>
    </xdr:from>
    <xdr:to xmlns:xdr="http://schemas.openxmlformats.org/drawingml/2006/spreadsheetDrawing">
      <xdr:col>46</xdr:col>
      <xdr:colOff>38100</xdr:colOff>
      <xdr:row>97</xdr:row>
      <xdr:rowOff>82550</xdr:rowOff>
    </xdr:to>
    <xdr:sp macro="" textlink="">
      <xdr:nvSpPr>
        <xdr:cNvPr id="496" name="楕円 495"/>
        <xdr:cNvSpPr/>
      </xdr:nvSpPr>
      <xdr:spPr>
        <a:xfrm>
          <a:off x="8699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73660</xdr:rowOff>
    </xdr:from>
    <xdr:ext cx="534035" cy="259080"/>
    <xdr:sp macro="" textlink="">
      <xdr:nvSpPr>
        <xdr:cNvPr id="497" name="テキスト ボックス 496"/>
        <xdr:cNvSpPr txBox="1"/>
      </xdr:nvSpPr>
      <xdr:spPr>
        <a:xfrm>
          <a:off x="8482965" y="16704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149225</xdr:rowOff>
    </xdr:from>
    <xdr:to xmlns:xdr="http://schemas.openxmlformats.org/drawingml/2006/spreadsheetDrawing">
      <xdr:col>41</xdr:col>
      <xdr:colOff>101600</xdr:colOff>
      <xdr:row>97</xdr:row>
      <xdr:rowOff>79375</xdr:rowOff>
    </xdr:to>
    <xdr:sp macro="" textlink="">
      <xdr:nvSpPr>
        <xdr:cNvPr id="498" name="楕円 497"/>
        <xdr:cNvSpPr/>
      </xdr:nvSpPr>
      <xdr:spPr>
        <a:xfrm>
          <a:off x="7810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70485</xdr:rowOff>
    </xdr:from>
    <xdr:ext cx="534035" cy="259080"/>
    <xdr:sp macro="" textlink="">
      <xdr:nvSpPr>
        <xdr:cNvPr id="499" name="テキスト ボックス 498"/>
        <xdr:cNvSpPr txBox="1"/>
      </xdr:nvSpPr>
      <xdr:spPr>
        <a:xfrm>
          <a:off x="7593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113030</xdr:rowOff>
    </xdr:from>
    <xdr:to xmlns:xdr="http://schemas.openxmlformats.org/drawingml/2006/spreadsheetDrawing">
      <xdr:col>36</xdr:col>
      <xdr:colOff>165100</xdr:colOff>
      <xdr:row>97</xdr:row>
      <xdr:rowOff>43180</xdr:rowOff>
    </xdr:to>
    <xdr:sp macro="" textlink="">
      <xdr:nvSpPr>
        <xdr:cNvPr id="500" name="楕円 499"/>
        <xdr:cNvSpPr/>
      </xdr:nvSpPr>
      <xdr:spPr>
        <a:xfrm>
          <a:off x="6921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34925</xdr:rowOff>
    </xdr:from>
    <xdr:ext cx="534035" cy="259080"/>
    <xdr:sp macro="" textlink="">
      <xdr:nvSpPr>
        <xdr:cNvPr id="501" name="テキスト ボックス 500"/>
        <xdr:cNvSpPr txBox="1"/>
      </xdr:nvSpPr>
      <xdr:spPr>
        <a:xfrm>
          <a:off x="670496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9525</xdr:rowOff>
    </xdr:from>
    <xdr:to xmlns:xdr="http://schemas.openxmlformats.org/drawingml/2006/spreadsheetDrawing">
      <xdr:col>85</xdr:col>
      <xdr:colOff>127000</xdr:colOff>
      <xdr:row>36</xdr:row>
      <xdr:rowOff>45720</xdr:rowOff>
    </xdr:to>
    <xdr:cxnSp macro="">
      <xdr:nvCxnSpPr>
        <xdr:cNvPr id="530" name="直線コネクタ 529"/>
        <xdr:cNvCxnSpPr/>
      </xdr:nvCxnSpPr>
      <xdr:spPr>
        <a:xfrm>
          <a:off x="15481300" y="61817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9525</xdr:rowOff>
    </xdr:from>
    <xdr:to xmlns:xdr="http://schemas.openxmlformats.org/drawingml/2006/spreadsheetDrawing">
      <xdr:col>81</xdr:col>
      <xdr:colOff>50800</xdr:colOff>
      <xdr:row>36</xdr:row>
      <xdr:rowOff>133350</xdr:rowOff>
    </xdr:to>
    <xdr:cxnSp macro="">
      <xdr:nvCxnSpPr>
        <xdr:cNvPr id="533" name="直線コネクタ 532"/>
        <xdr:cNvCxnSpPr/>
      </xdr:nvCxnSpPr>
      <xdr:spPr>
        <a:xfrm flipV="1">
          <a:off x="14592300" y="618172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63500</xdr:rowOff>
    </xdr:from>
    <xdr:to xmlns:xdr="http://schemas.openxmlformats.org/drawingml/2006/spreadsheetDrawing">
      <xdr:col>76</xdr:col>
      <xdr:colOff>114300</xdr:colOff>
      <xdr:row>36</xdr:row>
      <xdr:rowOff>133350</xdr:rowOff>
    </xdr:to>
    <xdr:cxnSp macro="">
      <xdr:nvCxnSpPr>
        <xdr:cNvPr id="536" name="直線コネクタ 535"/>
        <xdr:cNvCxnSpPr/>
      </xdr:nvCxnSpPr>
      <xdr:spPr>
        <a:xfrm>
          <a:off x="13703300" y="62357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4035" cy="259080"/>
    <xdr:sp macro="" textlink="">
      <xdr:nvSpPr>
        <xdr:cNvPr id="538" name="テキスト ボックス 537"/>
        <xdr:cNvSpPr txBox="1"/>
      </xdr:nvSpPr>
      <xdr:spPr>
        <a:xfrm>
          <a:off x="14324965" y="600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143510</xdr:rowOff>
    </xdr:from>
    <xdr:to xmlns:xdr="http://schemas.openxmlformats.org/drawingml/2006/spreadsheetDrawing">
      <xdr:col>71</xdr:col>
      <xdr:colOff>177800</xdr:colOff>
      <xdr:row>36</xdr:row>
      <xdr:rowOff>63500</xdr:rowOff>
    </xdr:to>
    <xdr:cxnSp macro="">
      <xdr:nvCxnSpPr>
        <xdr:cNvPr id="539" name="直線コネクタ 538"/>
        <xdr:cNvCxnSpPr/>
      </xdr:nvCxnSpPr>
      <xdr:spPr>
        <a:xfrm>
          <a:off x="12814300" y="597281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4035" cy="258445"/>
    <xdr:sp macro="" textlink="">
      <xdr:nvSpPr>
        <xdr:cNvPr id="541" name="テキスト ボックス 540"/>
        <xdr:cNvSpPr txBox="1"/>
      </xdr:nvSpPr>
      <xdr:spPr>
        <a:xfrm>
          <a:off x="13435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166370</xdr:rowOff>
    </xdr:from>
    <xdr:to xmlns:xdr="http://schemas.openxmlformats.org/drawingml/2006/spreadsheetDrawing">
      <xdr:col>85</xdr:col>
      <xdr:colOff>177800</xdr:colOff>
      <xdr:row>36</xdr:row>
      <xdr:rowOff>96520</xdr:rowOff>
    </xdr:to>
    <xdr:sp macro="" textlink="">
      <xdr:nvSpPr>
        <xdr:cNvPr id="549" name="楕円 548"/>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17780</xdr:rowOff>
    </xdr:from>
    <xdr:ext cx="534670" cy="258445"/>
    <xdr:sp macro="" textlink="">
      <xdr:nvSpPr>
        <xdr:cNvPr id="550" name="消防費該当値テキスト"/>
        <xdr:cNvSpPr txBox="1"/>
      </xdr:nvSpPr>
      <xdr:spPr>
        <a:xfrm>
          <a:off x="16370300" y="6018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130175</xdr:rowOff>
    </xdr:from>
    <xdr:to xmlns:xdr="http://schemas.openxmlformats.org/drawingml/2006/spreadsheetDrawing">
      <xdr:col>81</xdr:col>
      <xdr:colOff>101600</xdr:colOff>
      <xdr:row>36</xdr:row>
      <xdr:rowOff>60325</xdr:rowOff>
    </xdr:to>
    <xdr:sp macro="" textlink="">
      <xdr:nvSpPr>
        <xdr:cNvPr id="551" name="楕円 550"/>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76835</xdr:rowOff>
    </xdr:from>
    <xdr:ext cx="534035" cy="258445"/>
    <xdr:sp macro="" textlink="">
      <xdr:nvSpPr>
        <xdr:cNvPr id="552" name="テキスト ボックス 551"/>
        <xdr:cNvSpPr txBox="1"/>
      </xdr:nvSpPr>
      <xdr:spPr>
        <a:xfrm>
          <a:off x="1521396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82550</xdr:rowOff>
    </xdr:from>
    <xdr:to xmlns:xdr="http://schemas.openxmlformats.org/drawingml/2006/spreadsheetDrawing">
      <xdr:col>76</xdr:col>
      <xdr:colOff>165100</xdr:colOff>
      <xdr:row>37</xdr:row>
      <xdr:rowOff>12700</xdr:rowOff>
    </xdr:to>
    <xdr:sp macro="" textlink="">
      <xdr:nvSpPr>
        <xdr:cNvPr id="553" name="楕円 552"/>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3810</xdr:rowOff>
    </xdr:from>
    <xdr:ext cx="534035" cy="259080"/>
    <xdr:sp macro="" textlink="">
      <xdr:nvSpPr>
        <xdr:cNvPr id="554" name="テキスト ボックス 553"/>
        <xdr:cNvSpPr txBox="1"/>
      </xdr:nvSpPr>
      <xdr:spPr>
        <a:xfrm>
          <a:off x="14324965" y="634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12700</xdr:rowOff>
    </xdr:from>
    <xdr:to xmlns:xdr="http://schemas.openxmlformats.org/drawingml/2006/spreadsheetDrawing">
      <xdr:col>72</xdr:col>
      <xdr:colOff>38100</xdr:colOff>
      <xdr:row>36</xdr:row>
      <xdr:rowOff>114300</xdr:rowOff>
    </xdr:to>
    <xdr:sp macro="" textlink="">
      <xdr:nvSpPr>
        <xdr:cNvPr id="555" name="楕円 554"/>
        <xdr:cNvSpPr/>
      </xdr:nvSpPr>
      <xdr:spPr>
        <a:xfrm>
          <a:off x="13652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130810</xdr:rowOff>
    </xdr:from>
    <xdr:ext cx="534035" cy="259080"/>
    <xdr:sp macro="" textlink="">
      <xdr:nvSpPr>
        <xdr:cNvPr id="556" name="テキスト ボックス 555"/>
        <xdr:cNvSpPr txBox="1"/>
      </xdr:nvSpPr>
      <xdr:spPr>
        <a:xfrm>
          <a:off x="13435965" y="596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92075</xdr:rowOff>
    </xdr:from>
    <xdr:to xmlns:xdr="http://schemas.openxmlformats.org/drawingml/2006/spreadsheetDrawing">
      <xdr:col>67</xdr:col>
      <xdr:colOff>101600</xdr:colOff>
      <xdr:row>35</xdr:row>
      <xdr:rowOff>22225</xdr:rowOff>
    </xdr:to>
    <xdr:sp macro="" textlink="">
      <xdr:nvSpPr>
        <xdr:cNvPr id="557" name="楕円 556"/>
        <xdr:cNvSpPr/>
      </xdr:nvSpPr>
      <xdr:spPr>
        <a:xfrm>
          <a:off x="12763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38735</xdr:rowOff>
    </xdr:from>
    <xdr:ext cx="534035" cy="259080"/>
    <xdr:sp macro="" textlink="">
      <xdr:nvSpPr>
        <xdr:cNvPr id="558" name="テキスト ボックス 557"/>
        <xdr:cNvSpPr txBox="1"/>
      </xdr:nvSpPr>
      <xdr:spPr>
        <a:xfrm>
          <a:off x="12546965" y="569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83820</xdr:rowOff>
    </xdr:from>
    <xdr:to xmlns:xdr="http://schemas.openxmlformats.org/drawingml/2006/spreadsheetDrawing">
      <xdr:col>85</xdr:col>
      <xdr:colOff>127000</xdr:colOff>
      <xdr:row>57</xdr:row>
      <xdr:rowOff>6350</xdr:rowOff>
    </xdr:to>
    <xdr:cxnSp macro="">
      <xdr:nvCxnSpPr>
        <xdr:cNvPr id="587" name="直線コネクタ 586"/>
        <xdr:cNvCxnSpPr/>
      </xdr:nvCxnSpPr>
      <xdr:spPr>
        <a:xfrm>
          <a:off x="15481300" y="96850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83820</xdr:rowOff>
    </xdr:from>
    <xdr:to xmlns:xdr="http://schemas.openxmlformats.org/drawingml/2006/spreadsheetDrawing">
      <xdr:col>81</xdr:col>
      <xdr:colOff>50800</xdr:colOff>
      <xdr:row>57</xdr:row>
      <xdr:rowOff>2540</xdr:rowOff>
    </xdr:to>
    <xdr:cxnSp macro="">
      <xdr:nvCxnSpPr>
        <xdr:cNvPr id="590" name="直線コネクタ 589"/>
        <xdr:cNvCxnSpPr/>
      </xdr:nvCxnSpPr>
      <xdr:spPr>
        <a:xfrm flipV="1">
          <a:off x="14592300" y="968502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144780</xdr:rowOff>
    </xdr:from>
    <xdr:ext cx="534035" cy="258445"/>
    <xdr:sp macro="" textlink="">
      <xdr:nvSpPr>
        <xdr:cNvPr id="592" name="テキスト ボックス 591"/>
        <xdr:cNvSpPr txBox="1"/>
      </xdr:nvSpPr>
      <xdr:spPr>
        <a:xfrm>
          <a:off x="15213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2540</xdr:rowOff>
    </xdr:from>
    <xdr:to xmlns:xdr="http://schemas.openxmlformats.org/drawingml/2006/spreadsheetDrawing">
      <xdr:col>76</xdr:col>
      <xdr:colOff>114300</xdr:colOff>
      <xdr:row>57</xdr:row>
      <xdr:rowOff>53975</xdr:rowOff>
    </xdr:to>
    <xdr:cxnSp macro="">
      <xdr:nvCxnSpPr>
        <xdr:cNvPr id="593" name="直線コネクタ 592"/>
        <xdr:cNvCxnSpPr/>
      </xdr:nvCxnSpPr>
      <xdr:spPr>
        <a:xfrm flipV="1">
          <a:off x="13703300" y="97751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4035" cy="258445"/>
    <xdr:sp macro="" textlink="">
      <xdr:nvSpPr>
        <xdr:cNvPr id="595" name="テキスト ボックス 594"/>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53975</xdr:rowOff>
    </xdr:from>
    <xdr:to xmlns:xdr="http://schemas.openxmlformats.org/drawingml/2006/spreadsheetDrawing">
      <xdr:col>71</xdr:col>
      <xdr:colOff>177800</xdr:colOff>
      <xdr:row>57</xdr:row>
      <xdr:rowOff>87630</xdr:rowOff>
    </xdr:to>
    <xdr:cxnSp macro="">
      <xdr:nvCxnSpPr>
        <xdr:cNvPr id="596" name="直線コネクタ 595"/>
        <xdr:cNvCxnSpPr/>
      </xdr:nvCxnSpPr>
      <xdr:spPr>
        <a:xfrm flipV="1">
          <a:off x="12814300" y="98266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4035" cy="258445"/>
    <xdr:sp macro="" textlink="">
      <xdr:nvSpPr>
        <xdr:cNvPr id="598" name="テキスト ボックス 597"/>
        <xdr:cNvSpPr txBox="1"/>
      </xdr:nvSpPr>
      <xdr:spPr>
        <a:xfrm>
          <a:off x="13435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167640</xdr:rowOff>
    </xdr:from>
    <xdr:ext cx="534035" cy="258445"/>
    <xdr:sp macro="" textlink="">
      <xdr:nvSpPr>
        <xdr:cNvPr id="600" name="テキスト ボックス 599"/>
        <xdr:cNvSpPr txBox="1"/>
      </xdr:nvSpPr>
      <xdr:spPr>
        <a:xfrm>
          <a:off x="12546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126365</xdr:rowOff>
    </xdr:from>
    <xdr:to xmlns:xdr="http://schemas.openxmlformats.org/drawingml/2006/spreadsheetDrawing">
      <xdr:col>85</xdr:col>
      <xdr:colOff>177800</xdr:colOff>
      <xdr:row>57</xdr:row>
      <xdr:rowOff>56515</xdr:rowOff>
    </xdr:to>
    <xdr:sp macro="" textlink="">
      <xdr:nvSpPr>
        <xdr:cNvPr id="606" name="楕円 605"/>
        <xdr:cNvSpPr/>
      </xdr:nvSpPr>
      <xdr:spPr>
        <a:xfrm>
          <a:off x="16268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104775</xdr:rowOff>
    </xdr:from>
    <xdr:ext cx="534670" cy="259080"/>
    <xdr:sp macro="" textlink="">
      <xdr:nvSpPr>
        <xdr:cNvPr id="607" name="教育費該当値テキスト"/>
        <xdr:cNvSpPr txBox="1"/>
      </xdr:nvSpPr>
      <xdr:spPr>
        <a:xfrm>
          <a:off x="16370300" y="9705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33020</xdr:rowOff>
    </xdr:from>
    <xdr:to xmlns:xdr="http://schemas.openxmlformats.org/drawingml/2006/spreadsheetDrawing">
      <xdr:col>81</xdr:col>
      <xdr:colOff>101600</xdr:colOff>
      <xdr:row>56</xdr:row>
      <xdr:rowOff>134620</xdr:rowOff>
    </xdr:to>
    <xdr:sp macro="" textlink="">
      <xdr:nvSpPr>
        <xdr:cNvPr id="608" name="楕円 607"/>
        <xdr:cNvSpPr/>
      </xdr:nvSpPr>
      <xdr:spPr>
        <a:xfrm>
          <a:off x="1543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151130</xdr:rowOff>
    </xdr:from>
    <xdr:ext cx="534035" cy="259080"/>
    <xdr:sp macro="" textlink="">
      <xdr:nvSpPr>
        <xdr:cNvPr id="609" name="テキスト ボックス 608"/>
        <xdr:cNvSpPr txBox="1"/>
      </xdr:nvSpPr>
      <xdr:spPr>
        <a:xfrm>
          <a:off x="15213965" y="9409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123190</xdr:rowOff>
    </xdr:from>
    <xdr:to xmlns:xdr="http://schemas.openxmlformats.org/drawingml/2006/spreadsheetDrawing">
      <xdr:col>76</xdr:col>
      <xdr:colOff>165100</xdr:colOff>
      <xdr:row>57</xdr:row>
      <xdr:rowOff>53340</xdr:rowOff>
    </xdr:to>
    <xdr:sp macro="" textlink="">
      <xdr:nvSpPr>
        <xdr:cNvPr id="610" name="楕円 609"/>
        <xdr:cNvSpPr/>
      </xdr:nvSpPr>
      <xdr:spPr>
        <a:xfrm>
          <a:off x="14541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44450</xdr:rowOff>
    </xdr:from>
    <xdr:ext cx="534035" cy="259080"/>
    <xdr:sp macro="" textlink="">
      <xdr:nvSpPr>
        <xdr:cNvPr id="611" name="テキスト ボックス 610"/>
        <xdr:cNvSpPr txBox="1"/>
      </xdr:nvSpPr>
      <xdr:spPr>
        <a:xfrm>
          <a:off x="14324965" y="9817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3175</xdr:rowOff>
    </xdr:from>
    <xdr:to xmlns:xdr="http://schemas.openxmlformats.org/drawingml/2006/spreadsheetDrawing">
      <xdr:col>72</xdr:col>
      <xdr:colOff>38100</xdr:colOff>
      <xdr:row>57</xdr:row>
      <xdr:rowOff>104775</xdr:rowOff>
    </xdr:to>
    <xdr:sp macro="" textlink="">
      <xdr:nvSpPr>
        <xdr:cNvPr id="612" name="楕円 611"/>
        <xdr:cNvSpPr/>
      </xdr:nvSpPr>
      <xdr:spPr>
        <a:xfrm>
          <a:off x="13652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95885</xdr:rowOff>
    </xdr:from>
    <xdr:ext cx="534035" cy="259080"/>
    <xdr:sp macro="" textlink="">
      <xdr:nvSpPr>
        <xdr:cNvPr id="613" name="テキスト ボックス 612"/>
        <xdr:cNvSpPr txBox="1"/>
      </xdr:nvSpPr>
      <xdr:spPr>
        <a:xfrm>
          <a:off x="13435965" y="9868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36830</xdr:rowOff>
    </xdr:from>
    <xdr:to xmlns:xdr="http://schemas.openxmlformats.org/drawingml/2006/spreadsheetDrawing">
      <xdr:col>67</xdr:col>
      <xdr:colOff>101600</xdr:colOff>
      <xdr:row>57</xdr:row>
      <xdr:rowOff>138430</xdr:rowOff>
    </xdr:to>
    <xdr:sp macro="" textlink="">
      <xdr:nvSpPr>
        <xdr:cNvPr id="614" name="楕円 613"/>
        <xdr:cNvSpPr/>
      </xdr:nvSpPr>
      <xdr:spPr>
        <a:xfrm>
          <a:off x="12763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129540</xdr:rowOff>
    </xdr:from>
    <xdr:ext cx="534035" cy="259080"/>
    <xdr:sp macro="" textlink="">
      <xdr:nvSpPr>
        <xdr:cNvPr id="615" name="テキスト ボックス 614"/>
        <xdr:cNvSpPr txBox="1"/>
      </xdr:nvSpPr>
      <xdr:spPr>
        <a:xfrm>
          <a:off x="12546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49530</xdr:rowOff>
    </xdr:from>
    <xdr:to xmlns:xdr="http://schemas.openxmlformats.org/drawingml/2006/spreadsheetDrawing">
      <xdr:col>85</xdr:col>
      <xdr:colOff>127000</xdr:colOff>
      <xdr:row>76</xdr:row>
      <xdr:rowOff>112395</xdr:rowOff>
    </xdr:to>
    <xdr:cxnSp macro="">
      <xdr:nvCxnSpPr>
        <xdr:cNvPr id="646" name="直線コネクタ 645"/>
        <xdr:cNvCxnSpPr/>
      </xdr:nvCxnSpPr>
      <xdr:spPr>
        <a:xfrm flipV="1">
          <a:off x="15481300" y="12565380"/>
          <a:ext cx="8382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112395</xdr:rowOff>
    </xdr:from>
    <xdr:to xmlns:xdr="http://schemas.openxmlformats.org/drawingml/2006/spreadsheetDrawing">
      <xdr:col>81</xdr:col>
      <xdr:colOff>50800</xdr:colOff>
      <xdr:row>79</xdr:row>
      <xdr:rowOff>22225</xdr:rowOff>
    </xdr:to>
    <xdr:cxnSp macro="">
      <xdr:nvCxnSpPr>
        <xdr:cNvPr id="649" name="直線コネクタ 648"/>
        <xdr:cNvCxnSpPr/>
      </xdr:nvCxnSpPr>
      <xdr:spPr>
        <a:xfrm flipV="1">
          <a:off x="14592300" y="13142595"/>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9265" cy="259080"/>
    <xdr:sp macro="" textlink="">
      <xdr:nvSpPr>
        <xdr:cNvPr id="651" name="テキスト ボックス 650"/>
        <xdr:cNvSpPr txBox="1"/>
      </xdr:nvSpPr>
      <xdr:spPr>
        <a:xfrm>
          <a:off x="15246350" y="13536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22225</xdr:rowOff>
    </xdr:from>
    <xdr:to xmlns:xdr="http://schemas.openxmlformats.org/drawingml/2006/spreadsheetDrawing">
      <xdr:col>76</xdr:col>
      <xdr:colOff>114300</xdr:colOff>
      <xdr:row>79</xdr:row>
      <xdr:rowOff>31750</xdr:rowOff>
    </xdr:to>
    <xdr:cxnSp macro="">
      <xdr:nvCxnSpPr>
        <xdr:cNvPr id="652" name="直線コネクタ 651"/>
        <xdr:cNvCxnSpPr/>
      </xdr:nvCxnSpPr>
      <xdr:spPr>
        <a:xfrm flipV="1">
          <a:off x="13703300" y="13566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79375</xdr:rowOff>
    </xdr:from>
    <xdr:ext cx="469265" cy="258445"/>
    <xdr:sp macro="" textlink="">
      <xdr:nvSpPr>
        <xdr:cNvPr id="654" name="テキスト ボックス 653"/>
        <xdr:cNvSpPr txBox="1"/>
      </xdr:nvSpPr>
      <xdr:spPr>
        <a:xfrm>
          <a:off x="14357350" y="13281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31750</xdr:rowOff>
    </xdr:from>
    <xdr:to xmlns:xdr="http://schemas.openxmlformats.org/drawingml/2006/spreadsheetDrawing">
      <xdr:col>71</xdr:col>
      <xdr:colOff>177800</xdr:colOff>
      <xdr:row>79</xdr:row>
      <xdr:rowOff>59055</xdr:rowOff>
    </xdr:to>
    <xdr:cxnSp macro="">
      <xdr:nvCxnSpPr>
        <xdr:cNvPr id="655" name="直線コネクタ 654"/>
        <xdr:cNvCxnSpPr/>
      </xdr:nvCxnSpPr>
      <xdr:spPr>
        <a:xfrm flipV="1">
          <a:off x="12814300" y="135763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9265" cy="258445"/>
    <xdr:sp macro="" textlink="">
      <xdr:nvSpPr>
        <xdr:cNvPr id="657" name="テキスト ボックス 656"/>
        <xdr:cNvSpPr txBox="1"/>
      </xdr:nvSpPr>
      <xdr:spPr>
        <a:xfrm>
          <a:off x="13468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85090</xdr:rowOff>
    </xdr:from>
    <xdr:ext cx="469265" cy="259080"/>
    <xdr:sp macro="" textlink="">
      <xdr:nvSpPr>
        <xdr:cNvPr id="659" name="テキスト ボックス 658"/>
        <xdr:cNvSpPr txBox="1"/>
      </xdr:nvSpPr>
      <xdr:spPr>
        <a:xfrm>
          <a:off x="12579350" y="13286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170180</xdr:rowOff>
    </xdr:from>
    <xdr:to xmlns:xdr="http://schemas.openxmlformats.org/drawingml/2006/spreadsheetDrawing">
      <xdr:col>85</xdr:col>
      <xdr:colOff>177800</xdr:colOff>
      <xdr:row>73</xdr:row>
      <xdr:rowOff>100330</xdr:rowOff>
    </xdr:to>
    <xdr:sp macro="" textlink="">
      <xdr:nvSpPr>
        <xdr:cNvPr id="665" name="楕円 664"/>
        <xdr:cNvSpPr/>
      </xdr:nvSpPr>
      <xdr:spPr>
        <a:xfrm>
          <a:off x="16268700" y="125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21590</xdr:rowOff>
    </xdr:from>
    <xdr:ext cx="534670" cy="259080"/>
    <xdr:sp macro="" textlink="">
      <xdr:nvSpPr>
        <xdr:cNvPr id="666" name="災害復旧費該当値テキスト"/>
        <xdr:cNvSpPr txBox="1"/>
      </xdr:nvSpPr>
      <xdr:spPr>
        <a:xfrm>
          <a:off x="16370300" y="1236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61595</xdr:rowOff>
    </xdr:from>
    <xdr:to xmlns:xdr="http://schemas.openxmlformats.org/drawingml/2006/spreadsheetDrawing">
      <xdr:col>81</xdr:col>
      <xdr:colOff>101600</xdr:colOff>
      <xdr:row>76</xdr:row>
      <xdr:rowOff>163195</xdr:rowOff>
    </xdr:to>
    <xdr:sp macro="" textlink="">
      <xdr:nvSpPr>
        <xdr:cNvPr id="667" name="楕円 666"/>
        <xdr:cNvSpPr/>
      </xdr:nvSpPr>
      <xdr:spPr>
        <a:xfrm>
          <a:off x="15430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8890</xdr:rowOff>
    </xdr:from>
    <xdr:ext cx="534035" cy="258445"/>
    <xdr:sp macro="" textlink="">
      <xdr:nvSpPr>
        <xdr:cNvPr id="668" name="テキスト ボックス 667"/>
        <xdr:cNvSpPr txBox="1"/>
      </xdr:nvSpPr>
      <xdr:spPr>
        <a:xfrm>
          <a:off x="15213965" y="12867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143510</xdr:rowOff>
    </xdr:from>
    <xdr:to xmlns:xdr="http://schemas.openxmlformats.org/drawingml/2006/spreadsheetDrawing">
      <xdr:col>76</xdr:col>
      <xdr:colOff>165100</xdr:colOff>
      <xdr:row>79</xdr:row>
      <xdr:rowOff>73025</xdr:rowOff>
    </xdr:to>
    <xdr:sp macro="" textlink="">
      <xdr:nvSpPr>
        <xdr:cNvPr id="669" name="楕円 668"/>
        <xdr:cNvSpPr/>
      </xdr:nvSpPr>
      <xdr:spPr>
        <a:xfrm>
          <a:off x="14541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64135</xdr:rowOff>
    </xdr:from>
    <xdr:ext cx="469265" cy="258445"/>
    <xdr:sp macro="" textlink="">
      <xdr:nvSpPr>
        <xdr:cNvPr id="670" name="テキスト ボックス 669"/>
        <xdr:cNvSpPr txBox="1"/>
      </xdr:nvSpPr>
      <xdr:spPr>
        <a:xfrm>
          <a:off x="14357350" y="13608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152400</xdr:rowOff>
    </xdr:from>
    <xdr:to xmlns:xdr="http://schemas.openxmlformats.org/drawingml/2006/spreadsheetDrawing">
      <xdr:col>72</xdr:col>
      <xdr:colOff>38100</xdr:colOff>
      <xdr:row>79</xdr:row>
      <xdr:rowOff>82550</xdr:rowOff>
    </xdr:to>
    <xdr:sp macro="" textlink="">
      <xdr:nvSpPr>
        <xdr:cNvPr id="671" name="楕円 670"/>
        <xdr:cNvSpPr/>
      </xdr:nvSpPr>
      <xdr:spPr>
        <a:xfrm>
          <a:off x="13652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73660</xdr:rowOff>
    </xdr:from>
    <xdr:ext cx="469265" cy="259080"/>
    <xdr:sp macro="" textlink="">
      <xdr:nvSpPr>
        <xdr:cNvPr id="672" name="テキスト ボックス 671"/>
        <xdr:cNvSpPr txBox="1"/>
      </xdr:nvSpPr>
      <xdr:spPr>
        <a:xfrm>
          <a:off x="13468350" y="1361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8255</xdr:rowOff>
    </xdr:from>
    <xdr:to xmlns:xdr="http://schemas.openxmlformats.org/drawingml/2006/spreadsheetDrawing">
      <xdr:col>67</xdr:col>
      <xdr:colOff>101600</xdr:colOff>
      <xdr:row>79</xdr:row>
      <xdr:rowOff>109855</xdr:rowOff>
    </xdr:to>
    <xdr:sp macro="" textlink="">
      <xdr:nvSpPr>
        <xdr:cNvPr id="673" name="楕円 672"/>
        <xdr:cNvSpPr/>
      </xdr:nvSpPr>
      <xdr:spPr>
        <a:xfrm>
          <a:off x="12763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100965</xdr:rowOff>
    </xdr:from>
    <xdr:ext cx="469265" cy="258445"/>
    <xdr:sp macro="" textlink="">
      <xdr:nvSpPr>
        <xdr:cNvPr id="674" name="テキスト ボックス 673"/>
        <xdr:cNvSpPr txBox="1"/>
      </xdr:nvSpPr>
      <xdr:spPr>
        <a:xfrm>
          <a:off x="12579350" y="13645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71755</xdr:rowOff>
    </xdr:from>
    <xdr:to xmlns:xdr="http://schemas.openxmlformats.org/drawingml/2006/spreadsheetDrawing">
      <xdr:col>85</xdr:col>
      <xdr:colOff>127000</xdr:colOff>
      <xdr:row>98</xdr:row>
      <xdr:rowOff>72390</xdr:rowOff>
    </xdr:to>
    <xdr:cxnSp macro="">
      <xdr:nvCxnSpPr>
        <xdr:cNvPr id="705" name="直線コネクタ 704"/>
        <xdr:cNvCxnSpPr/>
      </xdr:nvCxnSpPr>
      <xdr:spPr>
        <a:xfrm flipV="1">
          <a:off x="15481300" y="168738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xdr:rowOff>
    </xdr:from>
    <xdr:ext cx="534670" cy="259080"/>
    <xdr:sp macro="" textlink="">
      <xdr:nvSpPr>
        <xdr:cNvPr id="706" name="公債費平均値テキスト"/>
        <xdr:cNvSpPr txBox="1"/>
      </xdr:nvSpPr>
      <xdr:spPr>
        <a:xfrm>
          <a:off x="16370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72390</xdr:rowOff>
    </xdr:from>
    <xdr:to xmlns:xdr="http://schemas.openxmlformats.org/drawingml/2006/spreadsheetDrawing">
      <xdr:col>81</xdr:col>
      <xdr:colOff>50800</xdr:colOff>
      <xdr:row>98</xdr:row>
      <xdr:rowOff>77470</xdr:rowOff>
    </xdr:to>
    <xdr:cxnSp macro="">
      <xdr:nvCxnSpPr>
        <xdr:cNvPr id="708" name="直線コネクタ 707"/>
        <xdr:cNvCxnSpPr/>
      </xdr:nvCxnSpPr>
      <xdr:spPr>
        <a:xfrm flipV="1">
          <a:off x="14592300" y="16874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109855</xdr:rowOff>
    </xdr:from>
    <xdr:ext cx="534035" cy="258445"/>
    <xdr:sp macro="" textlink="">
      <xdr:nvSpPr>
        <xdr:cNvPr id="710" name="テキスト ボックス 709"/>
        <xdr:cNvSpPr txBox="1"/>
      </xdr:nvSpPr>
      <xdr:spPr>
        <a:xfrm>
          <a:off x="1521396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77470</xdr:rowOff>
    </xdr:from>
    <xdr:to xmlns:xdr="http://schemas.openxmlformats.org/drawingml/2006/spreadsheetDrawing">
      <xdr:col>76</xdr:col>
      <xdr:colOff>114300</xdr:colOff>
      <xdr:row>98</xdr:row>
      <xdr:rowOff>89535</xdr:rowOff>
    </xdr:to>
    <xdr:cxnSp macro="">
      <xdr:nvCxnSpPr>
        <xdr:cNvPr id="711" name="直線コネクタ 710"/>
        <xdr:cNvCxnSpPr/>
      </xdr:nvCxnSpPr>
      <xdr:spPr>
        <a:xfrm flipV="1">
          <a:off x="13703300" y="16879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109220</xdr:rowOff>
    </xdr:from>
    <xdr:ext cx="534035" cy="258445"/>
    <xdr:sp macro="" textlink="">
      <xdr:nvSpPr>
        <xdr:cNvPr id="713" name="テキスト ボックス 712"/>
        <xdr:cNvSpPr txBox="1"/>
      </xdr:nvSpPr>
      <xdr:spPr>
        <a:xfrm>
          <a:off x="14324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89535</xdr:rowOff>
    </xdr:from>
    <xdr:to xmlns:xdr="http://schemas.openxmlformats.org/drawingml/2006/spreadsheetDrawing">
      <xdr:col>71</xdr:col>
      <xdr:colOff>177800</xdr:colOff>
      <xdr:row>98</xdr:row>
      <xdr:rowOff>90805</xdr:rowOff>
    </xdr:to>
    <xdr:cxnSp macro="">
      <xdr:nvCxnSpPr>
        <xdr:cNvPr id="714" name="直線コネクタ 713"/>
        <xdr:cNvCxnSpPr/>
      </xdr:nvCxnSpPr>
      <xdr:spPr>
        <a:xfrm flipV="1">
          <a:off x="12814300" y="168916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106045</xdr:rowOff>
    </xdr:from>
    <xdr:ext cx="534035" cy="259080"/>
    <xdr:sp macro="" textlink="">
      <xdr:nvSpPr>
        <xdr:cNvPr id="716" name="テキスト ボックス 715"/>
        <xdr:cNvSpPr txBox="1"/>
      </xdr:nvSpPr>
      <xdr:spPr>
        <a:xfrm>
          <a:off x="13435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106680</xdr:rowOff>
    </xdr:from>
    <xdr:ext cx="534035" cy="259080"/>
    <xdr:sp macro="" textlink="">
      <xdr:nvSpPr>
        <xdr:cNvPr id="718" name="テキスト ボックス 717"/>
        <xdr:cNvSpPr txBox="1"/>
      </xdr:nvSpPr>
      <xdr:spPr>
        <a:xfrm>
          <a:off x="125469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20955</xdr:rowOff>
    </xdr:from>
    <xdr:to xmlns:xdr="http://schemas.openxmlformats.org/drawingml/2006/spreadsheetDrawing">
      <xdr:col>85</xdr:col>
      <xdr:colOff>177800</xdr:colOff>
      <xdr:row>98</xdr:row>
      <xdr:rowOff>122555</xdr:rowOff>
    </xdr:to>
    <xdr:sp macro="" textlink="">
      <xdr:nvSpPr>
        <xdr:cNvPr id="724" name="楕円 723"/>
        <xdr:cNvSpPr/>
      </xdr:nvSpPr>
      <xdr:spPr>
        <a:xfrm>
          <a:off x="162687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25" name="公債費該当値テキスト"/>
        <xdr:cNvSpPr txBox="1"/>
      </xdr:nvSpPr>
      <xdr:spPr>
        <a:xfrm>
          <a:off x="16370300"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726" name="楕円 725"/>
        <xdr:cNvSpPr/>
      </xdr:nvSpPr>
      <xdr:spPr>
        <a:xfrm>
          <a:off x="15430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114300</xdr:rowOff>
    </xdr:from>
    <xdr:ext cx="534035" cy="259080"/>
    <xdr:sp macro="" textlink="">
      <xdr:nvSpPr>
        <xdr:cNvPr id="727" name="テキスト ボックス 726"/>
        <xdr:cNvSpPr txBox="1"/>
      </xdr:nvSpPr>
      <xdr:spPr>
        <a:xfrm>
          <a:off x="15213965" y="1691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26670</xdr:rowOff>
    </xdr:from>
    <xdr:to xmlns:xdr="http://schemas.openxmlformats.org/drawingml/2006/spreadsheetDrawing">
      <xdr:col>76</xdr:col>
      <xdr:colOff>165100</xdr:colOff>
      <xdr:row>98</xdr:row>
      <xdr:rowOff>128270</xdr:rowOff>
    </xdr:to>
    <xdr:sp macro="" textlink="">
      <xdr:nvSpPr>
        <xdr:cNvPr id="728" name="楕円 727"/>
        <xdr:cNvSpPr/>
      </xdr:nvSpPr>
      <xdr:spPr>
        <a:xfrm>
          <a:off x="14541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119380</xdr:rowOff>
    </xdr:from>
    <xdr:ext cx="534035" cy="259080"/>
    <xdr:sp macro="" textlink="">
      <xdr:nvSpPr>
        <xdr:cNvPr id="729" name="テキスト ボックス 728"/>
        <xdr:cNvSpPr txBox="1"/>
      </xdr:nvSpPr>
      <xdr:spPr>
        <a:xfrm>
          <a:off x="14324965" y="1692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38735</xdr:rowOff>
    </xdr:from>
    <xdr:to xmlns:xdr="http://schemas.openxmlformats.org/drawingml/2006/spreadsheetDrawing">
      <xdr:col>72</xdr:col>
      <xdr:colOff>38100</xdr:colOff>
      <xdr:row>98</xdr:row>
      <xdr:rowOff>140335</xdr:rowOff>
    </xdr:to>
    <xdr:sp macro="" textlink="">
      <xdr:nvSpPr>
        <xdr:cNvPr id="730" name="楕円 729"/>
        <xdr:cNvSpPr/>
      </xdr:nvSpPr>
      <xdr:spPr>
        <a:xfrm>
          <a:off x="13652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34035" cy="258445"/>
    <xdr:sp macro="" textlink="">
      <xdr:nvSpPr>
        <xdr:cNvPr id="731" name="テキスト ボックス 730"/>
        <xdr:cNvSpPr txBox="1"/>
      </xdr:nvSpPr>
      <xdr:spPr>
        <a:xfrm>
          <a:off x="13435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141605</xdr:rowOff>
    </xdr:to>
    <xdr:sp macro="" textlink="">
      <xdr:nvSpPr>
        <xdr:cNvPr id="732" name="楕円 731"/>
        <xdr:cNvSpPr/>
      </xdr:nvSpPr>
      <xdr:spPr>
        <a:xfrm>
          <a:off x="12763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132715</xdr:rowOff>
    </xdr:from>
    <xdr:ext cx="534035" cy="258445"/>
    <xdr:sp macro="" textlink="">
      <xdr:nvSpPr>
        <xdr:cNvPr id="733" name="テキスト ボックス 732"/>
        <xdr:cNvSpPr txBox="1"/>
      </xdr:nvSpPr>
      <xdr:spPr>
        <a:xfrm>
          <a:off x="1254696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26670</xdr:rowOff>
    </xdr:from>
    <xdr:to xmlns:xdr="http://schemas.openxmlformats.org/drawingml/2006/spreadsheetDrawing">
      <xdr:col>116</xdr:col>
      <xdr:colOff>63500</xdr:colOff>
      <xdr:row>38</xdr:row>
      <xdr:rowOff>88265</xdr:rowOff>
    </xdr:to>
    <xdr:cxnSp macro="">
      <xdr:nvCxnSpPr>
        <xdr:cNvPr id="762" name="直線コネクタ 761"/>
        <xdr:cNvCxnSpPr/>
      </xdr:nvCxnSpPr>
      <xdr:spPr>
        <a:xfrm flipV="1">
          <a:off x="21323300" y="654177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120650</xdr:rowOff>
    </xdr:from>
    <xdr:ext cx="378460" cy="258445"/>
    <xdr:sp macro="" textlink="">
      <xdr:nvSpPr>
        <xdr:cNvPr id="763" name="諸支出金平均値テキスト"/>
        <xdr:cNvSpPr txBox="1"/>
      </xdr:nvSpPr>
      <xdr:spPr>
        <a:xfrm>
          <a:off x="22212300" y="66357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88265</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flipV="1">
          <a:off x="20434300" y="660336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55880</xdr:rowOff>
    </xdr:from>
    <xdr:ext cx="378460" cy="259080"/>
    <xdr:sp macro="" textlink="">
      <xdr:nvSpPr>
        <xdr:cNvPr id="767" name="テキスト ボックス 766"/>
        <xdr:cNvSpPr txBox="1"/>
      </xdr:nvSpPr>
      <xdr:spPr>
        <a:xfrm>
          <a:off x="21134070" y="6742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85090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6001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85090</xdr:rowOff>
    </xdr:from>
    <xdr:to xmlns:xdr="http://schemas.openxmlformats.org/drawingml/2006/spreadsheetDrawing">
      <xdr:col>102</xdr:col>
      <xdr:colOff>114300</xdr:colOff>
      <xdr:row>38</xdr:row>
      <xdr:rowOff>161290</xdr:rowOff>
    </xdr:to>
    <xdr:cxnSp macro="">
      <xdr:nvCxnSpPr>
        <xdr:cNvPr id="771" name="直線コネクタ 770"/>
        <xdr:cNvCxnSpPr/>
      </xdr:nvCxnSpPr>
      <xdr:spPr>
        <a:xfrm flipV="1">
          <a:off x="18656300" y="66001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62230</xdr:rowOff>
    </xdr:from>
    <xdr:ext cx="378460" cy="259080"/>
    <xdr:sp macro="" textlink="">
      <xdr:nvSpPr>
        <xdr:cNvPr id="773" name="テキスト ボックス 772"/>
        <xdr:cNvSpPr txBox="1"/>
      </xdr:nvSpPr>
      <xdr:spPr>
        <a:xfrm>
          <a:off x="19356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59055</xdr:rowOff>
    </xdr:from>
    <xdr:ext cx="378460" cy="259080"/>
    <xdr:sp macro="" textlink="">
      <xdr:nvSpPr>
        <xdr:cNvPr id="775" name="テキスト ボックス 774"/>
        <xdr:cNvSpPr txBox="1"/>
      </xdr:nvSpPr>
      <xdr:spPr>
        <a:xfrm>
          <a:off x="18467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147320</xdr:rowOff>
    </xdr:from>
    <xdr:to xmlns:xdr="http://schemas.openxmlformats.org/drawingml/2006/spreadsheetDrawing">
      <xdr:col>116</xdr:col>
      <xdr:colOff>114300</xdr:colOff>
      <xdr:row>38</xdr:row>
      <xdr:rowOff>77470</xdr:rowOff>
    </xdr:to>
    <xdr:sp macro="" textlink="">
      <xdr:nvSpPr>
        <xdr:cNvPr id="781" name="楕円 780"/>
        <xdr:cNvSpPr/>
      </xdr:nvSpPr>
      <xdr:spPr>
        <a:xfrm>
          <a:off x="22110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170180</xdr:rowOff>
    </xdr:from>
    <xdr:ext cx="378460" cy="259080"/>
    <xdr:sp macro="" textlink="">
      <xdr:nvSpPr>
        <xdr:cNvPr id="782" name="諸支出金該当値テキスト"/>
        <xdr:cNvSpPr txBox="1"/>
      </xdr:nvSpPr>
      <xdr:spPr>
        <a:xfrm>
          <a:off x="2221230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37465</xdr:rowOff>
    </xdr:from>
    <xdr:to xmlns:xdr="http://schemas.openxmlformats.org/drawingml/2006/spreadsheetDrawing">
      <xdr:col>112</xdr:col>
      <xdr:colOff>38100</xdr:colOff>
      <xdr:row>38</xdr:row>
      <xdr:rowOff>139065</xdr:rowOff>
    </xdr:to>
    <xdr:sp macro="" textlink="">
      <xdr:nvSpPr>
        <xdr:cNvPr id="783" name="楕円 782"/>
        <xdr:cNvSpPr/>
      </xdr:nvSpPr>
      <xdr:spPr>
        <a:xfrm>
          <a:off x="21272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155575</xdr:rowOff>
    </xdr:from>
    <xdr:ext cx="378460" cy="258445"/>
    <xdr:sp macro="" textlink="">
      <xdr:nvSpPr>
        <xdr:cNvPr id="784" name="テキスト ボックス 783"/>
        <xdr:cNvSpPr txBox="1"/>
      </xdr:nvSpPr>
      <xdr:spPr>
        <a:xfrm>
          <a:off x="21134070" y="6327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34290</xdr:rowOff>
    </xdr:from>
    <xdr:to xmlns:xdr="http://schemas.openxmlformats.org/drawingml/2006/spreadsheetDrawing">
      <xdr:col>102</xdr:col>
      <xdr:colOff>165100</xdr:colOff>
      <xdr:row>38</xdr:row>
      <xdr:rowOff>135890</xdr:rowOff>
    </xdr:to>
    <xdr:sp macro="" textlink="">
      <xdr:nvSpPr>
        <xdr:cNvPr id="787" name="楕円 786"/>
        <xdr:cNvSpPr/>
      </xdr:nvSpPr>
      <xdr:spPr>
        <a:xfrm>
          <a:off x="19494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153035</xdr:rowOff>
    </xdr:from>
    <xdr:ext cx="378460" cy="259080"/>
    <xdr:sp macro="" textlink="">
      <xdr:nvSpPr>
        <xdr:cNvPr id="788" name="テキスト ボックス 787"/>
        <xdr:cNvSpPr txBox="1"/>
      </xdr:nvSpPr>
      <xdr:spPr>
        <a:xfrm>
          <a:off x="19356070" y="6325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110490</xdr:rowOff>
    </xdr:from>
    <xdr:to xmlns:xdr="http://schemas.openxmlformats.org/drawingml/2006/spreadsheetDrawing">
      <xdr:col>98</xdr:col>
      <xdr:colOff>38100</xdr:colOff>
      <xdr:row>39</xdr:row>
      <xdr:rowOff>40640</xdr:rowOff>
    </xdr:to>
    <xdr:sp macro="" textlink="">
      <xdr:nvSpPr>
        <xdr:cNvPr id="789" name="楕円 788"/>
        <xdr:cNvSpPr/>
      </xdr:nvSpPr>
      <xdr:spPr>
        <a:xfrm>
          <a:off x="18605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57150</xdr:rowOff>
    </xdr:from>
    <xdr:ext cx="378460" cy="259080"/>
    <xdr:sp macro="" textlink="">
      <xdr:nvSpPr>
        <xdr:cNvPr id="790" name="テキスト ボックス 789"/>
        <xdr:cNvSpPr txBox="1"/>
      </xdr:nvSpPr>
      <xdr:spPr>
        <a:xfrm>
          <a:off x="18467070" y="6400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41910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flipV="1">
          <a:off x="21323300" y="10157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162560</xdr:rowOff>
    </xdr:from>
    <xdr:to xmlns:xdr="http://schemas.openxmlformats.org/drawingml/2006/spreadsheetDrawing">
      <xdr:col>116</xdr:col>
      <xdr:colOff>114300</xdr:colOff>
      <xdr:row>59</xdr:row>
      <xdr:rowOff>92710</xdr:rowOff>
    </xdr:to>
    <xdr:sp macro="" textlink="">
      <xdr:nvSpPr>
        <xdr:cNvPr id="838" name="楕円 837"/>
        <xdr:cNvSpPr/>
      </xdr:nvSpPr>
      <xdr:spPr>
        <a:xfrm>
          <a:off x="22110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313690" cy="258445"/>
    <xdr:sp macro="" textlink="">
      <xdr:nvSpPr>
        <xdr:cNvPr id="839" name="前年度繰上充用金該当値テキスト"/>
        <xdr:cNvSpPr txBox="1"/>
      </xdr:nvSpPr>
      <xdr:spPr>
        <a:xfrm>
          <a:off x="22212300" y="100793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a:t>
          </a:r>
          <a:r>
            <a:rPr kumimoji="1" lang="ja-JP" altLang="en-US" sz="1100">
              <a:latin typeface="ＭＳ Ｐゴシック"/>
              <a:ea typeface="ＭＳ Ｐゴシック"/>
            </a:rPr>
            <a:t>総務費</a:t>
          </a:r>
          <a:r>
            <a:rPr kumimoji="1" lang="en-US" altLang="ja-JP" sz="1100">
              <a:latin typeface="ＭＳ Ｐゴシック"/>
              <a:ea typeface="ＭＳ Ｐゴシック"/>
            </a:rPr>
            <a:t>】</a:t>
          </a:r>
          <a:r>
            <a:rPr kumimoji="1" lang="ja-JP" altLang="en-US" sz="1100">
              <a:latin typeface="ＭＳ Ｐゴシック"/>
              <a:ea typeface="ＭＳ Ｐゴシック"/>
            </a:rPr>
            <a:t>高台造成工事費　</a:t>
          </a:r>
          <a:r>
            <a:rPr kumimoji="1" lang="en-US" altLang="ja-JP" sz="1100">
              <a:latin typeface="ＭＳ Ｐゴシック"/>
              <a:ea typeface="ＭＳ Ｐゴシック"/>
            </a:rPr>
            <a:t>377,800</a:t>
          </a:r>
          <a:r>
            <a:rPr kumimoji="1" lang="ja-JP" altLang="en-US" sz="1100">
              <a:latin typeface="ＭＳ Ｐゴシック"/>
              <a:ea typeface="ＭＳ Ｐゴシック"/>
            </a:rPr>
            <a:t>千円の増額（皆増）、庁舎建設設計業務委託料　</a:t>
          </a:r>
          <a:r>
            <a:rPr kumimoji="1" lang="en-US" altLang="ja-JP" sz="1100">
              <a:latin typeface="ＭＳ Ｐゴシック"/>
              <a:ea typeface="ＭＳ Ｐゴシック"/>
            </a:rPr>
            <a:t>39,270</a:t>
          </a:r>
          <a:r>
            <a:rPr kumimoji="1" lang="ja-JP" altLang="en-US" sz="1100">
              <a:latin typeface="ＭＳ Ｐゴシック"/>
              <a:ea typeface="ＭＳ Ｐゴシック"/>
            </a:rPr>
            <a:t>千円の増額（皆増）、ふるさと寄附金基金積立金　</a:t>
          </a:r>
          <a:r>
            <a:rPr kumimoji="1" lang="en-US" altLang="ja-JP" sz="1100">
              <a:latin typeface="ＭＳ Ｐゴシック"/>
              <a:ea typeface="ＭＳ Ｐゴシック"/>
            </a:rPr>
            <a:t>143,371</a:t>
          </a:r>
          <a:r>
            <a:rPr kumimoji="1" lang="ja-JP" altLang="en-US" sz="1100">
              <a:latin typeface="ＭＳ Ｐゴシック"/>
              <a:ea typeface="ＭＳ Ｐゴシック"/>
            </a:rPr>
            <a:t>千円の増額、　ふるさと納税推進事業業務委託料　</a:t>
          </a:r>
          <a:r>
            <a:rPr kumimoji="1" lang="en-US" altLang="ja-JP" sz="1100">
              <a:latin typeface="ＭＳ Ｐゴシック"/>
              <a:ea typeface="ＭＳ Ｐゴシック"/>
            </a:rPr>
            <a:t>19,557</a:t>
          </a:r>
          <a:r>
            <a:rPr kumimoji="1" lang="ja-JP" altLang="en-US" sz="1100">
              <a:latin typeface="ＭＳ Ｐゴシック"/>
              <a:ea typeface="ＭＳ Ｐゴシック"/>
            </a:rPr>
            <a:t>千円の増額、宿毛市公共施設整備に関する官民連携アドバイザリー業務委託料　</a:t>
          </a:r>
          <a:r>
            <a:rPr kumimoji="1" lang="en-US" altLang="ja-JP" sz="1100">
              <a:latin typeface="ＭＳ Ｐゴシック"/>
              <a:ea typeface="ＭＳ Ｐゴシック"/>
            </a:rPr>
            <a:t>17,412</a:t>
          </a:r>
          <a:r>
            <a:rPr kumimoji="1" lang="ja-JP" altLang="en-US" sz="1100">
              <a:latin typeface="ＭＳ Ｐゴシック"/>
              <a:ea typeface="ＭＳ Ｐゴシック"/>
            </a:rPr>
            <a:t>千円の減額</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民生費</a:t>
          </a:r>
          <a:r>
            <a:rPr kumimoji="1" lang="en-US" altLang="ja-JP" sz="1100">
              <a:latin typeface="ＭＳ Ｐゴシック"/>
              <a:ea typeface="ＭＳ Ｐゴシック"/>
            </a:rPr>
            <a:t>】</a:t>
          </a:r>
          <a:r>
            <a:rPr kumimoji="1" lang="ja-JP" altLang="en-US" sz="1100">
              <a:latin typeface="ＭＳ Ｐゴシック"/>
              <a:ea typeface="ＭＳ Ｐゴシック"/>
            </a:rPr>
            <a:t>障害介護給付費等扶助</a:t>
          </a:r>
          <a:r>
            <a:rPr kumimoji="1" lang="en-US" altLang="ja-JP" sz="1100">
              <a:latin typeface="ＭＳ Ｐゴシック"/>
              <a:ea typeface="ＭＳ Ｐゴシック"/>
            </a:rPr>
            <a:t>18,017</a:t>
          </a:r>
          <a:r>
            <a:rPr kumimoji="1" lang="ja-JP" altLang="en-US" sz="1100">
              <a:latin typeface="ＭＳ Ｐゴシック"/>
              <a:ea typeface="ＭＳ Ｐゴシック"/>
            </a:rPr>
            <a:t>千円の増額、更生医療費扶助</a:t>
          </a:r>
          <a:r>
            <a:rPr kumimoji="1" lang="en-US" altLang="ja-JP" sz="1100">
              <a:latin typeface="ＭＳ Ｐゴシック"/>
              <a:ea typeface="ＭＳ Ｐゴシック"/>
            </a:rPr>
            <a:t>3,509</a:t>
          </a:r>
          <a:r>
            <a:rPr kumimoji="1" lang="ja-JP" altLang="en-US" sz="1100">
              <a:latin typeface="ＭＳ Ｐゴシック"/>
              <a:ea typeface="ＭＳ Ｐゴシック"/>
            </a:rPr>
            <a:t>千円の増額、児童扶養手当扶助　</a:t>
          </a:r>
          <a:r>
            <a:rPr kumimoji="1" lang="en-US" altLang="ja-JP" sz="1100">
              <a:latin typeface="ＭＳ Ｐゴシック"/>
              <a:ea typeface="ＭＳ Ｐゴシック"/>
            </a:rPr>
            <a:t>30,332</a:t>
          </a:r>
          <a:r>
            <a:rPr kumimoji="1" lang="ja-JP" altLang="en-US" sz="1100">
              <a:latin typeface="ＭＳ Ｐゴシック"/>
              <a:ea typeface="ＭＳ Ｐゴシック"/>
            </a:rPr>
            <a:t>千円の増額、災害土砂等撤去業務委託料</a:t>
          </a:r>
          <a:r>
            <a:rPr kumimoji="1" lang="en-US" altLang="ja-JP" sz="1100">
              <a:latin typeface="ＭＳ Ｐゴシック"/>
              <a:ea typeface="ＭＳ Ｐゴシック"/>
            </a:rPr>
            <a:t>36,786</a:t>
          </a:r>
          <a:r>
            <a:rPr kumimoji="1" lang="ja-JP" altLang="en-US" sz="1100">
              <a:latin typeface="ＭＳ Ｐゴシック"/>
              <a:ea typeface="ＭＳ Ｐゴシック"/>
            </a:rPr>
            <a:t>千円の減額（皆減）</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農林水産業費</a:t>
          </a:r>
          <a:r>
            <a:rPr kumimoji="1" lang="en-US" altLang="ja-JP" sz="1100">
              <a:latin typeface="ＭＳ Ｐゴシック"/>
              <a:ea typeface="ＭＳ Ｐゴシック"/>
            </a:rPr>
            <a:t>】</a:t>
          </a:r>
          <a:r>
            <a:rPr kumimoji="1" lang="ja-JP" altLang="en-US" sz="1100">
              <a:latin typeface="ＭＳ Ｐゴシック"/>
              <a:ea typeface="ＭＳ Ｐゴシック"/>
            </a:rPr>
            <a:t>水産加工施設等整備事業費補助金　</a:t>
          </a:r>
          <a:r>
            <a:rPr kumimoji="1" lang="en-US" altLang="ja-JP" sz="1100">
              <a:latin typeface="ＭＳ Ｐゴシック"/>
              <a:ea typeface="ＭＳ Ｐゴシック"/>
            </a:rPr>
            <a:t>451,503</a:t>
          </a:r>
          <a:r>
            <a:rPr kumimoji="1" lang="ja-JP" altLang="en-US" sz="1100">
              <a:latin typeface="ＭＳ Ｐゴシック"/>
              <a:ea typeface="ＭＳ Ｐゴシック"/>
            </a:rPr>
            <a:t>千円の増額（皆増）、宿毛市園芸用ハウス整備事業費補助金　</a:t>
          </a:r>
          <a:r>
            <a:rPr kumimoji="1" lang="en-US" altLang="ja-JP" sz="1100">
              <a:latin typeface="ＭＳ Ｐゴシック"/>
              <a:ea typeface="ＭＳ Ｐゴシック"/>
            </a:rPr>
            <a:t>32,780</a:t>
          </a:r>
          <a:r>
            <a:rPr kumimoji="1" lang="ja-JP" altLang="en-US" sz="1100">
              <a:latin typeface="ＭＳ Ｐゴシック"/>
              <a:ea typeface="ＭＳ Ｐゴシック"/>
            </a:rPr>
            <a:t>千円の増額（皆増）、県営漁港事業負担金　</a:t>
          </a:r>
          <a:r>
            <a:rPr kumimoji="1" lang="en-US" altLang="ja-JP" sz="1100">
              <a:latin typeface="ＭＳ Ｐゴシック"/>
              <a:ea typeface="ＭＳ Ｐゴシック"/>
            </a:rPr>
            <a:t>18,950</a:t>
          </a:r>
          <a:r>
            <a:rPr kumimoji="1" lang="ja-JP" altLang="en-US" sz="1100">
              <a:latin typeface="ＭＳ Ｐゴシック"/>
              <a:ea typeface="ＭＳ Ｐゴシック"/>
            </a:rPr>
            <a:t>千円の増額、森林環境譲与税基金積立金　</a:t>
          </a:r>
          <a:r>
            <a:rPr kumimoji="1" lang="en-US" altLang="ja-JP" sz="1100">
              <a:latin typeface="ＭＳ Ｐゴシック"/>
              <a:ea typeface="ＭＳ Ｐゴシック"/>
            </a:rPr>
            <a:t>18,177</a:t>
          </a:r>
          <a:r>
            <a:rPr kumimoji="1" lang="ja-JP" altLang="en-US" sz="1100">
              <a:latin typeface="ＭＳ Ｐゴシック"/>
              <a:ea typeface="ＭＳ Ｐゴシック"/>
            </a:rPr>
            <a:t>千円の増額（皆増）、市有林整備事業費手数料　</a:t>
          </a:r>
          <a:r>
            <a:rPr kumimoji="1" lang="en-US" altLang="ja-JP" sz="1100">
              <a:latin typeface="ＭＳ Ｐゴシック"/>
              <a:ea typeface="ＭＳ Ｐゴシック"/>
            </a:rPr>
            <a:t>9,672</a:t>
          </a:r>
          <a:r>
            <a:rPr kumimoji="1" lang="ja-JP" altLang="en-US" sz="1100">
              <a:latin typeface="ＭＳ Ｐゴシック"/>
              <a:ea typeface="ＭＳ Ｐゴシック"/>
            </a:rPr>
            <a:t>千円の増額</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土木課</a:t>
          </a:r>
          <a:r>
            <a:rPr kumimoji="1" lang="en-US" altLang="ja-JP" sz="1100">
              <a:latin typeface="ＭＳ Ｐゴシック"/>
              <a:ea typeface="ＭＳ Ｐゴシック"/>
            </a:rPr>
            <a:t>】</a:t>
          </a:r>
          <a:r>
            <a:rPr kumimoji="1" lang="ja-JP" altLang="en-US" sz="1100">
              <a:latin typeface="ＭＳ Ｐゴシック"/>
              <a:ea typeface="ＭＳ Ｐゴシック"/>
            </a:rPr>
            <a:t>橋梁補修設計委託料　</a:t>
          </a:r>
          <a:r>
            <a:rPr kumimoji="1" lang="en-US" altLang="ja-JP" sz="1100">
              <a:latin typeface="ＭＳ Ｐゴシック"/>
              <a:ea typeface="ＭＳ Ｐゴシック"/>
            </a:rPr>
            <a:t>98,866</a:t>
          </a:r>
          <a:r>
            <a:rPr kumimoji="1" lang="ja-JP" altLang="en-US" sz="1100">
              <a:latin typeface="ＭＳ Ｐゴシック"/>
              <a:ea typeface="ＭＳ Ｐゴシック"/>
            </a:rPr>
            <a:t>千円の増額、市営改良住宅建替工事費　</a:t>
          </a:r>
          <a:r>
            <a:rPr kumimoji="1" lang="en-US" altLang="ja-JP" sz="1100">
              <a:latin typeface="ＭＳ Ｐゴシック"/>
              <a:ea typeface="ＭＳ Ｐゴシック"/>
            </a:rPr>
            <a:t>90,754</a:t>
          </a:r>
          <a:r>
            <a:rPr kumimoji="1" lang="ja-JP" altLang="en-US" sz="1100">
              <a:latin typeface="ＭＳ Ｐゴシック"/>
              <a:ea typeface="ＭＳ Ｐゴシック"/>
            </a:rPr>
            <a:t>千円の増額、県営海岸事業負担金　</a:t>
          </a:r>
          <a:r>
            <a:rPr kumimoji="1" lang="en-US" altLang="ja-JP" sz="1100">
              <a:latin typeface="ＭＳ Ｐゴシック"/>
              <a:ea typeface="ＭＳ Ｐゴシック"/>
            </a:rPr>
            <a:t>83,719</a:t>
          </a:r>
          <a:r>
            <a:rPr kumimoji="1" lang="ja-JP" altLang="en-US" sz="1100">
              <a:latin typeface="ＭＳ Ｐゴシック"/>
              <a:ea typeface="ＭＳ Ｐゴシック"/>
            </a:rPr>
            <a:t>千円の増額、がけくずれ住家防災対策工事費　</a:t>
          </a:r>
          <a:r>
            <a:rPr kumimoji="1" lang="en-US" altLang="ja-JP" sz="1100">
              <a:latin typeface="ＭＳ Ｐゴシック"/>
              <a:ea typeface="ＭＳ Ｐゴシック"/>
            </a:rPr>
            <a:t>50,828</a:t>
          </a:r>
          <a:r>
            <a:rPr kumimoji="1" lang="ja-JP" altLang="en-US" sz="1100">
              <a:latin typeface="ＭＳ Ｐゴシック"/>
              <a:ea typeface="ＭＳ Ｐゴシック"/>
            </a:rPr>
            <a:t>千円の増額、</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教育費</a:t>
          </a:r>
          <a:r>
            <a:rPr kumimoji="1" lang="en-US" altLang="ja-JP" sz="1100">
              <a:latin typeface="ＭＳ Ｐゴシック"/>
              <a:ea typeface="ＭＳ Ｐゴシック"/>
            </a:rPr>
            <a:t>】</a:t>
          </a:r>
          <a:r>
            <a:rPr kumimoji="1" lang="ja-JP" altLang="en-US" sz="1100">
              <a:latin typeface="ＭＳ Ｐゴシック"/>
              <a:ea typeface="ＭＳ Ｐゴシック"/>
            </a:rPr>
            <a:t>小学校空調機設置工事費　</a:t>
          </a:r>
          <a:r>
            <a:rPr kumimoji="1" lang="en-US" altLang="ja-JP" sz="1100">
              <a:latin typeface="ＭＳ Ｐゴシック"/>
              <a:ea typeface="ＭＳ Ｐゴシック"/>
            </a:rPr>
            <a:t>101,978</a:t>
          </a:r>
          <a:r>
            <a:rPr kumimoji="1" lang="ja-JP" altLang="en-US" sz="1100">
              <a:latin typeface="ＭＳ Ｐゴシック"/>
              <a:ea typeface="ＭＳ Ｐゴシック"/>
            </a:rPr>
            <a:t>千円の増額（皆増）、宿毛市における小中学校整備事業（プロジェクトマネジメント費）　</a:t>
          </a:r>
          <a:r>
            <a:rPr kumimoji="1" lang="en-US" altLang="ja-JP" sz="1100">
              <a:latin typeface="ＭＳ Ｐゴシック"/>
              <a:ea typeface="ＭＳ Ｐゴシック"/>
            </a:rPr>
            <a:t>30,460</a:t>
          </a:r>
          <a:r>
            <a:rPr kumimoji="1" lang="ja-JP" altLang="en-US" sz="1100">
              <a:latin typeface="ＭＳ Ｐゴシック"/>
              <a:ea typeface="ＭＳ Ｐゴシック"/>
            </a:rPr>
            <a:t>千円の増額（皆増）、宿毛小学校屋内運動場改築事業費　</a:t>
          </a:r>
          <a:r>
            <a:rPr kumimoji="1" lang="en-US" altLang="ja-JP" sz="1100">
              <a:latin typeface="ＭＳ Ｐゴシック"/>
              <a:ea typeface="ＭＳ Ｐゴシック"/>
            </a:rPr>
            <a:t>463,118</a:t>
          </a:r>
          <a:r>
            <a:rPr kumimoji="1" lang="ja-JP" altLang="en-US" sz="1100">
              <a:latin typeface="ＭＳ Ｐゴシック"/>
              <a:ea typeface="ＭＳ Ｐゴシック"/>
            </a:rPr>
            <a:t>千円の減額（皆減）</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災害復旧費</a:t>
          </a:r>
          <a:r>
            <a:rPr kumimoji="1" lang="en-US" altLang="ja-JP" sz="1100">
              <a:latin typeface="ＭＳ Ｐゴシック"/>
              <a:ea typeface="ＭＳ Ｐゴシック"/>
            </a:rPr>
            <a:t>】</a:t>
          </a:r>
          <a:r>
            <a:rPr kumimoji="1" lang="ja-JP" altLang="en-US" sz="1100">
              <a:latin typeface="ＭＳ Ｐゴシック"/>
              <a:ea typeface="ＭＳ Ｐゴシック"/>
            </a:rPr>
            <a:t>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7</a:t>
          </a:r>
          <a:r>
            <a:rPr kumimoji="1" lang="ja-JP" altLang="en-US" sz="1100">
              <a:latin typeface="ＭＳ Ｐゴシック"/>
              <a:ea typeface="ＭＳ Ｐゴシック"/>
            </a:rPr>
            <a:t>月豪雨災害復旧事業費　</a:t>
          </a:r>
          <a:r>
            <a:rPr kumimoji="1" lang="en-US" altLang="ja-JP" sz="1100">
              <a:latin typeface="ＭＳ Ｐゴシック"/>
              <a:ea typeface="ＭＳ Ｐゴシック"/>
            </a:rPr>
            <a:t>762,759</a:t>
          </a:r>
          <a:r>
            <a:rPr kumimoji="1" lang="ja-JP" altLang="en-US" sz="1100">
              <a:latin typeface="ＭＳ Ｐゴシック"/>
              <a:ea typeface="ＭＳ Ｐゴシック"/>
            </a:rPr>
            <a:t>千円の増額</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その他</a:t>
          </a:r>
          <a:r>
            <a:rPr kumimoji="1" lang="en-US" altLang="ja-JP" sz="1100">
              <a:latin typeface="ＭＳ Ｐゴシック"/>
              <a:ea typeface="ＭＳ Ｐゴシック"/>
            </a:rPr>
            <a:t>】</a:t>
          </a:r>
          <a:r>
            <a:rPr kumimoji="1" lang="ja-JP" altLang="en-US" sz="1100">
              <a:latin typeface="ＭＳ Ｐゴシック"/>
              <a:ea typeface="ＭＳ Ｐゴシック"/>
            </a:rPr>
            <a:t>定期船事業特別会計繰出金　</a:t>
          </a:r>
          <a:r>
            <a:rPr kumimoji="1" lang="en-US" altLang="ja-JP" sz="1100">
              <a:latin typeface="ＭＳ Ｐゴシック"/>
              <a:ea typeface="ＭＳ Ｐゴシック"/>
            </a:rPr>
            <a:t>6,267</a:t>
          </a:r>
          <a:r>
            <a:rPr kumimoji="1" lang="ja-JP" altLang="en-US" sz="1100">
              <a:latin typeface="ＭＳ Ｐゴシック"/>
              <a:ea typeface="ＭＳ Ｐゴシック"/>
            </a:rPr>
            <a:t>千円の増額</a:t>
          </a:r>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令和元年度決算においては、平成</a:t>
          </a:r>
          <a:r>
            <a:rPr kumimoji="1" lang="en-US" altLang="ja-JP" sz="1200">
              <a:latin typeface="ＭＳ ゴシック"/>
              <a:ea typeface="ＭＳ ゴシック"/>
            </a:rPr>
            <a:t>30</a:t>
          </a:r>
          <a:r>
            <a:rPr kumimoji="1" lang="ja-JP" altLang="en-US" sz="1200">
              <a:latin typeface="ＭＳ ゴシック"/>
              <a:ea typeface="ＭＳ ゴシック"/>
            </a:rPr>
            <a:t>年</a:t>
          </a:r>
          <a:r>
            <a:rPr kumimoji="1" lang="en-US" altLang="ja-JP" sz="1200">
              <a:latin typeface="ＭＳ ゴシック"/>
              <a:ea typeface="ＭＳ ゴシック"/>
            </a:rPr>
            <a:t>7</a:t>
          </a:r>
          <a:r>
            <a:rPr kumimoji="1" lang="ja-JP" altLang="en-US" sz="1200">
              <a:latin typeface="ＭＳ ゴシック"/>
              <a:ea typeface="ＭＳ ゴシック"/>
            </a:rPr>
            <a:t>月豪雨災害に対する平成</a:t>
          </a:r>
          <a:r>
            <a:rPr kumimoji="1" lang="en-US" altLang="ja-JP" sz="1200">
              <a:latin typeface="ＭＳ ゴシック"/>
              <a:ea typeface="ＭＳ ゴシック"/>
            </a:rPr>
            <a:t>30</a:t>
          </a:r>
          <a:r>
            <a:rPr kumimoji="1" lang="ja-JP" altLang="en-US" sz="1200">
              <a:latin typeface="ＭＳ ゴシック"/>
              <a:ea typeface="ＭＳ ゴシック"/>
            </a:rPr>
            <a:t>年度の災害復旧事業の多くが繰越明許となったことにより、国庫支出金及び都道府県支出金が増加したことや水産加工施設等整備事業実施に伴う都道府県支出金や令和元年度仮決算における財政調整基金からの繰入を行ったこと等により歳入が増加となった。このため財政調整基金残高の標準財政規模比は低下したが、実質収支額の標準財政規模比は改善した。また、平成</a:t>
          </a:r>
          <a:r>
            <a:rPr kumimoji="1" lang="en-US" altLang="ja-JP" sz="1200">
              <a:latin typeface="ＭＳ ゴシック"/>
              <a:ea typeface="ＭＳ ゴシック"/>
            </a:rPr>
            <a:t>30</a:t>
          </a:r>
          <a:r>
            <a:rPr kumimoji="1" lang="ja-JP" altLang="en-US" sz="1200">
              <a:latin typeface="ＭＳ ゴシック"/>
              <a:ea typeface="ＭＳ ゴシック"/>
            </a:rPr>
            <a:t>年度決算において、収入未済により繰上充用を行ったため実質収支が赤字となった学校給食事業特別会計については令和元年度決算では赤字が解消された。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一般会計においては</a:t>
          </a:r>
          <a:r>
            <a:rPr kumimoji="1" lang="ja-JP" altLang="ja-JP" sz="1100">
              <a:solidFill>
                <a:schemeClr val="dk1"/>
              </a:solidFill>
              <a:effectLst/>
              <a:latin typeface="ＭＳ ゴシック"/>
              <a:ea typeface="ＭＳ ゴシック"/>
              <a:cs typeface="+mn-cs"/>
            </a:rPr>
            <a:t>平成</a:t>
          </a:r>
          <a:r>
            <a:rPr kumimoji="1" lang="en-US" altLang="ja-JP" sz="1100">
              <a:solidFill>
                <a:schemeClr val="dk1"/>
              </a:solidFill>
              <a:effectLst/>
              <a:latin typeface="ＭＳ ゴシック"/>
              <a:ea typeface="ＭＳ ゴシック"/>
              <a:cs typeface="+mn-cs"/>
            </a:rPr>
            <a:t>30</a:t>
          </a:r>
          <a:r>
            <a:rPr kumimoji="1" lang="ja-JP" altLang="ja-JP" sz="1100">
              <a:solidFill>
                <a:schemeClr val="dk1"/>
              </a:solidFill>
              <a:effectLst/>
              <a:latin typeface="ＭＳ ゴシック"/>
              <a:ea typeface="ＭＳ ゴシック"/>
              <a:cs typeface="+mn-cs"/>
            </a:rPr>
            <a:t>年</a:t>
          </a:r>
          <a:r>
            <a:rPr kumimoji="1" lang="en-US" altLang="ja-JP" sz="1100">
              <a:solidFill>
                <a:schemeClr val="dk1"/>
              </a:solidFill>
              <a:effectLst/>
              <a:latin typeface="ＭＳ ゴシック"/>
              <a:ea typeface="ＭＳ ゴシック"/>
              <a:cs typeface="+mn-cs"/>
            </a:rPr>
            <a:t>7</a:t>
          </a:r>
          <a:r>
            <a:rPr kumimoji="1" lang="ja-JP" altLang="ja-JP" sz="1100">
              <a:solidFill>
                <a:schemeClr val="dk1"/>
              </a:solidFill>
              <a:effectLst/>
              <a:latin typeface="ＭＳ ゴシック"/>
              <a:ea typeface="ＭＳ ゴシック"/>
              <a:cs typeface="+mn-cs"/>
            </a:rPr>
            <a:t>月豪雨災害に対する平成</a:t>
          </a:r>
          <a:r>
            <a:rPr kumimoji="1" lang="en-US" altLang="ja-JP" sz="1100">
              <a:solidFill>
                <a:schemeClr val="dk1"/>
              </a:solidFill>
              <a:effectLst/>
              <a:latin typeface="ＭＳ ゴシック"/>
              <a:ea typeface="ＭＳ ゴシック"/>
              <a:cs typeface="+mn-cs"/>
            </a:rPr>
            <a:t>30</a:t>
          </a:r>
          <a:r>
            <a:rPr kumimoji="1" lang="ja-JP" altLang="ja-JP" sz="1100">
              <a:solidFill>
                <a:schemeClr val="dk1"/>
              </a:solidFill>
              <a:effectLst/>
              <a:latin typeface="ＭＳ ゴシック"/>
              <a:ea typeface="ＭＳ ゴシック"/>
              <a:cs typeface="+mn-cs"/>
            </a:rPr>
            <a:t>年度の災害復旧事業の多くが繰越明許となったことにより、国庫支出金及び都道府県支出金が増加したことや水産加工施設等整備事業実施に伴う都道府県支出金や令和元年度仮決算における財政調整基金からの繰入を行ったこと等により歳入が増加となった。このため、実質収支額についても前年度を</a:t>
          </a:r>
          <a:r>
            <a:rPr kumimoji="1" lang="en-US" altLang="ja-JP" sz="1100">
              <a:solidFill>
                <a:schemeClr val="dk1"/>
              </a:solidFill>
              <a:effectLst/>
              <a:latin typeface="ＭＳ ゴシック"/>
              <a:ea typeface="ＭＳ ゴシック"/>
              <a:cs typeface="+mn-cs"/>
            </a:rPr>
            <a:t>5.18</a:t>
          </a:r>
          <a:r>
            <a:rPr kumimoji="1" lang="ja-JP" altLang="en-US" sz="1100">
              <a:solidFill>
                <a:schemeClr val="dk1"/>
              </a:solidFill>
              <a:effectLst/>
              <a:latin typeface="ＭＳ ゴシック"/>
              <a:ea typeface="ＭＳ ゴシック"/>
              <a:cs typeface="+mn-cs"/>
            </a:rPr>
            <a:t>ポイント</a:t>
          </a:r>
          <a:r>
            <a:rPr kumimoji="1" lang="ja-JP" altLang="ja-JP" sz="1100">
              <a:solidFill>
                <a:schemeClr val="dk1"/>
              </a:solidFill>
              <a:effectLst/>
              <a:latin typeface="ＭＳ ゴシック"/>
              <a:ea typeface="ＭＳ ゴシック"/>
              <a:cs typeface="+mn-cs"/>
            </a:rPr>
            <a:t>上回ることとなった。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土地区画整理事業特別会計については、保留地の売却は進んでいないが起債の残高は年々減少していることにより黒字となっている。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水道事業会計においては前年度比</a:t>
          </a:r>
          <a:r>
            <a:rPr kumimoji="1" lang="en-US" altLang="ja-JP" sz="1100">
              <a:solidFill>
                <a:schemeClr val="dk1"/>
              </a:solidFill>
              <a:effectLst/>
              <a:latin typeface="ＭＳ ゴシック"/>
              <a:ea typeface="ＭＳ ゴシック"/>
              <a:cs typeface="+mn-cs"/>
            </a:rPr>
            <a:t>1.68</a:t>
          </a:r>
          <a:r>
            <a:rPr kumimoji="1" lang="ja-JP" altLang="en-US" sz="1100">
              <a:solidFill>
                <a:schemeClr val="dk1"/>
              </a:solidFill>
              <a:effectLst/>
              <a:latin typeface="ＭＳ ゴシック"/>
              <a:ea typeface="ＭＳ ゴシック"/>
              <a:cs typeface="+mn-cs"/>
            </a:rPr>
            <a:t>ポイント改善し引き続き独立採算性を保っている。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学校給食事業特別会計については前年度は赤字会計となったが、令和元年度においては赤字が改善された。今後も引き続き負担金の収入未済解消に向けた取組みを強化していく必要がある。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157</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14689879</v>
      </c>
      <c r="BO4" s="218"/>
      <c r="BP4" s="218"/>
      <c r="BQ4" s="218"/>
      <c r="BR4" s="218"/>
      <c r="BS4" s="218"/>
      <c r="BT4" s="218"/>
      <c r="BU4" s="221"/>
      <c r="BV4" s="215">
        <v>12221271</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5.2</v>
      </c>
      <c r="CU4" s="239"/>
      <c r="CV4" s="239"/>
      <c r="CW4" s="239"/>
      <c r="CX4" s="239"/>
      <c r="CY4" s="239"/>
      <c r="CZ4" s="239"/>
      <c r="DA4" s="247"/>
      <c r="DB4" s="231">
        <v>0</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70</v>
      </c>
      <c r="AV5" s="139"/>
      <c r="AW5" s="139"/>
      <c r="AX5" s="139"/>
      <c r="AY5" s="191" t="s">
        <v>148</v>
      </c>
      <c r="AZ5" s="199"/>
      <c r="BA5" s="199"/>
      <c r="BB5" s="199"/>
      <c r="BC5" s="199"/>
      <c r="BD5" s="199"/>
      <c r="BE5" s="199"/>
      <c r="BF5" s="199"/>
      <c r="BG5" s="199"/>
      <c r="BH5" s="199"/>
      <c r="BI5" s="199"/>
      <c r="BJ5" s="199"/>
      <c r="BK5" s="199"/>
      <c r="BL5" s="199"/>
      <c r="BM5" s="211"/>
      <c r="BN5" s="216">
        <v>14122966</v>
      </c>
      <c r="BO5" s="219"/>
      <c r="BP5" s="219"/>
      <c r="BQ5" s="219"/>
      <c r="BR5" s="219"/>
      <c r="BS5" s="219"/>
      <c r="BT5" s="219"/>
      <c r="BU5" s="222"/>
      <c r="BV5" s="216">
        <v>12141980</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94.4</v>
      </c>
      <c r="CU5" s="240"/>
      <c r="CV5" s="240"/>
      <c r="CW5" s="240"/>
      <c r="CX5" s="240"/>
      <c r="CY5" s="240"/>
      <c r="CZ5" s="240"/>
      <c r="DA5" s="248"/>
      <c r="DB5" s="232">
        <v>93.7</v>
      </c>
      <c r="DC5" s="240"/>
      <c r="DD5" s="240"/>
      <c r="DE5" s="240"/>
      <c r="DF5" s="240"/>
      <c r="DG5" s="240"/>
      <c r="DH5" s="240"/>
      <c r="DI5" s="248"/>
      <c r="DJ5" s="1"/>
      <c r="DK5" s="1"/>
      <c r="DL5" s="1"/>
      <c r="DM5" s="1"/>
      <c r="DN5" s="1"/>
      <c r="DO5" s="1"/>
    </row>
    <row r="6" spans="1:119" ht="18.75" customHeight="1">
      <c r="A6" s="2"/>
      <c r="B6" s="8" t="s">
        <v>165</v>
      </c>
      <c r="C6" s="25"/>
      <c r="D6" s="25"/>
      <c r="E6" s="48"/>
      <c r="F6" s="48"/>
      <c r="G6" s="48"/>
      <c r="H6" s="48"/>
      <c r="I6" s="48"/>
      <c r="J6" s="48"/>
      <c r="K6" s="48"/>
      <c r="L6" s="48" t="s">
        <v>49</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175</v>
      </c>
      <c r="AZ6" s="199"/>
      <c r="BA6" s="199"/>
      <c r="BB6" s="199"/>
      <c r="BC6" s="199"/>
      <c r="BD6" s="199"/>
      <c r="BE6" s="199"/>
      <c r="BF6" s="199"/>
      <c r="BG6" s="199"/>
      <c r="BH6" s="199"/>
      <c r="BI6" s="199"/>
      <c r="BJ6" s="199"/>
      <c r="BK6" s="199"/>
      <c r="BL6" s="199"/>
      <c r="BM6" s="211"/>
      <c r="BN6" s="216">
        <v>566913</v>
      </c>
      <c r="BO6" s="219"/>
      <c r="BP6" s="219"/>
      <c r="BQ6" s="219"/>
      <c r="BR6" s="219"/>
      <c r="BS6" s="219"/>
      <c r="BT6" s="219"/>
      <c r="BU6" s="222"/>
      <c r="BV6" s="216">
        <v>79291</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97.8</v>
      </c>
      <c r="CU6" s="241"/>
      <c r="CV6" s="241"/>
      <c r="CW6" s="241"/>
      <c r="CX6" s="241"/>
      <c r="CY6" s="241"/>
      <c r="CZ6" s="241"/>
      <c r="DA6" s="249"/>
      <c r="DB6" s="233">
        <v>98.3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70</v>
      </c>
      <c r="AV7" s="139"/>
      <c r="AW7" s="139"/>
      <c r="AX7" s="139"/>
      <c r="AY7" s="191" t="s">
        <v>178</v>
      </c>
      <c r="AZ7" s="199"/>
      <c r="BA7" s="199"/>
      <c r="BB7" s="199"/>
      <c r="BC7" s="199"/>
      <c r="BD7" s="199"/>
      <c r="BE7" s="199"/>
      <c r="BF7" s="199"/>
      <c r="BG7" s="199"/>
      <c r="BH7" s="199"/>
      <c r="BI7" s="199"/>
      <c r="BJ7" s="199"/>
      <c r="BK7" s="199"/>
      <c r="BL7" s="199"/>
      <c r="BM7" s="211"/>
      <c r="BN7" s="216">
        <v>217503</v>
      </c>
      <c r="BO7" s="219"/>
      <c r="BP7" s="219"/>
      <c r="BQ7" s="219"/>
      <c r="BR7" s="219"/>
      <c r="BS7" s="219"/>
      <c r="BT7" s="219"/>
      <c r="BU7" s="222"/>
      <c r="BV7" s="216">
        <v>79686</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6734950</v>
      </c>
      <c r="CU7" s="219"/>
      <c r="CV7" s="219"/>
      <c r="CW7" s="219"/>
      <c r="CX7" s="219"/>
      <c r="CY7" s="219"/>
      <c r="CZ7" s="219"/>
      <c r="DA7" s="222"/>
      <c r="DB7" s="216">
        <v>6745156</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70</v>
      </c>
      <c r="AV8" s="139"/>
      <c r="AW8" s="139"/>
      <c r="AX8" s="139"/>
      <c r="AY8" s="191" t="s">
        <v>184</v>
      </c>
      <c r="AZ8" s="199"/>
      <c r="BA8" s="199"/>
      <c r="BB8" s="199"/>
      <c r="BC8" s="199"/>
      <c r="BD8" s="199"/>
      <c r="BE8" s="199"/>
      <c r="BF8" s="199"/>
      <c r="BG8" s="199"/>
      <c r="BH8" s="199"/>
      <c r="BI8" s="199"/>
      <c r="BJ8" s="199"/>
      <c r="BK8" s="199"/>
      <c r="BL8" s="199"/>
      <c r="BM8" s="211"/>
      <c r="BN8" s="216">
        <v>349410</v>
      </c>
      <c r="BO8" s="219"/>
      <c r="BP8" s="219"/>
      <c r="BQ8" s="219"/>
      <c r="BR8" s="219"/>
      <c r="BS8" s="219"/>
      <c r="BT8" s="219"/>
      <c r="BU8" s="222"/>
      <c r="BV8" s="216">
        <v>-395</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0.36</v>
      </c>
      <c r="CU8" s="242"/>
      <c r="CV8" s="242"/>
      <c r="CW8" s="242"/>
      <c r="CX8" s="242"/>
      <c r="CY8" s="242"/>
      <c r="CZ8" s="242"/>
      <c r="DA8" s="250"/>
      <c r="DB8" s="234">
        <v>0.36</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187</v>
      </c>
      <c r="M9" s="75"/>
      <c r="N9" s="75"/>
      <c r="O9" s="75"/>
      <c r="P9" s="75"/>
      <c r="Q9" s="87"/>
      <c r="R9" s="98">
        <v>20907</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349805</v>
      </c>
      <c r="BO9" s="219"/>
      <c r="BP9" s="219"/>
      <c r="BQ9" s="219"/>
      <c r="BR9" s="219"/>
      <c r="BS9" s="219"/>
      <c r="BT9" s="219"/>
      <c r="BU9" s="222"/>
      <c r="BV9" s="216">
        <v>-158996</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14.6</v>
      </c>
      <c r="CU9" s="240"/>
      <c r="CV9" s="240"/>
      <c r="CW9" s="240"/>
      <c r="CX9" s="240"/>
      <c r="CY9" s="240"/>
      <c r="CZ9" s="240"/>
      <c r="DA9" s="248"/>
      <c r="DB9" s="232">
        <v>15.2</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22610</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70</v>
      </c>
      <c r="AV10" s="139"/>
      <c r="AW10" s="139"/>
      <c r="AX10" s="139"/>
      <c r="AY10" s="191" t="s">
        <v>195</v>
      </c>
      <c r="AZ10" s="199"/>
      <c r="BA10" s="199"/>
      <c r="BB10" s="199"/>
      <c r="BC10" s="199"/>
      <c r="BD10" s="199"/>
      <c r="BE10" s="199"/>
      <c r="BF10" s="199"/>
      <c r="BG10" s="199"/>
      <c r="BH10" s="199"/>
      <c r="BI10" s="199"/>
      <c r="BJ10" s="199"/>
      <c r="BK10" s="199"/>
      <c r="BL10" s="199"/>
      <c r="BM10" s="211"/>
      <c r="BN10" s="216">
        <v>1751</v>
      </c>
      <c r="BO10" s="219"/>
      <c r="BP10" s="219"/>
      <c r="BQ10" s="219"/>
      <c r="BR10" s="219"/>
      <c r="BS10" s="219"/>
      <c r="BT10" s="219"/>
      <c r="BU10" s="222"/>
      <c r="BV10" s="216">
        <v>4347</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205</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210</v>
      </c>
      <c r="CU11" s="242"/>
      <c r="CV11" s="242"/>
      <c r="CW11" s="242"/>
      <c r="CX11" s="242"/>
      <c r="CY11" s="242"/>
      <c r="CZ11" s="242"/>
      <c r="DA11" s="250"/>
      <c r="DB11" s="234">
        <v>0</v>
      </c>
      <c r="DC11" s="242"/>
      <c r="DD11" s="242"/>
      <c r="DE11" s="242"/>
      <c r="DF11" s="242"/>
      <c r="DG11" s="242"/>
      <c r="DH11" s="242"/>
      <c r="DI11" s="250"/>
      <c r="DJ11" s="1"/>
      <c r="DK11" s="1"/>
      <c r="DL11" s="1"/>
      <c r="DM11" s="1"/>
      <c r="DN11" s="1"/>
      <c r="DO11" s="1"/>
    </row>
    <row r="12" spans="1:119" ht="18.75" customHeight="1">
      <c r="A12" s="2"/>
      <c r="B12" s="11" t="s">
        <v>212</v>
      </c>
      <c r="C12" s="28"/>
      <c r="D12" s="28"/>
      <c r="E12" s="28"/>
      <c r="F12" s="28"/>
      <c r="G12" s="28"/>
      <c r="H12" s="28"/>
      <c r="I12" s="28"/>
      <c r="J12" s="28"/>
      <c r="K12" s="61"/>
      <c r="L12" s="67" t="s">
        <v>213</v>
      </c>
      <c r="M12" s="76"/>
      <c r="N12" s="76"/>
      <c r="O12" s="76"/>
      <c r="P12" s="76"/>
      <c r="Q12" s="88"/>
      <c r="R12" s="100">
        <v>20211</v>
      </c>
      <c r="S12" s="109"/>
      <c r="T12" s="109"/>
      <c r="U12" s="109"/>
      <c r="V12" s="120"/>
      <c r="W12" s="132" t="s">
        <v>9</v>
      </c>
      <c r="X12" s="139"/>
      <c r="Y12" s="139"/>
      <c r="Z12" s="139"/>
      <c r="AA12" s="139"/>
      <c r="AB12" s="144"/>
      <c r="AC12" s="148" t="s">
        <v>215</v>
      </c>
      <c r="AD12" s="155"/>
      <c r="AE12" s="155"/>
      <c r="AF12" s="155"/>
      <c r="AG12" s="158"/>
      <c r="AH12" s="148" t="s">
        <v>217</v>
      </c>
      <c r="AI12" s="155"/>
      <c r="AJ12" s="155"/>
      <c r="AK12" s="155"/>
      <c r="AL12" s="170"/>
      <c r="AM12" s="175" t="s">
        <v>219</v>
      </c>
      <c r="AN12" s="59"/>
      <c r="AO12" s="59"/>
      <c r="AP12" s="59"/>
      <c r="AQ12" s="59"/>
      <c r="AR12" s="59"/>
      <c r="AS12" s="59"/>
      <c r="AT12" s="64"/>
      <c r="AU12" s="183" t="s">
        <v>70</v>
      </c>
      <c r="AV12" s="139"/>
      <c r="AW12" s="139"/>
      <c r="AX12" s="139"/>
      <c r="AY12" s="191" t="s">
        <v>222</v>
      </c>
      <c r="AZ12" s="199"/>
      <c r="BA12" s="199"/>
      <c r="BB12" s="199"/>
      <c r="BC12" s="199"/>
      <c r="BD12" s="199"/>
      <c r="BE12" s="199"/>
      <c r="BF12" s="199"/>
      <c r="BG12" s="199"/>
      <c r="BH12" s="199"/>
      <c r="BI12" s="199"/>
      <c r="BJ12" s="199"/>
      <c r="BK12" s="199"/>
      <c r="BL12" s="199"/>
      <c r="BM12" s="211"/>
      <c r="BN12" s="216">
        <v>400000</v>
      </c>
      <c r="BO12" s="219"/>
      <c r="BP12" s="219"/>
      <c r="BQ12" s="219"/>
      <c r="BR12" s="219"/>
      <c r="BS12" s="219"/>
      <c r="BT12" s="219"/>
      <c r="BU12" s="222"/>
      <c r="BV12" s="216">
        <v>50342</v>
      </c>
      <c r="BW12" s="219"/>
      <c r="BX12" s="219"/>
      <c r="BY12" s="219"/>
      <c r="BZ12" s="219"/>
      <c r="CA12" s="219"/>
      <c r="CB12" s="219"/>
      <c r="CC12" s="222"/>
      <c r="CD12" s="193" t="s">
        <v>223</v>
      </c>
      <c r="CE12" s="201"/>
      <c r="CF12" s="201"/>
      <c r="CG12" s="201"/>
      <c r="CH12" s="201"/>
      <c r="CI12" s="201"/>
      <c r="CJ12" s="201"/>
      <c r="CK12" s="201"/>
      <c r="CL12" s="201"/>
      <c r="CM12" s="201"/>
      <c r="CN12" s="201"/>
      <c r="CO12" s="201"/>
      <c r="CP12" s="201"/>
      <c r="CQ12" s="201"/>
      <c r="CR12" s="201"/>
      <c r="CS12" s="213"/>
      <c r="CT12" s="234" t="s">
        <v>210</v>
      </c>
      <c r="CU12" s="242"/>
      <c r="CV12" s="242"/>
      <c r="CW12" s="242"/>
      <c r="CX12" s="242"/>
      <c r="CY12" s="242"/>
      <c r="CZ12" s="242"/>
      <c r="DA12" s="250"/>
      <c r="DB12" s="234" t="s">
        <v>210</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225</v>
      </c>
      <c r="N13" s="83"/>
      <c r="O13" s="83"/>
      <c r="P13" s="83"/>
      <c r="Q13" s="89"/>
      <c r="R13" s="101">
        <v>20125</v>
      </c>
      <c r="S13" s="110"/>
      <c r="T13" s="110"/>
      <c r="U13" s="110"/>
      <c r="V13" s="121"/>
      <c r="W13" s="130" t="s">
        <v>226</v>
      </c>
      <c r="X13" s="57"/>
      <c r="Y13" s="57"/>
      <c r="Z13" s="57"/>
      <c r="AA13" s="57"/>
      <c r="AB13" s="25"/>
      <c r="AC13" s="73">
        <v>1417</v>
      </c>
      <c r="AD13" s="81"/>
      <c r="AE13" s="81"/>
      <c r="AF13" s="81"/>
      <c r="AG13" s="85"/>
      <c r="AH13" s="73">
        <v>1767</v>
      </c>
      <c r="AI13" s="81"/>
      <c r="AJ13" s="81"/>
      <c r="AK13" s="81"/>
      <c r="AL13" s="118"/>
      <c r="AM13" s="175" t="s">
        <v>228</v>
      </c>
      <c r="AN13" s="59"/>
      <c r="AO13" s="59"/>
      <c r="AP13" s="59"/>
      <c r="AQ13" s="59"/>
      <c r="AR13" s="59"/>
      <c r="AS13" s="59"/>
      <c r="AT13" s="64"/>
      <c r="AU13" s="183" t="s">
        <v>205</v>
      </c>
      <c r="AV13" s="139"/>
      <c r="AW13" s="139"/>
      <c r="AX13" s="139"/>
      <c r="AY13" s="191" t="s">
        <v>230</v>
      </c>
      <c r="AZ13" s="199"/>
      <c r="BA13" s="199"/>
      <c r="BB13" s="199"/>
      <c r="BC13" s="199"/>
      <c r="BD13" s="199"/>
      <c r="BE13" s="199"/>
      <c r="BF13" s="199"/>
      <c r="BG13" s="199"/>
      <c r="BH13" s="199"/>
      <c r="BI13" s="199"/>
      <c r="BJ13" s="199"/>
      <c r="BK13" s="199"/>
      <c r="BL13" s="199"/>
      <c r="BM13" s="211"/>
      <c r="BN13" s="216">
        <v>-48444</v>
      </c>
      <c r="BO13" s="219"/>
      <c r="BP13" s="219"/>
      <c r="BQ13" s="219"/>
      <c r="BR13" s="219"/>
      <c r="BS13" s="219"/>
      <c r="BT13" s="219"/>
      <c r="BU13" s="222"/>
      <c r="BV13" s="216">
        <v>-204991</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13</v>
      </c>
      <c r="CU13" s="240"/>
      <c r="CV13" s="240"/>
      <c r="CW13" s="240"/>
      <c r="CX13" s="240"/>
      <c r="CY13" s="240"/>
      <c r="CZ13" s="240"/>
      <c r="DA13" s="248"/>
      <c r="DB13" s="232">
        <v>13.3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233</v>
      </c>
      <c r="M14" s="78"/>
      <c r="N14" s="78"/>
      <c r="O14" s="78"/>
      <c r="P14" s="78"/>
      <c r="Q14" s="90"/>
      <c r="R14" s="101">
        <v>20574</v>
      </c>
      <c r="S14" s="110"/>
      <c r="T14" s="110"/>
      <c r="U14" s="110"/>
      <c r="V14" s="121"/>
      <c r="W14" s="129"/>
      <c r="X14" s="58"/>
      <c r="Y14" s="58"/>
      <c r="Z14" s="58"/>
      <c r="AA14" s="58"/>
      <c r="AB14" s="24"/>
      <c r="AC14" s="149">
        <v>14.6</v>
      </c>
      <c r="AD14" s="156"/>
      <c r="AE14" s="156"/>
      <c r="AF14" s="156"/>
      <c r="AG14" s="159"/>
      <c r="AH14" s="149">
        <v>17.3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236</v>
      </c>
      <c r="CE14" s="202"/>
      <c r="CF14" s="202"/>
      <c r="CG14" s="202"/>
      <c r="CH14" s="202"/>
      <c r="CI14" s="202"/>
      <c r="CJ14" s="202"/>
      <c r="CK14" s="202"/>
      <c r="CL14" s="202"/>
      <c r="CM14" s="202"/>
      <c r="CN14" s="202"/>
      <c r="CO14" s="202"/>
      <c r="CP14" s="202"/>
      <c r="CQ14" s="202"/>
      <c r="CR14" s="202"/>
      <c r="CS14" s="214"/>
      <c r="CT14" s="236">
        <v>62.3</v>
      </c>
      <c r="CU14" s="244"/>
      <c r="CV14" s="244"/>
      <c r="CW14" s="244"/>
      <c r="CX14" s="244"/>
      <c r="CY14" s="244"/>
      <c r="CZ14" s="244"/>
      <c r="DA14" s="252"/>
      <c r="DB14" s="236">
        <v>63.7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225</v>
      </c>
      <c r="N15" s="83"/>
      <c r="O15" s="83"/>
      <c r="P15" s="83"/>
      <c r="Q15" s="89"/>
      <c r="R15" s="101">
        <v>20496</v>
      </c>
      <c r="S15" s="110"/>
      <c r="T15" s="110"/>
      <c r="U15" s="110"/>
      <c r="V15" s="121"/>
      <c r="W15" s="130" t="s">
        <v>7</v>
      </c>
      <c r="X15" s="57"/>
      <c r="Y15" s="57"/>
      <c r="Z15" s="57"/>
      <c r="AA15" s="57"/>
      <c r="AB15" s="25"/>
      <c r="AC15" s="73">
        <v>1793</v>
      </c>
      <c r="AD15" s="81"/>
      <c r="AE15" s="81"/>
      <c r="AF15" s="81"/>
      <c r="AG15" s="85"/>
      <c r="AH15" s="73">
        <v>1906</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2192686</v>
      </c>
      <c r="BO15" s="218"/>
      <c r="BP15" s="218"/>
      <c r="BQ15" s="218"/>
      <c r="BR15" s="218"/>
      <c r="BS15" s="218"/>
      <c r="BT15" s="218"/>
      <c r="BU15" s="221"/>
      <c r="BV15" s="215">
        <v>2129694</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240</v>
      </c>
      <c r="S16" s="111"/>
      <c r="T16" s="111"/>
      <c r="U16" s="111"/>
      <c r="V16" s="122"/>
      <c r="W16" s="129"/>
      <c r="X16" s="58"/>
      <c r="Y16" s="58"/>
      <c r="Z16" s="58"/>
      <c r="AA16" s="58"/>
      <c r="AB16" s="24"/>
      <c r="AC16" s="149">
        <v>18.5</v>
      </c>
      <c r="AD16" s="156"/>
      <c r="AE16" s="156"/>
      <c r="AF16" s="156"/>
      <c r="AG16" s="159"/>
      <c r="AH16" s="149">
        <v>18.7</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5876716</v>
      </c>
      <c r="BO16" s="219"/>
      <c r="BP16" s="219"/>
      <c r="BQ16" s="219"/>
      <c r="BR16" s="219"/>
      <c r="BS16" s="219"/>
      <c r="BT16" s="219"/>
      <c r="BU16" s="222"/>
      <c r="BV16" s="216">
        <v>5852573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240</v>
      </c>
      <c r="S17" s="111"/>
      <c r="T17" s="111"/>
      <c r="U17" s="111"/>
      <c r="V17" s="122"/>
      <c r="W17" s="130" t="s">
        <v>98</v>
      </c>
      <c r="X17" s="57"/>
      <c r="Y17" s="57"/>
      <c r="Z17" s="57"/>
      <c r="AA17" s="57"/>
      <c r="AB17" s="25"/>
      <c r="AC17" s="73">
        <v>6463</v>
      </c>
      <c r="AD17" s="81"/>
      <c r="AE17" s="81"/>
      <c r="AF17" s="81"/>
      <c r="AG17" s="85"/>
      <c r="AH17" s="73">
        <v>6536</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2784162</v>
      </c>
      <c r="BO17" s="219"/>
      <c r="BP17" s="219"/>
      <c r="BQ17" s="219"/>
      <c r="BR17" s="219"/>
      <c r="BS17" s="219"/>
      <c r="BT17" s="219"/>
      <c r="BU17" s="222"/>
      <c r="BV17" s="216">
        <v>2701239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243</v>
      </c>
      <c r="C18" s="31"/>
      <c r="D18" s="31"/>
      <c r="E18" s="50"/>
      <c r="F18" s="50"/>
      <c r="G18" s="50"/>
      <c r="H18" s="50"/>
      <c r="I18" s="50"/>
      <c r="J18" s="50"/>
      <c r="K18" s="50"/>
      <c r="L18" s="71">
        <v>286.2</v>
      </c>
      <c r="M18" s="71"/>
      <c r="N18" s="71"/>
      <c r="O18" s="71"/>
      <c r="P18" s="71"/>
      <c r="Q18" s="71"/>
      <c r="R18" s="103"/>
      <c r="S18" s="103"/>
      <c r="T18" s="103"/>
      <c r="U18" s="103"/>
      <c r="V18" s="123"/>
      <c r="W18" s="131"/>
      <c r="X18" s="138"/>
      <c r="Y18" s="138"/>
      <c r="Z18" s="138"/>
      <c r="AA18" s="138"/>
      <c r="AB18" s="26"/>
      <c r="AC18" s="150">
        <v>66.8</v>
      </c>
      <c r="AD18" s="157"/>
      <c r="AE18" s="157"/>
      <c r="AF18" s="157"/>
      <c r="AG18" s="160"/>
      <c r="AH18" s="150">
        <v>64</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6403055</v>
      </c>
      <c r="BO18" s="219"/>
      <c r="BP18" s="219"/>
      <c r="BQ18" s="219"/>
      <c r="BR18" s="219"/>
      <c r="BS18" s="219"/>
      <c r="BT18" s="219"/>
      <c r="BU18" s="222"/>
      <c r="BV18" s="216">
        <v>6386788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73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8264212</v>
      </c>
      <c r="BO19" s="219"/>
      <c r="BP19" s="219"/>
      <c r="BQ19" s="219"/>
      <c r="BR19" s="219"/>
      <c r="BS19" s="219"/>
      <c r="BT19" s="219"/>
      <c r="BU19" s="222"/>
      <c r="BV19" s="216">
        <v>7975876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250</v>
      </c>
      <c r="C20" s="31"/>
      <c r="D20" s="31"/>
      <c r="E20" s="50"/>
      <c r="F20" s="50"/>
      <c r="G20" s="50"/>
      <c r="H20" s="50"/>
      <c r="I20" s="50"/>
      <c r="J20" s="50"/>
      <c r="K20" s="50"/>
      <c r="L20" s="72">
        <v>8925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252</v>
      </c>
      <c r="C22" s="33"/>
      <c r="D22" s="42"/>
      <c r="E22" s="51" t="s">
        <v>9</v>
      </c>
      <c r="F22" s="57"/>
      <c r="G22" s="57"/>
      <c r="H22" s="57"/>
      <c r="I22" s="57"/>
      <c r="J22" s="57"/>
      <c r="K22" s="25"/>
      <c r="L22" s="51" t="s">
        <v>254</v>
      </c>
      <c r="M22" s="57"/>
      <c r="N22" s="57"/>
      <c r="O22" s="57"/>
      <c r="P22" s="25"/>
      <c r="Q22" s="93" t="s">
        <v>256</v>
      </c>
      <c r="R22" s="105"/>
      <c r="S22" s="105"/>
      <c r="T22" s="105"/>
      <c r="U22" s="105"/>
      <c r="V22" s="125"/>
      <c r="W22" s="133" t="s">
        <v>257</v>
      </c>
      <c r="X22" s="33"/>
      <c r="Y22" s="42"/>
      <c r="Z22" s="51" t="s">
        <v>9</v>
      </c>
      <c r="AA22" s="57"/>
      <c r="AB22" s="57"/>
      <c r="AC22" s="57"/>
      <c r="AD22" s="57"/>
      <c r="AE22" s="57"/>
      <c r="AF22" s="57"/>
      <c r="AG22" s="25"/>
      <c r="AH22" s="163" t="s">
        <v>192</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11043746</v>
      </c>
      <c r="BO23" s="219"/>
      <c r="BP23" s="219"/>
      <c r="BQ23" s="219"/>
      <c r="BR23" s="219"/>
      <c r="BS23" s="219"/>
      <c r="BT23" s="219"/>
      <c r="BU23" s="222"/>
      <c r="BV23" s="216">
        <v>10705549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7340</v>
      </c>
      <c r="R24" s="81"/>
      <c r="S24" s="81"/>
      <c r="T24" s="81"/>
      <c r="U24" s="81"/>
      <c r="V24" s="85"/>
      <c r="W24" s="134"/>
      <c r="X24" s="34"/>
      <c r="Y24" s="43"/>
      <c r="Z24" s="53" t="s">
        <v>171</v>
      </c>
      <c r="AA24" s="59"/>
      <c r="AB24" s="59"/>
      <c r="AC24" s="59"/>
      <c r="AD24" s="59"/>
      <c r="AE24" s="59"/>
      <c r="AF24" s="59"/>
      <c r="AG24" s="64"/>
      <c r="AH24" s="73">
        <v>264</v>
      </c>
      <c r="AI24" s="81"/>
      <c r="AJ24" s="81"/>
      <c r="AK24" s="81"/>
      <c r="AL24" s="85"/>
      <c r="AM24" s="73">
        <v>772728</v>
      </c>
      <c r="AN24" s="81"/>
      <c r="AO24" s="81"/>
      <c r="AP24" s="81"/>
      <c r="AQ24" s="81"/>
      <c r="AR24" s="85"/>
      <c r="AS24" s="73">
        <v>2927</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10817577</v>
      </c>
      <c r="BO24" s="219"/>
      <c r="BP24" s="219"/>
      <c r="BQ24" s="219"/>
      <c r="BR24" s="219"/>
      <c r="BS24" s="219"/>
      <c r="BT24" s="219"/>
      <c r="BU24" s="222"/>
      <c r="BV24" s="216">
        <v>10491651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267</v>
      </c>
      <c r="F25" s="59"/>
      <c r="G25" s="59"/>
      <c r="H25" s="59"/>
      <c r="I25" s="59"/>
      <c r="J25" s="59"/>
      <c r="K25" s="64"/>
      <c r="L25" s="73">
        <v>1</v>
      </c>
      <c r="M25" s="81"/>
      <c r="N25" s="81"/>
      <c r="O25" s="81"/>
      <c r="P25" s="85"/>
      <c r="Q25" s="73">
        <v>6280</v>
      </c>
      <c r="R25" s="81"/>
      <c r="S25" s="81"/>
      <c r="T25" s="81"/>
      <c r="U25" s="81"/>
      <c r="V25" s="85"/>
      <c r="W25" s="134"/>
      <c r="X25" s="34"/>
      <c r="Y25" s="43"/>
      <c r="Z25" s="53" t="s">
        <v>268</v>
      </c>
      <c r="AA25" s="59"/>
      <c r="AB25" s="59"/>
      <c r="AC25" s="59"/>
      <c r="AD25" s="59"/>
      <c r="AE25" s="59"/>
      <c r="AF25" s="59"/>
      <c r="AG25" s="64"/>
      <c r="AH25" s="73" t="s">
        <v>210</v>
      </c>
      <c r="AI25" s="81"/>
      <c r="AJ25" s="81"/>
      <c r="AK25" s="81"/>
      <c r="AL25" s="85"/>
      <c r="AM25" s="73" t="s">
        <v>210</v>
      </c>
      <c r="AN25" s="81"/>
      <c r="AO25" s="81"/>
      <c r="AP25" s="81"/>
      <c r="AQ25" s="81"/>
      <c r="AR25" s="85"/>
      <c r="AS25" s="73" t="s">
        <v>210</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5336069</v>
      </c>
      <c r="BO25" s="218"/>
      <c r="BP25" s="218"/>
      <c r="BQ25" s="218"/>
      <c r="BR25" s="218"/>
      <c r="BS25" s="218"/>
      <c r="BT25" s="218"/>
      <c r="BU25" s="221"/>
      <c r="BV25" s="215">
        <v>731502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269</v>
      </c>
      <c r="F26" s="59"/>
      <c r="G26" s="59"/>
      <c r="H26" s="59"/>
      <c r="I26" s="59"/>
      <c r="J26" s="59"/>
      <c r="K26" s="64"/>
      <c r="L26" s="73">
        <v>1</v>
      </c>
      <c r="M26" s="81"/>
      <c r="N26" s="81"/>
      <c r="O26" s="81"/>
      <c r="P26" s="85"/>
      <c r="Q26" s="73">
        <v>5810</v>
      </c>
      <c r="R26" s="81"/>
      <c r="S26" s="81"/>
      <c r="T26" s="81"/>
      <c r="U26" s="81"/>
      <c r="V26" s="85"/>
      <c r="W26" s="134"/>
      <c r="X26" s="34"/>
      <c r="Y26" s="43"/>
      <c r="Z26" s="53" t="s">
        <v>270</v>
      </c>
      <c r="AA26" s="143"/>
      <c r="AB26" s="143"/>
      <c r="AC26" s="143"/>
      <c r="AD26" s="143"/>
      <c r="AE26" s="143"/>
      <c r="AF26" s="143"/>
      <c r="AG26" s="161"/>
      <c r="AH26" s="73">
        <v>15</v>
      </c>
      <c r="AI26" s="81"/>
      <c r="AJ26" s="81"/>
      <c r="AK26" s="81"/>
      <c r="AL26" s="85"/>
      <c r="AM26" s="73">
        <v>48210</v>
      </c>
      <c r="AN26" s="81"/>
      <c r="AO26" s="81"/>
      <c r="AP26" s="81"/>
      <c r="AQ26" s="81"/>
      <c r="AR26" s="85"/>
      <c r="AS26" s="73">
        <v>3214</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210</v>
      </c>
      <c r="BO26" s="219"/>
      <c r="BP26" s="219"/>
      <c r="BQ26" s="219"/>
      <c r="BR26" s="219"/>
      <c r="BS26" s="219"/>
      <c r="BT26" s="219"/>
      <c r="BU26" s="222"/>
      <c r="BV26" s="216" t="s">
        <v>210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272</v>
      </c>
      <c r="F27" s="59"/>
      <c r="G27" s="59"/>
      <c r="H27" s="59"/>
      <c r="I27" s="59"/>
      <c r="J27" s="59"/>
      <c r="K27" s="64"/>
      <c r="L27" s="73">
        <v>1</v>
      </c>
      <c r="M27" s="81"/>
      <c r="N27" s="81"/>
      <c r="O27" s="81"/>
      <c r="P27" s="85"/>
      <c r="Q27" s="73">
        <v>4050</v>
      </c>
      <c r="R27" s="81"/>
      <c r="S27" s="81"/>
      <c r="T27" s="81"/>
      <c r="U27" s="81"/>
      <c r="V27" s="85"/>
      <c r="W27" s="134"/>
      <c r="X27" s="34"/>
      <c r="Y27" s="43"/>
      <c r="Z27" s="53" t="s">
        <v>274</v>
      </c>
      <c r="AA27" s="59"/>
      <c r="AB27" s="59"/>
      <c r="AC27" s="59"/>
      <c r="AD27" s="59"/>
      <c r="AE27" s="59"/>
      <c r="AF27" s="59"/>
      <c r="AG27" s="64"/>
      <c r="AH27" s="73" t="s">
        <v>210</v>
      </c>
      <c r="AI27" s="81"/>
      <c r="AJ27" s="81"/>
      <c r="AK27" s="81"/>
      <c r="AL27" s="85"/>
      <c r="AM27" s="73" t="s">
        <v>210</v>
      </c>
      <c r="AN27" s="81"/>
      <c r="AO27" s="81"/>
      <c r="AP27" s="81"/>
      <c r="AQ27" s="81"/>
      <c r="AR27" s="85"/>
      <c r="AS27" s="73" t="s">
        <v>210</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274024</v>
      </c>
      <c r="BO27" s="220"/>
      <c r="BP27" s="220"/>
      <c r="BQ27" s="220"/>
      <c r="BR27" s="220"/>
      <c r="BS27" s="220"/>
      <c r="BT27" s="220"/>
      <c r="BU27" s="223"/>
      <c r="BV27" s="217">
        <v>274024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3400</v>
      </c>
      <c r="R28" s="81"/>
      <c r="S28" s="81"/>
      <c r="T28" s="81"/>
      <c r="U28" s="81"/>
      <c r="V28" s="85"/>
      <c r="W28" s="134"/>
      <c r="X28" s="34"/>
      <c r="Y28" s="43"/>
      <c r="Z28" s="53" t="s">
        <v>41</v>
      </c>
      <c r="AA28" s="59"/>
      <c r="AB28" s="59"/>
      <c r="AC28" s="59"/>
      <c r="AD28" s="59"/>
      <c r="AE28" s="59"/>
      <c r="AF28" s="59"/>
      <c r="AG28" s="64"/>
      <c r="AH28" s="73" t="s">
        <v>210</v>
      </c>
      <c r="AI28" s="81"/>
      <c r="AJ28" s="81"/>
      <c r="AK28" s="81"/>
      <c r="AL28" s="85"/>
      <c r="AM28" s="73" t="s">
        <v>210</v>
      </c>
      <c r="AN28" s="81"/>
      <c r="AO28" s="81"/>
      <c r="AP28" s="81"/>
      <c r="AQ28" s="81"/>
      <c r="AR28" s="85"/>
      <c r="AS28" s="73" t="s">
        <v>210</v>
      </c>
      <c r="AT28" s="81"/>
      <c r="AU28" s="81"/>
      <c r="AV28" s="81"/>
      <c r="AW28" s="81"/>
      <c r="AX28" s="118"/>
      <c r="AY28" s="195" t="s">
        <v>280</v>
      </c>
      <c r="AZ28" s="203"/>
      <c r="BA28" s="203"/>
      <c r="BB28" s="206"/>
      <c r="BC28" s="190" t="s">
        <v>103</v>
      </c>
      <c r="BD28" s="198"/>
      <c r="BE28" s="198"/>
      <c r="BF28" s="198"/>
      <c r="BG28" s="198"/>
      <c r="BH28" s="198"/>
      <c r="BI28" s="198"/>
      <c r="BJ28" s="198"/>
      <c r="BK28" s="198"/>
      <c r="BL28" s="198"/>
      <c r="BM28" s="210"/>
      <c r="BN28" s="215">
        <v>1923562</v>
      </c>
      <c r="BO28" s="218"/>
      <c r="BP28" s="218"/>
      <c r="BQ28" s="218"/>
      <c r="BR28" s="218"/>
      <c r="BS28" s="218"/>
      <c r="BT28" s="218"/>
      <c r="BU28" s="221"/>
      <c r="BV28" s="215">
        <v>2321811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12</v>
      </c>
      <c r="M29" s="81"/>
      <c r="N29" s="81"/>
      <c r="O29" s="81"/>
      <c r="P29" s="85"/>
      <c r="Q29" s="73">
        <v>3150</v>
      </c>
      <c r="R29" s="81"/>
      <c r="S29" s="81"/>
      <c r="T29" s="81"/>
      <c r="U29" s="81"/>
      <c r="V29" s="85"/>
      <c r="W29" s="135"/>
      <c r="X29" s="140"/>
      <c r="Y29" s="142"/>
      <c r="Z29" s="53" t="s">
        <v>283</v>
      </c>
      <c r="AA29" s="59"/>
      <c r="AB29" s="59"/>
      <c r="AC29" s="59"/>
      <c r="AD29" s="59"/>
      <c r="AE29" s="59"/>
      <c r="AF29" s="59"/>
      <c r="AG29" s="64"/>
      <c r="AH29" s="73">
        <v>264</v>
      </c>
      <c r="AI29" s="81"/>
      <c r="AJ29" s="81"/>
      <c r="AK29" s="81"/>
      <c r="AL29" s="85"/>
      <c r="AM29" s="73">
        <v>772728</v>
      </c>
      <c r="AN29" s="81"/>
      <c r="AO29" s="81"/>
      <c r="AP29" s="81"/>
      <c r="AQ29" s="81"/>
      <c r="AR29" s="85"/>
      <c r="AS29" s="73">
        <v>2927</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201749</v>
      </c>
      <c r="BO29" s="219"/>
      <c r="BP29" s="219"/>
      <c r="BQ29" s="219"/>
      <c r="BR29" s="219"/>
      <c r="BS29" s="219"/>
      <c r="BT29" s="219"/>
      <c r="BU29" s="222"/>
      <c r="BV29" s="216">
        <v>201343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1388513</v>
      </c>
      <c r="BO30" s="220"/>
      <c r="BP30" s="220"/>
      <c r="BQ30" s="220"/>
      <c r="BR30" s="220"/>
      <c r="BS30" s="220"/>
      <c r="BT30" s="220"/>
      <c r="BU30" s="223"/>
      <c r="BV30" s="217">
        <v>1216401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194</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293</v>
      </c>
      <c r="F33" s="55"/>
      <c r="G33" s="55"/>
      <c r="H33" s="55"/>
      <c r="I33" s="55"/>
      <c r="J33" s="55"/>
      <c r="K33" s="55"/>
      <c r="L33" s="55"/>
      <c r="M33" s="55"/>
      <c r="N33" s="55"/>
      <c r="O33" s="55"/>
      <c r="P33" s="55"/>
      <c r="Q33" s="55"/>
      <c r="R33" s="55"/>
      <c r="S33" s="55"/>
      <c r="T33" s="55"/>
      <c r="U33" s="38" t="s">
        <v>124</v>
      </c>
      <c r="V33" s="38"/>
      <c r="W33" s="55" t="s">
        <v>293</v>
      </c>
      <c r="X33" s="55"/>
      <c r="Y33" s="55"/>
      <c r="Z33" s="55"/>
      <c r="AA33" s="55"/>
      <c r="AB33" s="55"/>
      <c r="AC33" s="55"/>
      <c r="AD33" s="55"/>
      <c r="AE33" s="55"/>
      <c r="AF33" s="55"/>
      <c r="AG33" s="55"/>
      <c r="AH33" s="55"/>
      <c r="AI33" s="55"/>
      <c r="AJ33" s="55"/>
      <c r="AK33" s="55"/>
      <c r="AL33" s="55"/>
      <c r="AM33" s="38" t="s">
        <v>124</v>
      </c>
      <c r="AN33" s="38"/>
      <c r="AO33" s="55" t="s">
        <v>293</v>
      </c>
      <c r="AP33" s="55"/>
      <c r="AQ33" s="55"/>
      <c r="AR33" s="55"/>
      <c r="AS33" s="55"/>
      <c r="AT33" s="55"/>
      <c r="AU33" s="55"/>
      <c r="AV33" s="55"/>
      <c r="AW33" s="55"/>
      <c r="AX33" s="55"/>
      <c r="AY33" s="55"/>
      <c r="AZ33" s="55"/>
      <c r="BA33" s="55"/>
      <c r="BB33" s="55"/>
      <c r="BC33" s="55"/>
      <c r="BD33" s="38"/>
      <c r="BE33" s="55" t="s">
        <v>297</v>
      </c>
      <c r="BF33" s="55"/>
      <c r="BG33" s="55" t="s">
        <v>173</v>
      </c>
      <c r="BH33" s="55"/>
      <c r="BI33" s="55"/>
      <c r="BJ33" s="55"/>
      <c r="BK33" s="55"/>
      <c r="BL33" s="55"/>
      <c r="BM33" s="55"/>
      <c r="BN33" s="55"/>
      <c r="BO33" s="55"/>
      <c r="BP33" s="55"/>
      <c r="BQ33" s="55"/>
      <c r="BR33" s="55"/>
      <c r="BS33" s="55"/>
      <c r="BT33" s="55"/>
      <c r="BU33" s="55"/>
      <c r="BV33" s="38"/>
      <c r="BW33" s="38" t="s">
        <v>297</v>
      </c>
      <c r="BX33" s="38"/>
      <c r="BY33" s="55" t="s">
        <v>113</v>
      </c>
      <c r="BZ33" s="55"/>
      <c r="CA33" s="55"/>
      <c r="CB33" s="55"/>
      <c r="CC33" s="55"/>
      <c r="CD33" s="55"/>
      <c r="CE33" s="55"/>
      <c r="CF33" s="55"/>
      <c r="CG33" s="55"/>
      <c r="CH33" s="55"/>
      <c r="CI33" s="55"/>
      <c r="CJ33" s="55"/>
      <c r="CK33" s="55"/>
      <c r="CL33" s="55"/>
      <c r="CM33" s="55"/>
      <c r="CN33" s="55"/>
      <c r="CO33" s="38" t="s">
        <v>124</v>
      </c>
      <c r="CP33" s="38"/>
      <c r="CQ33" s="55" t="s">
        <v>298</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9</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定期船事業特別会計</v>
      </c>
      <c r="BH34" s="56"/>
      <c r="BI34" s="56"/>
      <c r="BJ34" s="56"/>
      <c r="BK34" s="56"/>
      <c r="BL34" s="56"/>
      <c r="BM34" s="56"/>
      <c r="BN34" s="56"/>
      <c r="BO34" s="56"/>
      <c r="BP34" s="56"/>
      <c r="BQ34" s="56"/>
      <c r="BR34" s="56"/>
      <c r="BS34" s="56"/>
      <c r="BT34" s="56"/>
      <c r="BU34" s="56"/>
      <c r="BV34" s="37"/>
      <c r="BW34" s="39">
        <f>IF(BY34="","",MAX(C34:D43,U34:V43,AM34:AN43,BE34:BF43)+1)</f>
        <v>14</v>
      </c>
      <c r="BX34" s="39"/>
      <c r="BY34" s="56" t="str">
        <f>IF('各会計、関係団体の財政状況及び健全化判断比率'!B68="","",'各会計、関係団体の財政状況及び健全化判断比率'!B68)</f>
        <v>幡多広域市町村圏事務組合（一般会計）</v>
      </c>
      <c r="BZ34" s="56"/>
      <c r="CA34" s="56"/>
      <c r="CB34" s="56"/>
      <c r="CC34" s="56"/>
      <c r="CD34" s="56"/>
      <c r="CE34" s="56"/>
      <c r="CF34" s="56"/>
      <c r="CG34" s="56"/>
      <c r="CH34" s="56"/>
      <c r="CI34" s="56"/>
      <c r="CJ34" s="56"/>
      <c r="CK34" s="56"/>
      <c r="CL34" s="56"/>
      <c r="CM34" s="56"/>
      <c r="CN34" s="37"/>
      <c r="CO34" s="39">
        <f>IF(CQ34="","",MAX(C34:D43,U34:V43,AM34:AN43,BE34:BF43,BW34:BX43)+1)</f>
        <v>24</v>
      </c>
      <c r="CP34" s="39"/>
      <c r="CQ34" s="56" t="str">
        <f>IF('各会計、関係団体の財政状況及び健全化判断比率'!BS7="","",'各会計、関係団体の財政状況及び健全化判断比率'!BS7)</f>
        <v>（株）幡多情報エントランスセンター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学校給食事業特別会計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下水道事業特別会計</v>
      </c>
      <c r="BH35" s="56"/>
      <c r="BI35" s="56"/>
      <c r="BJ35" s="56"/>
      <c r="BK35" s="56"/>
      <c r="BL35" s="56"/>
      <c r="BM35" s="56"/>
      <c r="BN35" s="56"/>
      <c r="BO35" s="56"/>
      <c r="BP35" s="56"/>
      <c r="BQ35" s="56"/>
      <c r="BR35" s="56"/>
      <c r="BS35" s="56"/>
      <c r="BT35" s="56"/>
      <c r="BU35" s="56"/>
      <c r="BV35" s="37"/>
      <c r="BW35" s="39">
        <f t="shared" ref="BW35:BW43" si="4">IF(BY35="","",BW34+1)</f>
        <v>15</v>
      </c>
      <c r="BX35" s="39"/>
      <c r="BY35" s="56" t="str">
        <f>IF('各会計、関係団体の財政状況及び健全化判断比率'!B69="","",'各会計、関係団体の財政状況及び健全化判断比率'!B69)</f>
        <v>幡多広域市町村圏事務組合（幡多広域ふるさと市町村圏事業特別会計）</v>
      </c>
      <c r="BZ35" s="56"/>
      <c r="CA35" s="56"/>
      <c r="CB35" s="56"/>
      <c r="CC35" s="56"/>
      <c r="CD35" s="56"/>
      <c r="CE35" s="56"/>
      <c r="CF35" s="56"/>
      <c r="CG35" s="56"/>
      <c r="CH35" s="56"/>
      <c r="CI35" s="56"/>
      <c r="CJ35" s="56"/>
      <c r="CK35" s="56"/>
      <c r="CL35" s="56"/>
      <c r="CM35" s="56"/>
      <c r="CN35" s="37"/>
      <c r="CO35" s="39">
        <f t="shared" ref="CO35:CO43" si="5">IF(CQ35="","",CO34+1)</f>
        <v>25</v>
      </c>
      <c r="CP35" s="39"/>
      <c r="CQ35" s="56" t="str">
        <f>IF('各会計、関係団体の財政状況及び健全化判断比率'!BS8="","",'各会計、関係団体の財政状況及び健全化判断比率'!BS8)</f>
        <v>西南地域ネットワーク（株）</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へき地診療事業特別会計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幡多西部介護認定審査会特別会計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12</v>
      </c>
      <c r="BF36" s="39"/>
      <c r="BG36" s="56" t="str">
        <f>IF('各会計、関係団体の財政状況及び健全化判断比率'!B36="","",'各会計、関係団体の財政状況及び健全化判断比率'!B36)</f>
        <v>国民宿舎運営事業特別会計</v>
      </c>
      <c r="BH36" s="56"/>
      <c r="BI36" s="56"/>
      <c r="BJ36" s="56"/>
      <c r="BK36" s="56"/>
      <c r="BL36" s="56"/>
      <c r="BM36" s="56"/>
      <c r="BN36" s="56"/>
      <c r="BO36" s="56"/>
      <c r="BP36" s="56"/>
      <c r="BQ36" s="56"/>
      <c r="BR36" s="56"/>
      <c r="BS36" s="56"/>
      <c r="BT36" s="56"/>
      <c r="BU36" s="56"/>
      <c r="BV36" s="37"/>
      <c r="BW36" s="39">
        <f t="shared" si="4"/>
        <v>16</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13</v>
      </c>
      <c r="BF37" s="39"/>
      <c r="BG37" s="56" t="str">
        <f>IF('各会計、関係団体の財政状況及び健全化判断比率'!B37="","",'各会計、関係団体の財政状況及び健全化判断比率'!B37)</f>
        <v>土地区画整理事業特別会計</v>
      </c>
      <c r="BH37" s="56"/>
      <c r="BI37" s="56"/>
      <c r="BJ37" s="56"/>
      <c r="BK37" s="56"/>
      <c r="BL37" s="56"/>
      <c r="BM37" s="56"/>
      <c r="BN37" s="56"/>
      <c r="BO37" s="56"/>
      <c r="BP37" s="56"/>
      <c r="BQ37" s="56"/>
      <c r="BR37" s="56"/>
      <c r="BS37" s="56"/>
      <c r="BT37" s="56"/>
      <c r="BU37" s="56"/>
      <c r="BV37" s="37"/>
      <c r="BW37" s="39">
        <f t="shared" si="4"/>
        <v>17</v>
      </c>
      <c r="BX37" s="39"/>
      <c r="BY37" s="56" t="str">
        <f>IF('各会計、関係団体の財政状況及び健全化判断比率'!B71="","",'各会計、関係団体の財政状況及び健全化判断比率'!B71)</f>
        <v>幡多西部消防組合（幡多西部消防組合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8</v>
      </c>
      <c r="V38" s="39"/>
      <c r="W38" s="56" t="str">
        <f>IF('各会計、関係団体の財政状況及び健全化判断比率'!B32="","",'各会計、関係団体の財政状況及び健全化判断比率'!B32)</f>
        <v>特別養護老人ホーム特別会計（介護サービス）</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18</v>
      </c>
      <c r="BX38" s="39"/>
      <c r="BY38" s="56" t="str">
        <f>IF('各会計、関係団体の財政状況及び健全化判断比率'!B72="","",'各会計、関係団体の財政状況及び健全化判断比率'!B72)</f>
        <v>こうち人づくり広域連合（一般会計）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19</v>
      </c>
      <c r="BX39" s="39"/>
      <c r="BY39" s="56" t="str">
        <f>IF('各会計、関係団体の財政状況及び健全化判断比率'!B73="","",'各会計、関係団体の財政状況及び健全化判断比率'!B73)</f>
        <v>高知県市町村総合事務組合（一般会計）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20</v>
      </c>
      <c r="BX40" s="39"/>
      <c r="BY40" s="56" t="str">
        <f>IF('各会計、関係団体の財政状況及び健全化判断比率'!B74="","",'各会計、関係団体の財政状況及び健全化判断比率'!B74)</f>
        <v>高知県市町村総合事務組合（交通災害共済事業特別会計）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21</v>
      </c>
      <c r="BX41" s="39"/>
      <c r="BY41" s="56" t="str">
        <f>IF('各会計、関係団体の財政状況及び健全化判断比率'!B75="","",'各会計、関係団体の財政状況及び健全化判断比率'!B75)</f>
        <v>高知県後期高齢者医療広域連合（一般会計）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22</v>
      </c>
      <c r="BX42" s="39"/>
      <c r="BY42" s="56" t="str">
        <f>IF('各会計、関係団体の財政状況及び健全化判断比率'!B76="","",'各会計、関係団体の財政状況及び健全化判断比率'!B76)</f>
        <v>高知県後期高齢者医療広域連合（特別会計）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23</v>
      </c>
      <c r="BX43" s="39"/>
      <c r="BY43" s="56" t="str">
        <f>IF('各会計、関係団体の財政状況及び健全化判断比率'!B77="","",'各会計、関係団体の財政状況及び健全化判断比率'!B77)</f>
        <v>高知県宿毛市愛媛県南宇和郡愛南町篠山小中学校組合（一般会計）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299</v>
      </c>
      <c r="C46" s="1"/>
      <c r="D46" s="1"/>
      <c r="E46" s="1" t="s">
        <v>300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306</v>
      </c>
    </row>
    <row r="50" spans="5:5">
      <c r="E50" s="1" t="s">
        <v>207</v>
      </c>
    </row>
    <row r="51" spans="5:5">
      <c r="E51" s="1" t="s">
        <v>309</v>
      </c>
    </row>
    <row r="52" spans="5:5">
      <c r="E52" s="1" t="s">
        <v>311</v>
      </c>
    </row>
    <row r="53" spans="5:5"/>
    <row r="54" spans="5:5"/>
    <row r="55" spans="5:5"/>
    <row r="56" spans="5:5"/>
  </sheetData>
  <sheetProtection algorithmName="SHA-512" hashValue="CU3KqeBLjGRHUKtXk0dFblcgwehDOl48zmBcgpZE4aSDzh1w75pDe0dykQWXSRPsHtlV4bec0PNuPJxz23UmwA==" saltValue="ovKFbvDCzSeiGqdjqglj/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535</v>
      </c>
      <c r="G33" s="909" t="s">
        <v>536</v>
      </c>
      <c r="H33" s="909" t="s">
        <v>448</v>
      </c>
      <c r="I33" s="909" t="s">
        <v>537</v>
      </c>
      <c r="J33" s="913" t="s">
        <v>538</v>
      </c>
      <c r="K33" s="888"/>
      <c r="L33" s="888"/>
      <c r="M33" s="888"/>
      <c r="N33" s="888"/>
      <c r="O33" s="888"/>
      <c r="P33" s="888"/>
    </row>
    <row r="34" spans="1:16" ht="39" customHeight="1">
      <c r="A34" s="888"/>
      <c r="B34" s="890"/>
      <c r="C34" s="896" t="s">
        <v>467</v>
      </c>
      <c r="D34" s="896"/>
      <c r="E34" s="901"/>
      <c r="F34" s="905">
        <v>7.77</v>
      </c>
      <c r="G34" s="910">
        <v>9.7799999999999994</v>
      </c>
      <c r="H34" s="910">
        <v>11.76</v>
      </c>
      <c r="I34" s="910">
        <v>13.01</v>
      </c>
      <c r="J34" s="914">
        <v>14.69</v>
      </c>
      <c r="K34" s="888"/>
      <c r="L34" s="888"/>
      <c r="M34" s="888"/>
      <c r="N34" s="888"/>
      <c r="O34" s="888"/>
      <c r="P34" s="888"/>
    </row>
    <row r="35" spans="1:16" ht="39" customHeight="1">
      <c r="A35" s="888"/>
      <c r="B35" s="891"/>
      <c r="C35" s="897" t="s">
        <v>455</v>
      </c>
      <c r="D35" s="897"/>
      <c r="E35" s="902"/>
      <c r="F35" s="906">
        <v>3.49</v>
      </c>
      <c r="G35" s="911">
        <v>1.34</v>
      </c>
      <c r="H35" s="911">
        <v>2.37</v>
      </c>
      <c r="I35" s="911">
        <v>0</v>
      </c>
      <c r="J35" s="915">
        <v>5.18</v>
      </c>
      <c r="K35" s="888"/>
      <c r="L35" s="888"/>
      <c r="M35" s="888"/>
      <c r="N35" s="888"/>
      <c r="O35" s="888"/>
      <c r="P35" s="888"/>
    </row>
    <row r="36" spans="1:16" ht="39" customHeight="1">
      <c r="A36" s="888"/>
      <c r="B36" s="891"/>
      <c r="C36" s="897" t="s">
        <v>471</v>
      </c>
      <c r="D36" s="897"/>
      <c r="E36" s="902"/>
      <c r="F36" s="906">
        <v>2.23</v>
      </c>
      <c r="G36" s="911">
        <v>3.38</v>
      </c>
      <c r="H36" s="911">
        <v>4.01</v>
      </c>
      <c r="I36" s="911">
        <v>4.5</v>
      </c>
      <c r="J36" s="915">
        <v>4.87</v>
      </c>
      <c r="K36" s="888"/>
      <c r="L36" s="888"/>
      <c r="M36" s="888"/>
      <c r="N36" s="888"/>
      <c r="O36" s="888"/>
      <c r="P36" s="888"/>
    </row>
    <row r="37" spans="1:16" ht="39" customHeight="1">
      <c r="A37" s="888"/>
      <c r="B37" s="891"/>
      <c r="C37" s="897" t="s">
        <v>465</v>
      </c>
      <c r="D37" s="897"/>
      <c r="E37" s="902"/>
      <c r="F37" s="906" t="s">
        <v>541</v>
      </c>
      <c r="G37" s="911">
        <v>0.54</v>
      </c>
      <c r="H37" s="911">
        <v>5.e-002</v>
      </c>
      <c r="I37" s="911">
        <v>0.77</v>
      </c>
      <c r="J37" s="915">
        <v>0.66</v>
      </c>
      <c r="K37" s="888"/>
      <c r="L37" s="888"/>
      <c r="M37" s="888"/>
      <c r="N37" s="888"/>
      <c r="O37" s="888"/>
      <c r="P37" s="888"/>
    </row>
    <row r="38" spans="1:16" ht="39" customHeight="1">
      <c r="A38" s="888"/>
      <c r="B38" s="891"/>
      <c r="C38" s="897" t="s">
        <v>237</v>
      </c>
      <c r="D38" s="897"/>
      <c r="E38" s="902"/>
      <c r="F38" s="906">
        <v>3.e-002</v>
      </c>
      <c r="G38" s="911">
        <v>2.e-002</v>
      </c>
      <c r="H38" s="911">
        <v>1.e-002</v>
      </c>
      <c r="I38" s="911">
        <v>1.e-002</v>
      </c>
      <c r="J38" s="915">
        <v>8.e-002</v>
      </c>
      <c r="K38" s="888"/>
      <c r="L38" s="888"/>
      <c r="M38" s="888"/>
      <c r="N38" s="888"/>
      <c r="O38" s="888"/>
      <c r="P38" s="888"/>
    </row>
    <row r="39" spans="1:16" ht="39" customHeight="1">
      <c r="A39" s="888"/>
      <c r="B39" s="891"/>
      <c r="C39" s="897" t="s">
        <v>367</v>
      </c>
      <c r="D39" s="897"/>
      <c r="E39" s="902"/>
      <c r="F39" s="906" t="s">
        <v>394</v>
      </c>
      <c r="G39" s="911">
        <v>0</v>
      </c>
      <c r="H39" s="911" t="s">
        <v>394</v>
      </c>
      <c r="I39" s="911" t="s">
        <v>394</v>
      </c>
      <c r="J39" s="915">
        <v>0</v>
      </c>
      <c r="K39" s="888"/>
      <c r="L39" s="888"/>
      <c r="M39" s="888"/>
      <c r="N39" s="888"/>
      <c r="O39" s="888"/>
      <c r="P39" s="888"/>
    </row>
    <row r="40" spans="1:16" ht="39" customHeight="1">
      <c r="A40" s="888"/>
      <c r="B40" s="891"/>
      <c r="C40" s="897" t="s">
        <v>457</v>
      </c>
      <c r="D40" s="897"/>
      <c r="E40" s="902"/>
      <c r="F40" s="906">
        <v>0</v>
      </c>
      <c r="G40" s="911">
        <v>0</v>
      </c>
      <c r="H40" s="911">
        <v>0</v>
      </c>
      <c r="I40" s="911">
        <v>0</v>
      </c>
      <c r="J40" s="915">
        <v>0</v>
      </c>
      <c r="K40" s="888"/>
      <c r="L40" s="888"/>
      <c r="M40" s="888"/>
      <c r="N40" s="888"/>
      <c r="O40" s="888"/>
      <c r="P40" s="888"/>
    </row>
    <row r="41" spans="1:16" ht="39" customHeight="1">
      <c r="A41" s="888"/>
      <c r="B41" s="891"/>
      <c r="C41" s="897" t="s">
        <v>294</v>
      </c>
      <c r="D41" s="897"/>
      <c r="E41" s="902"/>
      <c r="F41" s="906">
        <v>4.e-002</v>
      </c>
      <c r="G41" s="911">
        <v>0.39</v>
      </c>
      <c r="H41" s="911">
        <v>0.16</v>
      </c>
      <c r="I41" s="911">
        <v>0</v>
      </c>
      <c r="J41" s="915">
        <v>0</v>
      </c>
      <c r="K41" s="888"/>
      <c r="L41" s="888"/>
      <c r="M41" s="888"/>
      <c r="N41" s="888"/>
      <c r="O41" s="888"/>
      <c r="P41" s="888"/>
    </row>
    <row r="42" spans="1:16" ht="39" customHeight="1">
      <c r="A42" s="888"/>
      <c r="B42" s="892"/>
      <c r="C42" s="897" t="s">
        <v>542</v>
      </c>
      <c r="D42" s="897"/>
      <c r="E42" s="902"/>
      <c r="F42" s="906" t="s">
        <v>210</v>
      </c>
      <c r="G42" s="911" t="s">
        <v>210</v>
      </c>
      <c r="H42" s="911" t="s">
        <v>210</v>
      </c>
      <c r="I42" s="911" t="s">
        <v>210</v>
      </c>
      <c r="J42" s="915" t="s">
        <v>210</v>
      </c>
      <c r="K42" s="888"/>
      <c r="L42" s="888"/>
      <c r="M42" s="888"/>
      <c r="N42" s="888"/>
      <c r="O42" s="888"/>
      <c r="P42" s="888"/>
    </row>
    <row r="43" spans="1:16" ht="39" customHeight="1">
      <c r="A43" s="888"/>
      <c r="B43" s="893"/>
      <c r="C43" s="898" t="s">
        <v>497</v>
      </c>
      <c r="D43" s="898"/>
      <c r="E43" s="903"/>
      <c r="F43" s="907">
        <v>0</v>
      </c>
      <c r="G43" s="912">
        <v>0</v>
      </c>
      <c r="H43" s="912">
        <v>6.e-002</v>
      </c>
      <c r="I43" s="912">
        <v>0</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gjDlTOv1YwkieFoO67v/vgDLWSv5GKUr2Z/nD7fFQV/FUX68QsA9QLJhvTt2xBTGHnRhN52LRt9WW9JRtQyxLQ==" saltValue="qu7liGyEWO/ALZ8BGSi2T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535</v>
      </c>
      <c r="L44" s="970" t="s">
        <v>536</v>
      </c>
      <c r="M44" s="970" t="s">
        <v>448</v>
      </c>
      <c r="N44" s="970" t="s">
        <v>537</v>
      </c>
      <c r="O44" s="978" t="s">
        <v>538</v>
      </c>
      <c r="P44" s="761"/>
      <c r="Q44" s="761"/>
      <c r="R44" s="761"/>
      <c r="S44" s="761"/>
      <c r="T44" s="761"/>
      <c r="U44" s="761"/>
    </row>
    <row r="45" spans="1:21" ht="30.75" customHeight="1">
      <c r="A45" s="761"/>
      <c r="B45" s="918" t="s">
        <v>27</v>
      </c>
      <c r="C45" s="931"/>
      <c r="D45" s="940"/>
      <c r="E45" s="948" t="s">
        <v>25</v>
      </c>
      <c r="F45" s="948"/>
      <c r="G45" s="948"/>
      <c r="H45" s="948"/>
      <c r="I45" s="948"/>
      <c r="J45" s="956"/>
      <c r="K45" s="963">
        <v>1187</v>
      </c>
      <c r="L45" s="971">
        <v>1181</v>
      </c>
      <c r="M45" s="971">
        <v>1237</v>
      </c>
      <c r="N45" s="971">
        <v>1245</v>
      </c>
      <c r="O45" s="979">
        <v>1229</v>
      </c>
      <c r="P45" s="761"/>
      <c r="Q45" s="761"/>
      <c r="R45" s="761"/>
      <c r="S45" s="761"/>
      <c r="T45" s="761"/>
      <c r="U45" s="761"/>
    </row>
    <row r="46" spans="1:21" ht="30.75" customHeight="1">
      <c r="A46" s="761"/>
      <c r="B46" s="919"/>
      <c r="C46" s="932"/>
      <c r="D46" s="941"/>
      <c r="E46" s="949" t="s">
        <v>32</v>
      </c>
      <c r="F46" s="949"/>
      <c r="G46" s="949"/>
      <c r="H46" s="949"/>
      <c r="I46" s="949"/>
      <c r="J46" s="957"/>
      <c r="K46" s="964" t="s">
        <v>210</v>
      </c>
      <c r="L46" s="972" t="s">
        <v>210</v>
      </c>
      <c r="M46" s="972" t="s">
        <v>210</v>
      </c>
      <c r="N46" s="972" t="s">
        <v>210</v>
      </c>
      <c r="O46" s="980" t="s">
        <v>210</v>
      </c>
      <c r="P46" s="761"/>
      <c r="Q46" s="761"/>
      <c r="R46" s="761"/>
      <c r="S46" s="761"/>
      <c r="T46" s="761"/>
      <c r="U46" s="761"/>
    </row>
    <row r="47" spans="1:21" ht="30.75" customHeight="1">
      <c r="A47" s="761"/>
      <c r="B47" s="919"/>
      <c r="C47" s="932"/>
      <c r="D47" s="941"/>
      <c r="E47" s="949" t="s">
        <v>37</v>
      </c>
      <c r="F47" s="949"/>
      <c r="G47" s="949"/>
      <c r="H47" s="949"/>
      <c r="I47" s="949"/>
      <c r="J47" s="957"/>
      <c r="K47" s="964" t="s">
        <v>210</v>
      </c>
      <c r="L47" s="972" t="s">
        <v>210</v>
      </c>
      <c r="M47" s="972" t="s">
        <v>210</v>
      </c>
      <c r="N47" s="972" t="s">
        <v>210</v>
      </c>
      <c r="O47" s="980" t="s">
        <v>210</v>
      </c>
      <c r="P47" s="761"/>
      <c r="Q47" s="761"/>
      <c r="R47" s="761"/>
      <c r="S47" s="761"/>
      <c r="T47" s="761"/>
      <c r="U47" s="761"/>
    </row>
    <row r="48" spans="1:21" ht="30.75" customHeight="1">
      <c r="A48" s="761"/>
      <c r="B48" s="919"/>
      <c r="C48" s="932"/>
      <c r="D48" s="941"/>
      <c r="E48" s="949" t="s">
        <v>43</v>
      </c>
      <c r="F48" s="949"/>
      <c r="G48" s="949"/>
      <c r="H48" s="949"/>
      <c r="I48" s="949"/>
      <c r="J48" s="957"/>
      <c r="K48" s="964">
        <v>467</v>
      </c>
      <c r="L48" s="972">
        <v>460</v>
      </c>
      <c r="M48" s="972">
        <v>489</v>
      </c>
      <c r="N48" s="972">
        <v>489</v>
      </c>
      <c r="O48" s="980">
        <v>462</v>
      </c>
      <c r="P48" s="761"/>
      <c r="Q48" s="761"/>
      <c r="R48" s="761"/>
      <c r="S48" s="761"/>
      <c r="T48" s="761"/>
      <c r="U48" s="761"/>
    </row>
    <row r="49" spans="1:21" ht="30.75" customHeight="1">
      <c r="A49" s="761"/>
      <c r="B49" s="919"/>
      <c r="C49" s="932"/>
      <c r="D49" s="941"/>
      <c r="E49" s="949" t="s">
        <v>0</v>
      </c>
      <c r="F49" s="949"/>
      <c r="G49" s="949"/>
      <c r="H49" s="949"/>
      <c r="I49" s="949"/>
      <c r="J49" s="957"/>
      <c r="K49" s="964">
        <v>200</v>
      </c>
      <c r="L49" s="972">
        <v>164</v>
      </c>
      <c r="M49" s="972">
        <v>90</v>
      </c>
      <c r="N49" s="972">
        <v>42</v>
      </c>
      <c r="O49" s="980">
        <v>39</v>
      </c>
      <c r="P49" s="761"/>
      <c r="Q49" s="761"/>
      <c r="R49" s="761"/>
      <c r="S49" s="761"/>
      <c r="T49" s="761"/>
      <c r="U49" s="761"/>
    </row>
    <row r="50" spans="1:21" ht="30.75" customHeight="1">
      <c r="A50" s="761"/>
      <c r="B50" s="919"/>
      <c r="C50" s="932"/>
      <c r="D50" s="941"/>
      <c r="E50" s="949" t="s">
        <v>45</v>
      </c>
      <c r="F50" s="949"/>
      <c r="G50" s="949"/>
      <c r="H50" s="949"/>
      <c r="I50" s="949"/>
      <c r="J50" s="957"/>
      <c r="K50" s="964">
        <v>10</v>
      </c>
      <c r="L50" s="972">
        <v>10</v>
      </c>
      <c r="M50" s="972">
        <v>9</v>
      </c>
      <c r="N50" s="972">
        <v>3</v>
      </c>
      <c r="O50" s="980">
        <v>2</v>
      </c>
      <c r="P50" s="761"/>
      <c r="Q50" s="761"/>
      <c r="R50" s="761"/>
      <c r="S50" s="761"/>
      <c r="T50" s="761"/>
      <c r="U50" s="761"/>
    </row>
    <row r="51" spans="1:21" ht="30.75" customHeight="1">
      <c r="A51" s="761"/>
      <c r="B51" s="920"/>
      <c r="C51" s="933"/>
      <c r="D51" s="942"/>
      <c r="E51" s="949" t="s">
        <v>53</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56</v>
      </c>
      <c r="C52" s="934"/>
      <c r="D52" s="942"/>
      <c r="E52" s="949" t="s">
        <v>57</v>
      </c>
      <c r="F52" s="949"/>
      <c r="G52" s="949"/>
      <c r="H52" s="949"/>
      <c r="I52" s="949"/>
      <c r="J52" s="957"/>
      <c r="K52" s="964">
        <v>1099</v>
      </c>
      <c r="L52" s="972">
        <v>1048</v>
      </c>
      <c r="M52" s="972">
        <v>1051</v>
      </c>
      <c r="N52" s="972">
        <v>1029</v>
      </c>
      <c r="O52" s="980">
        <v>1006</v>
      </c>
      <c r="P52" s="761"/>
      <c r="Q52" s="761"/>
      <c r="R52" s="761"/>
      <c r="S52" s="761"/>
      <c r="T52" s="761"/>
      <c r="U52" s="761"/>
    </row>
    <row r="53" spans="1:21" ht="30.75" customHeight="1">
      <c r="A53" s="761"/>
      <c r="B53" s="922" t="s">
        <v>16</v>
      </c>
      <c r="C53" s="935"/>
      <c r="D53" s="943"/>
      <c r="E53" s="950" t="s">
        <v>59</v>
      </c>
      <c r="F53" s="950"/>
      <c r="G53" s="950"/>
      <c r="H53" s="950"/>
      <c r="I53" s="950"/>
      <c r="J53" s="958"/>
      <c r="K53" s="965">
        <v>765</v>
      </c>
      <c r="L53" s="973">
        <v>767</v>
      </c>
      <c r="M53" s="973">
        <v>774</v>
      </c>
      <c r="N53" s="973">
        <v>750</v>
      </c>
      <c r="O53" s="981">
        <v>726</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543</v>
      </c>
      <c r="P55" s="761"/>
      <c r="Q55" s="761"/>
      <c r="R55" s="761"/>
      <c r="S55" s="761"/>
      <c r="T55" s="761"/>
      <c r="U55" s="761"/>
    </row>
    <row r="56" spans="1:21" ht="31.5" customHeight="1">
      <c r="A56" s="761"/>
      <c r="B56" s="925"/>
      <c r="C56" s="937"/>
      <c r="D56" s="937"/>
      <c r="E56" s="951"/>
      <c r="F56" s="951"/>
      <c r="G56" s="951"/>
      <c r="H56" s="951"/>
      <c r="I56" s="951"/>
      <c r="J56" s="959" t="s">
        <v>15</v>
      </c>
      <c r="K56" s="967" t="s">
        <v>545</v>
      </c>
      <c r="L56" s="974" t="s">
        <v>544</v>
      </c>
      <c r="M56" s="974" t="s">
        <v>546</v>
      </c>
      <c r="N56" s="974" t="s">
        <v>547</v>
      </c>
      <c r="O56" s="983" t="s">
        <v>548</v>
      </c>
      <c r="P56" s="761"/>
      <c r="Q56" s="761"/>
      <c r="R56" s="761"/>
      <c r="S56" s="761"/>
      <c r="T56" s="761"/>
      <c r="U56" s="761"/>
    </row>
    <row r="57" spans="1:21" ht="31.5" customHeight="1">
      <c r="B57" s="926" t="s">
        <v>55</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jC3amGkX3IOdSkz9nHmd1Lb0G18ilcIqEwdFhuStPh8d+al8MWtu5vQBSnNrA0L4Y+80FvAfy8H4uW15HNVOOA==" saltValue="JQXXS6E59ysJkcj/MrKzi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535</v>
      </c>
      <c r="J40" s="970" t="s">
        <v>536</v>
      </c>
      <c r="K40" s="970" t="s">
        <v>448</v>
      </c>
      <c r="L40" s="970" t="s">
        <v>537</v>
      </c>
      <c r="M40" s="1002" t="s">
        <v>538</v>
      </c>
    </row>
    <row r="41" spans="2:13" ht="27.75" customHeight="1">
      <c r="B41" s="918" t="s">
        <v>39</v>
      </c>
      <c r="C41" s="931"/>
      <c r="D41" s="940"/>
      <c r="E41" s="991" t="s">
        <v>65</v>
      </c>
      <c r="F41" s="991"/>
      <c r="G41" s="991"/>
      <c r="H41" s="997"/>
      <c r="I41" s="963">
        <v>11373</v>
      </c>
      <c r="J41" s="971">
        <v>11020</v>
      </c>
      <c r="K41" s="971">
        <v>10653</v>
      </c>
      <c r="L41" s="971">
        <v>10706</v>
      </c>
      <c r="M41" s="979">
        <v>11044</v>
      </c>
    </row>
    <row r="42" spans="2:13" ht="27.75" customHeight="1">
      <c r="B42" s="919"/>
      <c r="C42" s="932"/>
      <c r="D42" s="941"/>
      <c r="E42" s="992" t="s">
        <v>72</v>
      </c>
      <c r="F42" s="992"/>
      <c r="G42" s="992"/>
      <c r="H42" s="998"/>
      <c r="I42" s="964">
        <v>24</v>
      </c>
      <c r="J42" s="972">
        <v>15</v>
      </c>
      <c r="K42" s="972">
        <v>6</v>
      </c>
      <c r="L42" s="972">
        <v>4</v>
      </c>
      <c r="M42" s="980">
        <v>2</v>
      </c>
    </row>
    <row r="43" spans="2:13" ht="27.75" customHeight="1">
      <c r="B43" s="919"/>
      <c r="C43" s="932"/>
      <c r="D43" s="941"/>
      <c r="E43" s="992" t="s">
        <v>73</v>
      </c>
      <c r="F43" s="992"/>
      <c r="G43" s="992"/>
      <c r="H43" s="998"/>
      <c r="I43" s="964">
        <v>4773</v>
      </c>
      <c r="J43" s="972">
        <v>4727</v>
      </c>
      <c r="K43" s="972">
        <v>4795</v>
      </c>
      <c r="L43" s="972">
        <v>4616</v>
      </c>
      <c r="M43" s="980">
        <v>4458</v>
      </c>
    </row>
    <row r="44" spans="2:13" ht="27.75" customHeight="1">
      <c r="B44" s="919"/>
      <c r="C44" s="932"/>
      <c r="D44" s="941"/>
      <c r="E44" s="992" t="s">
        <v>75</v>
      </c>
      <c r="F44" s="992"/>
      <c r="G44" s="992"/>
      <c r="H44" s="998"/>
      <c r="I44" s="964">
        <v>350</v>
      </c>
      <c r="J44" s="972">
        <v>197</v>
      </c>
      <c r="K44" s="972">
        <v>145</v>
      </c>
      <c r="L44" s="972">
        <v>126</v>
      </c>
      <c r="M44" s="980">
        <v>99</v>
      </c>
    </row>
    <row r="45" spans="2:13" ht="27.75" customHeight="1">
      <c r="B45" s="919"/>
      <c r="C45" s="932"/>
      <c r="D45" s="941"/>
      <c r="E45" s="992" t="s">
        <v>77</v>
      </c>
      <c r="F45" s="992"/>
      <c r="G45" s="992"/>
      <c r="H45" s="998"/>
      <c r="I45" s="964">
        <v>2215</v>
      </c>
      <c r="J45" s="972">
        <v>2140</v>
      </c>
      <c r="K45" s="972">
        <v>2086</v>
      </c>
      <c r="L45" s="972">
        <v>2146</v>
      </c>
      <c r="M45" s="980">
        <v>2123</v>
      </c>
    </row>
    <row r="46" spans="2:13" ht="27.75" customHeight="1">
      <c r="B46" s="919"/>
      <c r="C46" s="932"/>
      <c r="D46" s="942"/>
      <c r="E46" s="992" t="s">
        <v>76</v>
      </c>
      <c r="F46" s="992"/>
      <c r="G46" s="992"/>
      <c r="H46" s="998"/>
      <c r="I46" s="964">
        <v>28</v>
      </c>
      <c r="J46" s="972">
        <v>3</v>
      </c>
      <c r="K46" s="972" t="s">
        <v>210</v>
      </c>
      <c r="L46" s="972" t="s">
        <v>210</v>
      </c>
      <c r="M46" s="980" t="s">
        <v>210</v>
      </c>
    </row>
    <row r="47" spans="2:13" ht="27.75" customHeight="1">
      <c r="B47" s="919"/>
      <c r="C47" s="932"/>
      <c r="D47" s="989"/>
      <c r="E47" s="993" t="s">
        <v>80</v>
      </c>
      <c r="F47" s="996"/>
      <c r="G47" s="996"/>
      <c r="H47" s="999"/>
      <c r="I47" s="964" t="s">
        <v>210</v>
      </c>
      <c r="J47" s="972" t="s">
        <v>210</v>
      </c>
      <c r="K47" s="972" t="s">
        <v>210</v>
      </c>
      <c r="L47" s="972" t="s">
        <v>210</v>
      </c>
      <c r="M47" s="980" t="s">
        <v>210</v>
      </c>
    </row>
    <row r="48" spans="2:13" ht="27.75" customHeight="1">
      <c r="B48" s="919"/>
      <c r="C48" s="932"/>
      <c r="D48" s="941"/>
      <c r="E48" s="992" t="s">
        <v>84</v>
      </c>
      <c r="F48" s="992"/>
      <c r="G48" s="992"/>
      <c r="H48" s="998"/>
      <c r="I48" s="964" t="s">
        <v>210</v>
      </c>
      <c r="J48" s="972" t="s">
        <v>210</v>
      </c>
      <c r="K48" s="972" t="s">
        <v>210</v>
      </c>
      <c r="L48" s="972" t="s">
        <v>210</v>
      </c>
      <c r="M48" s="980" t="s">
        <v>210</v>
      </c>
    </row>
    <row r="49" spans="2:13" ht="27.75" customHeight="1">
      <c r="B49" s="920"/>
      <c r="C49" s="933"/>
      <c r="D49" s="941"/>
      <c r="E49" s="992" t="s">
        <v>90</v>
      </c>
      <c r="F49" s="992"/>
      <c r="G49" s="992"/>
      <c r="H49" s="998"/>
      <c r="I49" s="964" t="s">
        <v>210</v>
      </c>
      <c r="J49" s="972" t="s">
        <v>210</v>
      </c>
      <c r="K49" s="972" t="s">
        <v>210</v>
      </c>
      <c r="L49" s="972" t="s">
        <v>210</v>
      </c>
      <c r="M49" s="980" t="s">
        <v>210</v>
      </c>
    </row>
    <row r="50" spans="2:13" ht="27.75" customHeight="1">
      <c r="B50" s="986" t="s">
        <v>92</v>
      </c>
      <c r="C50" s="988"/>
      <c r="D50" s="990"/>
      <c r="E50" s="992" t="s">
        <v>94</v>
      </c>
      <c r="F50" s="992"/>
      <c r="G50" s="992"/>
      <c r="H50" s="998"/>
      <c r="I50" s="964">
        <v>3564</v>
      </c>
      <c r="J50" s="972">
        <v>3856</v>
      </c>
      <c r="K50" s="972">
        <v>3813</v>
      </c>
      <c r="L50" s="972">
        <v>4014</v>
      </c>
      <c r="M50" s="980">
        <v>3788</v>
      </c>
    </row>
    <row r="51" spans="2:13" ht="27.75" customHeight="1">
      <c r="B51" s="919"/>
      <c r="C51" s="932"/>
      <c r="D51" s="941"/>
      <c r="E51" s="992" t="s">
        <v>97</v>
      </c>
      <c r="F51" s="992"/>
      <c r="G51" s="992"/>
      <c r="H51" s="998"/>
      <c r="I51" s="964">
        <v>63</v>
      </c>
      <c r="J51" s="972">
        <v>53</v>
      </c>
      <c r="K51" s="972">
        <v>59</v>
      </c>
      <c r="L51" s="972">
        <v>100</v>
      </c>
      <c r="M51" s="980">
        <v>178</v>
      </c>
    </row>
    <row r="52" spans="2:13" ht="27.75" customHeight="1">
      <c r="B52" s="920"/>
      <c r="C52" s="933"/>
      <c r="D52" s="941"/>
      <c r="E52" s="992" t="s">
        <v>47</v>
      </c>
      <c r="F52" s="992"/>
      <c r="G52" s="992"/>
      <c r="H52" s="998"/>
      <c r="I52" s="964">
        <v>10584</v>
      </c>
      <c r="J52" s="972">
        <v>10152</v>
      </c>
      <c r="K52" s="972">
        <v>9996</v>
      </c>
      <c r="L52" s="972">
        <v>9821</v>
      </c>
      <c r="M52" s="980">
        <v>10176</v>
      </c>
    </row>
    <row r="53" spans="2:13" ht="27.75" customHeight="1">
      <c r="B53" s="922" t="s">
        <v>16</v>
      </c>
      <c r="C53" s="935"/>
      <c r="D53" s="943"/>
      <c r="E53" s="994" t="s">
        <v>99</v>
      </c>
      <c r="F53" s="994"/>
      <c r="G53" s="994"/>
      <c r="H53" s="1000"/>
      <c r="I53" s="965">
        <v>4553</v>
      </c>
      <c r="J53" s="973">
        <v>4039</v>
      </c>
      <c r="K53" s="973">
        <v>3817</v>
      </c>
      <c r="L53" s="973">
        <v>3663</v>
      </c>
      <c r="M53" s="981">
        <v>3584</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bZABOPaDS8G788cymb6TI3Qbehi24mWiLIUNPOXNRu8BRA4ZoLU1T39e15wn/VmkWLCW+eMnS+ANFuQUOSX3w==" saltValue="8HOUX0BbfLO8GpRDQHqOC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9</v>
      </c>
      <c r="C54" s="1009"/>
      <c r="D54" s="1009"/>
      <c r="E54" s="1018" t="s">
        <v>15</v>
      </c>
      <c r="F54" s="1025" t="s">
        <v>448</v>
      </c>
      <c r="G54" s="1025" t="s">
        <v>537</v>
      </c>
      <c r="H54" s="1033" t="s">
        <v>538</v>
      </c>
    </row>
    <row r="55" spans="2:8" ht="52.5" customHeight="1">
      <c r="B55" s="1004"/>
      <c r="C55" s="1010" t="s">
        <v>103</v>
      </c>
      <c r="D55" s="1010"/>
      <c r="E55" s="1019"/>
      <c r="F55" s="1026">
        <v>2268</v>
      </c>
      <c r="G55" s="1026">
        <v>2322</v>
      </c>
      <c r="H55" s="1034">
        <v>1924</v>
      </c>
    </row>
    <row r="56" spans="2:8" ht="52.5" customHeight="1">
      <c r="B56" s="1005"/>
      <c r="C56" s="1011" t="s">
        <v>106</v>
      </c>
      <c r="D56" s="1011"/>
      <c r="E56" s="1020"/>
      <c r="F56" s="1027">
        <v>201</v>
      </c>
      <c r="G56" s="1027">
        <v>201</v>
      </c>
      <c r="H56" s="1035">
        <v>202</v>
      </c>
    </row>
    <row r="57" spans="2:8" ht="53.25" customHeight="1">
      <c r="B57" s="1005"/>
      <c r="C57" s="1012" t="s">
        <v>69</v>
      </c>
      <c r="D57" s="1012"/>
      <c r="E57" s="1021"/>
      <c r="F57" s="1028">
        <v>1070</v>
      </c>
      <c r="G57" s="1028">
        <v>1216</v>
      </c>
      <c r="H57" s="1036">
        <v>1389</v>
      </c>
    </row>
    <row r="58" spans="2:8" ht="45.75" customHeight="1">
      <c r="B58" s="1006"/>
      <c r="C58" s="1013" t="s">
        <v>384</v>
      </c>
      <c r="D58" s="1016"/>
      <c r="E58" s="1022"/>
      <c r="F58" s="1029">
        <v>244</v>
      </c>
      <c r="G58" s="1029">
        <v>311</v>
      </c>
      <c r="H58" s="1037">
        <v>491</v>
      </c>
    </row>
    <row r="59" spans="2:8" ht="45.75" customHeight="1">
      <c r="B59" s="1006"/>
      <c r="C59" s="1013" t="s">
        <v>558</v>
      </c>
      <c r="D59" s="1016"/>
      <c r="E59" s="1022"/>
      <c r="F59" s="1029">
        <v>250</v>
      </c>
      <c r="G59" s="1029">
        <v>344</v>
      </c>
      <c r="H59" s="1037">
        <v>333</v>
      </c>
    </row>
    <row r="60" spans="2:8" ht="45.75" customHeight="1">
      <c r="B60" s="1006"/>
      <c r="C60" s="1013" t="s">
        <v>502</v>
      </c>
      <c r="D60" s="1016"/>
      <c r="E60" s="1022"/>
      <c r="F60" s="1029">
        <v>291</v>
      </c>
      <c r="G60" s="1029">
        <v>291</v>
      </c>
      <c r="H60" s="1037">
        <v>288</v>
      </c>
    </row>
    <row r="61" spans="2:8" ht="45.75" customHeight="1">
      <c r="B61" s="1006"/>
      <c r="C61" s="1013" t="s">
        <v>418</v>
      </c>
      <c r="D61" s="1016"/>
      <c r="E61" s="1022"/>
      <c r="F61" s="1029">
        <v>98</v>
      </c>
      <c r="G61" s="1029">
        <v>102</v>
      </c>
      <c r="H61" s="1037">
        <v>93</v>
      </c>
    </row>
    <row r="62" spans="2:8" ht="45.75" customHeight="1">
      <c r="B62" s="1007"/>
      <c r="C62" s="1014" t="s">
        <v>559</v>
      </c>
      <c r="D62" s="1017"/>
      <c r="E62" s="1023"/>
      <c r="F62" s="1030">
        <v>76</v>
      </c>
      <c r="G62" s="1030">
        <v>77</v>
      </c>
      <c r="H62" s="1038">
        <v>77</v>
      </c>
    </row>
    <row r="63" spans="2:8" ht="52.5" customHeight="1">
      <c r="B63" s="1008"/>
      <c r="C63" s="1015" t="s">
        <v>111</v>
      </c>
      <c r="D63" s="1015"/>
      <c r="E63" s="1024"/>
      <c r="F63" s="1031">
        <v>3539</v>
      </c>
      <c r="G63" s="1031">
        <v>3740</v>
      </c>
      <c r="H63" s="1039">
        <v>3514</v>
      </c>
    </row>
    <row r="64" spans="2:8" ht="15" customHeight="1"/>
  </sheetData>
  <sheetProtection algorithmName="SHA-512" hashValue="0PkcEado2GF693TpLiq9V3hypxneXSnMKnP4rX1dZtjLrZWCGOQ1Je/VH+6Bwvfa9ue9kfaPJNMZiRQ95cGA4g==" saltValue="R7NRhVWI26hRHZY5lV1qo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560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561</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470</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172</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535</v>
      </c>
      <c r="BQ50" s="1075"/>
      <c r="BR50" s="1075"/>
      <c r="BS50" s="1075"/>
      <c r="BT50" s="1075"/>
      <c r="BU50" s="1075"/>
      <c r="BV50" s="1075"/>
      <c r="BW50" s="1075"/>
      <c r="BX50" s="1075" t="s">
        <v>536</v>
      </c>
      <c r="BY50" s="1075"/>
      <c r="BZ50" s="1075"/>
      <c r="CA50" s="1075"/>
      <c r="CB50" s="1075"/>
      <c r="CC50" s="1075"/>
      <c r="CD50" s="1075"/>
      <c r="CE50" s="1075"/>
      <c r="CF50" s="1075" t="s">
        <v>448</v>
      </c>
      <c r="CG50" s="1075"/>
      <c r="CH50" s="1075"/>
      <c r="CI50" s="1075"/>
      <c r="CJ50" s="1075"/>
      <c r="CK50" s="1075"/>
      <c r="CL50" s="1075"/>
      <c r="CM50" s="1075"/>
      <c r="CN50" s="1075" t="s">
        <v>537</v>
      </c>
      <c r="CO50" s="1075"/>
      <c r="CP50" s="1075"/>
      <c r="CQ50" s="1075"/>
      <c r="CR50" s="1075"/>
      <c r="CS50" s="1075"/>
      <c r="CT50" s="1075"/>
      <c r="CU50" s="1075"/>
      <c r="CV50" s="1075" t="s">
        <v>538</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562</v>
      </c>
      <c r="AO51" s="1074"/>
      <c r="AP51" s="1074"/>
      <c r="AQ51" s="1074"/>
      <c r="AR51" s="1074"/>
      <c r="AS51" s="1074"/>
      <c r="AT51" s="1074"/>
      <c r="AU51" s="1074"/>
      <c r="AV51" s="1074"/>
      <c r="AW51" s="1074"/>
      <c r="AX51" s="1074"/>
      <c r="AY51" s="1074"/>
      <c r="AZ51" s="1074"/>
      <c r="BA51" s="1074"/>
      <c r="BB51" s="1074" t="s">
        <v>563</v>
      </c>
      <c r="BC51" s="1074"/>
      <c r="BD51" s="1074"/>
      <c r="BE51" s="1074"/>
      <c r="BF51" s="1074"/>
      <c r="BG51" s="1074"/>
      <c r="BH51" s="1074"/>
      <c r="BI51" s="1074"/>
      <c r="BJ51" s="1074"/>
      <c r="BK51" s="1074"/>
      <c r="BL51" s="1074"/>
      <c r="BM51" s="1074"/>
      <c r="BN51" s="1074"/>
      <c r="BO51" s="1074"/>
      <c r="BP51" s="1079">
        <v>77.5</v>
      </c>
      <c r="BQ51" s="1079"/>
      <c r="BR51" s="1079"/>
      <c r="BS51" s="1079"/>
      <c r="BT51" s="1079"/>
      <c r="BU51" s="1079"/>
      <c r="BV51" s="1079"/>
      <c r="BW51" s="1079"/>
      <c r="BX51" s="1079">
        <v>70.3</v>
      </c>
      <c r="BY51" s="1079"/>
      <c r="BZ51" s="1079"/>
      <c r="CA51" s="1079"/>
      <c r="CB51" s="1079"/>
      <c r="CC51" s="1079"/>
      <c r="CD51" s="1079"/>
      <c r="CE51" s="1079"/>
      <c r="CF51" s="1079">
        <v>67.099999999999994</v>
      </c>
      <c r="CG51" s="1079"/>
      <c r="CH51" s="1079"/>
      <c r="CI51" s="1079"/>
      <c r="CJ51" s="1079"/>
      <c r="CK51" s="1079"/>
      <c r="CL51" s="1079"/>
      <c r="CM51" s="1079"/>
      <c r="CN51" s="1079">
        <v>63.7</v>
      </c>
      <c r="CO51" s="1079"/>
      <c r="CP51" s="1079"/>
      <c r="CQ51" s="1079"/>
      <c r="CR51" s="1079"/>
      <c r="CS51" s="1079"/>
      <c r="CT51" s="1079"/>
      <c r="CU51" s="1079"/>
      <c r="CV51" s="1079">
        <v>62.3</v>
      </c>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564</v>
      </c>
      <c r="BC53" s="1074"/>
      <c r="BD53" s="1074"/>
      <c r="BE53" s="1074"/>
      <c r="BF53" s="1074"/>
      <c r="BG53" s="1074"/>
      <c r="BH53" s="1074"/>
      <c r="BI53" s="1074"/>
      <c r="BJ53" s="1074"/>
      <c r="BK53" s="1074"/>
      <c r="BL53" s="1074"/>
      <c r="BM53" s="1074"/>
      <c r="BN53" s="1074"/>
      <c r="BO53" s="1074"/>
      <c r="BP53" s="1079">
        <v>58.5</v>
      </c>
      <c r="BQ53" s="1079"/>
      <c r="BR53" s="1079"/>
      <c r="BS53" s="1079"/>
      <c r="BT53" s="1079"/>
      <c r="BU53" s="1079"/>
      <c r="BV53" s="1079"/>
      <c r="BW53" s="1079"/>
      <c r="BX53" s="1079">
        <v>57.7</v>
      </c>
      <c r="BY53" s="1079"/>
      <c r="BZ53" s="1079"/>
      <c r="CA53" s="1079"/>
      <c r="CB53" s="1079"/>
      <c r="CC53" s="1079"/>
      <c r="CD53" s="1079"/>
      <c r="CE53" s="1079"/>
      <c r="CF53" s="1079">
        <v>59</v>
      </c>
      <c r="CG53" s="1079"/>
      <c r="CH53" s="1079"/>
      <c r="CI53" s="1079"/>
      <c r="CJ53" s="1079"/>
      <c r="CK53" s="1079"/>
      <c r="CL53" s="1079"/>
      <c r="CM53" s="1079"/>
      <c r="CN53" s="1079">
        <v>60.3</v>
      </c>
      <c r="CO53" s="1079"/>
      <c r="CP53" s="1079"/>
      <c r="CQ53" s="1079"/>
      <c r="CR53" s="1079"/>
      <c r="CS53" s="1079"/>
      <c r="CT53" s="1079"/>
      <c r="CU53" s="1079"/>
      <c r="CV53" s="1079">
        <v>61.6</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563</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564</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335</v>
      </c>
    </row>
    <row r="64" spans="1:109">
      <c r="B64" s="755"/>
      <c r="G64" s="1049"/>
      <c r="I64" s="368"/>
      <c r="J64" s="368"/>
      <c r="K64" s="368"/>
      <c r="L64" s="368"/>
      <c r="M64" s="368"/>
      <c r="N64" s="1069"/>
      <c r="AM64" s="1049"/>
      <c r="AN64" s="1049" t="s">
        <v>561</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565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172</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535</v>
      </c>
      <c r="BQ72" s="1075"/>
      <c r="BR72" s="1075"/>
      <c r="BS72" s="1075"/>
      <c r="BT72" s="1075"/>
      <c r="BU72" s="1075"/>
      <c r="BV72" s="1075"/>
      <c r="BW72" s="1075"/>
      <c r="BX72" s="1075" t="s">
        <v>536</v>
      </c>
      <c r="BY72" s="1075"/>
      <c r="BZ72" s="1075"/>
      <c r="CA72" s="1075"/>
      <c r="CB72" s="1075"/>
      <c r="CC72" s="1075"/>
      <c r="CD72" s="1075"/>
      <c r="CE72" s="1075"/>
      <c r="CF72" s="1075" t="s">
        <v>448</v>
      </c>
      <c r="CG72" s="1075"/>
      <c r="CH72" s="1075"/>
      <c r="CI72" s="1075"/>
      <c r="CJ72" s="1075"/>
      <c r="CK72" s="1075"/>
      <c r="CL72" s="1075"/>
      <c r="CM72" s="1075"/>
      <c r="CN72" s="1075" t="s">
        <v>537</v>
      </c>
      <c r="CO72" s="1075"/>
      <c r="CP72" s="1075"/>
      <c r="CQ72" s="1075"/>
      <c r="CR72" s="1075"/>
      <c r="CS72" s="1075"/>
      <c r="CT72" s="1075"/>
      <c r="CU72" s="1075"/>
      <c r="CV72" s="1075" t="s">
        <v>538</v>
      </c>
      <c r="CW72" s="1075"/>
      <c r="CX72" s="1075"/>
      <c r="CY72" s="1075"/>
      <c r="CZ72" s="1075"/>
      <c r="DA72" s="1075"/>
      <c r="DB72" s="1075"/>
      <c r="DC72" s="1075"/>
    </row>
    <row r="73" spans="2:107">
      <c r="B73" s="755"/>
      <c r="G73" s="1051"/>
      <c r="H73" s="1051"/>
      <c r="I73" s="1051"/>
      <c r="J73" s="1051"/>
      <c r="K73" s="1061"/>
      <c r="L73" s="1061"/>
      <c r="M73" s="1061"/>
      <c r="N73" s="1061"/>
      <c r="AM73" s="1053"/>
      <c r="AN73" s="1074" t="s">
        <v>562</v>
      </c>
      <c r="AO73" s="1074"/>
      <c r="AP73" s="1074"/>
      <c r="AQ73" s="1074"/>
      <c r="AR73" s="1074"/>
      <c r="AS73" s="1074"/>
      <c r="AT73" s="1074"/>
      <c r="AU73" s="1074"/>
      <c r="AV73" s="1074"/>
      <c r="AW73" s="1074"/>
      <c r="AX73" s="1074"/>
      <c r="AY73" s="1074"/>
      <c r="AZ73" s="1074"/>
      <c r="BA73" s="1074"/>
      <c r="BB73" s="1074" t="s">
        <v>563</v>
      </c>
      <c r="BC73" s="1074"/>
      <c r="BD73" s="1074"/>
      <c r="BE73" s="1074"/>
      <c r="BF73" s="1074"/>
      <c r="BG73" s="1074"/>
      <c r="BH73" s="1074"/>
      <c r="BI73" s="1074"/>
      <c r="BJ73" s="1074"/>
      <c r="BK73" s="1074"/>
      <c r="BL73" s="1074"/>
      <c r="BM73" s="1074"/>
      <c r="BN73" s="1074"/>
      <c r="BO73" s="1074"/>
      <c r="BP73" s="1079">
        <v>77.5</v>
      </c>
      <c r="BQ73" s="1079"/>
      <c r="BR73" s="1079"/>
      <c r="BS73" s="1079"/>
      <c r="BT73" s="1079"/>
      <c r="BU73" s="1079"/>
      <c r="BV73" s="1079"/>
      <c r="BW73" s="1079"/>
      <c r="BX73" s="1079">
        <v>70.3</v>
      </c>
      <c r="BY73" s="1079"/>
      <c r="BZ73" s="1079"/>
      <c r="CA73" s="1079"/>
      <c r="CB73" s="1079"/>
      <c r="CC73" s="1079"/>
      <c r="CD73" s="1079"/>
      <c r="CE73" s="1079"/>
      <c r="CF73" s="1079">
        <v>67.099999999999994</v>
      </c>
      <c r="CG73" s="1079"/>
      <c r="CH73" s="1079"/>
      <c r="CI73" s="1079"/>
      <c r="CJ73" s="1079"/>
      <c r="CK73" s="1079"/>
      <c r="CL73" s="1079"/>
      <c r="CM73" s="1079"/>
      <c r="CN73" s="1079">
        <v>63.7</v>
      </c>
      <c r="CO73" s="1079"/>
      <c r="CP73" s="1079"/>
      <c r="CQ73" s="1079"/>
      <c r="CR73" s="1079"/>
      <c r="CS73" s="1079"/>
      <c r="CT73" s="1079"/>
      <c r="CU73" s="1079"/>
      <c r="CV73" s="1079">
        <v>62.3</v>
      </c>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417</v>
      </c>
      <c r="BC75" s="1074"/>
      <c r="BD75" s="1074"/>
      <c r="BE75" s="1074"/>
      <c r="BF75" s="1074"/>
      <c r="BG75" s="1074"/>
      <c r="BH75" s="1074"/>
      <c r="BI75" s="1074"/>
      <c r="BJ75" s="1074"/>
      <c r="BK75" s="1074"/>
      <c r="BL75" s="1074"/>
      <c r="BM75" s="1074"/>
      <c r="BN75" s="1074"/>
      <c r="BO75" s="1074"/>
      <c r="BP75" s="1079">
        <v>15.4</v>
      </c>
      <c r="BQ75" s="1079"/>
      <c r="BR75" s="1079"/>
      <c r="BS75" s="1079"/>
      <c r="BT75" s="1079"/>
      <c r="BU75" s="1079"/>
      <c r="BV75" s="1079"/>
      <c r="BW75" s="1079"/>
      <c r="BX75" s="1079">
        <v>14.3</v>
      </c>
      <c r="BY75" s="1079"/>
      <c r="BZ75" s="1079"/>
      <c r="CA75" s="1079"/>
      <c r="CB75" s="1079"/>
      <c r="CC75" s="1079"/>
      <c r="CD75" s="1079"/>
      <c r="CE75" s="1079"/>
      <c r="CF75" s="1079">
        <v>13.3</v>
      </c>
      <c r="CG75" s="1079"/>
      <c r="CH75" s="1079"/>
      <c r="CI75" s="1079"/>
      <c r="CJ75" s="1079"/>
      <c r="CK75" s="1079"/>
      <c r="CL75" s="1079"/>
      <c r="CM75" s="1079"/>
      <c r="CN75" s="1079">
        <v>13.3</v>
      </c>
      <c r="CO75" s="1079"/>
      <c r="CP75" s="1079"/>
      <c r="CQ75" s="1079"/>
      <c r="CR75" s="1079"/>
      <c r="CS75" s="1079"/>
      <c r="CT75" s="1079"/>
      <c r="CU75" s="1079"/>
      <c r="CV75" s="1079">
        <v>13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563</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417</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9hlMnc7f42sU9AhlwGuHUCNBxzn96gdYtkazPLGOTODVz0wViWuaLIfS2+XRnwIDh0hPI7rWbQRFk9xjkCyc+w==" saltValue="4p9rCsLFFKAq8qDzAHsAX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yG3667TYJc3CpMkWej62L6GUtOTnn8zX0OmEMmy5cUAiXE/Kp9258V5H9s5rJ4EaGena3jO5gBmX9dOarGK2mA==" saltValue="sig9qCX6PSaJpk5JiiIfJ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BI/F27+JjbOXOXqr2lSpXr7onAokGTxpTq/t3lPIYMmr0sw3/CfsPZf+7u2DQ3tvde9k84KNdFqIY0yixLZ5lw==" saltValue="4IXs/pWweX4MQXxpR2lRb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82</v>
      </c>
      <c r="E2" s="820"/>
      <c r="F2" s="1102" t="s">
        <v>534</v>
      </c>
      <c r="G2" s="844"/>
      <c r="H2" s="854"/>
    </row>
    <row r="3" spans="1:8">
      <c r="A3" s="808" t="s">
        <v>245</v>
      </c>
      <c r="B3" s="793"/>
      <c r="C3" s="1095"/>
      <c r="D3" s="1098">
        <v>81770</v>
      </c>
      <c r="E3" s="1100"/>
      <c r="F3" s="1103">
        <v>85459</v>
      </c>
      <c r="G3" s="1105"/>
      <c r="H3" s="1108"/>
    </row>
    <row r="4" spans="1:8">
      <c r="A4" s="780"/>
      <c r="B4" s="792"/>
      <c r="C4" s="1096"/>
      <c r="D4" s="1099">
        <v>50913</v>
      </c>
      <c r="E4" s="1101"/>
      <c r="F4" s="1104">
        <v>44378</v>
      </c>
      <c r="G4" s="1106"/>
      <c r="H4" s="1109"/>
    </row>
    <row r="5" spans="1:8">
      <c r="A5" s="808" t="s">
        <v>137</v>
      </c>
      <c r="B5" s="793"/>
      <c r="C5" s="1095"/>
      <c r="D5" s="1098">
        <v>55084</v>
      </c>
      <c r="E5" s="1100"/>
      <c r="F5" s="1103">
        <v>83280</v>
      </c>
      <c r="G5" s="1105"/>
      <c r="H5" s="1108"/>
    </row>
    <row r="6" spans="1:8">
      <c r="A6" s="780"/>
      <c r="B6" s="792"/>
      <c r="C6" s="1096"/>
      <c r="D6" s="1099">
        <v>33007</v>
      </c>
      <c r="E6" s="1101"/>
      <c r="F6" s="1104">
        <v>43123</v>
      </c>
      <c r="G6" s="1106"/>
      <c r="H6" s="1109"/>
    </row>
    <row r="7" spans="1:8">
      <c r="A7" s="808" t="s">
        <v>242</v>
      </c>
      <c r="B7" s="793"/>
      <c r="C7" s="1095"/>
      <c r="D7" s="1098">
        <v>63902</v>
      </c>
      <c r="E7" s="1100"/>
      <c r="F7" s="1103">
        <v>88968</v>
      </c>
      <c r="G7" s="1105"/>
      <c r="H7" s="1108"/>
    </row>
    <row r="8" spans="1:8">
      <c r="A8" s="780"/>
      <c r="B8" s="792"/>
      <c r="C8" s="1096"/>
      <c r="D8" s="1099">
        <v>38599</v>
      </c>
      <c r="E8" s="1101"/>
      <c r="F8" s="1104">
        <v>45482</v>
      </c>
      <c r="G8" s="1106"/>
      <c r="H8" s="1109"/>
    </row>
    <row r="9" spans="1:8">
      <c r="A9" s="808" t="s">
        <v>531</v>
      </c>
      <c r="B9" s="793"/>
      <c r="C9" s="1095"/>
      <c r="D9" s="1098">
        <v>64837</v>
      </c>
      <c r="E9" s="1100"/>
      <c r="F9" s="1103">
        <v>85173</v>
      </c>
      <c r="G9" s="1105"/>
      <c r="H9" s="1108"/>
    </row>
    <row r="10" spans="1:8">
      <c r="A10" s="780"/>
      <c r="B10" s="792"/>
      <c r="C10" s="1096"/>
      <c r="D10" s="1099">
        <v>20818</v>
      </c>
      <c r="E10" s="1101"/>
      <c r="F10" s="1104">
        <v>43913</v>
      </c>
      <c r="G10" s="1106"/>
      <c r="H10" s="1109"/>
    </row>
    <row r="11" spans="1:8">
      <c r="A11" s="808" t="s">
        <v>532</v>
      </c>
      <c r="B11" s="793"/>
      <c r="C11" s="1095"/>
      <c r="D11" s="1098">
        <v>112373</v>
      </c>
      <c r="E11" s="1100"/>
      <c r="F11" s="1103">
        <v>94081</v>
      </c>
      <c r="G11" s="1105"/>
      <c r="H11" s="1108"/>
    </row>
    <row r="12" spans="1:8">
      <c r="A12" s="780"/>
      <c r="B12" s="792"/>
      <c r="C12" s="1097"/>
      <c r="D12" s="1099">
        <v>48494</v>
      </c>
      <c r="E12" s="1101"/>
      <c r="F12" s="1104">
        <v>48949</v>
      </c>
      <c r="G12" s="1106"/>
      <c r="H12" s="1109"/>
    </row>
    <row r="13" spans="1:8">
      <c r="A13" s="808"/>
      <c r="B13" s="793"/>
      <c r="C13" s="1095"/>
      <c r="D13" s="1098">
        <v>75593</v>
      </c>
      <c r="E13" s="1100"/>
      <c r="F13" s="1103">
        <v>87392</v>
      </c>
      <c r="G13" s="1107"/>
      <c r="H13" s="1108"/>
    </row>
    <row r="14" spans="1:8">
      <c r="A14" s="780"/>
      <c r="B14" s="792"/>
      <c r="C14" s="1096"/>
      <c r="D14" s="1099">
        <v>38366</v>
      </c>
      <c r="E14" s="1101"/>
      <c r="F14" s="1104">
        <v>45169</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3.49</v>
      </c>
      <c r="C19" s="1088">
        <f>ROUND(VALUE(SUBSTITUTE(実質収支比率等に係る経年分析!G$48,"▲","-")),2)</f>
        <v>1.35</v>
      </c>
      <c r="D19" s="1088">
        <f>ROUND(VALUE(SUBSTITUTE(実質収支比率等に係る経年分析!H$48,"▲","-")),2)</f>
        <v>2.37</v>
      </c>
      <c r="E19" s="1088">
        <f>ROUND(VALUE(SUBSTITUTE(実質収支比率等に係る経年分析!I$48,"▲","-")),2)</f>
        <v>-1.e-002</v>
      </c>
      <c r="F19" s="1088">
        <f>ROUND(VALUE(SUBSTITUTE(実質収支比率等に係る経年分析!J$48,"▲","-")),2)</f>
        <v>5.19</v>
      </c>
    </row>
    <row r="20" spans="1:11">
      <c r="A20" s="1088" t="s">
        <v>38</v>
      </c>
      <c r="B20" s="1088">
        <f>ROUND(VALUE(SUBSTITUTE(実質収支比率等に係る経年分析!F$47,"▲","-")),2)</f>
        <v>29.29</v>
      </c>
      <c r="C20" s="1088">
        <f>ROUND(VALUE(SUBSTITUTE(実質収支比率等に係る経年分析!G$47,"▲","-")),2)</f>
        <v>32.35</v>
      </c>
      <c r="D20" s="1088">
        <f>ROUND(VALUE(SUBSTITUTE(実質収支比率等に係る経年分析!H$47,"▲","-")),2)</f>
        <v>33.89</v>
      </c>
      <c r="E20" s="1088">
        <f>ROUND(VALUE(SUBSTITUTE(実質収支比率等に係る経年分析!I$47,"▲","-")),2)</f>
        <v>34.42</v>
      </c>
      <c r="F20" s="1088">
        <f>ROUND(VALUE(SUBSTITUTE(実質収支比率等に係る経年分析!J$47,"▲","-")),2)</f>
        <v>28.56</v>
      </c>
    </row>
    <row r="21" spans="1:11">
      <c r="A21" s="1088" t="s">
        <v>114</v>
      </c>
      <c r="B21" s="1088">
        <f>IF(ISNUMBER(VALUE(SUBSTITUTE(実質収支比率等に係る経年分析!F$49,"▲","-"))),ROUND(VALUE(SUBSTITUTE(実質収支比率等に係る経年分析!F$49,"▲","-")),2),NA())</f>
        <v>2.23</v>
      </c>
      <c r="C21" s="1088">
        <f>IF(ISNUMBER(VALUE(SUBSTITUTE(実質収支比率等に係る経年分析!G$49,"▲","-"))),ROUND(VALUE(SUBSTITUTE(実質収支比率等に係る経年分析!G$49,"▲","-")),2),NA())</f>
        <v>-2.12</v>
      </c>
      <c r="D21" s="1088">
        <f>IF(ISNUMBER(VALUE(SUBSTITUTE(実質収支比率等に係る経年分析!H$49,"▲","-"))),ROUND(VALUE(SUBSTITUTE(実質収支比率等に係る経年分析!H$49,"▲","-")),2),NA())</f>
        <v>1.1100000000000001</v>
      </c>
      <c r="E21" s="1088">
        <f>IF(ISNUMBER(VALUE(SUBSTITUTE(実質収支比率等に係る経年分析!I$49,"▲","-"))),ROUND(VALUE(SUBSTITUTE(実質収支比率等に係る経年分析!I$49,"▲","-")),2),NA())</f>
        <v>-3.04</v>
      </c>
      <c r="F21" s="1088">
        <f>IF(ISNUMBER(VALUE(SUBSTITUTE(実質収支比率等に係る経年分析!J$49,"▲","-"))),ROUND(VALUE(SUBSTITUTE(実質収支比率等に係る経年分析!J$49,"▲","-")),2),NA())</f>
        <v>-0.72</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67</v>
      </c>
      <c r="D26" s="1089" t="s">
        <v>116</v>
      </c>
      <c r="E26" s="1089" t="s">
        <v>67</v>
      </c>
      <c r="F26" s="1089" t="s">
        <v>116</v>
      </c>
      <c r="G26" s="1089" t="s">
        <v>67</v>
      </c>
      <c r="H26" s="1089" t="s">
        <v>116</v>
      </c>
      <c r="I26" s="1089" t="s">
        <v>67</v>
      </c>
      <c r="J26" s="1089" t="s">
        <v>116</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6.e-002</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介護保険事業特別会計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4.e-002</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0.39</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0.16</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へき地診療事業特別会計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v>
      </c>
    </row>
    <row r="31" spans="1:11">
      <c r="A31" s="1089" t="str">
        <f>IF('連結実質赤字比率に係る赤字・黒字の構成分析'!C$39="",NA(),'連結実質赤字比率に係る赤字・黒字の構成分析'!C$39)</f>
        <v>学校給食事業特別会計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v>
      </c>
    </row>
    <row r="32" spans="1:11">
      <c r="A32" s="1089" t="str">
        <f>IF('連結実質赤字比率に係る赤字・黒字の構成分析'!C$38="",NA(),'連結実質赤字比率に係る赤字・黒字の構成分析'!C$38)</f>
        <v>後期高齢者医療特別会計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3.e-002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2.e-002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1.e-002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8.e-002</v>
      </c>
    </row>
    <row r="33" spans="1:16">
      <c r="A33" s="1089" t="str">
        <f>IF('連結実質赤字比率に係る赤字・黒字の構成分析'!C$37="",NA(),'連結実質赤字比率に係る赤字・黒字の構成分析'!C$37)</f>
        <v>国民健康保険事業特別会計</v>
      </c>
      <c r="B33" s="1089">
        <f>IF(ROUND(VALUE(SUBSTITUTE('連結実質赤字比率に係る赤字・黒字の構成分析'!F$37,"▲","-")),2)&lt;0,ABS(ROUND(VALUE(SUBSTITUTE('連結実質赤字比率に係る赤字・黒字の構成分析'!F$37,"▲","-")),2)),NA())</f>
        <v>0.71</v>
      </c>
      <c r="C33" s="1089" t="e">
        <f>IF(ROUND(VALUE(SUBSTITUTE('連結実質赤字比率に係る赤字・黒字の構成分析'!F$37,"▲","-")),2)&gt;=0,ABS(ROUND(VALUE(SUBSTITUTE('連結実質赤字比率に係る赤字・黒字の構成分析'!F$37,"▲","-")),2)),NA())</f>
        <v>#N/A</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0.54</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5.e-002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0.77</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0.66</v>
      </c>
    </row>
    <row r="34" spans="1:16">
      <c r="A34" s="1089" t="str">
        <f>IF('連結実質赤字比率に係る赤字・黒字の構成分析'!C$36="",NA(),'連結実質赤字比率に係る赤字・黒字の構成分析'!C$36)</f>
        <v>土地区画整理事業特別会計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2.23</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3.38</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4.01</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4.5</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4.87</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3.49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1.34</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2.37</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5.18</v>
      </c>
    </row>
    <row r="36" spans="1:16">
      <c r="A36" s="1089" t="str">
        <f>IF('連結実質赤字比率に係る赤字・黒字の構成分析'!C$34="",NA(),'連結実質赤字比率に係る赤字・黒字の構成分析'!C$34)</f>
        <v>水道事業会計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7.77</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9.7799999999999994</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11.76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13.01</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14.69</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122</v>
      </c>
      <c r="B42" s="1090"/>
      <c r="C42" s="1090"/>
      <c r="D42" s="1090">
        <f>'実質公債費比率（分子）の構造'!K$52</f>
        <v>1099</v>
      </c>
      <c r="E42" s="1090"/>
      <c r="F42" s="1090"/>
      <c r="G42" s="1090">
        <f>'実質公債費比率（分子）の構造'!L$52</f>
        <v>1048</v>
      </c>
      <c r="H42" s="1090"/>
      <c r="I42" s="1090"/>
      <c r="J42" s="1090">
        <f>'実質公債費比率（分子）の構造'!M$52</f>
        <v>1051</v>
      </c>
      <c r="K42" s="1090"/>
      <c r="L42" s="1090"/>
      <c r="M42" s="1090">
        <f>'実質公債費比率（分子）の構造'!N$52</f>
        <v>1029</v>
      </c>
      <c r="N42" s="1090"/>
      <c r="O42" s="1090"/>
      <c r="P42" s="1090">
        <f>'実質公債費比率（分子）の構造'!O$52</f>
        <v>1006</v>
      </c>
    </row>
    <row r="43" spans="1:16">
      <c r="A43" s="1090" t="s">
        <v>53</v>
      </c>
      <c r="B43" s="1090">
        <f>'実質公債費比率（分子）の構造'!K$51</f>
        <v>0</v>
      </c>
      <c r="C43" s="1090"/>
      <c r="D43" s="1090"/>
      <c r="E43" s="1090">
        <f>'実質公債費比率（分子）の構造'!L$51</f>
        <v>0</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45</v>
      </c>
      <c r="B44" s="1090">
        <f>'実質公債費比率（分子）の構造'!K$50</f>
        <v>10</v>
      </c>
      <c r="C44" s="1090"/>
      <c r="D44" s="1090"/>
      <c r="E44" s="1090">
        <f>'実質公債費比率（分子）の構造'!L$50</f>
        <v>10</v>
      </c>
      <c r="F44" s="1090"/>
      <c r="G44" s="1090"/>
      <c r="H44" s="1090">
        <f>'実質公債費比率（分子）の構造'!M$50</f>
        <v>9</v>
      </c>
      <c r="I44" s="1090"/>
      <c r="J44" s="1090"/>
      <c r="K44" s="1090">
        <f>'実質公債費比率（分子）の構造'!N$50</f>
        <v>3</v>
      </c>
      <c r="L44" s="1090"/>
      <c r="M44" s="1090"/>
      <c r="N44" s="1090">
        <f>'実質公債費比率（分子）の構造'!O$50</f>
        <v>2</v>
      </c>
      <c r="O44" s="1090"/>
      <c r="P44" s="1090"/>
    </row>
    <row r="45" spans="1:16">
      <c r="A45" s="1090" t="s">
        <v>0</v>
      </c>
      <c r="B45" s="1090">
        <f>'実質公債費比率（分子）の構造'!K$49</f>
        <v>200</v>
      </c>
      <c r="C45" s="1090"/>
      <c r="D45" s="1090"/>
      <c r="E45" s="1090">
        <f>'実質公債費比率（分子）の構造'!L$49</f>
        <v>164</v>
      </c>
      <c r="F45" s="1090"/>
      <c r="G45" s="1090"/>
      <c r="H45" s="1090">
        <f>'実質公債費比率（分子）の構造'!M$49</f>
        <v>90</v>
      </c>
      <c r="I45" s="1090"/>
      <c r="J45" s="1090"/>
      <c r="K45" s="1090">
        <f>'実質公債費比率（分子）の構造'!N$49</f>
        <v>42</v>
      </c>
      <c r="L45" s="1090"/>
      <c r="M45" s="1090"/>
      <c r="N45" s="1090">
        <f>'実質公債費比率（分子）の構造'!O$49</f>
        <v>39</v>
      </c>
      <c r="O45" s="1090"/>
      <c r="P45" s="1090"/>
    </row>
    <row r="46" spans="1:16">
      <c r="A46" s="1090" t="s">
        <v>43</v>
      </c>
      <c r="B46" s="1090">
        <f>'実質公債費比率（分子）の構造'!K$48</f>
        <v>467</v>
      </c>
      <c r="C46" s="1090"/>
      <c r="D46" s="1090"/>
      <c r="E46" s="1090">
        <f>'実質公債費比率（分子）の構造'!L$48</f>
        <v>460</v>
      </c>
      <c r="F46" s="1090"/>
      <c r="G46" s="1090"/>
      <c r="H46" s="1090">
        <f>'実質公債費比率（分子）の構造'!M$48</f>
        <v>489</v>
      </c>
      <c r="I46" s="1090"/>
      <c r="J46" s="1090"/>
      <c r="K46" s="1090">
        <f>'実質公債費比率（分子）の構造'!N$48</f>
        <v>489</v>
      </c>
      <c r="L46" s="1090"/>
      <c r="M46" s="1090"/>
      <c r="N46" s="1090">
        <f>'実質公債費比率（分子）の構造'!O$48</f>
        <v>462</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1187</v>
      </c>
      <c r="C49" s="1090"/>
      <c r="D49" s="1090"/>
      <c r="E49" s="1090">
        <f>'実質公債費比率（分子）の構造'!L$45</f>
        <v>1181</v>
      </c>
      <c r="F49" s="1090"/>
      <c r="G49" s="1090"/>
      <c r="H49" s="1090">
        <f>'実質公債費比率（分子）の構造'!M$45</f>
        <v>1237</v>
      </c>
      <c r="I49" s="1090"/>
      <c r="J49" s="1090"/>
      <c r="K49" s="1090">
        <f>'実質公債費比率（分子）の構造'!N$45</f>
        <v>1245</v>
      </c>
      <c r="L49" s="1090"/>
      <c r="M49" s="1090"/>
      <c r="N49" s="1090">
        <f>'実質公債費比率（分子）の構造'!O$45</f>
        <v>1229</v>
      </c>
      <c r="O49" s="1090"/>
      <c r="P49" s="1090"/>
    </row>
    <row r="50" spans="1:16">
      <c r="A50" s="1090" t="s">
        <v>59</v>
      </c>
      <c r="B50" s="1090" t="e">
        <f>NA()</f>
        <v>#N/A</v>
      </c>
      <c r="C50" s="1090">
        <f>IF(ISNUMBER('実質公債費比率（分子）の構造'!K$53),'実質公債費比率（分子）の構造'!K$53,NA())</f>
        <v>765</v>
      </c>
      <c r="D50" s="1090" t="e">
        <f>NA()</f>
        <v>#N/A</v>
      </c>
      <c r="E50" s="1090" t="e">
        <f>NA()</f>
        <v>#N/A</v>
      </c>
      <c r="F50" s="1090">
        <f>IF(ISNUMBER('実質公債費比率（分子）の構造'!L$53),'実質公債費比率（分子）の構造'!L$53,NA())</f>
        <v>767</v>
      </c>
      <c r="G50" s="1090" t="e">
        <f>NA()</f>
        <v>#N/A</v>
      </c>
      <c r="H50" s="1090" t="e">
        <f>NA()</f>
        <v>#N/A</v>
      </c>
      <c r="I50" s="1090">
        <f>IF(ISNUMBER('実質公債費比率（分子）の構造'!M$53),'実質公債費比率（分子）の構造'!M$53,NA())</f>
        <v>774</v>
      </c>
      <c r="J50" s="1090" t="e">
        <f>NA()</f>
        <v>#N/A</v>
      </c>
      <c r="K50" s="1090" t="e">
        <f>NA()</f>
        <v>#N/A</v>
      </c>
      <c r="L50" s="1090">
        <f>IF(ISNUMBER('実質公債費比率（分子）の構造'!N$53),'実質公債費比率（分子）の構造'!N$53,NA())</f>
        <v>750</v>
      </c>
      <c r="M50" s="1090" t="e">
        <f>NA()</f>
        <v>#N/A</v>
      </c>
      <c r="N50" s="1090" t="e">
        <f>NA()</f>
        <v>#N/A</v>
      </c>
      <c r="O50" s="1090">
        <f>IF(ISNUMBER('実質公債費比率（分子）の構造'!O$53),'実質公債費比率（分子）の構造'!O$53,NA())</f>
        <v>726</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127</v>
      </c>
      <c r="E55" s="1089" t="s">
        <v>108</v>
      </c>
      <c r="F55" s="1089"/>
      <c r="G55" s="1089" t="s">
        <v>127</v>
      </c>
      <c r="H55" s="1089" t="s">
        <v>108</v>
      </c>
      <c r="I55" s="1089"/>
      <c r="J55" s="1089" t="s">
        <v>127</v>
      </c>
      <c r="K55" s="1089" t="s">
        <v>108</v>
      </c>
      <c r="L55" s="1089"/>
      <c r="M55" s="1089" t="s">
        <v>127</v>
      </c>
      <c r="N55" s="1089" t="s">
        <v>108</v>
      </c>
      <c r="O55" s="1089"/>
      <c r="P55" s="1089" t="s">
        <v>127</v>
      </c>
    </row>
    <row r="56" spans="1:16">
      <c r="A56" s="1089" t="s">
        <v>47</v>
      </c>
      <c r="B56" s="1089"/>
      <c r="C56" s="1089"/>
      <c r="D56" s="1089">
        <f>'将来負担比率（分子）の構造'!I$52</f>
        <v>10584</v>
      </c>
      <c r="E56" s="1089"/>
      <c r="F56" s="1089"/>
      <c r="G56" s="1089">
        <f>'将来負担比率（分子）の構造'!J$52</f>
        <v>10152</v>
      </c>
      <c r="H56" s="1089"/>
      <c r="I56" s="1089"/>
      <c r="J56" s="1089">
        <f>'将来負担比率（分子）の構造'!K$52</f>
        <v>9996</v>
      </c>
      <c r="K56" s="1089"/>
      <c r="L56" s="1089"/>
      <c r="M56" s="1089">
        <f>'将来負担比率（分子）の構造'!L$52</f>
        <v>9821</v>
      </c>
      <c r="N56" s="1089"/>
      <c r="O56" s="1089"/>
      <c r="P56" s="1089">
        <f>'将来負担比率（分子）の構造'!M$52</f>
        <v>10176</v>
      </c>
    </row>
    <row r="57" spans="1:16">
      <c r="A57" s="1089" t="s">
        <v>97</v>
      </c>
      <c r="B57" s="1089"/>
      <c r="C57" s="1089"/>
      <c r="D57" s="1089">
        <f>'将来負担比率（分子）の構造'!I$51</f>
        <v>63</v>
      </c>
      <c r="E57" s="1089"/>
      <c r="F57" s="1089"/>
      <c r="G57" s="1089">
        <f>'将来負担比率（分子）の構造'!J$51</f>
        <v>53</v>
      </c>
      <c r="H57" s="1089"/>
      <c r="I57" s="1089"/>
      <c r="J57" s="1089">
        <f>'将来負担比率（分子）の構造'!K$51</f>
        <v>59</v>
      </c>
      <c r="K57" s="1089"/>
      <c r="L57" s="1089"/>
      <c r="M57" s="1089">
        <f>'将来負担比率（分子）の構造'!L$51</f>
        <v>100</v>
      </c>
      <c r="N57" s="1089"/>
      <c r="O57" s="1089"/>
      <c r="P57" s="1089">
        <f>'将来負担比率（分子）の構造'!M$51</f>
        <v>178</v>
      </c>
    </row>
    <row r="58" spans="1:16">
      <c r="A58" s="1089" t="s">
        <v>94</v>
      </c>
      <c r="B58" s="1089"/>
      <c r="C58" s="1089"/>
      <c r="D58" s="1089">
        <f>'将来負担比率（分子）の構造'!I$50</f>
        <v>3564</v>
      </c>
      <c r="E58" s="1089"/>
      <c r="F58" s="1089"/>
      <c r="G58" s="1089">
        <f>'将来負担比率（分子）の構造'!J$50</f>
        <v>3856</v>
      </c>
      <c r="H58" s="1089"/>
      <c r="I58" s="1089"/>
      <c r="J58" s="1089">
        <f>'将来負担比率（分子）の構造'!K$50</f>
        <v>3813</v>
      </c>
      <c r="K58" s="1089"/>
      <c r="L58" s="1089"/>
      <c r="M58" s="1089">
        <f>'将来負担比率（分子）の構造'!L$50</f>
        <v>4014</v>
      </c>
      <c r="N58" s="1089"/>
      <c r="O58" s="1089"/>
      <c r="P58" s="1089">
        <f>'将来負担比率（分子）の構造'!M$50</f>
        <v>3788</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f>'将来負担比率（分子）の構造'!I$46</f>
        <v>28</v>
      </c>
      <c r="C61" s="1089"/>
      <c r="D61" s="1089"/>
      <c r="E61" s="1089">
        <f>'将来負担比率（分子）の構造'!J$46</f>
        <v>3</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2215</v>
      </c>
      <c r="C62" s="1089"/>
      <c r="D62" s="1089"/>
      <c r="E62" s="1089">
        <f>'将来負担比率（分子）の構造'!J$45</f>
        <v>2140</v>
      </c>
      <c r="F62" s="1089"/>
      <c r="G62" s="1089"/>
      <c r="H62" s="1089">
        <f>'将来負担比率（分子）の構造'!K$45</f>
        <v>2086</v>
      </c>
      <c r="I62" s="1089"/>
      <c r="J62" s="1089"/>
      <c r="K62" s="1089">
        <f>'将来負担比率（分子）の構造'!L$45</f>
        <v>2146</v>
      </c>
      <c r="L62" s="1089"/>
      <c r="M62" s="1089"/>
      <c r="N62" s="1089">
        <f>'将来負担比率（分子）の構造'!M$45</f>
        <v>2123</v>
      </c>
      <c r="O62" s="1089"/>
      <c r="P62" s="1089"/>
    </row>
    <row r="63" spans="1:16">
      <c r="A63" s="1089" t="s">
        <v>75</v>
      </c>
      <c r="B63" s="1089">
        <f>'将来負担比率（分子）の構造'!I$44</f>
        <v>350</v>
      </c>
      <c r="C63" s="1089"/>
      <c r="D63" s="1089"/>
      <c r="E63" s="1089">
        <f>'将来負担比率（分子）の構造'!J$44</f>
        <v>197</v>
      </c>
      <c r="F63" s="1089"/>
      <c r="G63" s="1089"/>
      <c r="H63" s="1089">
        <f>'将来負担比率（分子）の構造'!K$44</f>
        <v>145</v>
      </c>
      <c r="I63" s="1089"/>
      <c r="J63" s="1089"/>
      <c r="K63" s="1089">
        <f>'将来負担比率（分子）の構造'!L$44</f>
        <v>126</v>
      </c>
      <c r="L63" s="1089"/>
      <c r="M63" s="1089"/>
      <c r="N63" s="1089">
        <f>'将来負担比率（分子）の構造'!M$44</f>
        <v>99</v>
      </c>
      <c r="O63" s="1089"/>
      <c r="P63" s="1089"/>
    </row>
    <row r="64" spans="1:16">
      <c r="A64" s="1089" t="s">
        <v>73</v>
      </c>
      <c r="B64" s="1089">
        <f>'将来負担比率（分子）の構造'!I$43</f>
        <v>4773</v>
      </c>
      <c r="C64" s="1089"/>
      <c r="D64" s="1089"/>
      <c r="E64" s="1089">
        <f>'将来負担比率（分子）の構造'!J$43</f>
        <v>4727</v>
      </c>
      <c r="F64" s="1089"/>
      <c r="G64" s="1089"/>
      <c r="H64" s="1089">
        <f>'将来負担比率（分子）の構造'!K$43</f>
        <v>4795</v>
      </c>
      <c r="I64" s="1089"/>
      <c r="J64" s="1089"/>
      <c r="K64" s="1089">
        <f>'将来負担比率（分子）の構造'!L$43</f>
        <v>4616</v>
      </c>
      <c r="L64" s="1089"/>
      <c r="M64" s="1089"/>
      <c r="N64" s="1089">
        <f>'将来負担比率（分子）の構造'!M$43</f>
        <v>4458</v>
      </c>
      <c r="O64" s="1089"/>
      <c r="P64" s="1089"/>
    </row>
    <row r="65" spans="1:16">
      <c r="A65" s="1089" t="s">
        <v>72</v>
      </c>
      <c r="B65" s="1089">
        <f>'将来負担比率（分子）の構造'!I$42</f>
        <v>24</v>
      </c>
      <c r="C65" s="1089"/>
      <c r="D65" s="1089"/>
      <c r="E65" s="1089">
        <f>'将来負担比率（分子）の構造'!J$42</f>
        <v>15</v>
      </c>
      <c r="F65" s="1089"/>
      <c r="G65" s="1089"/>
      <c r="H65" s="1089">
        <f>'将来負担比率（分子）の構造'!K$42</f>
        <v>6</v>
      </c>
      <c r="I65" s="1089"/>
      <c r="J65" s="1089"/>
      <c r="K65" s="1089">
        <f>'将来負担比率（分子）の構造'!L$42</f>
        <v>4</v>
      </c>
      <c r="L65" s="1089"/>
      <c r="M65" s="1089"/>
      <c r="N65" s="1089">
        <f>'将来負担比率（分子）の構造'!M$42</f>
        <v>2</v>
      </c>
      <c r="O65" s="1089"/>
      <c r="P65" s="1089"/>
    </row>
    <row r="66" spans="1:16">
      <c r="A66" s="1089" t="s">
        <v>65</v>
      </c>
      <c r="B66" s="1089">
        <f>'将来負担比率（分子）の構造'!I$41</f>
        <v>11373</v>
      </c>
      <c r="C66" s="1089"/>
      <c r="D66" s="1089"/>
      <c r="E66" s="1089">
        <f>'将来負担比率（分子）の構造'!J$41</f>
        <v>11020</v>
      </c>
      <c r="F66" s="1089"/>
      <c r="G66" s="1089"/>
      <c r="H66" s="1089">
        <f>'将来負担比率（分子）の構造'!K$41</f>
        <v>10653</v>
      </c>
      <c r="I66" s="1089"/>
      <c r="J66" s="1089"/>
      <c r="K66" s="1089">
        <f>'将来負担比率（分子）の構造'!L$41</f>
        <v>10706</v>
      </c>
      <c r="L66" s="1089"/>
      <c r="M66" s="1089"/>
      <c r="N66" s="1089">
        <f>'将来負担比率（分子）の構造'!M$41</f>
        <v>11044</v>
      </c>
      <c r="O66" s="1089"/>
      <c r="P66" s="1089"/>
    </row>
    <row r="67" spans="1:16">
      <c r="A67" s="1089" t="s">
        <v>99</v>
      </c>
      <c r="B67" s="1089" t="e">
        <f>NA()</f>
        <v>#N/A</v>
      </c>
      <c r="C67" s="1089">
        <f>IF(ISNUMBER('将来負担比率（分子）の構造'!I$53),IF('将来負担比率（分子）の構造'!I$53&lt;0,0,'将来負担比率（分子）の構造'!I$53),NA())</f>
        <v>4553</v>
      </c>
      <c r="D67" s="1089" t="e">
        <f>NA()</f>
        <v>#N/A</v>
      </c>
      <c r="E67" s="1089" t="e">
        <f>NA()</f>
        <v>#N/A</v>
      </c>
      <c r="F67" s="1089">
        <f>IF(ISNUMBER('将来負担比率（分子）の構造'!J$53),IF('将来負担比率（分子）の構造'!J$53&lt;0,0,'将来負担比率（分子）の構造'!J$53),NA())</f>
        <v>4039</v>
      </c>
      <c r="G67" s="1089" t="e">
        <f>NA()</f>
        <v>#N/A</v>
      </c>
      <c r="H67" s="1089" t="e">
        <f>NA()</f>
        <v>#N/A</v>
      </c>
      <c r="I67" s="1089">
        <f>IF(ISNUMBER('将来負担比率（分子）の構造'!K$53),IF('将来負担比率（分子）の構造'!K$53&lt;0,0,'将来負担比率（分子）の構造'!K$53),NA())</f>
        <v>3817</v>
      </c>
      <c r="J67" s="1089" t="e">
        <f>NA()</f>
        <v>#N/A</v>
      </c>
      <c r="K67" s="1089" t="e">
        <f>NA()</f>
        <v>#N/A</v>
      </c>
      <c r="L67" s="1089">
        <f>IF(ISNUMBER('将来負担比率（分子）の構造'!L$53),IF('将来負担比率（分子）の構造'!L$53&lt;0,0,'将来負担比率（分子）の構造'!L$53),NA())</f>
        <v>3663</v>
      </c>
      <c r="M67" s="1089" t="e">
        <f>NA()</f>
        <v>#N/A</v>
      </c>
      <c r="N67" s="1089" t="e">
        <f>NA()</f>
        <v>#N/A</v>
      </c>
      <c r="O67" s="1089">
        <f>IF(ISNUMBER('将来負担比率（分子）の構造'!M$53),IF('将来負担比率（分子）の構造'!M$53&lt;0,0,'将来負担比率（分子）の構造'!M$53),NA())</f>
        <v>3584</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2268</v>
      </c>
      <c r="C72" s="1093">
        <f>基金残高に係る経年分析!G55</f>
        <v>2322</v>
      </c>
      <c r="D72" s="1093">
        <f>基金残高に係る経年分析!H55</f>
        <v>1924</v>
      </c>
    </row>
    <row r="73" spans="1:16">
      <c r="A73" s="1091" t="s">
        <v>130</v>
      </c>
      <c r="B73" s="1093">
        <f>基金残高に係る経年分析!F56</f>
        <v>201</v>
      </c>
      <c r="C73" s="1093">
        <f>基金残高に係る経年分析!G56</f>
        <v>201</v>
      </c>
      <c r="D73" s="1093">
        <f>基金残高に係る経年分析!H56</f>
        <v>202</v>
      </c>
    </row>
    <row r="74" spans="1:16">
      <c r="A74" s="1091" t="s">
        <v>133</v>
      </c>
      <c r="B74" s="1093">
        <f>基金残高に係る経年分析!F57</f>
        <v>1070</v>
      </c>
      <c r="C74" s="1093">
        <f>基金残高に係る経年分析!G57</f>
        <v>1216</v>
      </c>
      <c r="D74" s="1093">
        <f>基金残高に係る経年分析!H57</f>
        <v>1389</v>
      </c>
    </row>
  </sheetData>
  <sheetProtection algorithmName="SHA-512" hashValue="BBLSVF8NLnc/mHCwpIjHizZ/aiNDmGTc7kdSZsfRYtRINN7OHn88qAg4wbg90LeLfa+ge6n710Ttf3j9gX69Ag==" saltValue="VGzwwqCA7KyGbSZ5lKXin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313</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320</v>
      </c>
      <c r="AA4" s="139"/>
      <c r="AB4" s="139"/>
      <c r="AC4" s="144"/>
      <c r="AD4" s="183" t="s">
        <v>265</v>
      </c>
      <c r="AE4" s="139"/>
      <c r="AF4" s="139"/>
      <c r="AG4" s="139"/>
      <c r="AH4" s="139"/>
      <c r="AI4" s="139"/>
      <c r="AJ4" s="139"/>
      <c r="AK4" s="144"/>
      <c r="AL4" s="183" t="s">
        <v>320</v>
      </c>
      <c r="AM4" s="139"/>
      <c r="AN4" s="139"/>
      <c r="AO4" s="144"/>
      <c r="AP4" s="301" t="s">
        <v>323</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2217704</v>
      </c>
      <c r="S5" s="279"/>
      <c r="T5" s="279"/>
      <c r="U5" s="279"/>
      <c r="V5" s="279"/>
      <c r="W5" s="279"/>
      <c r="X5" s="279"/>
      <c r="Y5" s="281"/>
      <c r="Z5" s="284">
        <v>15.1</v>
      </c>
      <c r="AA5" s="284"/>
      <c r="AB5" s="284"/>
      <c r="AC5" s="284"/>
      <c r="AD5" s="289">
        <v>2217704</v>
      </c>
      <c r="AE5" s="289"/>
      <c r="AF5" s="289"/>
      <c r="AG5" s="289"/>
      <c r="AH5" s="289"/>
      <c r="AI5" s="289"/>
      <c r="AJ5" s="289"/>
      <c r="AK5" s="289"/>
      <c r="AL5" s="294">
        <v>33.9</v>
      </c>
      <c r="AM5" s="296"/>
      <c r="AN5" s="296"/>
      <c r="AO5" s="298"/>
      <c r="AP5" s="262" t="s">
        <v>326</v>
      </c>
      <c r="AQ5" s="268"/>
      <c r="AR5" s="268"/>
      <c r="AS5" s="268"/>
      <c r="AT5" s="268"/>
      <c r="AU5" s="268"/>
      <c r="AV5" s="268"/>
      <c r="AW5" s="268"/>
      <c r="AX5" s="268"/>
      <c r="AY5" s="268"/>
      <c r="AZ5" s="268"/>
      <c r="BA5" s="268"/>
      <c r="BB5" s="268"/>
      <c r="BC5" s="268"/>
      <c r="BD5" s="268"/>
      <c r="BE5" s="268"/>
      <c r="BF5" s="271"/>
      <c r="BG5" s="277">
        <v>2217704</v>
      </c>
      <c r="BH5" s="219"/>
      <c r="BI5" s="219"/>
      <c r="BJ5" s="219"/>
      <c r="BK5" s="219"/>
      <c r="BL5" s="219"/>
      <c r="BM5" s="219"/>
      <c r="BN5" s="282"/>
      <c r="BO5" s="285">
        <v>100</v>
      </c>
      <c r="BP5" s="285"/>
      <c r="BQ5" s="285"/>
      <c r="BR5" s="285"/>
      <c r="BS5" s="290">
        <v>32849</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202</v>
      </c>
      <c r="CS5" s="139"/>
      <c r="CT5" s="139"/>
      <c r="CU5" s="139"/>
      <c r="CV5" s="139"/>
      <c r="CW5" s="139"/>
      <c r="CX5" s="139"/>
      <c r="CY5" s="144"/>
      <c r="CZ5" s="183" t="s">
        <v>320</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2"/>
      <c r="R6" s="277">
        <v>136332</v>
      </c>
      <c r="S6" s="219"/>
      <c r="T6" s="219"/>
      <c r="U6" s="219"/>
      <c r="V6" s="219"/>
      <c r="W6" s="219"/>
      <c r="X6" s="219"/>
      <c r="Y6" s="282"/>
      <c r="Z6" s="285">
        <v>0.9</v>
      </c>
      <c r="AA6" s="285"/>
      <c r="AB6" s="285"/>
      <c r="AC6" s="285"/>
      <c r="AD6" s="290">
        <v>136332</v>
      </c>
      <c r="AE6" s="290"/>
      <c r="AF6" s="290"/>
      <c r="AG6" s="290"/>
      <c r="AH6" s="290"/>
      <c r="AI6" s="290"/>
      <c r="AJ6" s="290"/>
      <c r="AK6" s="290"/>
      <c r="AL6" s="286">
        <v>2.1</v>
      </c>
      <c r="AM6" s="240"/>
      <c r="AN6" s="240"/>
      <c r="AO6" s="299"/>
      <c r="AP6" s="263" t="s">
        <v>107</v>
      </c>
      <c r="AQ6" s="36"/>
      <c r="AR6" s="36"/>
      <c r="AS6" s="36"/>
      <c r="AT6" s="36"/>
      <c r="AU6" s="36"/>
      <c r="AV6" s="36"/>
      <c r="AW6" s="36"/>
      <c r="AX6" s="36"/>
      <c r="AY6" s="36"/>
      <c r="AZ6" s="36"/>
      <c r="BA6" s="36"/>
      <c r="BB6" s="36"/>
      <c r="BC6" s="36"/>
      <c r="BD6" s="36"/>
      <c r="BE6" s="36"/>
      <c r="BF6" s="272"/>
      <c r="BG6" s="277">
        <v>2217704</v>
      </c>
      <c r="BH6" s="219"/>
      <c r="BI6" s="219"/>
      <c r="BJ6" s="219"/>
      <c r="BK6" s="219"/>
      <c r="BL6" s="219"/>
      <c r="BM6" s="219"/>
      <c r="BN6" s="282"/>
      <c r="BO6" s="285">
        <v>100</v>
      </c>
      <c r="BP6" s="285"/>
      <c r="BQ6" s="285"/>
      <c r="BR6" s="285"/>
      <c r="BS6" s="290">
        <v>32849</v>
      </c>
      <c r="BT6" s="290"/>
      <c r="BU6" s="290"/>
      <c r="BV6" s="290"/>
      <c r="BW6" s="290"/>
      <c r="BX6" s="290"/>
      <c r="BY6" s="290"/>
      <c r="BZ6" s="290"/>
      <c r="CA6" s="290"/>
      <c r="CB6" s="331"/>
      <c r="CD6" s="262" t="s">
        <v>332</v>
      </c>
      <c r="CE6" s="268"/>
      <c r="CF6" s="268"/>
      <c r="CG6" s="268"/>
      <c r="CH6" s="268"/>
      <c r="CI6" s="268"/>
      <c r="CJ6" s="268"/>
      <c r="CK6" s="268"/>
      <c r="CL6" s="268"/>
      <c r="CM6" s="268"/>
      <c r="CN6" s="268"/>
      <c r="CO6" s="268"/>
      <c r="CP6" s="268"/>
      <c r="CQ6" s="271"/>
      <c r="CR6" s="277">
        <v>121864</v>
      </c>
      <c r="CS6" s="219"/>
      <c r="CT6" s="219"/>
      <c r="CU6" s="219"/>
      <c r="CV6" s="219"/>
      <c r="CW6" s="219"/>
      <c r="CX6" s="219"/>
      <c r="CY6" s="282"/>
      <c r="CZ6" s="294">
        <v>0.9</v>
      </c>
      <c r="DA6" s="296"/>
      <c r="DB6" s="296"/>
      <c r="DC6" s="342"/>
      <c r="DD6" s="291" t="s">
        <v>210</v>
      </c>
      <c r="DE6" s="219"/>
      <c r="DF6" s="219"/>
      <c r="DG6" s="219"/>
      <c r="DH6" s="219"/>
      <c r="DI6" s="219"/>
      <c r="DJ6" s="219"/>
      <c r="DK6" s="219"/>
      <c r="DL6" s="219"/>
      <c r="DM6" s="219"/>
      <c r="DN6" s="219"/>
      <c r="DO6" s="219"/>
      <c r="DP6" s="282"/>
      <c r="DQ6" s="291">
        <v>121864</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3191</v>
      </c>
      <c r="S7" s="219"/>
      <c r="T7" s="219"/>
      <c r="U7" s="219"/>
      <c r="V7" s="219"/>
      <c r="W7" s="219"/>
      <c r="X7" s="219"/>
      <c r="Y7" s="282"/>
      <c r="Z7" s="285">
        <v>0</v>
      </c>
      <c r="AA7" s="285"/>
      <c r="AB7" s="285"/>
      <c r="AC7" s="285"/>
      <c r="AD7" s="290">
        <v>3191</v>
      </c>
      <c r="AE7" s="290"/>
      <c r="AF7" s="290"/>
      <c r="AG7" s="290"/>
      <c r="AH7" s="290"/>
      <c r="AI7" s="290"/>
      <c r="AJ7" s="290"/>
      <c r="AK7" s="290"/>
      <c r="AL7" s="286">
        <v>0</v>
      </c>
      <c r="AM7" s="240"/>
      <c r="AN7" s="240"/>
      <c r="AO7" s="299"/>
      <c r="AP7" s="263" t="s">
        <v>333</v>
      </c>
      <c r="AQ7" s="36"/>
      <c r="AR7" s="36"/>
      <c r="AS7" s="36"/>
      <c r="AT7" s="36"/>
      <c r="AU7" s="36"/>
      <c r="AV7" s="36"/>
      <c r="AW7" s="36"/>
      <c r="AX7" s="36"/>
      <c r="AY7" s="36"/>
      <c r="AZ7" s="36"/>
      <c r="BA7" s="36"/>
      <c r="BB7" s="36"/>
      <c r="BC7" s="36"/>
      <c r="BD7" s="36"/>
      <c r="BE7" s="36"/>
      <c r="BF7" s="272"/>
      <c r="BG7" s="277">
        <v>935818</v>
      </c>
      <c r="BH7" s="219"/>
      <c r="BI7" s="219"/>
      <c r="BJ7" s="219"/>
      <c r="BK7" s="219"/>
      <c r="BL7" s="219"/>
      <c r="BM7" s="219"/>
      <c r="BN7" s="282"/>
      <c r="BO7" s="285">
        <v>42.2</v>
      </c>
      <c r="BP7" s="285"/>
      <c r="BQ7" s="285"/>
      <c r="BR7" s="285"/>
      <c r="BS7" s="290">
        <v>32849</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2307635</v>
      </c>
      <c r="CS7" s="219"/>
      <c r="CT7" s="219"/>
      <c r="CU7" s="219"/>
      <c r="CV7" s="219"/>
      <c r="CW7" s="219"/>
      <c r="CX7" s="219"/>
      <c r="CY7" s="282"/>
      <c r="CZ7" s="285">
        <v>16.3</v>
      </c>
      <c r="DA7" s="285"/>
      <c r="DB7" s="285"/>
      <c r="DC7" s="285"/>
      <c r="DD7" s="291">
        <v>491022</v>
      </c>
      <c r="DE7" s="219"/>
      <c r="DF7" s="219"/>
      <c r="DG7" s="219"/>
      <c r="DH7" s="219"/>
      <c r="DI7" s="219"/>
      <c r="DJ7" s="219"/>
      <c r="DK7" s="219"/>
      <c r="DL7" s="219"/>
      <c r="DM7" s="219"/>
      <c r="DN7" s="219"/>
      <c r="DO7" s="219"/>
      <c r="DP7" s="282"/>
      <c r="DQ7" s="291">
        <v>1268532</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7167</v>
      </c>
      <c r="S8" s="219"/>
      <c r="T8" s="219"/>
      <c r="U8" s="219"/>
      <c r="V8" s="219"/>
      <c r="W8" s="219"/>
      <c r="X8" s="219"/>
      <c r="Y8" s="282"/>
      <c r="Z8" s="285">
        <v>0</v>
      </c>
      <c r="AA8" s="285"/>
      <c r="AB8" s="285"/>
      <c r="AC8" s="285"/>
      <c r="AD8" s="290">
        <v>7167</v>
      </c>
      <c r="AE8" s="290"/>
      <c r="AF8" s="290"/>
      <c r="AG8" s="290"/>
      <c r="AH8" s="290"/>
      <c r="AI8" s="290"/>
      <c r="AJ8" s="290"/>
      <c r="AK8" s="290"/>
      <c r="AL8" s="286">
        <v>0.1</v>
      </c>
      <c r="AM8" s="240"/>
      <c r="AN8" s="240"/>
      <c r="AO8" s="299"/>
      <c r="AP8" s="263" t="s">
        <v>109</v>
      </c>
      <c r="AQ8" s="36"/>
      <c r="AR8" s="36"/>
      <c r="AS8" s="36"/>
      <c r="AT8" s="36"/>
      <c r="AU8" s="36"/>
      <c r="AV8" s="36"/>
      <c r="AW8" s="36"/>
      <c r="AX8" s="36"/>
      <c r="AY8" s="36"/>
      <c r="AZ8" s="36"/>
      <c r="BA8" s="36"/>
      <c r="BB8" s="36"/>
      <c r="BC8" s="36"/>
      <c r="BD8" s="36"/>
      <c r="BE8" s="36"/>
      <c r="BF8" s="272"/>
      <c r="BG8" s="277">
        <v>31969</v>
      </c>
      <c r="BH8" s="219"/>
      <c r="BI8" s="219"/>
      <c r="BJ8" s="219"/>
      <c r="BK8" s="219"/>
      <c r="BL8" s="219"/>
      <c r="BM8" s="219"/>
      <c r="BN8" s="282"/>
      <c r="BO8" s="285">
        <v>1.4</v>
      </c>
      <c r="BP8" s="285"/>
      <c r="BQ8" s="285"/>
      <c r="BR8" s="285"/>
      <c r="BS8" s="291" t="s">
        <v>210</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4268191</v>
      </c>
      <c r="CS8" s="219"/>
      <c r="CT8" s="219"/>
      <c r="CU8" s="219"/>
      <c r="CV8" s="219"/>
      <c r="CW8" s="219"/>
      <c r="CX8" s="219"/>
      <c r="CY8" s="282"/>
      <c r="CZ8" s="285">
        <v>30.2</v>
      </c>
      <c r="DA8" s="285"/>
      <c r="DB8" s="285"/>
      <c r="DC8" s="285"/>
      <c r="DD8" s="291">
        <v>6759</v>
      </c>
      <c r="DE8" s="219"/>
      <c r="DF8" s="219"/>
      <c r="DG8" s="219"/>
      <c r="DH8" s="219"/>
      <c r="DI8" s="219"/>
      <c r="DJ8" s="219"/>
      <c r="DK8" s="219"/>
      <c r="DL8" s="219"/>
      <c r="DM8" s="219"/>
      <c r="DN8" s="219"/>
      <c r="DO8" s="219"/>
      <c r="DP8" s="282"/>
      <c r="DQ8" s="291">
        <v>2344061</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3941</v>
      </c>
      <c r="S9" s="219"/>
      <c r="T9" s="219"/>
      <c r="U9" s="219"/>
      <c r="V9" s="219"/>
      <c r="W9" s="219"/>
      <c r="X9" s="219"/>
      <c r="Y9" s="282"/>
      <c r="Z9" s="285">
        <v>0</v>
      </c>
      <c r="AA9" s="285"/>
      <c r="AB9" s="285"/>
      <c r="AC9" s="285"/>
      <c r="AD9" s="290">
        <v>3941</v>
      </c>
      <c r="AE9" s="290"/>
      <c r="AF9" s="290"/>
      <c r="AG9" s="290"/>
      <c r="AH9" s="290"/>
      <c r="AI9" s="290"/>
      <c r="AJ9" s="290"/>
      <c r="AK9" s="290"/>
      <c r="AL9" s="286">
        <v>0.1</v>
      </c>
      <c r="AM9" s="240"/>
      <c r="AN9" s="240"/>
      <c r="AO9" s="299"/>
      <c r="AP9" s="263" t="s">
        <v>341</v>
      </c>
      <c r="AQ9" s="36"/>
      <c r="AR9" s="36"/>
      <c r="AS9" s="36"/>
      <c r="AT9" s="36"/>
      <c r="AU9" s="36"/>
      <c r="AV9" s="36"/>
      <c r="AW9" s="36"/>
      <c r="AX9" s="36"/>
      <c r="AY9" s="36"/>
      <c r="AZ9" s="36"/>
      <c r="BA9" s="36"/>
      <c r="BB9" s="36"/>
      <c r="BC9" s="36"/>
      <c r="BD9" s="36"/>
      <c r="BE9" s="36"/>
      <c r="BF9" s="272"/>
      <c r="BG9" s="277">
        <v>728544</v>
      </c>
      <c r="BH9" s="219"/>
      <c r="BI9" s="219"/>
      <c r="BJ9" s="219"/>
      <c r="BK9" s="219"/>
      <c r="BL9" s="219"/>
      <c r="BM9" s="219"/>
      <c r="BN9" s="282"/>
      <c r="BO9" s="285">
        <v>32.9</v>
      </c>
      <c r="BP9" s="285"/>
      <c r="BQ9" s="285"/>
      <c r="BR9" s="285"/>
      <c r="BS9" s="291" t="s">
        <v>210</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755515</v>
      </c>
      <c r="CS9" s="219"/>
      <c r="CT9" s="219"/>
      <c r="CU9" s="219"/>
      <c r="CV9" s="219"/>
      <c r="CW9" s="219"/>
      <c r="CX9" s="219"/>
      <c r="CY9" s="282"/>
      <c r="CZ9" s="285">
        <v>5.3</v>
      </c>
      <c r="DA9" s="285"/>
      <c r="DB9" s="285"/>
      <c r="DC9" s="285"/>
      <c r="DD9" s="291">
        <v>13938</v>
      </c>
      <c r="DE9" s="219"/>
      <c r="DF9" s="219"/>
      <c r="DG9" s="219"/>
      <c r="DH9" s="219"/>
      <c r="DI9" s="219"/>
      <c r="DJ9" s="219"/>
      <c r="DK9" s="219"/>
      <c r="DL9" s="219"/>
      <c r="DM9" s="219"/>
      <c r="DN9" s="219"/>
      <c r="DO9" s="219"/>
      <c r="DP9" s="282"/>
      <c r="DQ9" s="291">
        <v>654113</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210</v>
      </c>
      <c r="S10" s="219"/>
      <c r="T10" s="219"/>
      <c r="U10" s="219"/>
      <c r="V10" s="219"/>
      <c r="W10" s="219"/>
      <c r="X10" s="219"/>
      <c r="Y10" s="282"/>
      <c r="Z10" s="285" t="s">
        <v>210</v>
      </c>
      <c r="AA10" s="285"/>
      <c r="AB10" s="285"/>
      <c r="AC10" s="285"/>
      <c r="AD10" s="290" t="s">
        <v>210</v>
      </c>
      <c r="AE10" s="290"/>
      <c r="AF10" s="290"/>
      <c r="AG10" s="290"/>
      <c r="AH10" s="290"/>
      <c r="AI10" s="290"/>
      <c r="AJ10" s="290"/>
      <c r="AK10" s="290"/>
      <c r="AL10" s="286" t="s">
        <v>210</v>
      </c>
      <c r="AM10" s="240"/>
      <c r="AN10" s="240"/>
      <c r="AO10" s="299"/>
      <c r="AP10" s="263" t="s">
        <v>197</v>
      </c>
      <c r="AQ10" s="36"/>
      <c r="AR10" s="36"/>
      <c r="AS10" s="36"/>
      <c r="AT10" s="36"/>
      <c r="AU10" s="36"/>
      <c r="AV10" s="36"/>
      <c r="AW10" s="36"/>
      <c r="AX10" s="36"/>
      <c r="AY10" s="36"/>
      <c r="AZ10" s="36"/>
      <c r="BA10" s="36"/>
      <c r="BB10" s="36"/>
      <c r="BC10" s="36"/>
      <c r="BD10" s="36"/>
      <c r="BE10" s="36"/>
      <c r="BF10" s="272"/>
      <c r="BG10" s="277">
        <v>66503</v>
      </c>
      <c r="BH10" s="219"/>
      <c r="BI10" s="219"/>
      <c r="BJ10" s="219"/>
      <c r="BK10" s="219"/>
      <c r="BL10" s="219"/>
      <c r="BM10" s="219"/>
      <c r="BN10" s="282"/>
      <c r="BO10" s="285">
        <v>3</v>
      </c>
      <c r="BP10" s="285"/>
      <c r="BQ10" s="285"/>
      <c r="BR10" s="285"/>
      <c r="BS10" s="291">
        <v>11264</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t="s">
        <v>210</v>
      </c>
      <c r="CS10" s="219"/>
      <c r="CT10" s="219"/>
      <c r="CU10" s="219"/>
      <c r="CV10" s="219"/>
      <c r="CW10" s="219"/>
      <c r="CX10" s="219"/>
      <c r="CY10" s="282"/>
      <c r="CZ10" s="285" t="s">
        <v>210</v>
      </c>
      <c r="DA10" s="285"/>
      <c r="DB10" s="285"/>
      <c r="DC10" s="285"/>
      <c r="DD10" s="291" t="s">
        <v>210</v>
      </c>
      <c r="DE10" s="219"/>
      <c r="DF10" s="219"/>
      <c r="DG10" s="219"/>
      <c r="DH10" s="219"/>
      <c r="DI10" s="219"/>
      <c r="DJ10" s="219"/>
      <c r="DK10" s="219"/>
      <c r="DL10" s="219"/>
      <c r="DM10" s="219"/>
      <c r="DN10" s="219"/>
      <c r="DO10" s="219"/>
      <c r="DP10" s="282"/>
      <c r="DQ10" s="291" t="s">
        <v>210</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379137</v>
      </c>
      <c r="S11" s="219"/>
      <c r="T11" s="219"/>
      <c r="U11" s="219"/>
      <c r="V11" s="219"/>
      <c r="W11" s="219"/>
      <c r="X11" s="219"/>
      <c r="Y11" s="282"/>
      <c r="Z11" s="286">
        <v>2.6</v>
      </c>
      <c r="AA11" s="240"/>
      <c r="AB11" s="240"/>
      <c r="AC11" s="288"/>
      <c r="AD11" s="291">
        <v>379137</v>
      </c>
      <c r="AE11" s="219"/>
      <c r="AF11" s="219"/>
      <c r="AG11" s="219"/>
      <c r="AH11" s="219"/>
      <c r="AI11" s="219"/>
      <c r="AJ11" s="219"/>
      <c r="AK11" s="282"/>
      <c r="AL11" s="286">
        <v>5.8</v>
      </c>
      <c r="AM11" s="240"/>
      <c r="AN11" s="240"/>
      <c r="AO11" s="299"/>
      <c r="AP11" s="263" t="s">
        <v>346</v>
      </c>
      <c r="AQ11" s="36"/>
      <c r="AR11" s="36"/>
      <c r="AS11" s="36"/>
      <c r="AT11" s="36"/>
      <c r="AU11" s="36"/>
      <c r="AV11" s="36"/>
      <c r="AW11" s="36"/>
      <c r="AX11" s="36"/>
      <c r="AY11" s="36"/>
      <c r="AZ11" s="36"/>
      <c r="BA11" s="36"/>
      <c r="BB11" s="36"/>
      <c r="BC11" s="36"/>
      <c r="BD11" s="36"/>
      <c r="BE11" s="36"/>
      <c r="BF11" s="272"/>
      <c r="BG11" s="277">
        <v>108802</v>
      </c>
      <c r="BH11" s="219"/>
      <c r="BI11" s="219"/>
      <c r="BJ11" s="219"/>
      <c r="BK11" s="219"/>
      <c r="BL11" s="219"/>
      <c r="BM11" s="219"/>
      <c r="BN11" s="282"/>
      <c r="BO11" s="285">
        <v>4.9000000000000004</v>
      </c>
      <c r="BP11" s="285"/>
      <c r="BQ11" s="285"/>
      <c r="BR11" s="285"/>
      <c r="BS11" s="291">
        <v>21585</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912217</v>
      </c>
      <c r="CS11" s="219"/>
      <c r="CT11" s="219"/>
      <c r="CU11" s="219"/>
      <c r="CV11" s="219"/>
      <c r="CW11" s="219"/>
      <c r="CX11" s="219"/>
      <c r="CY11" s="282"/>
      <c r="CZ11" s="285">
        <v>6.5</v>
      </c>
      <c r="DA11" s="285"/>
      <c r="DB11" s="285"/>
      <c r="DC11" s="285"/>
      <c r="DD11" s="291">
        <v>554761</v>
      </c>
      <c r="DE11" s="219"/>
      <c r="DF11" s="219"/>
      <c r="DG11" s="219"/>
      <c r="DH11" s="219"/>
      <c r="DI11" s="219"/>
      <c r="DJ11" s="219"/>
      <c r="DK11" s="219"/>
      <c r="DL11" s="219"/>
      <c r="DM11" s="219"/>
      <c r="DN11" s="219"/>
      <c r="DO11" s="219"/>
      <c r="DP11" s="282"/>
      <c r="DQ11" s="291">
        <v>269498</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t="s">
        <v>210</v>
      </c>
      <c r="S12" s="219"/>
      <c r="T12" s="219"/>
      <c r="U12" s="219"/>
      <c r="V12" s="219"/>
      <c r="W12" s="219"/>
      <c r="X12" s="219"/>
      <c r="Y12" s="282"/>
      <c r="Z12" s="285" t="s">
        <v>210</v>
      </c>
      <c r="AA12" s="285"/>
      <c r="AB12" s="285"/>
      <c r="AC12" s="285"/>
      <c r="AD12" s="290" t="s">
        <v>210</v>
      </c>
      <c r="AE12" s="290"/>
      <c r="AF12" s="290"/>
      <c r="AG12" s="290"/>
      <c r="AH12" s="290"/>
      <c r="AI12" s="290"/>
      <c r="AJ12" s="290"/>
      <c r="AK12" s="290"/>
      <c r="AL12" s="286" t="s">
        <v>210</v>
      </c>
      <c r="AM12" s="240"/>
      <c r="AN12" s="240"/>
      <c r="AO12" s="299"/>
      <c r="AP12" s="263" t="s">
        <v>350</v>
      </c>
      <c r="AQ12" s="36"/>
      <c r="AR12" s="36"/>
      <c r="AS12" s="36"/>
      <c r="AT12" s="36"/>
      <c r="AU12" s="36"/>
      <c r="AV12" s="36"/>
      <c r="AW12" s="36"/>
      <c r="AX12" s="36"/>
      <c r="AY12" s="36"/>
      <c r="AZ12" s="36"/>
      <c r="BA12" s="36"/>
      <c r="BB12" s="36"/>
      <c r="BC12" s="36"/>
      <c r="BD12" s="36"/>
      <c r="BE12" s="36"/>
      <c r="BF12" s="272"/>
      <c r="BG12" s="277">
        <v>1015370</v>
      </c>
      <c r="BH12" s="219"/>
      <c r="BI12" s="219"/>
      <c r="BJ12" s="219"/>
      <c r="BK12" s="219"/>
      <c r="BL12" s="219"/>
      <c r="BM12" s="219"/>
      <c r="BN12" s="282"/>
      <c r="BO12" s="285">
        <v>45.8</v>
      </c>
      <c r="BP12" s="285"/>
      <c r="BQ12" s="285"/>
      <c r="BR12" s="285"/>
      <c r="BS12" s="291" t="s">
        <v>210</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178820</v>
      </c>
      <c r="CS12" s="219"/>
      <c r="CT12" s="219"/>
      <c r="CU12" s="219"/>
      <c r="CV12" s="219"/>
      <c r="CW12" s="219"/>
      <c r="CX12" s="219"/>
      <c r="CY12" s="282"/>
      <c r="CZ12" s="285">
        <v>1.3</v>
      </c>
      <c r="DA12" s="285"/>
      <c r="DB12" s="285"/>
      <c r="DC12" s="285"/>
      <c r="DD12" s="291">
        <v>7828</v>
      </c>
      <c r="DE12" s="219"/>
      <c r="DF12" s="219"/>
      <c r="DG12" s="219"/>
      <c r="DH12" s="219"/>
      <c r="DI12" s="219"/>
      <c r="DJ12" s="219"/>
      <c r="DK12" s="219"/>
      <c r="DL12" s="219"/>
      <c r="DM12" s="219"/>
      <c r="DN12" s="219"/>
      <c r="DO12" s="219"/>
      <c r="DP12" s="282"/>
      <c r="DQ12" s="291">
        <v>91952</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210</v>
      </c>
      <c r="S13" s="219"/>
      <c r="T13" s="219"/>
      <c r="U13" s="219"/>
      <c r="V13" s="219"/>
      <c r="W13" s="219"/>
      <c r="X13" s="219"/>
      <c r="Y13" s="282"/>
      <c r="Z13" s="285" t="s">
        <v>210</v>
      </c>
      <c r="AA13" s="285"/>
      <c r="AB13" s="285"/>
      <c r="AC13" s="285"/>
      <c r="AD13" s="290" t="s">
        <v>210</v>
      </c>
      <c r="AE13" s="290"/>
      <c r="AF13" s="290"/>
      <c r="AG13" s="290"/>
      <c r="AH13" s="290"/>
      <c r="AI13" s="290"/>
      <c r="AJ13" s="290"/>
      <c r="AK13" s="290"/>
      <c r="AL13" s="286" t="s">
        <v>210</v>
      </c>
      <c r="AM13" s="240"/>
      <c r="AN13" s="240"/>
      <c r="AO13" s="299"/>
      <c r="AP13" s="263" t="s">
        <v>353</v>
      </c>
      <c r="AQ13" s="36"/>
      <c r="AR13" s="36"/>
      <c r="AS13" s="36"/>
      <c r="AT13" s="36"/>
      <c r="AU13" s="36"/>
      <c r="AV13" s="36"/>
      <c r="AW13" s="36"/>
      <c r="AX13" s="36"/>
      <c r="AY13" s="36"/>
      <c r="AZ13" s="36"/>
      <c r="BA13" s="36"/>
      <c r="BB13" s="36"/>
      <c r="BC13" s="36"/>
      <c r="BD13" s="36"/>
      <c r="BE13" s="36"/>
      <c r="BF13" s="272"/>
      <c r="BG13" s="277">
        <v>1007061</v>
      </c>
      <c r="BH13" s="219"/>
      <c r="BI13" s="219"/>
      <c r="BJ13" s="219"/>
      <c r="BK13" s="219"/>
      <c r="BL13" s="219"/>
      <c r="BM13" s="219"/>
      <c r="BN13" s="282"/>
      <c r="BO13" s="285">
        <v>45.4</v>
      </c>
      <c r="BP13" s="285"/>
      <c r="BQ13" s="285"/>
      <c r="BR13" s="285"/>
      <c r="BS13" s="291" t="s">
        <v>210</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1438713</v>
      </c>
      <c r="CS13" s="219"/>
      <c r="CT13" s="219"/>
      <c r="CU13" s="219"/>
      <c r="CV13" s="219"/>
      <c r="CW13" s="219"/>
      <c r="CX13" s="219"/>
      <c r="CY13" s="282"/>
      <c r="CZ13" s="285">
        <v>10.199999999999999</v>
      </c>
      <c r="DA13" s="285"/>
      <c r="DB13" s="285"/>
      <c r="DC13" s="285"/>
      <c r="DD13" s="291">
        <v>839362</v>
      </c>
      <c r="DE13" s="219"/>
      <c r="DF13" s="219"/>
      <c r="DG13" s="219"/>
      <c r="DH13" s="219"/>
      <c r="DI13" s="219"/>
      <c r="DJ13" s="219"/>
      <c r="DK13" s="219"/>
      <c r="DL13" s="219"/>
      <c r="DM13" s="219"/>
      <c r="DN13" s="219"/>
      <c r="DO13" s="219"/>
      <c r="DP13" s="282"/>
      <c r="DQ13" s="291">
        <v>627024</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12220</v>
      </c>
      <c r="S14" s="219"/>
      <c r="T14" s="219"/>
      <c r="U14" s="219"/>
      <c r="V14" s="219"/>
      <c r="W14" s="219"/>
      <c r="X14" s="219"/>
      <c r="Y14" s="282"/>
      <c r="Z14" s="285">
        <v>0.1</v>
      </c>
      <c r="AA14" s="285"/>
      <c r="AB14" s="285"/>
      <c r="AC14" s="285"/>
      <c r="AD14" s="290">
        <v>12220</v>
      </c>
      <c r="AE14" s="290"/>
      <c r="AF14" s="290"/>
      <c r="AG14" s="290"/>
      <c r="AH14" s="290"/>
      <c r="AI14" s="290"/>
      <c r="AJ14" s="290"/>
      <c r="AK14" s="290"/>
      <c r="AL14" s="286">
        <v>0.2</v>
      </c>
      <c r="AM14" s="240"/>
      <c r="AN14" s="240"/>
      <c r="AO14" s="299"/>
      <c r="AP14" s="263" t="s">
        <v>229</v>
      </c>
      <c r="AQ14" s="36"/>
      <c r="AR14" s="36"/>
      <c r="AS14" s="36"/>
      <c r="AT14" s="36"/>
      <c r="AU14" s="36"/>
      <c r="AV14" s="36"/>
      <c r="AW14" s="36"/>
      <c r="AX14" s="36"/>
      <c r="AY14" s="36"/>
      <c r="AZ14" s="36"/>
      <c r="BA14" s="36"/>
      <c r="BB14" s="36"/>
      <c r="BC14" s="36"/>
      <c r="BD14" s="36"/>
      <c r="BE14" s="36"/>
      <c r="BF14" s="272"/>
      <c r="BG14" s="277">
        <v>84702</v>
      </c>
      <c r="BH14" s="219"/>
      <c r="BI14" s="219"/>
      <c r="BJ14" s="219"/>
      <c r="BK14" s="219"/>
      <c r="BL14" s="219"/>
      <c r="BM14" s="219"/>
      <c r="BN14" s="282"/>
      <c r="BO14" s="285">
        <v>3.8</v>
      </c>
      <c r="BP14" s="285"/>
      <c r="BQ14" s="285"/>
      <c r="BR14" s="285"/>
      <c r="BS14" s="291" t="s">
        <v>210</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544270</v>
      </c>
      <c r="CS14" s="219"/>
      <c r="CT14" s="219"/>
      <c r="CU14" s="219"/>
      <c r="CV14" s="219"/>
      <c r="CW14" s="219"/>
      <c r="CX14" s="219"/>
      <c r="CY14" s="282"/>
      <c r="CZ14" s="285">
        <v>3.9</v>
      </c>
      <c r="DA14" s="285"/>
      <c r="DB14" s="285"/>
      <c r="DC14" s="285"/>
      <c r="DD14" s="291">
        <v>138374</v>
      </c>
      <c r="DE14" s="219"/>
      <c r="DF14" s="219"/>
      <c r="DG14" s="219"/>
      <c r="DH14" s="219"/>
      <c r="DI14" s="219"/>
      <c r="DJ14" s="219"/>
      <c r="DK14" s="219"/>
      <c r="DL14" s="219"/>
      <c r="DM14" s="219"/>
      <c r="DN14" s="219"/>
      <c r="DO14" s="219"/>
      <c r="DP14" s="282"/>
      <c r="DQ14" s="291">
        <v>414546</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210</v>
      </c>
      <c r="S15" s="219"/>
      <c r="T15" s="219"/>
      <c r="U15" s="219"/>
      <c r="V15" s="219"/>
      <c r="W15" s="219"/>
      <c r="X15" s="219"/>
      <c r="Y15" s="282"/>
      <c r="Z15" s="285" t="s">
        <v>210</v>
      </c>
      <c r="AA15" s="285"/>
      <c r="AB15" s="285"/>
      <c r="AC15" s="285"/>
      <c r="AD15" s="290" t="s">
        <v>210</v>
      </c>
      <c r="AE15" s="290"/>
      <c r="AF15" s="290"/>
      <c r="AG15" s="290"/>
      <c r="AH15" s="290"/>
      <c r="AI15" s="290"/>
      <c r="AJ15" s="290"/>
      <c r="AK15" s="290"/>
      <c r="AL15" s="286" t="s">
        <v>210</v>
      </c>
      <c r="AM15" s="240"/>
      <c r="AN15" s="240"/>
      <c r="AO15" s="299"/>
      <c r="AP15" s="263" t="s">
        <v>143</v>
      </c>
      <c r="AQ15" s="36"/>
      <c r="AR15" s="36"/>
      <c r="AS15" s="36"/>
      <c r="AT15" s="36"/>
      <c r="AU15" s="36"/>
      <c r="AV15" s="36"/>
      <c r="AW15" s="36"/>
      <c r="AX15" s="36"/>
      <c r="AY15" s="36"/>
      <c r="AZ15" s="36"/>
      <c r="BA15" s="36"/>
      <c r="BB15" s="36"/>
      <c r="BC15" s="36"/>
      <c r="BD15" s="36"/>
      <c r="BE15" s="36"/>
      <c r="BF15" s="272"/>
      <c r="BG15" s="277">
        <v>181814</v>
      </c>
      <c r="BH15" s="219"/>
      <c r="BI15" s="219"/>
      <c r="BJ15" s="219"/>
      <c r="BK15" s="219"/>
      <c r="BL15" s="219"/>
      <c r="BM15" s="219"/>
      <c r="BN15" s="282"/>
      <c r="BO15" s="285">
        <v>8.1999999999999993</v>
      </c>
      <c r="BP15" s="285"/>
      <c r="BQ15" s="285"/>
      <c r="BR15" s="285"/>
      <c r="BS15" s="291" t="s">
        <v>210</v>
      </c>
      <c r="BT15" s="219"/>
      <c r="BU15" s="219"/>
      <c r="BV15" s="219"/>
      <c r="BW15" s="219"/>
      <c r="BX15" s="219"/>
      <c r="BY15" s="219"/>
      <c r="BZ15" s="219"/>
      <c r="CA15" s="219"/>
      <c r="CB15" s="332"/>
      <c r="CD15" s="263" t="s">
        <v>359</v>
      </c>
      <c r="CE15" s="36"/>
      <c r="CF15" s="36"/>
      <c r="CG15" s="36"/>
      <c r="CH15" s="36"/>
      <c r="CI15" s="36"/>
      <c r="CJ15" s="36"/>
      <c r="CK15" s="36"/>
      <c r="CL15" s="36"/>
      <c r="CM15" s="36"/>
      <c r="CN15" s="36"/>
      <c r="CO15" s="36"/>
      <c r="CP15" s="36"/>
      <c r="CQ15" s="272"/>
      <c r="CR15" s="277">
        <v>1011912</v>
      </c>
      <c r="CS15" s="219"/>
      <c r="CT15" s="219"/>
      <c r="CU15" s="219"/>
      <c r="CV15" s="219"/>
      <c r="CW15" s="219"/>
      <c r="CX15" s="219"/>
      <c r="CY15" s="282"/>
      <c r="CZ15" s="285">
        <v>7.2</v>
      </c>
      <c r="DA15" s="285"/>
      <c r="DB15" s="285"/>
      <c r="DC15" s="285"/>
      <c r="DD15" s="291">
        <v>219122</v>
      </c>
      <c r="DE15" s="219"/>
      <c r="DF15" s="219"/>
      <c r="DG15" s="219"/>
      <c r="DH15" s="219"/>
      <c r="DI15" s="219"/>
      <c r="DJ15" s="219"/>
      <c r="DK15" s="219"/>
      <c r="DL15" s="219"/>
      <c r="DM15" s="219"/>
      <c r="DN15" s="219"/>
      <c r="DO15" s="219"/>
      <c r="DP15" s="282"/>
      <c r="DQ15" s="291">
        <v>643228</v>
      </c>
      <c r="DR15" s="219"/>
      <c r="DS15" s="219"/>
      <c r="DT15" s="219"/>
      <c r="DU15" s="219"/>
      <c r="DV15" s="219"/>
      <c r="DW15" s="219"/>
      <c r="DX15" s="219"/>
      <c r="DY15" s="219"/>
      <c r="DZ15" s="219"/>
      <c r="EA15" s="219"/>
      <c r="EB15" s="219"/>
      <c r="EC15" s="332"/>
    </row>
    <row r="16" spans="2:143" ht="11.25" customHeight="1">
      <c r="B16" s="263" t="s">
        <v>360</v>
      </c>
      <c r="C16" s="36"/>
      <c r="D16" s="36"/>
      <c r="E16" s="36"/>
      <c r="F16" s="36"/>
      <c r="G16" s="36"/>
      <c r="H16" s="36"/>
      <c r="I16" s="36"/>
      <c r="J16" s="36"/>
      <c r="K16" s="36"/>
      <c r="L16" s="36"/>
      <c r="M16" s="36"/>
      <c r="N16" s="36"/>
      <c r="O16" s="36"/>
      <c r="P16" s="36"/>
      <c r="Q16" s="272"/>
      <c r="R16" s="277">
        <v>2985</v>
      </c>
      <c r="S16" s="219"/>
      <c r="T16" s="219"/>
      <c r="U16" s="219"/>
      <c r="V16" s="219"/>
      <c r="W16" s="219"/>
      <c r="X16" s="219"/>
      <c r="Y16" s="282"/>
      <c r="Z16" s="285">
        <v>0</v>
      </c>
      <c r="AA16" s="285"/>
      <c r="AB16" s="285"/>
      <c r="AC16" s="285"/>
      <c r="AD16" s="290">
        <v>2985</v>
      </c>
      <c r="AE16" s="290"/>
      <c r="AF16" s="290"/>
      <c r="AG16" s="290"/>
      <c r="AH16" s="290"/>
      <c r="AI16" s="290"/>
      <c r="AJ16" s="290"/>
      <c r="AK16" s="290"/>
      <c r="AL16" s="286">
        <v>0</v>
      </c>
      <c r="AM16" s="240"/>
      <c r="AN16" s="240"/>
      <c r="AO16" s="299"/>
      <c r="AP16" s="263" t="s">
        <v>361</v>
      </c>
      <c r="AQ16" s="36"/>
      <c r="AR16" s="36"/>
      <c r="AS16" s="36"/>
      <c r="AT16" s="36"/>
      <c r="AU16" s="36"/>
      <c r="AV16" s="36"/>
      <c r="AW16" s="36"/>
      <c r="AX16" s="36"/>
      <c r="AY16" s="36"/>
      <c r="AZ16" s="36"/>
      <c r="BA16" s="36"/>
      <c r="BB16" s="36"/>
      <c r="BC16" s="36"/>
      <c r="BD16" s="36"/>
      <c r="BE16" s="36"/>
      <c r="BF16" s="272"/>
      <c r="BG16" s="277" t="s">
        <v>210</v>
      </c>
      <c r="BH16" s="219"/>
      <c r="BI16" s="219"/>
      <c r="BJ16" s="219"/>
      <c r="BK16" s="219"/>
      <c r="BL16" s="219"/>
      <c r="BM16" s="219"/>
      <c r="BN16" s="282"/>
      <c r="BO16" s="285" t="s">
        <v>210</v>
      </c>
      <c r="BP16" s="285"/>
      <c r="BQ16" s="285"/>
      <c r="BR16" s="285"/>
      <c r="BS16" s="291" t="s">
        <v>210</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v>1334029</v>
      </c>
      <c r="CS16" s="219"/>
      <c r="CT16" s="219"/>
      <c r="CU16" s="219"/>
      <c r="CV16" s="219"/>
      <c r="CW16" s="219"/>
      <c r="CX16" s="219"/>
      <c r="CY16" s="282"/>
      <c r="CZ16" s="285">
        <v>9.4</v>
      </c>
      <c r="DA16" s="285"/>
      <c r="DB16" s="285"/>
      <c r="DC16" s="285"/>
      <c r="DD16" s="291" t="s">
        <v>210</v>
      </c>
      <c r="DE16" s="219"/>
      <c r="DF16" s="219"/>
      <c r="DG16" s="219"/>
      <c r="DH16" s="219"/>
      <c r="DI16" s="219"/>
      <c r="DJ16" s="219"/>
      <c r="DK16" s="219"/>
      <c r="DL16" s="219"/>
      <c r="DM16" s="219"/>
      <c r="DN16" s="219"/>
      <c r="DO16" s="219"/>
      <c r="DP16" s="282"/>
      <c r="DQ16" s="291">
        <v>35281</v>
      </c>
      <c r="DR16" s="219"/>
      <c r="DS16" s="219"/>
      <c r="DT16" s="219"/>
      <c r="DU16" s="219"/>
      <c r="DV16" s="219"/>
      <c r="DW16" s="219"/>
      <c r="DX16" s="219"/>
      <c r="DY16" s="219"/>
      <c r="DZ16" s="219"/>
      <c r="EA16" s="219"/>
      <c r="EB16" s="219"/>
      <c r="EC16" s="332"/>
    </row>
    <row r="17" spans="2:133" ht="11.25" customHeight="1">
      <c r="B17" s="263" t="s">
        <v>363</v>
      </c>
      <c r="C17" s="36"/>
      <c r="D17" s="36"/>
      <c r="E17" s="36"/>
      <c r="F17" s="36"/>
      <c r="G17" s="36"/>
      <c r="H17" s="36"/>
      <c r="I17" s="36"/>
      <c r="J17" s="36"/>
      <c r="K17" s="36"/>
      <c r="L17" s="36"/>
      <c r="M17" s="36"/>
      <c r="N17" s="36"/>
      <c r="O17" s="36"/>
      <c r="P17" s="36"/>
      <c r="Q17" s="272"/>
      <c r="R17" s="277">
        <v>46655</v>
      </c>
      <c r="S17" s="219"/>
      <c r="T17" s="219"/>
      <c r="U17" s="219"/>
      <c r="V17" s="219"/>
      <c r="W17" s="219"/>
      <c r="X17" s="219"/>
      <c r="Y17" s="282"/>
      <c r="Z17" s="285">
        <v>0.3</v>
      </c>
      <c r="AA17" s="285"/>
      <c r="AB17" s="285"/>
      <c r="AC17" s="285"/>
      <c r="AD17" s="290">
        <v>46655</v>
      </c>
      <c r="AE17" s="290"/>
      <c r="AF17" s="290"/>
      <c r="AG17" s="290"/>
      <c r="AH17" s="290"/>
      <c r="AI17" s="290"/>
      <c r="AJ17" s="290"/>
      <c r="AK17" s="290"/>
      <c r="AL17" s="286">
        <v>0.7</v>
      </c>
      <c r="AM17" s="240"/>
      <c r="AN17" s="240"/>
      <c r="AO17" s="299"/>
      <c r="AP17" s="263" t="s">
        <v>364</v>
      </c>
      <c r="AQ17" s="36"/>
      <c r="AR17" s="36"/>
      <c r="AS17" s="36"/>
      <c r="AT17" s="36"/>
      <c r="AU17" s="36"/>
      <c r="AV17" s="36"/>
      <c r="AW17" s="36"/>
      <c r="AX17" s="36"/>
      <c r="AY17" s="36"/>
      <c r="AZ17" s="36"/>
      <c r="BA17" s="36"/>
      <c r="BB17" s="36"/>
      <c r="BC17" s="36"/>
      <c r="BD17" s="36"/>
      <c r="BE17" s="36"/>
      <c r="BF17" s="272"/>
      <c r="BG17" s="277" t="s">
        <v>210</v>
      </c>
      <c r="BH17" s="219"/>
      <c r="BI17" s="219"/>
      <c r="BJ17" s="219"/>
      <c r="BK17" s="219"/>
      <c r="BL17" s="219"/>
      <c r="BM17" s="219"/>
      <c r="BN17" s="282"/>
      <c r="BO17" s="285" t="s">
        <v>210</v>
      </c>
      <c r="BP17" s="285"/>
      <c r="BQ17" s="285"/>
      <c r="BR17" s="285"/>
      <c r="BS17" s="291" t="s">
        <v>210</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1229359</v>
      </c>
      <c r="CS17" s="219"/>
      <c r="CT17" s="219"/>
      <c r="CU17" s="219"/>
      <c r="CV17" s="219"/>
      <c r="CW17" s="219"/>
      <c r="CX17" s="219"/>
      <c r="CY17" s="282"/>
      <c r="CZ17" s="285">
        <v>8.6999999999999993</v>
      </c>
      <c r="DA17" s="285"/>
      <c r="DB17" s="285"/>
      <c r="DC17" s="285"/>
      <c r="DD17" s="291" t="s">
        <v>210</v>
      </c>
      <c r="DE17" s="219"/>
      <c r="DF17" s="219"/>
      <c r="DG17" s="219"/>
      <c r="DH17" s="219"/>
      <c r="DI17" s="219"/>
      <c r="DJ17" s="219"/>
      <c r="DK17" s="219"/>
      <c r="DL17" s="219"/>
      <c r="DM17" s="219"/>
      <c r="DN17" s="219"/>
      <c r="DO17" s="219"/>
      <c r="DP17" s="282"/>
      <c r="DQ17" s="291">
        <v>1206759</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8542</v>
      </c>
      <c r="S18" s="219"/>
      <c r="T18" s="219"/>
      <c r="U18" s="219"/>
      <c r="V18" s="219"/>
      <c r="W18" s="219"/>
      <c r="X18" s="219"/>
      <c r="Y18" s="282"/>
      <c r="Z18" s="285">
        <v>0.1</v>
      </c>
      <c r="AA18" s="285"/>
      <c r="AB18" s="285"/>
      <c r="AC18" s="285"/>
      <c r="AD18" s="290">
        <v>8542</v>
      </c>
      <c r="AE18" s="290"/>
      <c r="AF18" s="290"/>
      <c r="AG18" s="290"/>
      <c r="AH18" s="290"/>
      <c r="AI18" s="290"/>
      <c r="AJ18" s="290"/>
      <c r="AK18" s="290"/>
      <c r="AL18" s="286">
        <v>0.1</v>
      </c>
      <c r="AM18" s="240"/>
      <c r="AN18" s="240"/>
      <c r="AO18" s="299"/>
      <c r="AP18" s="263" t="s">
        <v>102</v>
      </c>
      <c r="AQ18" s="36"/>
      <c r="AR18" s="36"/>
      <c r="AS18" s="36"/>
      <c r="AT18" s="36"/>
      <c r="AU18" s="36"/>
      <c r="AV18" s="36"/>
      <c r="AW18" s="36"/>
      <c r="AX18" s="36"/>
      <c r="AY18" s="36"/>
      <c r="AZ18" s="36"/>
      <c r="BA18" s="36"/>
      <c r="BB18" s="36"/>
      <c r="BC18" s="36"/>
      <c r="BD18" s="36"/>
      <c r="BE18" s="36"/>
      <c r="BF18" s="272"/>
      <c r="BG18" s="277" t="s">
        <v>210</v>
      </c>
      <c r="BH18" s="219"/>
      <c r="BI18" s="219"/>
      <c r="BJ18" s="219"/>
      <c r="BK18" s="219"/>
      <c r="BL18" s="219"/>
      <c r="BM18" s="219"/>
      <c r="BN18" s="282"/>
      <c r="BO18" s="285" t="s">
        <v>210</v>
      </c>
      <c r="BP18" s="285"/>
      <c r="BQ18" s="285"/>
      <c r="BR18" s="285"/>
      <c r="BS18" s="291" t="s">
        <v>210</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v>20046</v>
      </c>
      <c r="CS18" s="219"/>
      <c r="CT18" s="219"/>
      <c r="CU18" s="219"/>
      <c r="CV18" s="219"/>
      <c r="CW18" s="219"/>
      <c r="CX18" s="219"/>
      <c r="CY18" s="282"/>
      <c r="CZ18" s="285">
        <v>0.1</v>
      </c>
      <c r="DA18" s="285"/>
      <c r="DB18" s="285"/>
      <c r="DC18" s="285"/>
      <c r="DD18" s="291" t="s">
        <v>210</v>
      </c>
      <c r="DE18" s="219"/>
      <c r="DF18" s="219"/>
      <c r="DG18" s="219"/>
      <c r="DH18" s="219"/>
      <c r="DI18" s="219"/>
      <c r="DJ18" s="219"/>
      <c r="DK18" s="219"/>
      <c r="DL18" s="219"/>
      <c r="DM18" s="219"/>
      <c r="DN18" s="219"/>
      <c r="DO18" s="219"/>
      <c r="DP18" s="282"/>
      <c r="DQ18" s="291">
        <v>20046</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1499</v>
      </c>
      <c r="S19" s="219"/>
      <c r="T19" s="219"/>
      <c r="U19" s="219"/>
      <c r="V19" s="219"/>
      <c r="W19" s="219"/>
      <c r="X19" s="219"/>
      <c r="Y19" s="282"/>
      <c r="Z19" s="285">
        <v>0</v>
      </c>
      <c r="AA19" s="285"/>
      <c r="AB19" s="285"/>
      <c r="AC19" s="285"/>
      <c r="AD19" s="290">
        <v>1499</v>
      </c>
      <c r="AE19" s="290"/>
      <c r="AF19" s="290"/>
      <c r="AG19" s="290"/>
      <c r="AH19" s="290"/>
      <c r="AI19" s="290"/>
      <c r="AJ19" s="290"/>
      <c r="AK19" s="290"/>
      <c r="AL19" s="286">
        <v>0</v>
      </c>
      <c r="AM19" s="240"/>
      <c r="AN19" s="240"/>
      <c r="AO19" s="299"/>
      <c r="AP19" s="263" t="s">
        <v>370</v>
      </c>
      <c r="AQ19" s="36"/>
      <c r="AR19" s="36"/>
      <c r="AS19" s="36"/>
      <c r="AT19" s="36"/>
      <c r="AU19" s="36"/>
      <c r="AV19" s="36"/>
      <c r="AW19" s="36"/>
      <c r="AX19" s="36"/>
      <c r="AY19" s="36"/>
      <c r="AZ19" s="36"/>
      <c r="BA19" s="36"/>
      <c r="BB19" s="36"/>
      <c r="BC19" s="36"/>
      <c r="BD19" s="36"/>
      <c r="BE19" s="36"/>
      <c r="BF19" s="272"/>
      <c r="BG19" s="277" t="s">
        <v>210</v>
      </c>
      <c r="BH19" s="219"/>
      <c r="BI19" s="219"/>
      <c r="BJ19" s="219"/>
      <c r="BK19" s="219"/>
      <c r="BL19" s="219"/>
      <c r="BM19" s="219"/>
      <c r="BN19" s="282"/>
      <c r="BO19" s="285" t="s">
        <v>210</v>
      </c>
      <c r="BP19" s="285"/>
      <c r="BQ19" s="285"/>
      <c r="BR19" s="285"/>
      <c r="BS19" s="291" t="s">
        <v>210</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v>395</v>
      </c>
      <c r="CS19" s="219"/>
      <c r="CT19" s="219"/>
      <c r="CU19" s="219"/>
      <c r="CV19" s="219"/>
      <c r="CW19" s="219"/>
      <c r="CX19" s="219"/>
      <c r="CY19" s="282"/>
      <c r="CZ19" s="285">
        <v>0</v>
      </c>
      <c r="DA19" s="285"/>
      <c r="DB19" s="285"/>
      <c r="DC19" s="285"/>
      <c r="DD19" s="291" t="s">
        <v>210</v>
      </c>
      <c r="DE19" s="219"/>
      <c r="DF19" s="219"/>
      <c r="DG19" s="219"/>
      <c r="DH19" s="219"/>
      <c r="DI19" s="219"/>
      <c r="DJ19" s="219"/>
      <c r="DK19" s="219"/>
      <c r="DL19" s="219"/>
      <c r="DM19" s="219"/>
      <c r="DN19" s="219"/>
      <c r="DO19" s="219"/>
      <c r="DP19" s="282"/>
      <c r="DQ19" s="291">
        <v>395</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501</v>
      </c>
      <c r="S20" s="219"/>
      <c r="T20" s="219"/>
      <c r="U20" s="219"/>
      <c r="V20" s="219"/>
      <c r="W20" s="219"/>
      <c r="X20" s="219"/>
      <c r="Y20" s="282"/>
      <c r="Z20" s="285">
        <v>0</v>
      </c>
      <c r="AA20" s="285"/>
      <c r="AB20" s="285"/>
      <c r="AC20" s="285"/>
      <c r="AD20" s="290">
        <v>501</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t="s">
        <v>210</v>
      </c>
      <c r="BH20" s="219"/>
      <c r="BI20" s="219"/>
      <c r="BJ20" s="219"/>
      <c r="BK20" s="219"/>
      <c r="BL20" s="219"/>
      <c r="BM20" s="219"/>
      <c r="BN20" s="282"/>
      <c r="BO20" s="285" t="s">
        <v>210</v>
      </c>
      <c r="BP20" s="285"/>
      <c r="BQ20" s="285"/>
      <c r="BR20" s="285"/>
      <c r="BS20" s="291" t="s">
        <v>210</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14122966</v>
      </c>
      <c r="CS20" s="219"/>
      <c r="CT20" s="219"/>
      <c r="CU20" s="219"/>
      <c r="CV20" s="219"/>
      <c r="CW20" s="219"/>
      <c r="CX20" s="219"/>
      <c r="CY20" s="282"/>
      <c r="CZ20" s="285">
        <v>100</v>
      </c>
      <c r="DA20" s="285"/>
      <c r="DB20" s="285"/>
      <c r="DC20" s="285"/>
      <c r="DD20" s="291">
        <v>2271166</v>
      </c>
      <c r="DE20" s="219"/>
      <c r="DF20" s="219"/>
      <c r="DG20" s="219"/>
      <c r="DH20" s="219"/>
      <c r="DI20" s="219"/>
      <c r="DJ20" s="219"/>
      <c r="DK20" s="219"/>
      <c r="DL20" s="219"/>
      <c r="DM20" s="219"/>
      <c r="DN20" s="219"/>
      <c r="DO20" s="219"/>
      <c r="DP20" s="282"/>
      <c r="DQ20" s="291">
        <v>7697299</v>
      </c>
      <c r="DR20" s="219"/>
      <c r="DS20" s="219"/>
      <c r="DT20" s="219"/>
      <c r="DU20" s="219"/>
      <c r="DV20" s="219"/>
      <c r="DW20" s="219"/>
      <c r="DX20" s="219"/>
      <c r="DY20" s="219"/>
      <c r="DZ20" s="219"/>
      <c r="EA20" s="219"/>
      <c r="EB20" s="219"/>
      <c r="EC20" s="332"/>
    </row>
    <row r="21" spans="2:133" ht="11.25" customHeight="1">
      <c r="B21" s="263" t="s">
        <v>375</v>
      </c>
      <c r="C21" s="36"/>
      <c r="D21" s="36"/>
      <c r="E21" s="36"/>
      <c r="F21" s="36"/>
      <c r="G21" s="36"/>
      <c r="H21" s="36"/>
      <c r="I21" s="36"/>
      <c r="J21" s="36"/>
      <c r="K21" s="36"/>
      <c r="L21" s="36"/>
      <c r="M21" s="36"/>
      <c r="N21" s="36"/>
      <c r="O21" s="36"/>
      <c r="P21" s="36"/>
      <c r="Q21" s="272"/>
      <c r="R21" s="277">
        <v>36113</v>
      </c>
      <c r="S21" s="219"/>
      <c r="T21" s="219"/>
      <c r="U21" s="219"/>
      <c r="V21" s="219"/>
      <c r="W21" s="219"/>
      <c r="X21" s="219"/>
      <c r="Y21" s="282"/>
      <c r="Z21" s="285">
        <v>0.2</v>
      </c>
      <c r="AA21" s="285"/>
      <c r="AB21" s="285"/>
      <c r="AC21" s="285"/>
      <c r="AD21" s="290">
        <v>36113</v>
      </c>
      <c r="AE21" s="290"/>
      <c r="AF21" s="290"/>
      <c r="AG21" s="290"/>
      <c r="AH21" s="290"/>
      <c r="AI21" s="290"/>
      <c r="AJ21" s="290"/>
      <c r="AK21" s="290"/>
      <c r="AL21" s="286">
        <v>0.6</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t="s">
        <v>210</v>
      </c>
      <c r="BH21" s="219"/>
      <c r="BI21" s="219"/>
      <c r="BJ21" s="219"/>
      <c r="BK21" s="219"/>
      <c r="BL21" s="219"/>
      <c r="BM21" s="219"/>
      <c r="BN21" s="282"/>
      <c r="BO21" s="285" t="s">
        <v>210</v>
      </c>
      <c r="BP21" s="285"/>
      <c r="BQ21" s="285"/>
      <c r="BR21" s="285"/>
      <c r="BS21" s="291" t="s">
        <v>210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4452495</v>
      </c>
      <c r="S22" s="219"/>
      <c r="T22" s="219"/>
      <c r="U22" s="219"/>
      <c r="V22" s="219"/>
      <c r="W22" s="219"/>
      <c r="X22" s="219"/>
      <c r="Y22" s="282"/>
      <c r="Z22" s="285">
        <v>30.3</v>
      </c>
      <c r="AA22" s="285"/>
      <c r="AB22" s="285"/>
      <c r="AC22" s="285"/>
      <c r="AD22" s="290">
        <v>3713856</v>
      </c>
      <c r="AE22" s="290"/>
      <c r="AF22" s="290"/>
      <c r="AG22" s="290"/>
      <c r="AH22" s="290"/>
      <c r="AI22" s="290"/>
      <c r="AJ22" s="290"/>
      <c r="AK22" s="290"/>
      <c r="AL22" s="286">
        <v>56.7</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210</v>
      </c>
      <c r="BH22" s="219"/>
      <c r="BI22" s="219"/>
      <c r="BJ22" s="219"/>
      <c r="BK22" s="219"/>
      <c r="BL22" s="219"/>
      <c r="BM22" s="219"/>
      <c r="BN22" s="282"/>
      <c r="BO22" s="285" t="s">
        <v>210</v>
      </c>
      <c r="BP22" s="285"/>
      <c r="BQ22" s="285"/>
      <c r="BR22" s="285"/>
      <c r="BS22" s="291" t="s">
        <v>210</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3713856</v>
      </c>
      <c r="S23" s="219"/>
      <c r="T23" s="219"/>
      <c r="U23" s="219"/>
      <c r="V23" s="219"/>
      <c r="W23" s="219"/>
      <c r="X23" s="219"/>
      <c r="Y23" s="282"/>
      <c r="Z23" s="285">
        <v>25.3</v>
      </c>
      <c r="AA23" s="285"/>
      <c r="AB23" s="285"/>
      <c r="AC23" s="285"/>
      <c r="AD23" s="290">
        <v>3713856</v>
      </c>
      <c r="AE23" s="290"/>
      <c r="AF23" s="290"/>
      <c r="AG23" s="290"/>
      <c r="AH23" s="290"/>
      <c r="AI23" s="290"/>
      <c r="AJ23" s="290"/>
      <c r="AK23" s="290"/>
      <c r="AL23" s="286">
        <v>56.7</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210</v>
      </c>
      <c r="BH23" s="219"/>
      <c r="BI23" s="219"/>
      <c r="BJ23" s="219"/>
      <c r="BK23" s="219"/>
      <c r="BL23" s="219"/>
      <c r="BM23" s="219"/>
      <c r="BN23" s="282"/>
      <c r="BO23" s="285" t="s">
        <v>210</v>
      </c>
      <c r="BP23" s="285"/>
      <c r="BQ23" s="285"/>
      <c r="BR23" s="285"/>
      <c r="BS23" s="291" t="s">
        <v>210</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385</v>
      </c>
      <c r="DA23" s="139"/>
      <c r="DB23" s="139"/>
      <c r="DC23" s="144"/>
      <c r="DD23" s="183" t="s">
        <v>310</v>
      </c>
      <c r="DE23" s="139"/>
      <c r="DF23" s="139"/>
      <c r="DG23" s="139"/>
      <c r="DH23" s="139"/>
      <c r="DI23" s="139"/>
      <c r="DJ23" s="139"/>
      <c r="DK23" s="144"/>
      <c r="DL23" s="350" t="s">
        <v>239</v>
      </c>
      <c r="DM23" s="353"/>
      <c r="DN23" s="353"/>
      <c r="DO23" s="353"/>
      <c r="DP23" s="353"/>
      <c r="DQ23" s="353"/>
      <c r="DR23" s="353"/>
      <c r="DS23" s="353"/>
      <c r="DT23" s="353"/>
      <c r="DU23" s="353"/>
      <c r="DV23" s="357"/>
      <c r="DW23" s="183" t="s">
        <v>387</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738639</v>
      </c>
      <c r="S24" s="219"/>
      <c r="T24" s="219"/>
      <c r="U24" s="219"/>
      <c r="V24" s="219"/>
      <c r="W24" s="219"/>
      <c r="X24" s="219"/>
      <c r="Y24" s="282"/>
      <c r="Z24" s="285">
        <v>5</v>
      </c>
      <c r="AA24" s="285"/>
      <c r="AB24" s="285"/>
      <c r="AC24" s="285"/>
      <c r="AD24" s="290" t="s">
        <v>210</v>
      </c>
      <c r="AE24" s="290"/>
      <c r="AF24" s="290"/>
      <c r="AG24" s="290"/>
      <c r="AH24" s="290"/>
      <c r="AI24" s="290"/>
      <c r="AJ24" s="290"/>
      <c r="AK24" s="290"/>
      <c r="AL24" s="286" t="s">
        <v>210</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210</v>
      </c>
      <c r="BH24" s="219"/>
      <c r="BI24" s="219"/>
      <c r="BJ24" s="219"/>
      <c r="BK24" s="219"/>
      <c r="BL24" s="219"/>
      <c r="BM24" s="219"/>
      <c r="BN24" s="282"/>
      <c r="BO24" s="285" t="s">
        <v>210</v>
      </c>
      <c r="BP24" s="285"/>
      <c r="BQ24" s="285"/>
      <c r="BR24" s="285"/>
      <c r="BS24" s="291" t="s">
        <v>210</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5615279</v>
      </c>
      <c r="CS24" s="279"/>
      <c r="CT24" s="279"/>
      <c r="CU24" s="279"/>
      <c r="CV24" s="279"/>
      <c r="CW24" s="279"/>
      <c r="CX24" s="279"/>
      <c r="CY24" s="281"/>
      <c r="CZ24" s="294">
        <v>39.799999999999997</v>
      </c>
      <c r="DA24" s="296"/>
      <c r="DB24" s="296"/>
      <c r="DC24" s="342"/>
      <c r="DD24" s="346">
        <v>3785137</v>
      </c>
      <c r="DE24" s="279"/>
      <c r="DF24" s="279"/>
      <c r="DG24" s="279"/>
      <c r="DH24" s="279"/>
      <c r="DI24" s="279"/>
      <c r="DJ24" s="279"/>
      <c r="DK24" s="281"/>
      <c r="DL24" s="346">
        <v>3599685</v>
      </c>
      <c r="DM24" s="279"/>
      <c r="DN24" s="279"/>
      <c r="DO24" s="279"/>
      <c r="DP24" s="279"/>
      <c r="DQ24" s="279"/>
      <c r="DR24" s="279"/>
      <c r="DS24" s="279"/>
      <c r="DT24" s="279"/>
      <c r="DU24" s="279"/>
      <c r="DV24" s="281"/>
      <c r="DW24" s="294">
        <v>53.1</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210</v>
      </c>
      <c r="S25" s="219"/>
      <c r="T25" s="219"/>
      <c r="U25" s="219"/>
      <c r="V25" s="219"/>
      <c r="W25" s="219"/>
      <c r="X25" s="219"/>
      <c r="Y25" s="282"/>
      <c r="Z25" s="285" t="s">
        <v>210</v>
      </c>
      <c r="AA25" s="285"/>
      <c r="AB25" s="285"/>
      <c r="AC25" s="285"/>
      <c r="AD25" s="290" t="s">
        <v>210</v>
      </c>
      <c r="AE25" s="290"/>
      <c r="AF25" s="290"/>
      <c r="AG25" s="290"/>
      <c r="AH25" s="290"/>
      <c r="AI25" s="290"/>
      <c r="AJ25" s="290"/>
      <c r="AK25" s="290"/>
      <c r="AL25" s="286" t="s">
        <v>210</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210</v>
      </c>
      <c r="BH25" s="219"/>
      <c r="BI25" s="219"/>
      <c r="BJ25" s="219"/>
      <c r="BK25" s="219"/>
      <c r="BL25" s="219"/>
      <c r="BM25" s="219"/>
      <c r="BN25" s="282"/>
      <c r="BO25" s="285" t="s">
        <v>210</v>
      </c>
      <c r="BP25" s="285"/>
      <c r="BQ25" s="285"/>
      <c r="BR25" s="285"/>
      <c r="BS25" s="291" t="s">
        <v>210</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2077063</v>
      </c>
      <c r="CS25" s="318"/>
      <c r="CT25" s="318"/>
      <c r="CU25" s="318"/>
      <c r="CV25" s="318"/>
      <c r="CW25" s="318"/>
      <c r="CX25" s="318"/>
      <c r="CY25" s="337"/>
      <c r="CZ25" s="286">
        <v>14.7</v>
      </c>
      <c r="DA25" s="340"/>
      <c r="DB25" s="340"/>
      <c r="DC25" s="343"/>
      <c r="DD25" s="291">
        <v>1854038</v>
      </c>
      <c r="DE25" s="318"/>
      <c r="DF25" s="318"/>
      <c r="DG25" s="318"/>
      <c r="DH25" s="318"/>
      <c r="DI25" s="318"/>
      <c r="DJ25" s="318"/>
      <c r="DK25" s="337"/>
      <c r="DL25" s="291">
        <v>1707432</v>
      </c>
      <c r="DM25" s="318"/>
      <c r="DN25" s="318"/>
      <c r="DO25" s="318"/>
      <c r="DP25" s="318"/>
      <c r="DQ25" s="318"/>
      <c r="DR25" s="318"/>
      <c r="DS25" s="318"/>
      <c r="DT25" s="318"/>
      <c r="DU25" s="318"/>
      <c r="DV25" s="337"/>
      <c r="DW25" s="286">
        <v>25.2</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7261827</v>
      </c>
      <c r="S26" s="219"/>
      <c r="T26" s="219"/>
      <c r="U26" s="219"/>
      <c r="V26" s="219"/>
      <c r="W26" s="219"/>
      <c r="X26" s="219"/>
      <c r="Y26" s="282"/>
      <c r="Z26" s="285">
        <v>49.4</v>
      </c>
      <c r="AA26" s="285"/>
      <c r="AB26" s="285"/>
      <c r="AC26" s="285"/>
      <c r="AD26" s="290">
        <v>6523188</v>
      </c>
      <c r="AE26" s="290"/>
      <c r="AF26" s="290"/>
      <c r="AG26" s="290"/>
      <c r="AH26" s="290"/>
      <c r="AI26" s="290"/>
      <c r="AJ26" s="290"/>
      <c r="AK26" s="290"/>
      <c r="AL26" s="286">
        <v>99.6</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210</v>
      </c>
      <c r="BH26" s="219"/>
      <c r="BI26" s="219"/>
      <c r="BJ26" s="219"/>
      <c r="BK26" s="219"/>
      <c r="BL26" s="219"/>
      <c r="BM26" s="219"/>
      <c r="BN26" s="282"/>
      <c r="BO26" s="285" t="s">
        <v>210</v>
      </c>
      <c r="BP26" s="285"/>
      <c r="BQ26" s="285"/>
      <c r="BR26" s="285"/>
      <c r="BS26" s="291" t="s">
        <v>210</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1412458</v>
      </c>
      <c r="CS26" s="219"/>
      <c r="CT26" s="219"/>
      <c r="CU26" s="219"/>
      <c r="CV26" s="219"/>
      <c r="CW26" s="219"/>
      <c r="CX26" s="219"/>
      <c r="CY26" s="282"/>
      <c r="CZ26" s="286">
        <v>10</v>
      </c>
      <c r="DA26" s="340"/>
      <c r="DB26" s="340"/>
      <c r="DC26" s="343"/>
      <c r="DD26" s="291">
        <v>1250912</v>
      </c>
      <c r="DE26" s="219"/>
      <c r="DF26" s="219"/>
      <c r="DG26" s="219"/>
      <c r="DH26" s="219"/>
      <c r="DI26" s="219"/>
      <c r="DJ26" s="219"/>
      <c r="DK26" s="282"/>
      <c r="DL26" s="291" t="s">
        <v>210</v>
      </c>
      <c r="DM26" s="219"/>
      <c r="DN26" s="219"/>
      <c r="DO26" s="219"/>
      <c r="DP26" s="219"/>
      <c r="DQ26" s="219"/>
      <c r="DR26" s="219"/>
      <c r="DS26" s="219"/>
      <c r="DT26" s="219"/>
      <c r="DU26" s="219"/>
      <c r="DV26" s="282"/>
      <c r="DW26" s="286" t="s">
        <v>210</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2176</v>
      </c>
      <c r="S27" s="219"/>
      <c r="T27" s="219"/>
      <c r="U27" s="219"/>
      <c r="V27" s="219"/>
      <c r="W27" s="219"/>
      <c r="X27" s="219"/>
      <c r="Y27" s="282"/>
      <c r="Z27" s="285">
        <v>0</v>
      </c>
      <c r="AA27" s="285"/>
      <c r="AB27" s="285"/>
      <c r="AC27" s="285"/>
      <c r="AD27" s="290">
        <v>2176</v>
      </c>
      <c r="AE27" s="290"/>
      <c r="AF27" s="290"/>
      <c r="AG27" s="290"/>
      <c r="AH27" s="290"/>
      <c r="AI27" s="290"/>
      <c r="AJ27" s="290"/>
      <c r="AK27" s="290"/>
      <c r="AL27" s="286">
        <v>0</v>
      </c>
      <c r="AM27" s="240"/>
      <c r="AN27" s="240"/>
      <c r="AO27" s="299"/>
      <c r="AP27" s="263" t="s">
        <v>399</v>
      </c>
      <c r="AQ27" s="36"/>
      <c r="AR27" s="36"/>
      <c r="AS27" s="36"/>
      <c r="AT27" s="36"/>
      <c r="AU27" s="36"/>
      <c r="AV27" s="36"/>
      <c r="AW27" s="36"/>
      <c r="AX27" s="36"/>
      <c r="AY27" s="36"/>
      <c r="AZ27" s="36"/>
      <c r="BA27" s="36"/>
      <c r="BB27" s="36"/>
      <c r="BC27" s="36"/>
      <c r="BD27" s="36"/>
      <c r="BE27" s="36"/>
      <c r="BF27" s="272"/>
      <c r="BG27" s="277">
        <v>2217704</v>
      </c>
      <c r="BH27" s="219"/>
      <c r="BI27" s="219"/>
      <c r="BJ27" s="219"/>
      <c r="BK27" s="219"/>
      <c r="BL27" s="219"/>
      <c r="BM27" s="219"/>
      <c r="BN27" s="282"/>
      <c r="BO27" s="285">
        <v>100</v>
      </c>
      <c r="BP27" s="285"/>
      <c r="BQ27" s="285"/>
      <c r="BR27" s="285"/>
      <c r="BS27" s="291">
        <v>32849</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2308857</v>
      </c>
      <c r="CS27" s="318"/>
      <c r="CT27" s="318"/>
      <c r="CU27" s="318"/>
      <c r="CV27" s="318"/>
      <c r="CW27" s="318"/>
      <c r="CX27" s="318"/>
      <c r="CY27" s="337"/>
      <c r="CZ27" s="286">
        <v>16.3</v>
      </c>
      <c r="DA27" s="340"/>
      <c r="DB27" s="340"/>
      <c r="DC27" s="343"/>
      <c r="DD27" s="291">
        <v>724340</v>
      </c>
      <c r="DE27" s="318"/>
      <c r="DF27" s="318"/>
      <c r="DG27" s="318"/>
      <c r="DH27" s="318"/>
      <c r="DI27" s="318"/>
      <c r="DJ27" s="318"/>
      <c r="DK27" s="337"/>
      <c r="DL27" s="291">
        <v>685494</v>
      </c>
      <c r="DM27" s="318"/>
      <c r="DN27" s="318"/>
      <c r="DO27" s="318"/>
      <c r="DP27" s="318"/>
      <c r="DQ27" s="318"/>
      <c r="DR27" s="318"/>
      <c r="DS27" s="318"/>
      <c r="DT27" s="318"/>
      <c r="DU27" s="318"/>
      <c r="DV27" s="337"/>
      <c r="DW27" s="286">
        <v>10.1</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58478</v>
      </c>
      <c r="S28" s="219"/>
      <c r="T28" s="219"/>
      <c r="U28" s="219"/>
      <c r="V28" s="219"/>
      <c r="W28" s="219"/>
      <c r="X28" s="219"/>
      <c r="Y28" s="282"/>
      <c r="Z28" s="285">
        <v>0.4</v>
      </c>
      <c r="AA28" s="285"/>
      <c r="AB28" s="285"/>
      <c r="AC28" s="285"/>
      <c r="AD28" s="290" t="s">
        <v>210</v>
      </c>
      <c r="AE28" s="290"/>
      <c r="AF28" s="290"/>
      <c r="AG28" s="290"/>
      <c r="AH28" s="290"/>
      <c r="AI28" s="290"/>
      <c r="AJ28" s="290"/>
      <c r="AK28" s="290"/>
      <c r="AL28" s="286" t="s">
        <v>210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1229359</v>
      </c>
      <c r="CS28" s="219"/>
      <c r="CT28" s="219"/>
      <c r="CU28" s="219"/>
      <c r="CV28" s="219"/>
      <c r="CW28" s="219"/>
      <c r="CX28" s="219"/>
      <c r="CY28" s="282"/>
      <c r="CZ28" s="286">
        <v>8.6999999999999993</v>
      </c>
      <c r="DA28" s="340"/>
      <c r="DB28" s="340"/>
      <c r="DC28" s="343"/>
      <c r="DD28" s="291">
        <v>1206759</v>
      </c>
      <c r="DE28" s="219"/>
      <c r="DF28" s="219"/>
      <c r="DG28" s="219"/>
      <c r="DH28" s="219"/>
      <c r="DI28" s="219"/>
      <c r="DJ28" s="219"/>
      <c r="DK28" s="282"/>
      <c r="DL28" s="291">
        <v>1206759</v>
      </c>
      <c r="DM28" s="219"/>
      <c r="DN28" s="219"/>
      <c r="DO28" s="219"/>
      <c r="DP28" s="219"/>
      <c r="DQ28" s="219"/>
      <c r="DR28" s="219"/>
      <c r="DS28" s="219"/>
      <c r="DT28" s="219"/>
      <c r="DU28" s="219"/>
      <c r="DV28" s="282"/>
      <c r="DW28" s="286">
        <v>17.8</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150411</v>
      </c>
      <c r="S29" s="219"/>
      <c r="T29" s="219"/>
      <c r="U29" s="219"/>
      <c r="V29" s="219"/>
      <c r="W29" s="219"/>
      <c r="X29" s="219"/>
      <c r="Y29" s="282"/>
      <c r="Z29" s="285">
        <v>1</v>
      </c>
      <c r="AA29" s="285"/>
      <c r="AB29" s="285"/>
      <c r="AC29" s="285"/>
      <c r="AD29" s="290">
        <v>8689</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25</v>
      </c>
      <c r="CG29" s="36"/>
      <c r="CH29" s="36"/>
      <c r="CI29" s="36"/>
      <c r="CJ29" s="36"/>
      <c r="CK29" s="36"/>
      <c r="CL29" s="36"/>
      <c r="CM29" s="36"/>
      <c r="CN29" s="36"/>
      <c r="CO29" s="36"/>
      <c r="CP29" s="36"/>
      <c r="CQ29" s="272"/>
      <c r="CR29" s="277">
        <v>1229306</v>
      </c>
      <c r="CS29" s="318"/>
      <c r="CT29" s="318"/>
      <c r="CU29" s="318"/>
      <c r="CV29" s="318"/>
      <c r="CW29" s="318"/>
      <c r="CX29" s="318"/>
      <c r="CY29" s="337"/>
      <c r="CZ29" s="286">
        <v>8.6999999999999993</v>
      </c>
      <c r="DA29" s="340"/>
      <c r="DB29" s="340"/>
      <c r="DC29" s="343"/>
      <c r="DD29" s="291">
        <v>1206706</v>
      </c>
      <c r="DE29" s="318"/>
      <c r="DF29" s="318"/>
      <c r="DG29" s="318"/>
      <c r="DH29" s="318"/>
      <c r="DI29" s="318"/>
      <c r="DJ29" s="318"/>
      <c r="DK29" s="337"/>
      <c r="DL29" s="291">
        <v>1206706</v>
      </c>
      <c r="DM29" s="318"/>
      <c r="DN29" s="318"/>
      <c r="DO29" s="318"/>
      <c r="DP29" s="318"/>
      <c r="DQ29" s="318"/>
      <c r="DR29" s="318"/>
      <c r="DS29" s="318"/>
      <c r="DT29" s="318"/>
      <c r="DU29" s="318"/>
      <c r="DV29" s="337"/>
      <c r="DW29" s="286">
        <v>17.8</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57645</v>
      </c>
      <c r="S30" s="219"/>
      <c r="T30" s="219"/>
      <c r="U30" s="219"/>
      <c r="V30" s="219"/>
      <c r="W30" s="219"/>
      <c r="X30" s="219"/>
      <c r="Y30" s="282"/>
      <c r="Z30" s="285">
        <v>0.4</v>
      </c>
      <c r="AA30" s="285"/>
      <c r="AB30" s="285"/>
      <c r="AC30" s="285"/>
      <c r="AD30" s="290" t="s">
        <v>210</v>
      </c>
      <c r="AE30" s="290"/>
      <c r="AF30" s="290"/>
      <c r="AG30" s="290"/>
      <c r="AH30" s="290"/>
      <c r="AI30" s="290"/>
      <c r="AJ30" s="290"/>
      <c r="AK30" s="290"/>
      <c r="AL30" s="286" t="s">
        <v>210</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1161035</v>
      </c>
      <c r="CS30" s="219"/>
      <c r="CT30" s="219"/>
      <c r="CU30" s="219"/>
      <c r="CV30" s="219"/>
      <c r="CW30" s="219"/>
      <c r="CX30" s="219"/>
      <c r="CY30" s="282"/>
      <c r="CZ30" s="286">
        <v>8.1999999999999993</v>
      </c>
      <c r="DA30" s="340"/>
      <c r="DB30" s="340"/>
      <c r="DC30" s="343"/>
      <c r="DD30" s="291">
        <v>1138993</v>
      </c>
      <c r="DE30" s="219"/>
      <c r="DF30" s="219"/>
      <c r="DG30" s="219"/>
      <c r="DH30" s="219"/>
      <c r="DI30" s="219"/>
      <c r="DJ30" s="219"/>
      <c r="DK30" s="282"/>
      <c r="DL30" s="291">
        <v>1138993</v>
      </c>
      <c r="DM30" s="219"/>
      <c r="DN30" s="219"/>
      <c r="DO30" s="219"/>
      <c r="DP30" s="219"/>
      <c r="DQ30" s="219"/>
      <c r="DR30" s="219"/>
      <c r="DS30" s="219"/>
      <c r="DT30" s="219"/>
      <c r="DU30" s="219"/>
      <c r="DV30" s="282"/>
      <c r="DW30" s="286">
        <v>16.8</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2561762</v>
      </c>
      <c r="S31" s="219"/>
      <c r="T31" s="219"/>
      <c r="U31" s="219"/>
      <c r="V31" s="219"/>
      <c r="W31" s="219"/>
      <c r="X31" s="219"/>
      <c r="Y31" s="282"/>
      <c r="Z31" s="285">
        <v>17.399999999999999</v>
      </c>
      <c r="AA31" s="285"/>
      <c r="AB31" s="285"/>
      <c r="AC31" s="285"/>
      <c r="AD31" s="290" t="s">
        <v>210</v>
      </c>
      <c r="AE31" s="290"/>
      <c r="AF31" s="290"/>
      <c r="AG31" s="290"/>
      <c r="AH31" s="290"/>
      <c r="AI31" s="290"/>
      <c r="AJ31" s="290"/>
      <c r="AK31" s="290"/>
      <c r="AL31" s="286" t="s">
        <v>210</v>
      </c>
      <c r="AM31" s="240"/>
      <c r="AN31" s="240"/>
      <c r="AO31" s="299"/>
      <c r="AP31" s="163" t="s">
        <v>10</v>
      </c>
      <c r="AQ31" s="179"/>
      <c r="AR31" s="179"/>
      <c r="AS31" s="179"/>
      <c r="AT31" s="311" t="s">
        <v>403</v>
      </c>
      <c r="AU31" s="268"/>
      <c r="AV31" s="268"/>
      <c r="AW31" s="268"/>
      <c r="AX31" s="262" t="s">
        <v>283</v>
      </c>
      <c r="AY31" s="268"/>
      <c r="AZ31" s="268"/>
      <c r="BA31" s="268"/>
      <c r="BB31" s="268"/>
      <c r="BC31" s="268"/>
      <c r="BD31" s="268"/>
      <c r="BE31" s="268"/>
      <c r="BF31" s="271"/>
      <c r="BG31" s="323">
        <v>98.9</v>
      </c>
      <c r="BH31" s="327"/>
      <c r="BI31" s="327"/>
      <c r="BJ31" s="327"/>
      <c r="BK31" s="327"/>
      <c r="BL31" s="327"/>
      <c r="BM31" s="296">
        <v>96.6</v>
      </c>
      <c r="BN31" s="327"/>
      <c r="BO31" s="327"/>
      <c r="BP31" s="327"/>
      <c r="BQ31" s="330"/>
      <c r="BR31" s="323">
        <v>99</v>
      </c>
      <c r="BS31" s="327"/>
      <c r="BT31" s="327"/>
      <c r="BU31" s="327"/>
      <c r="BV31" s="327"/>
      <c r="BW31" s="327"/>
      <c r="BX31" s="296">
        <v>95.7</v>
      </c>
      <c r="BY31" s="327"/>
      <c r="BZ31" s="327"/>
      <c r="CA31" s="327"/>
      <c r="CB31" s="330"/>
      <c r="CD31" s="134"/>
      <c r="CE31" s="43"/>
      <c r="CF31" s="263" t="s">
        <v>322</v>
      </c>
      <c r="CG31" s="36"/>
      <c r="CH31" s="36"/>
      <c r="CI31" s="36"/>
      <c r="CJ31" s="36"/>
      <c r="CK31" s="36"/>
      <c r="CL31" s="36"/>
      <c r="CM31" s="36"/>
      <c r="CN31" s="36"/>
      <c r="CO31" s="36"/>
      <c r="CP31" s="36"/>
      <c r="CQ31" s="272"/>
      <c r="CR31" s="277">
        <v>68271</v>
      </c>
      <c r="CS31" s="318"/>
      <c r="CT31" s="318"/>
      <c r="CU31" s="318"/>
      <c r="CV31" s="318"/>
      <c r="CW31" s="318"/>
      <c r="CX31" s="318"/>
      <c r="CY31" s="337"/>
      <c r="CZ31" s="286">
        <v>0.5</v>
      </c>
      <c r="DA31" s="340"/>
      <c r="DB31" s="340"/>
      <c r="DC31" s="343"/>
      <c r="DD31" s="291">
        <v>67713</v>
      </c>
      <c r="DE31" s="318"/>
      <c r="DF31" s="318"/>
      <c r="DG31" s="318"/>
      <c r="DH31" s="318"/>
      <c r="DI31" s="318"/>
      <c r="DJ31" s="318"/>
      <c r="DK31" s="337"/>
      <c r="DL31" s="291">
        <v>67713</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210</v>
      </c>
      <c r="S32" s="219"/>
      <c r="T32" s="219"/>
      <c r="U32" s="219"/>
      <c r="V32" s="219"/>
      <c r="W32" s="219"/>
      <c r="X32" s="219"/>
      <c r="Y32" s="282"/>
      <c r="Z32" s="285" t="s">
        <v>210</v>
      </c>
      <c r="AA32" s="285"/>
      <c r="AB32" s="285"/>
      <c r="AC32" s="285"/>
      <c r="AD32" s="290" t="s">
        <v>210</v>
      </c>
      <c r="AE32" s="290"/>
      <c r="AF32" s="290"/>
      <c r="AG32" s="290"/>
      <c r="AH32" s="290"/>
      <c r="AI32" s="290"/>
      <c r="AJ32" s="290"/>
      <c r="AK32" s="290"/>
      <c r="AL32" s="286" t="s">
        <v>210</v>
      </c>
      <c r="AM32" s="240"/>
      <c r="AN32" s="240"/>
      <c r="AO32" s="299"/>
      <c r="AP32" s="303"/>
      <c r="AQ32" s="29"/>
      <c r="AR32" s="29"/>
      <c r="AS32" s="29"/>
      <c r="AT32" s="312"/>
      <c r="AU32" s="36" t="s">
        <v>261</v>
      </c>
      <c r="AV32" s="36"/>
      <c r="AW32" s="36"/>
      <c r="AX32" s="263" t="s">
        <v>381</v>
      </c>
      <c r="AY32" s="36"/>
      <c r="AZ32" s="36"/>
      <c r="BA32" s="36"/>
      <c r="BB32" s="36"/>
      <c r="BC32" s="36"/>
      <c r="BD32" s="36"/>
      <c r="BE32" s="36"/>
      <c r="BF32" s="272"/>
      <c r="BG32" s="324">
        <v>99.1</v>
      </c>
      <c r="BH32" s="318"/>
      <c r="BI32" s="318"/>
      <c r="BJ32" s="318"/>
      <c r="BK32" s="318"/>
      <c r="BL32" s="318"/>
      <c r="BM32" s="240">
        <v>98</v>
      </c>
      <c r="BN32" s="328"/>
      <c r="BO32" s="328"/>
      <c r="BP32" s="328"/>
      <c r="BQ32" s="321"/>
      <c r="BR32" s="324">
        <v>99.2</v>
      </c>
      <c r="BS32" s="318"/>
      <c r="BT32" s="318"/>
      <c r="BU32" s="318"/>
      <c r="BV32" s="318"/>
      <c r="BW32" s="318"/>
      <c r="BX32" s="240">
        <v>97.5</v>
      </c>
      <c r="BY32" s="328"/>
      <c r="BZ32" s="328"/>
      <c r="CA32" s="328"/>
      <c r="CB32" s="321"/>
      <c r="CD32" s="135"/>
      <c r="CE32" s="142"/>
      <c r="CF32" s="263" t="s">
        <v>218</v>
      </c>
      <c r="CG32" s="36"/>
      <c r="CH32" s="36"/>
      <c r="CI32" s="36"/>
      <c r="CJ32" s="36"/>
      <c r="CK32" s="36"/>
      <c r="CL32" s="36"/>
      <c r="CM32" s="36"/>
      <c r="CN32" s="36"/>
      <c r="CO32" s="36"/>
      <c r="CP32" s="36"/>
      <c r="CQ32" s="272"/>
      <c r="CR32" s="277">
        <v>53</v>
      </c>
      <c r="CS32" s="219"/>
      <c r="CT32" s="219"/>
      <c r="CU32" s="219"/>
      <c r="CV32" s="219"/>
      <c r="CW32" s="219"/>
      <c r="CX32" s="219"/>
      <c r="CY32" s="282"/>
      <c r="CZ32" s="286">
        <v>0</v>
      </c>
      <c r="DA32" s="340"/>
      <c r="DB32" s="340"/>
      <c r="DC32" s="343"/>
      <c r="DD32" s="291">
        <v>53</v>
      </c>
      <c r="DE32" s="219"/>
      <c r="DF32" s="219"/>
      <c r="DG32" s="219"/>
      <c r="DH32" s="219"/>
      <c r="DI32" s="219"/>
      <c r="DJ32" s="219"/>
      <c r="DK32" s="282"/>
      <c r="DL32" s="291">
        <v>53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1707154</v>
      </c>
      <c r="S33" s="219"/>
      <c r="T33" s="219"/>
      <c r="U33" s="219"/>
      <c r="V33" s="219"/>
      <c r="W33" s="219"/>
      <c r="X33" s="219"/>
      <c r="Y33" s="282"/>
      <c r="Z33" s="285">
        <v>11.6</v>
      </c>
      <c r="AA33" s="285"/>
      <c r="AB33" s="285"/>
      <c r="AC33" s="285"/>
      <c r="AD33" s="290" t="s">
        <v>210</v>
      </c>
      <c r="AE33" s="290"/>
      <c r="AF33" s="290"/>
      <c r="AG33" s="290"/>
      <c r="AH33" s="290"/>
      <c r="AI33" s="290"/>
      <c r="AJ33" s="290"/>
      <c r="AK33" s="290"/>
      <c r="AL33" s="286" t="s">
        <v>210</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98.7</v>
      </c>
      <c r="BH33" s="317"/>
      <c r="BI33" s="317"/>
      <c r="BJ33" s="317"/>
      <c r="BK33" s="317"/>
      <c r="BL33" s="317"/>
      <c r="BM33" s="297">
        <v>95</v>
      </c>
      <c r="BN33" s="317"/>
      <c r="BO33" s="317"/>
      <c r="BP33" s="317"/>
      <c r="BQ33" s="322"/>
      <c r="BR33" s="325">
        <v>98.7</v>
      </c>
      <c r="BS33" s="317"/>
      <c r="BT33" s="317"/>
      <c r="BU33" s="317"/>
      <c r="BV33" s="317"/>
      <c r="BW33" s="317"/>
      <c r="BX33" s="297">
        <v>93.8</v>
      </c>
      <c r="BY33" s="317"/>
      <c r="BZ33" s="317"/>
      <c r="CA33" s="317"/>
      <c r="CB33" s="322"/>
      <c r="CD33" s="263" t="s">
        <v>404</v>
      </c>
      <c r="CE33" s="36"/>
      <c r="CF33" s="36"/>
      <c r="CG33" s="36"/>
      <c r="CH33" s="36"/>
      <c r="CI33" s="36"/>
      <c r="CJ33" s="36"/>
      <c r="CK33" s="36"/>
      <c r="CL33" s="36"/>
      <c r="CM33" s="36"/>
      <c r="CN33" s="36"/>
      <c r="CO33" s="36"/>
      <c r="CP33" s="36"/>
      <c r="CQ33" s="272"/>
      <c r="CR33" s="277">
        <v>4902492</v>
      </c>
      <c r="CS33" s="318"/>
      <c r="CT33" s="318"/>
      <c r="CU33" s="318"/>
      <c r="CV33" s="318"/>
      <c r="CW33" s="318"/>
      <c r="CX33" s="318"/>
      <c r="CY33" s="337"/>
      <c r="CZ33" s="286">
        <v>34.700000000000003</v>
      </c>
      <c r="DA33" s="340"/>
      <c r="DB33" s="340"/>
      <c r="DC33" s="343"/>
      <c r="DD33" s="291">
        <v>3584456</v>
      </c>
      <c r="DE33" s="318"/>
      <c r="DF33" s="318"/>
      <c r="DG33" s="318"/>
      <c r="DH33" s="318"/>
      <c r="DI33" s="318"/>
      <c r="DJ33" s="318"/>
      <c r="DK33" s="337"/>
      <c r="DL33" s="291">
        <v>2803370</v>
      </c>
      <c r="DM33" s="318"/>
      <c r="DN33" s="318"/>
      <c r="DO33" s="318"/>
      <c r="DP33" s="318"/>
      <c r="DQ33" s="318"/>
      <c r="DR33" s="318"/>
      <c r="DS33" s="318"/>
      <c r="DT33" s="318"/>
      <c r="DU33" s="318"/>
      <c r="DV33" s="337"/>
      <c r="DW33" s="286">
        <v>41.3</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21356</v>
      </c>
      <c r="S34" s="219"/>
      <c r="T34" s="219"/>
      <c r="U34" s="219"/>
      <c r="V34" s="219"/>
      <c r="W34" s="219"/>
      <c r="X34" s="219"/>
      <c r="Y34" s="282"/>
      <c r="Z34" s="285">
        <v>0.1</v>
      </c>
      <c r="AA34" s="285"/>
      <c r="AB34" s="285"/>
      <c r="AC34" s="285"/>
      <c r="AD34" s="290">
        <v>4798</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1406964</v>
      </c>
      <c r="CS34" s="219"/>
      <c r="CT34" s="219"/>
      <c r="CU34" s="219"/>
      <c r="CV34" s="219"/>
      <c r="CW34" s="219"/>
      <c r="CX34" s="219"/>
      <c r="CY34" s="282"/>
      <c r="CZ34" s="286">
        <v>10</v>
      </c>
      <c r="DA34" s="340"/>
      <c r="DB34" s="340"/>
      <c r="DC34" s="343"/>
      <c r="DD34" s="291">
        <v>1031775</v>
      </c>
      <c r="DE34" s="219"/>
      <c r="DF34" s="219"/>
      <c r="DG34" s="219"/>
      <c r="DH34" s="219"/>
      <c r="DI34" s="219"/>
      <c r="DJ34" s="219"/>
      <c r="DK34" s="282"/>
      <c r="DL34" s="291">
        <v>758720</v>
      </c>
      <c r="DM34" s="219"/>
      <c r="DN34" s="219"/>
      <c r="DO34" s="219"/>
      <c r="DP34" s="219"/>
      <c r="DQ34" s="219"/>
      <c r="DR34" s="219"/>
      <c r="DS34" s="219"/>
      <c r="DT34" s="219"/>
      <c r="DU34" s="219"/>
      <c r="DV34" s="282"/>
      <c r="DW34" s="286">
        <v>11.2</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417871</v>
      </c>
      <c r="S35" s="219"/>
      <c r="T35" s="219"/>
      <c r="U35" s="219"/>
      <c r="V35" s="219"/>
      <c r="W35" s="219"/>
      <c r="X35" s="219"/>
      <c r="Y35" s="282"/>
      <c r="Z35" s="285">
        <v>2.8</v>
      </c>
      <c r="AA35" s="285"/>
      <c r="AB35" s="285"/>
      <c r="AC35" s="285"/>
      <c r="AD35" s="290" t="s">
        <v>210</v>
      </c>
      <c r="AE35" s="290"/>
      <c r="AF35" s="290"/>
      <c r="AG35" s="290"/>
      <c r="AH35" s="290"/>
      <c r="AI35" s="290"/>
      <c r="AJ35" s="290"/>
      <c r="AK35" s="290"/>
      <c r="AL35" s="286" t="s">
        <v>210</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87952</v>
      </c>
      <c r="CS35" s="318"/>
      <c r="CT35" s="318"/>
      <c r="CU35" s="318"/>
      <c r="CV35" s="318"/>
      <c r="CW35" s="318"/>
      <c r="CX35" s="318"/>
      <c r="CY35" s="337"/>
      <c r="CZ35" s="286">
        <v>0.6</v>
      </c>
      <c r="DA35" s="340"/>
      <c r="DB35" s="340"/>
      <c r="DC35" s="343"/>
      <c r="DD35" s="291">
        <v>60571</v>
      </c>
      <c r="DE35" s="318"/>
      <c r="DF35" s="318"/>
      <c r="DG35" s="318"/>
      <c r="DH35" s="318"/>
      <c r="DI35" s="318"/>
      <c r="DJ35" s="318"/>
      <c r="DK35" s="337"/>
      <c r="DL35" s="291">
        <v>59943</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678690</v>
      </c>
      <c r="S36" s="219"/>
      <c r="T36" s="219"/>
      <c r="U36" s="219"/>
      <c r="V36" s="219"/>
      <c r="W36" s="219"/>
      <c r="X36" s="219"/>
      <c r="Y36" s="282"/>
      <c r="Z36" s="285">
        <v>4.5999999999999996</v>
      </c>
      <c r="AA36" s="285"/>
      <c r="AB36" s="285"/>
      <c r="AC36" s="285"/>
      <c r="AD36" s="290" t="s">
        <v>210</v>
      </c>
      <c r="AE36" s="290"/>
      <c r="AF36" s="290"/>
      <c r="AG36" s="290"/>
      <c r="AH36" s="290"/>
      <c r="AI36" s="290"/>
      <c r="AJ36" s="290"/>
      <c r="AK36" s="290"/>
      <c r="AL36" s="286" t="s">
        <v>210</v>
      </c>
      <c r="AM36" s="240"/>
      <c r="AN36" s="240"/>
      <c r="AO36" s="299"/>
      <c r="AP36" s="96"/>
      <c r="AQ36" s="306" t="s">
        <v>399</v>
      </c>
      <c r="AR36" s="309"/>
      <c r="AS36" s="309"/>
      <c r="AT36" s="309"/>
      <c r="AU36" s="309"/>
      <c r="AV36" s="309"/>
      <c r="AW36" s="309"/>
      <c r="AX36" s="309"/>
      <c r="AY36" s="314"/>
      <c r="AZ36" s="276">
        <v>1681890</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v>44961</v>
      </c>
      <c r="BW36" s="279"/>
      <c r="BX36" s="279"/>
      <c r="BY36" s="279"/>
      <c r="BZ36" s="279"/>
      <c r="CA36" s="279"/>
      <c r="CB36" s="320"/>
      <c r="CD36" s="263" t="s">
        <v>33</v>
      </c>
      <c r="CE36" s="36"/>
      <c r="CF36" s="36"/>
      <c r="CG36" s="36"/>
      <c r="CH36" s="36"/>
      <c r="CI36" s="36"/>
      <c r="CJ36" s="36"/>
      <c r="CK36" s="36"/>
      <c r="CL36" s="36"/>
      <c r="CM36" s="36"/>
      <c r="CN36" s="36"/>
      <c r="CO36" s="36"/>
      <c r="CP36" s="36"/>
      <c r="CQ36" s="272"/>
      <c r="CR36" s="277">
        <v>1314928</v>
      </c>
      <c r="CS36" s="219"/>
      <c r="CT36" s="219"/>
      <c r="CU36" s="219"/>
      <c r="CV36" s="219"/>
      <c r="CW36" s="219"/>
      <c r="CX36" s="219"/>
      <c r="CY36" s="282"/>
      <c r="CZ36" s="286">
        <v>9.3000000000000007</v>
      </c>
      <c r="DA36" s="340"/>
      <c r="DB36" s="340"/>
      <c r="DC36" s="343"/>
      <c r="DD36" s="291">
        <v>1046227</v>
      </c>
      <c r="DE36" s="219"/>
      <c r="DF36" s="219"/>
      <c r="DG36" s="219"/>
      <c r="DH36" s="219"/>
      <c r="DI36" s="219"/>
      <c r="DJ36" s="219"/>
      <c r="DK36" s="282"/>
      <c r="DL36" s="291">
        <v>736572</v>
      </c>
      <c r="DM36" s="219"/>
      <c r="DN36" s="219"/>
      <c r="DO36" s="219"/>
      <c r="DP36" s="219"/>
      <c r="DQ36" s="219"/>
      <c r="DR36" s="219"/>
      <c r="DS36" s="219"/>
      <c r="DT36" s="219"/>
      <c r="DU36" s="219"/>
      <c r="DV36" s="282"/>
      <c r="DW36" s="286">
        <v>10.9</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79686</v>
      </c>
      <c r="S37" s="219"/>
      <c r="T37" s="219"/>
      <c r="U37" s="219"/>
      <c r="V37" s="219"/>
      <c r="W37" s="219"/>
      <c r="X37" s="219"/>
      <c r="Y37" s="282"/>
      <c r="Z37" s="285">
        <v>0.5</v>
      </c>
      <c r="AA37" s="285"/>
      <c r="AB37" s="285"/>
      <c r="AC37" s="285"/>
      <c r="AD37" s="290" t="s">
        <v>210</v>
      </c>
      <c r="AE37" s="290"/>
      <c r="AF37" s="290"/>
      <c r="AG37" s="290"/>
      <c r="AH37" s="290"/>
      <c r="AI37" s="290"/>
      <c r="AJ37" s="290"/>
      <c r="AK37" s="290"/>
      <c r="AL37" s="286" t="s">
        <v>210</v>
      </c>
      <c r="AM37" s="240"/>
      <c r="AN37" s="240"/>
      <c r="AO37" s="299"/>
      <c r="AQ37" s="307" t="s">
        <v>415</v>
      </c>
      <c r="AR37" s="201"/>
      <c r="AS37" s="201"/>
      <c r="AT37" s="201"/>
      <c r="AU37" s="201"/>
      <c r="AV37" s="201"/>
      <c r="AW37" s="201"/>
      <c r="AX37" s="201"/>
      <c r="AY37" s="315"/>
      <c r="AZ37" s="277">
        <v>406304</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-4278</v>
      </c>
      <c r="BW37" s="219"/>
      <c r="BX37" s="219"/>
      <c r="BY37" s="219"/>
      <c r="BZ37" s="219"/>
      <c r="CA37" s="219"/>
      <c r="CB37" s="332"/>
      <c r="CD37" s="263" t="s">
        <v>166</v>
      </c>
      <c r="CE37" s="36"/>
      <c r="CF37" s="36"/>
      <c r="CG37" s="36"/>
      <c r="CH37" s="36"/>
      <c r="CI37" s="36"/>
      <c r="CJ37" s="36"/>
      <c r="CK37" s="36"/>
      <c r="CL37" s="36"/>
      <c r="CM37" s="36"/>
      <c r="CN37" s="36"/>
      <c r="CO37" s="36"/>
      <c r="CP37" s="36"/>
      <c r="CQ37" s="272"/>
      <c r="CR37" s="277">
        <v>569108</v>
      </c>
      <c r="CS37" s="318"/>
      <c r="CT37" s="318"/>
      <c r="CU37" s="318"/>
      <c r="CV37" s="318"/>
      <c r="CW37" s="318"/>
      <c r="CX37" s="318"/>
      <c r="CY37" s="337"/>
      <c r="CZ37" s="286">
        <v>4</v>
      </c>
      <c r="DA37" s="340"/>
      <c r="DB37" s="340"/>
      <c r="DC37" s="343"/>
      <c r="DD37" s="291">
        <v>567308</v>
      </c>
      <c r="DE37" s="318"/>
      <c r="DF37" s="318"/>
      <c r="DG37" s="318"/>
      <c r="DH37" s="318"/>
      <c r="DI37" s="318"/>
      <c r="DJ37" s="318"/>
      <c r="DK37" s="337"/>
      <c r="DL37" s="291">
        <v>566788</v>
      </c>
      <c r="DM37" s="318"/>
      <c r="DN37" s="318"/>
      <c r="DO37" s="318"/>
      <c r="DP37" s="318"/>
      <c r="DQ37" s="318"/>
      <c r="DR37" s="318"/>
      <c r="DS37" s="318"/>
      <c r="DT37" s="318"/>
      <c r="DU37" s="318"/>
      <c r="DV37" s="337"/>
      <c r="DW37" s="286">
        <v>8.4</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193591</v>
      </c>
      <c r="S38" s="219"/>
      <c r="T38" s="219"/>
      <c r="U38" s="219"/>
      <c r="V38" s="219"/>
      <c r="W38" s="219"/>
      <c r="X38" s="219"/>
      <c r="Y38" s="282"/>
      <c r="Z38" s="285">
        <v>1.3</v>
      </c>
      <c r="AA38" s="285"/>
      <c r="AB38" s="285"/>
      <c r="AC38" s="285"/>
      <c r="AD38" s="290">
        <v>7449</v>
      </c>
      <c r="AE38" s="290"/>
      <c r="AF38" s="290"/>
      <c r="AG38" s="290"/>
      <c r="AH38" s="290"/>
      <c r="AI38" s="290"/>
      <c r="AJ38" s="290"/>
      <c r="AK38" s="290"/>
      <c r="AL38" s="286">
        <v>0.1</v>
      </c>
      <c r="AM38" s="240"/>
      <c r="AN38" s="240"/>
      <c r="AO38" s="299"/>
      <c r="AQ38" s="307" t="s">
        <v>420</v>
      </c>
      <c r="AR38" s="201"/>
      <c r="AS38" s="201"/>
      <c r="AT38" s="201"/>
      <c r="AU38" s="201"/>
      <c r="AV38" s="201"/>
      <c r="AW38" s="201"/>
      <c r="AX38" s="201"/>
      <c r="AY38" s="315"/>
      <c r="AZ38" s="277">
        <v>91687</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3588</v>
      </c>
      <c r="BW38" s="219"/>
      <c r="BX38" s="219"/>
      <c r="BY38" s="219"/>
      <c r="BZ38" s="219"/>
      <c r="CA38" s="219"/>
      <c r="CB38" s="332"/>
      <c r="CD38" s="263" t="s">
        <v>422</v>
      </c>
      <c r="CE38" s="36"/>
      <c r="CF38" s="36"/>
      <c r="CG38" s="36"/>
      <c r="CH38" s="36"/>
      <c r="CI38" s="36"/>
      <c r="CJ38" s="36"/>
      <c r="CK38" s="36"/>
      <c r="CL38" s="36"/>
      <c r="CM38" s="36"/>
      <c r="CN38" s="36"/>
      <c r="CO38" s="36"/>
      <c r="CP38" s="36"/>
      <c r="CQ38" s="272"/>
      <c r="CR38" s="277">
        <v>1645678</v>
      </c>
      <c r="CS38" s="219"/>
      <c r="CT38" s="219"/>
      <c r="CU38" s="219"/>
      <c r="CV38" s="219"/>
      <c r="CW38" s="219"/>
      <c r="CX38" s="219"/>
      <c r="CY38" s="282"/>
      <c r="CZ38" s="286">
        <v>11.7</v>
      </c>
      <c r="DA38" s="340"/>
      <c r="DB38" s="340"/>
      <c r="DC38" s="343"/>
      <c r="DD38" s="291">
        <v>1427251</v>
      </c>
      <c r="DE38" s="219"/>
      <c r="DF38" s="219"/>
      <c r="DG38" s="219"/>
      <c r="DH38" s="219"/>
      <c r="DI38" s="219"/>
      <c r="DJ38" s="219"/>
      <c r="DK38" s="282"/>
      <c r="DL38" s="291">
        <v>1248135</v>
      </c>
      <c r="DM38" s="219"/>
      <c r="DN38" s="219"/>
      <c r="DO38" s="219"/>
      <c r="DP38" s="219"/>
      <c r="DQ38" s="219"/>
      <c r="DR38" s="219"/>
      <c r="DS38" s="219"/>
      <c r="DT38" s="219"/>
      <c r="DU38" s="219"/>
      <c r="DV38" s="282"/>
      <c r="DW38" s="286">
        <v>18.399999999999999</v>
      </c>
      <c r="DX38" s="340"/>
      <c r="DY38" s="340"/>
      <c r="DZ38" s="340"/>
      <c r="EA38" s="340"/>
      <c r="EB38" s="340"/>
      <c r="EC38" s="365"/>
    </row>
    <row r="39" spans="2:133" ht="11.25" customHeight="1">
      <c r="B39" s="263" t="s">
        <v>423</v>
      </c>
      <c r="C39" s="36"/>
      <c r="D39" s="36"/>
      <c r="E39" s="36"/>
      <c r="F39" s="36"/>
      <c r="G39" s="36"/>
      <c r="H39" s="36"/>
      <c r="I39" s="36"/>
      <c r="J39" s="36"/>
      <c r="K39" s="36"/>
      <c r="L39" s="36"/>
      <c r="M39" s="36"/>
      <c r="N39" s="36"/>
      <c r="O39" s="36"/>
      <c r="P39" s="36"/>
      <c r="Q39" s="272"/>
      <c r="R39" s="277">
        <v>1499232</v>
      </c>
      <c r="S39" s="219"/>
      <c r="T39" s="219"/>
      <c r="U39" s="219"/>
      <c r="V39" s="219"/>
      <c r="W39" s="219"/>
      <c r="X39" s="219"/>
      <c r="Y39" s="282"/>
      <c r="Z39" s="285">
        <v>10.199999999999999</v>
      </c>
      <c r="AA39" s="285"/>
      <c r="AB39" s="285"/>
      <c r="AC39" s="285"/>
      <c r="AD39" s="290" t="s">
        <v>210</v>
      </c>
      <c r="AE39" s="290"/>
      <c r="AF39" s="290"/>
      <c r="AG39" s="290"/>
      <c r="AH39" s="290"/>
      <c r="AI39" s="290"/>
      <c r="AJ39" s="290"/>
      <c r="AK39" s="290"/>
      <c r="AL39" s="286" t="s">
        <v>210</v>
      </c>
      <c r="AM39" s="240"/>
      <c r="AN39" s="240"/>
      <c r="AO39" s="299"/>
      <c r="AQ39" s="307" t="s">
        <v>315</v>
      </c>
      <c r="AR39" s="201"/>
      <c r="AS39" s="201"/>
      <c r="AT39" s="201"/>
      <c r="AU39" s="201"/>
      <c r="AV39" s="201"/>
      <c r="AW39" s="201"/>
      <c r="AX39" s="201"/>
      <c r="AY39" s="315"/>
      <c r="AZ39" s="277">
        <v>36212</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5577</v>
      </c>
      <c r="BW39" s="219"/>
      <c r="BX39" s="219"/>
      <c r="BY39" s="219"/>
      <c r="BZ39" s="219"/>
      <c r="CA39" s="219"/>
      <c r="CB39" s="332"/>
      <c r="CD39" s="263" t="s">
        <v>427</v>
      </c>
      <c r="CE39" s="36"/>
      <c r="CF39" s="36"/>
      <c r="CG39" s="36"/>
      <c r="CH39" s="36"/>
      <c r="CI39" s="36"/>
      <c r="CJ39" s="36"/>
      <c r="CK39" s="36"/>
      <c r="CL39" s="36"/>
      <c r="CM39" s="36"/>
      <c r="CN39" s="36"/>
      <c r="CO39" s="36"/>
      <c r="CP39" s="36"/>
      <c r="CQ39" s="272"/>
      <c r="CR39" s="277">
        <v>446515</v>
      </c>
      <c r="CS39" s="318"/>
      <c r="CT39" s="318"/>
      <c r="CU39" s="318"/>
      <c r="CV39" s="318"/>
      <c r="CW39" s="318"/>
      <c r="CX39" s="318"/>
      <c r="CY39" s="337"/>
      <c r="CZ39" s="286">
        <v>3.2</v>
      </c>
      <c r="DA39" s="340"/>
      <c r="DB39" s="340"/>
      <c r="DC39" s="343"/>
      <c r="DD39" s="291">
        <v>18177</v>
      </c>
      <c r="DE39" s="318"/>
      <c r="DF39" s="318"/>
      <c r="DG39" s="318"/>
      <c r="DH39" s="318"/>
      <c r="DI39" s="318"/>
      <c r="DJ39" s="318"/>
      <c r="DK39" s="337"/>
      <c r="DL39" s="291" t="s">
        <v>210</v>
      </c>
      <c r="DM39" s="318"/>
      <c r="DN39" s="318"/>
      <c r="DO39" s="318"/>
      <c r="DP39" s="318"/>
      <c r="DQ39" s="318"/>
      <c r="DR39" s="318"/>
      <c r="DS39" s="318"/>
      <c r="DT39" s="318"/>
      <c r="DU39" s="318"/>
      <c r="DV39" s="337"/>
      <c r="DW39" s="286" t="s">
        <v>210</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210</v>
      </c>
      <c r="S40" s="219"/>
      <c r="T40" s="219"/>
      <c r="U40" s="219"/>
      <c r="V40" s="219"/>
      <c r="W40" s="219"/>
      <c r="X40" s="219"/>
      <c r="Y40" s="282"/>
      <c r="Z40" s="285" t="s">
        <v>210</v>
      </c>
      <c r="AA40" s="285"/>
      <c r="AB40" s="285"/>
      <c r="AC40" s="285"/>
      <c r="AD40" s="290" t="s">
        <v>210</v>
      </c>
      <c r="AE40" s="290"/>
      <c r="AF40" s="290"/>
      <c r="AG40" s="290"/>
      <c r="AH40" s="290"/>
      <c r="AI40" s="290"/>
      <c r="AJ40" s="290"/>
      <c r="AK40" s="290"/>
      <c r="AL40" s="286" t="s">
        <v>210</v>
      </c>
      <c r="AM40" s="240"/>
      <c r="AN40" s="240"/>
      <c r="AO40" s="299"/>
      <c r="AQ40" s="307" t="s">
        <v>31</v>
      </c>
      <c r="AR40" s="201"/>
      <c r="AS40" s="201"/>
      <c r="AT40" s="201"/>
      <c r="AU40" s="201"/>
      <c r="AV40" s="201"/>
      <c r="AW40" s="201"/>
      <c r="AX40" s="201"/>
      <c r="AY40" s="315"/>
      <c r="AZ40" s="277">
        <v>24835</v>
      </c>
      <c r="BA40" s="219"/>
      <c r="BB40" s="219"/>
      <c r="BC40" s="219"/>
      <c r="BD40" s="318"/>
      <c r="BE40" s="318"/>
      <c r="BF40" s="321"/>
      <c r="BG40" s="303" t="s">
        <v>429</v>
      </c>
      <c r="BH40" s="29"/>
      <c r="BI40" s="29"/>
      <c r="BJ40" s="29"/>
      <c r="BK40" s="29"/>
      <c r="BL40" s="29"/>
      <c r="BM40" s="36" t="s">
        <v>430</v>
      </c>
      <c r="BN40" s="36"/>
      <c r="BO40" s="36"/>
      <c r="BP40" s="36"/>
      <c r="BQ40" s="36"/>
      <c r="BR40" s="36"/>
      <c r="BS40" s="36"/>
      <c r="BT40" s="36"/>
      <c r="BU40" s="272"/>
      <c r="BV40" s="277">
        <v>83</v>
      </c>
      <c r="BW40" s="219"/>
      <c r="BX40" s="219"/>
      <c r="BY40" s="219"/>
      <c r="BZ40" s="219"/>
      <c r="CA40" s="219"/>
      <c r="CB40" s="332"/>
      <c r="CD40" s="263" t="s">
        <v>377</v>
      </c>
      <c r="CE40" s="36"/>
      <c r="CF40" s="36"/>
      <c r="CG40" s="36"/>
      <c r="CH40" s="36"/>
      <c r="CI40" s="36"/>
      <c r="CJ40" s="36"/>
      <c r="CK40" s="36"/>
      <c r="CL40" s="36"/>
      <c r="CM40" s="36"/>
      <c r="CN40" s="36"/>
      <c r="CO40" s="36"/>
      <c r="CP40" s="36"/>
      <c r="CQ40" s="272"/>
      <c r="CR40" s="277">
        <v>60</v>
      </c>
      <c r="CS40" s="219"/>
      <c r="CT40" s="219"/>
      <c r="CU40" s="219"/>
      <c r="CV40" s="219"/>
      <c r="CW40" s="219"/>
      <c r="CX40" s="219"/>
      <c r="CY40" s="282"/>
      <c r="CZ40" s="286">
        <v>0</v>
      </c>
      <c r="DA40" s="340"/>
      <c r="DB40" s="340"/>
      <c r="DC40" s="343"/>
      <c r="DD40" s="291">
        <v>60</v>
      </c>
      <c r="DE40" s="219"/>
      <c r="DF40" s="219"/>
      <c r="DG40" s="219"/>
      <c r="DH40" s="219"/>
      <c r="DI40" s="219"/>
      <c r="DJ40" s="219"/>
      <c r="DK40" s="282"/>
      <c r="DL40" s="291" t="s">
        <v>210</v>
      </c>
      <c r="DM40" s="219"/>
      <c r="DN40" s="219"/>
      <c r="DO40" s="219"/>
      <c r="DP40" s="219"/>
      <c r="DQ40" s="219"/>
      <c r="DR40" s="219"/>
      <c r="DS40" s="219"/>
      <c r="DT40" s="219"/>
      <c r="DU40" s="219"/>
      <c r="DV40" s="282"/>
      <c r="DW40" s="286" t="s">
        <v>210</v>
      </c>
      <c r="DX40" s="340"/>
      <c r="DY40" s="340"/>
      <c r="DZ40" s="340"/>
      <c r="EA40" s="340"/>
      <c r="EB40" s="340"/>
      <c r="EC40" s="365"/>
    </row>
    <row r="41" spans="2:133" ht="11.25" customHeight="1">
      <c r="B41" s="263" t="s">
        <v>431</v>
      </c>
      <c r="C41" s="36"/>
      <c r="D41" s="36"/>
      <c r="E41" s="36"/>
      <c r="F41" s="36"/>
      <c r="G41" s="36"/>
      <c r="H41" s="36"/>
      <c r="I41" s="36"/>
      <c r="J41" s="36"/>
      <c r="K41" s="36"/>
      <c r="L41" s="36"/>
      <c r="M41" s="36"/>
      <c r="N41" s="36"/>
      <c r="O41" s="36"/>
      <c r="P41" s="36"/>
      <c r="Q41" s="272"/>
      <c r="R41" s="277">
        <v>236932</v>
      </c>
      <c r="S41" s="219"/>
      <c r="T41" s="219"/>
      <c r="U41" s="219"/>
      <c r="V41" s="219"/>
      <c r="W41" s="219"/>
      <c r="X41" s="219"/>
      <c r="Y41" s="282"/>
      <c r="Z41" s="285">
        <v>1.6</v>
      </c>
      <c r="AA41" s="285"/>
      <c r="AB41" s="285"/>
      <c r="AC41" s="285"/>
      <c r="AD41" s="290" t="s">
        <v>210</v>
      </c>
      <c r="AE41" s="290"/>
      <c r="AF41" s="290"/>
      <c r="AG41" s="290"/>
      <c r="AH41" s="290"/>
      <c r="AI41" s="290"/>
      <c r="AJ41" s="290"/>
      <c r="AK41" s="290"/>
      <c r="AL41" s="286" t="s">
        <v>210</v>
      </c>
      <c r="AM41" s="240"/>
      <c r="AN41" s="240"/>
      <c r="AO41" s="299"/>
      <c r="AQ41" s="307" t="s">
        <v>433</v>
      </c>
      <c r="AR41" s="201"/>
      <c r="AS41" s="201"/>
      <c r="AT41" s="201"/>
      <c r="AU41" s="201"/>
      <c r="AV41" s="201"/>
      <c r="AW41" s="201"/>
      <c r="AX41" s="201"/>
      <c r="AY41" s="315"/>
      <c r="AZ41" s="277">
        <v>267407</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t="s">
        <v>210</v>
      </c>
      <c r="BW41" s="219"/>
      <c r="BX41" s="219"/>
      <c r="BY41" s="219"/>
      <c r="BZ41" s="219"/>
      <c r="CA41" s="219"/>
      <c r="CB41" s="332"/>
      <c r="CD41" s="263" t="s">
        <v>296</v>
      </c>
      <c r="CE41" s="36"/>
      <c r="CF41" s="36"/>
      <c r="CG41" s="36"/>
      <c r="CH41" s="36"/>
      <c r="CI41" s="36"/>
      <c r="CJ41" s="36"/>
      <c r="CK41" s="36"/>
      <c r="CL41" s="36"/>
      <c r="CM41" s="36"/>
      <c r="CN41" s="36"/>
      <c r="CO41" s="36"/>
      <c r="CP41" s="36"/>
      <c r="CQ41" s="272"/>
      <c r="CR41" s="277">
        <v>395</v>
      </c>
      <c r="CS41" s="318"/>
      <c r="CT41" s="318"/>
      <c r="CU41" s="318"/>
      <c r="CV41" s="318"/>
      <c r="CW41" s="318"/>
      <c r="CX41" s="318"/>
      <c r="CY41" s="337"/>
      <c r="CZ41" s="286">
        <v>0</v>
      </c>
      <c r="DA41" s="340"/>
      <c r="DB41" s="340"/>
      <c r="DC41" s="343"/>
      <c r="DD41" s="291">
        <v>395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432</v>
      </c>
      <c r="C42" s="270"/>
      <c r="D42" s="270"/>
      <c r="E42" s="270"/>
      <c r="F42" s="270"/>
      <c r="G42" s="270"/>
      <c r="H42" s="270"/>
      <c r="I42" s="270"/>
      <c r="J42" s="270"/>
      <c r="K42" s="270"/>
      <c r="L42" s="270"/>
      <c r="M42" s="270"/>
      <c r="N42" s="270"/>
      <c r="O42" s="270"/>
      <c r="P42" s="270"/>
      <c r="Q42" s="274"/>
      <c r="R42" s="278">
        <v>14689879</v>
      </c>
      <c r="S42" s="280"/>
      <c r="T42" s="280"/>
      <c r="U42" s="280"/>
      <c r="V42" s="280"/>
      <c r="W42" s="280"/>
      <c r="X42" s="280"/>
      <c r="Y42" s="283"/>
      <c r="Z42" s="287">
        <v>100</v>
      </c>
      <c r="AA42" s="287"/>
      <c r="AB42" s="287"/>
      <c r="AC42" s="287"/>
      <c r="AD42" s="292">
        <v>6546300</v>
      </c>
      <c r="AE42" s="292"/>
      <c r="AF42" s="292"/>
      <c r="AG42" s="292"/>
      <c r="AH42" s="292"/>
      <c r="AI42" s="292"/>
      <c r="AJ42" s="292"/>
      <c r="AK42" s="292"/>
      <c r="AL42" s="295">
        <v>100</v>
      </c>
      <c r="AM42" s="297"/>
      <c r="AN42" s="297"/>
      <c r="AO42" s="300"/>
      <c r="AQ42" s="308" t="s">
        <v>434</v>
      </c>
      <c r="AR42" s="310"/>
      <c r="AS42" s="310"/>
      <c r="AT42" s="310"/>
      <c r="AU42" s="310"/>
      <c r="AV42" s="310"/>
      <c r="AW42" s="310"/>
      <c r="AX42" s="310"/>
      <c r="AY42" s="316"/>
      <c r="AZ42" s="278">
        <v>855445</v>
      </c>
      <c r="BA42" s="280"/>
      <c r="BB42" s="280"/>
      <c r="BC42" s="280"/>
      <c r="BD42" s="317"/>
      <c r="BE42" s="317"/>
      <c r="BF42" s="322"/>
      <c r="BG42" s="177"/>
      <c r="BH42" s="180"/>
      <c r="BI42" s="180"/>
      <c r="BJ42" s="180"/>
      <c r="BK42" s="180"/>
      <c r="BL42" s="180"/>
      <c r="BM42" s="270" t="s">
        <v>435</v>
      </c>
      <c r="BN42" s="270"/>
      <c r="BO42" s="270"/>
      <c r="BP42" s="270"/>
      <c r="BQ42" s="270"/>
      <c r="BR42" s="270"/>
      <c r="BS42" s="270"/>
      <c r="BT42" s="270"/>
      <c r="BU42" s="274"/>
      <c r="BV42" s="278">
        <v>346</v>
      </c>
      <c r="BW42" s="280"/>
      <c r="BX42" s="280"/>
      <c r="BY42" s="280"/>
      <c r="BZ42" s="280"/>
      <c r="CA42" s="280"/>
      <c r="CB42" s="333"/>
      <c r="CD42" s="263" t="s">
        <v>287</v>
      </c>
      <c r="CE42" s="36"/>
      <c r="CF42" s="36"/>
      <c r="CG42" s="36"/>
      <c r="CH42" s="36"/>
      <c r="CI42" s="36"/>
      <c r="CJ42" s="36"/>
      <c r="CK42" s="36"/>
      <c r="CL42" s="36"/>
      <c r="CM42" s="36"/>
      <c r="CN42" s="36"/>
      <c r="CO42" s="36"/>
      <c r="CP42" s="36"/>
      <c r="CQ42" s="272"/>
      <c r="CR42" s="277">
        <v>3605195</v>
      </c>
      <c r="CS42" s="219"/>
      <c r="CT42" s="219"/>
      <c r="CU42" s="219"/>
      <c r="CV42" s="219"/>
      <c r="CW42" s="219"/>
      <c r="CX42" s="219"/>
      <c r="CY42" s="282"/>
      <c r="CZ42" s="286">
        <v>25.5</v>
      </c>
      <c r="DA42" s="240"/>
      <c r="DB42" s="240"/>
      <c r="DC42" s="288"/>
      <c r="DD42" s="291">
        <v>327706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t="s">
        <v>210</v>
      </c>
      <c r="CS43" s="318"/>
      <c r="CT43" s="318"/>
      <c r="CU43" s="318"/>
      <c r="CV43" s="318"/>
      <c r="CW43" s="318"/>
      <c r="CX43" s="318"/>
      <c r="CY43" s="337"/>
      <c r="CZ43" s="286" t="s">
        <v>210</v>
      </c>
      <c r="DA43" s="340"/>
      <c r="DB43" s="340"/>
      <c r="DC43" s="343"/>
      <c r="DD43" s="291" t="s">
        <v>210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151</v>
      </c>
      <c r="CG44" s="36"/>
      <c r="CH44" s="36"/>
      <c r="CI44" s="36"/>
      <c r="CJ44" s="36"/>
      <c r="CK44" s="36"/>
      <c r="CL44" s="36"/>
      <c r="CM44" s="36"/>
      <c r="CN44" s="36"/>
      <c r="CO44" s="36"/>
      <c r="CP44" s="36"/>
      <c r="CQ44" s="272"/>
      <c r="CR44" s="277">
        <v>2271166</v>
      </c>
      <c r="CS44" s="219"/>
      <c r="CT44" s="219"/>
      <c r="CU44" s="219"/>
      <c r="CV44" s="219"/>
      <c r="CW44" s="219"/>
      <c r="CX44" s="219"/>
      <c r="CY44" s="282"/>
      <c r="CZ44" s="286">
        <v>16.100000000000001</v>
      </c>
      <c r="DA44" s="240"/>
      <c r="DB44" s="240"/>
      <c r="DC44" s="288"/>
      <c r="DD44" s="291">
        <v>292425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436</v>
      </c>
      <c r="CG45" s="36"/>
      <c r="CH45" s="36"/>
      <c r="CI45" s="36"/>
      <c r="CJ45" s="36"/>
      <c r="CK45" s="36"/>
      <c r="CL45" s="36"/>
      <c r="CM45" s="36"/>
      <c r="CN45" s="36"/>
      <c r="CO45" s="36"/>
      <c r="CP45" s="36"/>
      <c r="CQ45" s="272"/>
      <c r="CR45" s="277">
        <v>1113920</v>
      </c>
      <c r="CS45" s="318"/>
      <c r="CT45" s="318"/>
      <c r="CU45" s="318"/>
      <c r="CV45" s="318"/>
      <c r="CW45" s="318"/>
      <c r="CX45" s="318"/>
      <c r="CY45" s="337"/>
      <c r="CZ45" s="286">
        <v>7.9</v>
      </c>
      <c r="DA45" s="340"/>
      <c r="DB45" s="340"/>
      <c r="DC45" s="343"/>
      <c r="DD45" s="291">
        <v>60999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437</v>
      </c>
      <c r="CG46" s="36"/>
      <c r="CH46" s="36"/>
      <c r="CI46" s="36"/>
      <c r="CJ46" s="36"/>
      <c r="CK46" s="36"/>
      <c r="CL46" s="36"/>
      <c r="CM46" s="36"/>
      <c r="CN46" s="36"/>
      <c r="CO46" s="36"/>
      <c r="CP46" s="36"/>
      <c r="CQ46" s="272"/>
      <c r="CR46" s="277">
        <v>980112</v>
      </c>
      <c r="CS46" s="219"/>
      <c r="CT46" s="219"/>
      <c r="CU46" s="219"/>
      <c r="CV46" s="219"/>
      <c r="CW46" s="219"/>
      <c r="CX46" s="219"/>
      <c r="CY46" s="282"/>
      <c r="CZ46" s="286">
        <v>6.9</v>
      </c>
      <c r="DA46" s="240"/>
      <c r="DB46" s="240"/>
      <c r="DC46" s="288"/>
      <c r="DD46" s="291">
        <v>224798</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439</v>
      </c>
      <c r="CG47" s="36"/>
      <c r="CH47" s="36"/>
      <c r="CI47" s="36"/>
      <c r="CJ47" s="36"/>
      <c r="CK47" s="36"/>
      <c r="CL47" s="36"/>
      <c r="CM47" s="36"/>
      <c r="CN47" s="36"/>
      <c r="CO47" s="36"/>
      <c r="CP47" s="36"/>
      <c r="CQ47" s="272"/>
      <c r="CR47" s="277">
        <v>1334029</v>
      </c>
      <c r="CS47" s="318"/>
      <c r="CT47" s="318"/>
      <c r="CU47" s="318"/>
      <c r="CV47" s="318"/>
      <c r="CW47" s="318"/>
      <c r="CX47" s="318"/>
      <c r="CY47" s="337"/>
      <c r="CZ47" s="286">
        <v>9.4</v>
      </c>
      <c r="DA47" s="340"/>
      <c r="DB47" s="340"/>
      <c r="DC47" s="343"/>
      <c r="DD47" s="291">
        <v>35281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275</v>
      </c>
      <c r="CD48" s="135"/>
      <c r="CE48" s="142"/>
      <c r="CF48" s="263" t="s">
        <v>440</v>
      </c>
      <c r="CG48" s="36"/>
      <c r="CH48" s="36"/>
      <c r="CI48" s="36"/>
      <c r="CJ48" s="36"/>
      <c r="CK48" s="36"/>
      <c r="CL48" s="36"/>
      <c r="CM48" s="36"/>
      <c r="CN48" s="36"/>
      <c r="CO48" s="36"/>
      <c r="CP48" s="36"/>
      <c r="CQ48" s="272"/>
      <c r="CR48" s="277" t="s">
        <v>210</v>
      </c>
      <c r="CS48" s="219"/>
      <c r="CT48" s="219"/>
      <c r="CU48" s="219"/>
      <c r="CV48" s="219"/>
      <c r="CW48" s="219"/>
      <c r="CX48" s="219"/>
      <c r="CY48" s="282"/>
      <c r="CZ48" s="286" t="s">
        <v>210</v>
      </c>
      <c r="DA48" s="240"/>
      <c r="DB48" s="240"/>
      <c r="DC48" s="288"/>
      <c r="DD48" s="291" t="s">
        <v>210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14122966</v>
      </c>
      <c r="CS49" s="317"/>
      <c r="CT49" s="317"/>
      <c r="CU49" s="317"/>
      <c r="CV49" s="317"/>
      <c r="CW49" s="317"/>
      <c r="CX49" s="317"/>
      <c r="CY49" s="338"/>
      <c r="CZ49" s="295">
        <v>100</v>
      </c>
      <c r="DA49" s="341"/>
      <c r="DB49" s="341"/>
      <c r="DC49" s="344"/>
      <c r="DD49" s="347">
        <v>7697299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R4bkKB4wGJJtk+bO8zYJgmSiC24Xl6Ku+GDR93Qwl2k1jORG9lmK7Ro1+a4HGvQRjhfxYajDIhsYsC00eOswSQ==" saltValue="+NiKeyOotD+RFkPzjQnR4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60" zoomScaleNormal="6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441</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442</v>
      </c>
      <c r="B5" s="406"/>
      <c r="C5" s="406"/>
      <c r="D5" s="406"/>
      <c r="E5" s="406"/>
      <c r="F5" s="406"/>
      <c r="G5" s="406"/>
      <c r="H5" s="406"/>
      <c r="I5" s="406"/>
      <c r="J5" s="406"/>
      <c r="K5" s="406"/>
      <c r="L5" s="406"/>
      <c r="M5" s="406"/>
      <c r="N5" s="406"/>
      <c r="O5" s="406"/>
      <c r="P5" s="442"/>
      <c r="Q5" s="448" t="s">
        <v>189</v>
      </c>
      <c r="R5" s="460"/>
      <c r="S5" s="460"/>
      <c r="T5" s="460"/>
      <c r="U5" s="471"/>
      <c r="V5" s="448" t="s">
        <v>443</v>
      </c>
      <c r="W5" s="460"/>
      <c r="X5" s="460"/>
      <c r="Y5" s="460"/>
      <c r="Z5" s="471"/>
      <c r="AA5" s="448" t="s">
        <v>444</v>
      </c>
      <c r="AB5" s="460"/>
      <c r="AC5" s="460"/>
      <c r="AD5" s="460"/>
      <c r="AE5" s="460"/>
      <c r="AF5" s="520" t="s">
        <v>184</v>
      </c>
      <c r="AG5" s="460"/>
      <c r="AH5" s="460"/>
      <c r="AI5" s="460"/>
      <c r="AJ5" s="538"/>
      <c r="AK5" s="460" t="s">
        <v>445</v>
      </c>
      <c r="AL5" s="460"/>
      <c r="AM5" s="460"/>
      <c r="AN5" s="460"/>
      <c r="AO5" s="471"/>
      <c r="AP5" s="448" t="s">
        <v>134</v>
      </c>
      <c r="AQ5" s="460"/>
      <c r="AR5" s="460"/>
      <c r="AS5" s="460"/>
      <c r="AT5" s="471"/>
      <c r="AU5" s="448" t="s">
        <v>446</v>
      </c>
      <c r="AV5" s="460"/>
      <c r="AW5" s="460"/>
      <c r="AX5" s="460"/>
      <c r="AY5" s="538"/>
      <c r="AZ5" s="432"/>
      <c r="BA5" s="432"/>
      <c r="BB5" s="432"/>
      <c r="BC5" s="432"/>
      <c r="BD5" s="432"/>
      <c r="BE5" s="631"/>
      <c r="BF5" s="631"/>
      <c r="BG5" s="631"/>
      <c r="BH5" s="631"/>
      <c r="BI5" s="631"/>
      <c r="BJ5" s="631"/>
      <c r="BK5" s="631"/>
      <c r="BL5" s="631"/>
      <c r="BM5" s="631"/>
      <c r="BN5" s="631"/>
      <c r="BO5" s="631"/>
      <c r="BP5" s="631"/>
      <c r="BQ5" s="377" t="s">
        <v>447</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201</v>
      </c>
      <c r="CN5" s="460"/>
      <c r="CO5" s="460"/>
      <c r="CP5" s="460"/>
      <c r="CQ5" s="471"/>
      <c r="CR5" s="448" t="s">
        <v>255</v>
      </c>
      <c r="CS5" s="460"/>
      <c r="CT5" s="460"/>
      <c r="CU5" s="460"/>
      <c r="CV5" s="471"/>
      <c r="CW5" s="448" t="s">
        <v>58</v>
      </c>
      <c r="CX5" s="460"/>
      <c r="CY5" s="460"/>
      <c r="CZ5" s="460"/>
      <c r="DA5" s="471"/>
      <c r="DB5" s="448" t="s">
        <v>450</v>
      </c>
      <c r="DC5" s="460"/>
      <c r="DD5" s="460"/>
      <c r="DE5" s="460"/>
      <c r="DF5" s="471"/>
      <c r="DG5" s="725" t="s">
        <v>253</v>
      </c>
      <c r="DH5" s="728"/>
      <c r="DI5" s="728"/>
      <c r="DJ5" s="728"/>
      <c r="DK5" s="733"/>
      <c r="DL5" s="725" t="s">
        <v>452</v>
      </c>
      <c r="DM5" s="728"/>
      <c r="DN5" s="728"/>
      <c r="DO5" s="728"/>
      <c r="DP5" s="733"/>
      <c r="DQ5" s="448" t="s">
        <v>454</v>
      </c>
      <c r="DR5" s="460"/>
      <c r="DS5" s="460"/>
      <c r="DT5" s="460"/>
      <c r="DU5" s="471"/>
      <c r="DV5" s="448" t="s">
        <v>446</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14598</v>
      </c>
      <c r="R7" s="462"/>
      <c r="S7" s="462"/>
      <c r="T7" s="462"/>
      <c r="U7" s="462"/>
      <c r="V7" s="462">
        <v>14031</v>
      </c>
      <c r="W7" s="462"/>
      <c r="X7" s="462"/>
      <c r="Y7" s="462"/>
      <c r="Z7" s="462"/>
      <c r="AA7" s="462">
        <v>567</v>
      </c>
      <c r="AB7" s="462"/>
      <c r="AC7" s="462"/>
      <c r="AD7" s="462"/>
      <c r="AE7" s="508"/>
      <c r="AF7" s="522">
        <v>349</v>
      </c>
      <c r="AG7" s="535"/>
      <c r="AH7" s="535"/>
      <c r="AI7" s="535"/>
      <c r="AJ7" s="540"/>
      <c r="AK7" s="548">
        <v>679</v>
      </c>
      <c r="AL7" s="462"/>
      <c r="AM7" s="462"/>
      <c r="AN7" s="462"/>
      <c r="AO7" s="462"/>
      <c r="AP7" s="462">
        <v>11033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295</v>
      </c>
      <c r="BT7" s="428"/>
      <c r="BU7" s="428"/>
      <c r="BV7" s="428"/>
      <c r="BW7" s="428"/>
      <c r="BX7" s="428"/>
      <c r="BY7" s="428"/>
      <c r="BZ7" s="428"/>
      <c r="CA7" s="428"/>
      <c r="CB7" s="428"/>
      <c r="CC7" s="428"/>
      <c r="CD7" s="428"/>
      <c r="CE7" s="428"/>
      <c r="CF7" s="428"/>
      <c r="CG7" s="444"/>
      <c r="CH7" s="688">
        <v>3</v>
      </c>
      <c r="CI7" s="691"/>
      <c r="CJ7" s="691"/>
      <c r="CK7" s="691"/>
      <c r="CL7" s="706"/>
      <c r="CM7" s="688">
        <v>12</v>
      </c>
      <c r="CN7" s="691"/>
      <c r="CO7" s="691"/>
      <c r="CP7" s="691"/>
      <c r="CQ7" s="706"/>
      <c r="CR7" s="688">
        <v>5</v>
      </c>
      <c r="CS7" s="691"/>
      <c r="CT7" s="691"/>
      <c r="CU7" s="691"/>
      <c r="CV7" s="706"/>
      <c r="CW7" s="688" t="s">
        <v>210</v>
      </c>
      <c r="CX7" s="691"/>
      <c r="CY7" s="691"/>
      <c r="CZ7" s="691"/>
      <c r="DA7" s="706"/>
      <c r="DB7" s="688" t="s">
        <v>210</v>
      </c>
      <c r="DC7" s="691"/>
      <c r="DD7" s="691"/>
      <c r="DE7" s="691"/>
      <c r="DF7" s="706"/>
      <c r="DG7" s="688" t="s">
        <v>210</v>
      </c>
      <c r="DH7" s="691"/>
      <c r="DI7" s="691"/>
      <c r="DJ7" s="691"/>
      <c r="DK7" s="706"/>
      <c r="DL7" s="688" t="s">
        <v>210</v>
      </c>
      <c r="DM7" s="691"/>
      <c r="DN7" s="691"/>
      <c r="DO7" s="691"/>
      <c r="DP7" s="706"/>
      <c r="DQ7" s="688" t="s">
        <v>210</v>
      </c>
      <c r="DR7" s="691"/>
      <c r="DS7" s="691"/>
      <c r="DT7" s="691"/>
      <c r="DU7" s="706"/>
      <c r="DV7" s="408"/>
      <c r="DW7" s="428"/>
      <c r="DX7" s="428"/>
      <c r="DY7" s="428"/>
      <c r="DZ7" s="743"/>
      <c r="EA7" s="606"/>
    </row>
    <row r="8" spans="1:131" s="371" customFormat="1" ht="26.25" customHeight="1">
      <c r="A8" s="380">
        <v>2</v>
      </c>
      <c r="B8" s="409" t="s">
        <v>367</v>
      </c>
      <c r="C8" s="429"/>
      <c r="D8" s="429"/>
      <c r="E8" s="429"/>
      <c r="F8" s="429"/>
      <c r="G8" s="429"/>
      <c r="H8" s="429"/>
      <c r="I8" s="429"/>
      <c r="J8" s="429"/>
      <c r="K8" s="429"/>
      <c r="L8" s="429"/>
      <c r="M8" s="429"/>
      <c r="N8" s="429"/>
      <c r="O8" s="429"/>
      <c r="P8" s="445"/>
      <c r="Q8" s="451">
        <v>199</v>
      </c>
      <c r="R8" s="463"/>
      <c r="S8" s="463"/>
      <c r="T8" s="463"/>
      <c r="U8" s="463"/>
      <c r="V8" s="463">
        <v>199</v>
      </c>
      <c r="W8" s="463"/>
      <c r="X8" s="463"/>
      <c r="Y8" s="463"/>
      <c r="Z8" s="463"/>
      <c r="AA8" s="463">
        <v>0</v>
      </c>
      <c r="AB8" s="463"/>
      <c r="AC8" s="463"/>
      <c r="AD8" s="463"/>
      <c r="AE8" s="474"/>
      <c r="AF8" s="523" t="s">
        <v>210</v>
      </c>
      <c r="AG8" s="469"/>
      <c r="AH8" s="469"/>
      <c r="AI8" s="469"/>
      <c r="AJ8" s="541"/>
      <c r="AK8" s="473">
        <v>121</v>
      </c>
      <c r="AL8" s="463"/>
      <c r="AM8" s="463"/>
      <c r="AN8" s="463"/>
      <c r="AO8" s="463"/>
      <c r="AP8" s="463">
        <v>10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549</v>
      </c>
      <c r="BT8" s="429"/>
      <c r="BU8" s="429"/>
      <c r="BV8" s="429"/>
      <c r="BW8" s="429"/>
      <c r="BX8" s="429"/>
      <c r="BY8" s="429"/>
      <c r="BZ8" s="429"/>
      <c r="CA8" s="429"/>
      <c r="CB8" s="429"/>
      <c r="CC8" s="429"/>
      <c r="CD8" s="429"/>
      <c r="CE8" s="429"/>
      <c r="CF8" s="429"/>
      <c r="CG8" s="445"/>
      <c r="CH8" s="457">
        <v>22</v>
      </c>
      <c r="CI8" s="469"/>
      <c r="CJ8" s="469"/>
      <c r="CK8" s="469"/>
      <c r="CL8" s="707"/>
      <c r="CM8" s="457">
        <v>29</v>
      </c>
      <c r="CN8" s="469"/>
      <c r="CO8" s="469"/>
      <c r="CP8" s="469"/>
      <c r="CQ8" s="707"/>
      <c r="CR8" s="457">
        <v>20</v>
      </c>
      <c r="CS8" s="469"/>
      <c r="CT8" s="469"/>
      <c r="CU8" s="469"/>
      <c r="CV8" s="707"/>
      <c r="CW8" s="457">
        <v>1</v>
      </c>
      <c r="CX8" s="469"/>
      <c r="CY8" s="469"/>
      <c r="CZ8" s="469"/>
      <c r="DA8" s="707"/>
      <c r="DB8" s="457">
        <v>44</v>
      </c>
      <c r="DC8" s="469"/>
      <c r="DD8" s="469"/>
      <c r="DE8" s="469"/>
      <c r="DF8" s="707"/>
      <c r="DG8" s="457" t="s">
        <v>210</v>
      </c>
      <c r="DH8" s="469"/>
      <c r="DI8" s="469"/>
      <c r="DJ8" s="469"/>
      <c r="DK8" s="707"/>
      <c r="DL8" s="457" t="s">
        <v>210</v>
      </c>
      <c r="DM8" s="469"/>
      <c r="DN8" s="469"/>
      <c r="DO8" s="469"/>
      <c r="DP8" s="707"/>
      <c r="DQ8" s="457" t="s">
        <v>210</v>
      </c>
      <c r="DR8" s="469"/>
      <c r="DS8" s="469"/>
      <c r="DT8" s="469"/>
      <c r="DU8" s="707"/>
      <c r="DV8" s="409"/>
      <c r="DW8" s="429"/>
      <c r="DX8" s="429"/>
      <c r="DY8" s="429"/>
      <c r="DZ8" s="744"/>
      <c r="EA8" s="606"/>
    </row>
    <row r="9" spans="1:131" s="371" customFormat="1" ht="26.25" customHeight="1">
      <c r="A9" s="380">
        <v>3</v>
      </c>
      <c r="B9" s="409" t="s">
        <v>457</v>
      </c>
      <c r="C9" s="429"/>
      <c r="D9" s="429"/>
      <c r="E9" s="429"/>
      <c r="F9" s="429"/>
      <c r="G9" s="429"/>
      <c r="H9" s="429"/>
      <c r="I9" s="429"/>
      <c r="J9" s="429"/>
      <c r="K9" s="429"/>
      <c r="L9" s="429"/>
      <c r="M9" s="429"/>
      <c r="N9" s="429"/>
      <c r="O9" s="429"/>
      <c r="P9" s="445"/>
      <c r="Q9" s="451">
        <v>42</v>
      </c>
      <c r="R9" s="463"/>
      <c r="S9" s="463"/>
      <c r="T9" s="463"/>
      <c r="U9" s="463"/>
      <c r="V9" s="463">
        <v>42</v>
      </c>
      <c r="W9" s="463"/>
      <c r="X9" s="463"/>
      <c r="Y9" s="463"/>
      <c r="Z9" s="463"/>
      <c r="AA9" s="463">
        <v>0</v>
      </c>
      <c r="AB9" s="463"/>
      <c r="AC9" s="463"/>
      <c r="AD9" s="463"/>
      <c r="AE9" s="474"/>
      <c r="AF9" s="523" t="s">
        <v>210</v>
      </c>
      <c r="AG9" s="469"/>
      <c r="AH9" s="469"/>
      <c r="AI9" s="469"/>
      <c r="AJ9" s="541"/>
      <c r="AK9" s="473">
        <v>15</v>
      </c>
      <c r="AL9" s="463"/>
      <c r="AM9" s="463"/>
      <c r="AN9" s="463"/>
      <c r="AO9" s="463"/>
      <c r="AP9" s="463">
        <v>1</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312</v>
      </c>
      <c r="C23" s="430"/>
      <c r="D23" s="430"/>
      <c r="E23" s="430"/>
      <c r="F23" s="430"/>
      <c r="G23" s="430"/>
      <c r="H23" s="430"/>
      <c r="I23" s="430"/>
      <c r="J23" s="430"/>
      <c r="K23" s="430"/>
      <c r="L23" s="430"/>
      <c r="M23" s="430"/>
      <c r="N23" s="430"/>
      <c r="O23" s="430"/>
      <c r="P23" s="446"/>
      <c r="Q23" s="453">
        <v>14690</v>
      </c>
      <c r="R23" s="465"/>
      <c r="S23" s="465"/>
      <c r="T23" s="465"/>
      <c r="U23" s="465"/>
      <c r="V23" s="465">
        <v>14123</v>
      </c>
      <c r="W23" s="465"/>
      <c r="X23" s="465"/>
      <c r="Y23" s="465"/>
      <c r="Z23" s="465"/>
      <c r="AA23" s="465">
        <v>567</v>
      </c>
      <c r="AB23" s="465"/>
      <c r="AC23" s="465"/>
      <c r="AD23" s="465"/>
      <c r="AE23" s="510"/>
      <c r="AF23" s="524">
        <v>349</v>
      </c>
      <c r="AG23" s="465"/>
      <c r="AH23" s="465"/>
      <c r="AI23" s="465"/>
      <c r="AJ23" s="542"/>
      <c r="AK23" s="550"/>
      <c r="AL23" s="468"/>
      <c r="AM23" s="468"/>
      <c r="AN23" s="468"/>
      <c r="AO23" s="468"/>
      <c r="AP23" s="465">
        <v>11044</v>
      </c>
      <c r="AQ23" s="465"/>
      <c r="AR23" s="465"/>
      <c r="AS23" s="465"/>
      <c r="AT23" s="465"/>
      <c r="AU23" s="583"/>
      <c r="AV23" s="583"/>
      <c r="AW23" s="583"/>
      <c r="AX23" s="583"/>
      <c r="AY23" s="610"/>
      <c r="AZ23" s="616" t="s">
        <v>210</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259</v>
      </c>
      <c r="AG26" s="536"/>
      <c r="AH26" s="536"/>
      <c r="AI26" s="536"/>
      <c r="AJ26" s="543"/>
      <c r="AK26" s="460" t="s">
        <v>400</v>
      </c>
      <c r="AL26" s="460"/>
      <c r="AM26" s="460"/>
      <c r="AN26" s="460"/>
      <c r="AO26" s="471"/>
      <c r="AP26" s="448" t="s">
        <v>365</v>
      </c>
      <c r="AQ26" s="460"/>
      <c r="AR26" s="460"/>
      <c r="AS26" s="460"/>
      <c r="AT26" s="471"/>
      <c r="AU26" s="448" t="s">
        <v>463</v>
      </c>
      <c r="AV26" s="460"/>
      <c r="AW26" s="460"/>
      <c r="AX26" s="460"/>
      <c r="AY26" s="471"/>
      <c r="AZ26" s="448" t="s">
        <v>464</v>
      </c>
      <c r="BA26" s="460"/>
      <c r="BB26" s="460"/>
      <c r="BC26" s="460"/>
      <c r="BD26" s="471"/>
      <c r="BE26" s="448" t="s">
        <v>446</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465</v>
      </c>
      <c r="C28" s="428"/>
      <c r="D28" s="428"/>
      <c r="E28" s="428"/>
      <c r="F28" s="428"/>
      <c r="G28" s="428"/>
      <c r="H28" s="428"/>
      <c r="I28" s="428"/>
      <c r="J28" s="428"/>
      <c r="K28" s="428"/>
      <c r="L28" s="428"/>
      <c r="M28" s="428"/>
      <c r="N28" s="428"/>
      <c r="O28" s="428"/>
      <c r="P28" s="444"/>
      <c r="Q28" s="454">
        <v>2713</v>
      </c>
      <c r="R28" s="466"/>
      <c r="S28" s="466"/>
      <c r="T28" s="466"/>
      <c r="U28" s="466"/>
      <c r="V28" s="466">
        <v>2668</v>
      </c>
      <c r="W28" s="466"/>
      <c r="X28" s="466"/>
      <c r="Y28" s="466"/>
      <c r="Z28" s="466"/>
      <c r="AA28" s="466">
        <v>44961</v>
      </c>
      <c r="AB28" s="466"/>
      <c r="AC28" s="466"/>
      <c r="AD28" s="466"/>
      <c r="AE28" s="511"/>
      <c r="AF28" s="527">
        <v>45</v>
      </c>
      <c r="AG28" s="466"/>
      <c r="AH28" s="466"/>
      <c r="AI28" s="466"/>
      <c r="AJ28" s="545"/>
      <c r="AK28" s="551">
        <v>267</v>
      </c>
      <c r="AL28" s="466"/>
      <c r="AM28" s="466"/>
      <c r="AN28" s="466"/>
      <c r="AO28" s="466"/>
      <c r="AP28" s="466" t="s">
        <v>210</v>
      </c>
      <c r="AQ28" s="466"/>
      <c r="AR28" s="466"/>
      <c r="AS28" s="466"/>
      <c r="AT28" s="466"/>
      <c r="AU28" s="466" t="s">
        <v>210</v>
      </c>
      <c r="AV28" s="466"/>
      <c r="AW28" s="466"/>
      <c r="AX28" s="466"/>
      <c r="AY28" s="466"/>
      <c r="AZ28" s="617" t="s">
        <v>210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294</v>
      </c>
      <c r="C29" s="429"/>
      <c r="D29" s="429"/>
      <c r="E29" s="429"/>
      <c r="F29" s="429"/>
      <c r="G29" s="429"/>
      <c r="H29" s="429"/>
      <c r="I29" s="429"/>
      <c r="J29" s="429"/>
      <c r="K29" s="429"/>
      <c r="L29" s="429"/>
      <c r="M29" s="429"/>
      <c r="N29" s="429"/>
      <c r="O29" s="429"/>
      <c r="P29" s="445"/>
      <c r="Q29" s="451">
        <v>2348</v>
      </c>
      <c r="R29" s="463"/>
      <c r="S29" s="463"/>
      <c r="T29" s="463"/>
      <c r="U29" s="463"/>
      <c r="V29" s="463">
        <v>2348</v>
      </c>
      <c r="W29" s="463"/>
      <c r="X29" s="463"/>
      <c r="Y29" s="463"/>
      <c r="Z29" s="463"/>
      <c r="AA29" s="463" t="s">
        <v>210</v>
      </c>
      <c r="AB29" s="463"/>
      <c r="AC29" s="463"/>
      <c r="AD29" s="463"/>
      <c r="AE29" s="474"/>
      <c r="AF29" s="523" t="s">
        <v>210</v>
      </c>
      <c r="AG29" s="469"/>
      <c r="AH29" s="469"/>
      <c r="AI29" s="469"/>
      <c r="AJ29" s="541"/>
      <c r="AK29" s="473">
        <v>440</v>
      </c>
      <c r="AL29" s="463"/>
      <c r="AM29" s="463"/>
      <c r="AN29" s="463"/>
      <c r="AO29" s="463"/>
      <c r="AP29" s="463" t="s">
        <v>210</v>
      </c>
      <c r="AQ29" s="463"/>
      <c r="AR29" s="463"/>
      <c r="AS29" s="463"/>
      <c r="AT29" s="463"/>
      <c r="AU29" s="463" t="s">
        <v>210</v>
      </c>
      <c r="AV29" s="463"/>
      <c r="AW29" s="463"/>
      <c r="AX29" s="463"/>
      <c r="AY29" s="463"/>
      <c r="AZ29" s="618" t="s">
        <v>210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466</v>
      </c>
      <c r="C30" s="429"/>
      <c r="D30" s="429"/>
      <c r="E30" s="429"/>
      <c r="F30" s="429"/>
      <c r="G30" s="429"/>
      <c r="H30" s="429"/>
      <c r="I30" s="429"/>
      <c r="J30" s="429"/>
      <c r="K30" s="429"/>
      <c r="L30" s="429"/>
      <c r="M30" s="429"/>
      <c r="N30" s="429"/>
      <c r="O30" s="429"/>
      <c r="P30" s="445"/>
      <c r="Q30" s="451">
        <v>3</v>
      </c>
      <c r="R30" s="463"/>
      <c r="S30" s="463"/>
      <c r="T30" s="463"/>
      <c r="U30" s="463"/>
      <c r="V30" s="463">
        <v>3</v>
      </c>
      <c r="W30" s="463"/>
      <c r="X30" s="463"/>
      <c r="Y30" s="463"/>
      <c r="Z30" s="463"/>
      <c r="AA30" s="463" t="s">
        <v>210</v>
      </c>
      <c r="AB30" s="463"/>
      <c r="AC30" s="463"/>
      <c r="AD30" s="463"/>
      <c r="AE30" s="474"/>
      <c r="AF30" s="523" t="s">
        <v>210</v>
      </c>
      <c r="AG30" s="469"/>
      <c r="AH30" s="469"/>
      <c r="AI30" s="469"/>
      <c r="AJ30" s="541"/>
      <c r="AK30" s="473">
        <v>2</v>
      </c>
      <c r="AL30" s="463"/>
      <c r="AM30" s="463"/>
      <c r="AN30" s="463"/>
      <c r="AO30" s="463"/>
      <c r="AP30" s="463" t="s">
        <v>210</v>
      </c>
      <c r="AQ30" s="463"/>
      <c r="AR30" s="463"/>
      <c r="AS30" s="463"/>
      <c r="AT30" s="463"/>
      <c r="AU30" s="463" t="s">
        <v>210</v>
      </c>
      <c r="AV30" s="463"/>
      <c r="AW30" s="463"/>
      <c r="AX30" s="463"/>
      <c r="AY30" s="463"/>
      <c r="AZ30" s="618" t="s">
        <v>210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237</v>
      </c>
      <c r="C31" s="429"/>
      <c r="D31" s="429"/>
      <c r="E31" s="429"/>
      <c r="F31" s="429"/>
      <c r="G31" s="429"/>
      <c r="H31" s="429"/>
      <c r="I31" s="429"/>
      <c r="J31" s="429"/>
      <c r="K31" s="429"/>
      <c r="L31" s="429"/>
      <c r="M31" s="429"/>
      <c r="N31" s="429"/>
      <c r="O31" s="429"/>
      <c r="P31" s="445"/>
      <c r="Q31" s="451">
        <v>322</v>
      </c>
      <c r="R31" s="463"/>
      <c r="S31" s="463"/>
      <c r="T31" s="463"/>
      <c r="U31" s="463"/>
      <c r="V31" s="463">
        <v>317</v>
      </c>
      <c r="W31" s="463"/>
      <c r="X31" s="463"/>
      <c r="Y31" s="463"/>
      <c r="Z31" s="463"/>
      <c r="AA31" s="463">
        <v>6</v>
      </c>
      <c r="AB31" s="463"/>
      <c r="AC31" s="463"/>
      <c r="AD31" s="463"/>
      <c r="AE31" s="474"/>
      <c r="AF31" s="523">
        <v>6</v>
      </c>
      <c r="AG31" s="469"/>
      <c r="AH31" s="469"/>
      <c r="AI31" s="469"/>
      <c r="AJ31" s="541"/>
      <c r="AK31" s="473">
        <v>116</v>
      </c>
      <c r="AL31" s="463"/>
      <c r="AM31" s="463"/>
      <c r="AN31" s="463"/>
      <c r="AO31" s="463"/>
      <c r="AP31" s="463" t="s">
        <v>210</v>
      </c>
      <c r="AQ31" s="463"/>
      <c r="AR31" s="463"/>
      <c r="AS31" s="463"/>
      <c r="AT31" s="463"/>
      <c r="AU31" s="463" t="s">
        <v>210</v>
      </c>
      <c r="AV31" s="463"/>
      <c r="AW31" s="463"/>
      <c r="AX31" s="463"/>
      <c r="AY31" s="463"/>
      <c r="AZ31" s="618" t="s">
        <v>210</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398</v>
      </c>
      <c r="C32" s="429"/>
      <c r="D32" s="429"/>
      <c r="E32" s="429"/>
      <c r="F32" s="429"/>
      <c r="G32" s="429"/>
      <c r="H32" s="429"/>
      <c r="I32" s="429"/>
      <c r="J32" s="429"/>
      <c r="K32" s="429"/>
      <c r="L32" s="429"/>
      <c r="M32" s="429"/>
      <c r="N32" s="429"/>
      <c r="O32" s="429"/>
      <c r="P32" s="445"/>
      <c r="Q32" s="451">
        <v>112</v>
      </c>
      <c r="R32" s="463"/>
      <c r="S32" s="463"/>
      <c r="T32" s="463"/>
      <c r="U32" s="463"/>
      <c r="V32" s="463">
        <v>112</v>
      </c>
      <c r="W32" s="463"/>
      <c r="X32" s="463"/>
      <c r="Y32" s="463"/>
      <c r="Z32" s="463"/>
      <c r="AA32" s="463" t="s">
        <v>210</v>
      </c>
      <c r="AB32" s="463"/>
      <c r="AC32" s="463"/>
      <c r="AD32" s="463"/>
      <c r="AE32" s="474"/>
      <c r="AF32" s="523" t="s">
        <v>210</v>
      </c>
      <c r="AG32" s="469"/>
      <c r="AH32" s="469"/>
      <c r="AI32" s="469"/>
      <c r="AJ32" s="541"/>
      <c r="AK32" s="473">
        <v>92</v>
      </c>
      <c r="AL32" s="463"/>
      <c r="AM32" s="463"/>
      <c r="AN32" s="463"/>
      <c r="AO32" s="463"/>
      <c r="AP32" s="463" t="s">
        <v>210</v>
      </c>
      <c r="AQ32" s="463"/>
      <c r="AR32" s="463"/>
      <c r="AS32" s="463"/>
      <c r="AT32" s="463"/>
      <c r="AU32" s="463" t="s">
        <v>210</v>
      </c>
      <c r="AV32" s="463"/>
      <c r="AW32" s="463"/>
      <c r="AX32" s="463"/>
      <c r="AY32" s="463"/>
      <c r="AZ32" s="618" t="s">
        <v>210</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467</v>
      </c>
      <c r="C33" s="429"/>
      <c r="D33" s="429"/>
      <c r="E33" s="429"/>
      <c r="F33" s="429"/>
      <c r="G33" s="429"/>
      <c r="H33" s="429"/>
      <c r="I33" s="429"/>
      <c r="J33" s="429"/>
      <c r="K33" s="429"/>
      <c r="L33" s="429"/>
      <c r="M33" s="429"/>
      <c r="N33" s="429"/>
      <c r="O33" s="429"/>
      <c r="P33" s="445"/>
      <c r="Q33" s="451">
        <v>446</v>
      </c>
      <c r="R33" s="463"/>
      <c r="S33" s="463"/>
      <c r="T33" s="463"/>
      <c r="U33" s="463"/>
      <c r="V33" s="463">
        <v>372</v>
      </c>
      <c r="W33" s="463"/>
      <c r="X33" s="463"/>
      <c r="Y33" s="463"/>
      <c r="Z33" s="463"/>
      <c r="AA33" s="463">
        <v>73</v>
      </c>
      <c r="AB33" s="463"/>
      <c r="AC33" s="463"/>
      <c r="AD33" s="463"/>
      <c r="AE33" s="474"/>
      <c r="AF33" s="523">
        <v>990</v>
      </c>
      <c r="AG33" s="469"/>
      <c r="AH33" s="469"/>
      <c r="AI33" s="469"/>
      <c r="AJ33" s="541"/>
      <c r="AK33" s="473">
        <v>36</v>
      </c>
      <c r="AL33" s="463"/>
      <c r="AM33" s="463"/>
      <c r="AN33" s="463"/>
      <c r="AO33" s="463"/>
      <c r="AP33" s="463">
        <v>2235</v>
      </c>
      <c r="AQ33" s="463"/>
      <c r="AR33" s="463"/>
      <c r="AS33" s="463"/>
      <c r="AT33" s="463"/>
      <c r="AU33" s="463">
        <v>646</v>
      </c>
      <c r="AV33" s="463"/>
      <c r="AW33" s="463"/>
      <c r="AX33" s="463"/>
      <c r="AY33" s="463"/>
      <c r="AZ33" s="618" t="s">
        <v>210</v>
      </c>
      <c r="BA33" s="618"/>
      <c r="BB33" s="618"/>
      <c r="BC33" s="618"/>
      <c r="BD33" s="618"/>
      <c r="BE33" s="581" t="s">
        <v>468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469</v>
      </c>
      <c r="C34" s="429"/>
      <c r="D34" s="429"/>
      <c r="E34" s="429"/>
      <c r="F34" s="429"/>
      <c r="G34" s="429"/>
      <c r="H34" s="429"/>
      <c r="I34" s="429"/>
      <c r="J34" s="429"/>
      <c r="K34" s="429"/>
      <c r="L34" s="429"/>
      <c r="M34" s="429"/>
      <c r="N34" s="429"/>
      <c r="O34" s="429"/>
      <c r="P34" s="445"/>
      <c r="Q34" s="451">
        <v>114</v>
      </c>
      <c r="R34" s="463"/>
      <c r="S34" s="463"/>
      <c r="T34" s="463"/>
      <c r="U34" s="463"/>
      <c r="V34" s="463">
        <v>114</v>
      </c>
      <c r="W34" s="463"/>
      <c r="X34" s="463"/>
      <c r="Y34" s="463"/>
      <c r="Z34" s="463"/>
      <c r="AA34" s="463" t="s">
        <v>210</v>
      </c>
      <c r="AB34" s="463"/>
      <c r="AC34" s="463"/>
      <c r="AD34" s="463"/>
      <c r="AE34" s="474"/>
      <c r="AF34" s="523" t="s">
        <v>210</v>
      </c>
      <c r="AG34" s="469"/>
      <c r="AH34" s="469"/>
      <c r="AI34" s="469"/>
      <c r="AJ34" s="541"/>
      <c r="AK34" s="473">
        <v>20</v>
      </c>
      <c r="AL34" s="463"/>
      <c r="AM34" s="463"/>
      <c r="AN34" s="463"/>
      <c r="AO34" s="463"/>
      <c r="AP34" s="463" t="s">
        <v>210</v>
      </c>
      <c r="AQ34" s="463"/>
      <c r="AR34" s="463"/>
      <c r="AS34" s="463"/>
      <c r="AT34" s="463"/>
      <c r="AU34" s="463" t="s">
        <v>210</v>
      </c>
      <c r="AV34" s="463"/>
      <c r="AW34" s="463"/>
      <c r="AX34" s="463"/>
      <c r="AY34" s="463"/>
      <c r="AZ34" s="618" t="s">
        <v>210</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54</v>
      </c>
      <c r="C35" s="429"/>
      <c r="D35" s="429"/>
      <c r="E35" s="429"/>
      <c r="F35" s="429"/>
      <c r="G35" s="429"/>
      <c r="H35" s="429"/>
      <c r="I35" s="429"/>
      <c r="J35" s="429"/>
      <c r="K35" s="429"/>
      <c r="L35" s="429"/>
      <c r="M35" s="429"/>
      <c r="N35" s="429"/>
      <c r="O35" s="429"/>
      <c r="P35" s="445"/>
      <c r="Q35" s="451">
        <v>641</v>
      </c>
      <c r="R35" s="463"/>
      <c r="S35" s="463"/>
      <c r="T35" s="463"/>
      <c r="U35" s="463"/>
      <c r="V35" s="463">
        <v>640</v>
      </c>
      <c r="W35" s="463"/>
      <c r="X35" s="463"/>
      <c r="Y35" s="463"/>
      <c r="Z35" s="463"/>
      <c r="AA35" s="463">
        <v>0</v>
      </c>
      <c r="AB35" s="463"/>
      <c r="AC35" s="463"/>
      <c r="AD35" s="463"/>
      <c r="AE35" s="474"/>
      <c r="AF35" s="523" t="s">
        <v>210</v>
      </c>
      <c r="AG35" s="469"/>
      <c r="AH35" s="469"/>
      <c r="AI35" s="469"/>
      <c r="AJ35" s="541"/>
      <c r="AK35" s="473">
        <v>406</v>
      </c>
      <c r="AL35" s="463"/>
      <c r="AM35" s="463"/>
      <c r="AN35" s="463"/>
      <c r="AO35" s="463"/>
      <c r="AP35" s="463">
        <v>3535</v>
      </c>
      <c r="AQ35" s="463"/>
      <c r="AR35" s="463"/>
      <c r="AS35" s="463"/>
      <c r="AT35" s="463"/>
      <c r="AU35" s="463">
        <v>3500</v>
      </c>
      <c r="AV35" s="463"/>
      <c r="AW35" s="463"/>
      <c r="AX35" s="463"/>
      <c r="AY35" s="463"/>
      <c r="AZ35" s="618" t="s">
        <v>210</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357</v>
      </c>
      <c r="C36" s="429"/>
      <c r="D36" s="429"/>
      <c r="E36" s="429"/>
      <c r="F36" s="429"/>
      <c r="G36" s="429"/>
      <c r="H36" s="429"/>
      <c r="I36" s="429"/>
      <c r="J36" s="429"/>
      <c r="K36" s="429"/>
      <c r="L36" s="429"/>
      <c r="M36" s="429"/>
      <c r="N36" s="429"/>
      <c r="O36" s="429"/>
      <c r="P36" s="445"/>
      <c r="Q36" s="451">
        <v>33</v>
      </c>
      <c r="R36" s="463"/>
      <c r="S36" s="463"/>
      <c r="T36" s="463"/>
      <c r="U36" s="463"/>
      <c r="V36" s="463">
        <v>14</v>
      </c>
      <c r="W36" s="463"/>
      <c r="X36" s="463"/>
      <c r="Y36" s="463"/>
      <c r="Z36" s="463"/>
      <c r="AA36" s="463">
        <v>19</v>
      </c>
      <c r="AB36" s="463"/>
      <c r="AC36" s="463"/>
      <c r="AD36" s="463"/>
      <c r="AE36" s="474"/>
      <c r="AF36" s="523" t="s">
        <v>210</v>
      </c>
      <c r="AG36" s="469"/>
      <c r="AH36" s="469"/>
      <c r="AI36" s="469"/>
      <c r="AJ36" s="541"/>
      <c r="AK36" s="473">
        <v>10</v>
      </c>
      <c r="AL36" s="463"/>
      <c r="AM36" s="463"/>
      <c r="AN36" s="463"/>
      <c r="AO36" s="463"/>
      <c r="AP36" s="463" t="s">
        <v>210</v>
      </c>
      <c r="AQ36" s="463"/>
      <c r="AR36" s="463"/>
      <c r="AS36" s="463"/>
      <c r="AT36" s="463"/>
      <c r="AU36" s="463" t="s">
        <v>210</v>
      </c>
      <c r="AV36" s="463"/>
      <c r="AW36" s="463"/>
      <c r="AX36" s="463"/>
      <c r="AY36" s="463"/>
      <c r="AZ36" s="618" t="s">
        <v>210</v>
      </c>
      <c r="BA36" s="618"/>
      <c r="BB36" s="618"/>
      <c r="BC36" s="618"/>
      <c r="BD36" s="618"/>
      <c r="BE36" s="581" t="s">
        <v>24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471</v>
      </c>
      <c r="C37" s="429"/>
      <c r="D37" s="429"/>
      <c r="E37" s="429"/>
      <c r="F37" s="429"/>
      <c r="G37" s="429"/>
      <c r="H37" s="429"/>
      <c r="I37" s="429"/>
      <c r="J37" s="429"/>
      <c r="K37" s="429"/>
      <c r="L37" s="429"/>
      <c r="M37" s="429"/>
      <c r="N37" s="429"/>
      <c r="O37" s="429"/>
      <c r="P37" s="445"/>
      <c r="Q37" s="451">
        <v>25</v>
      </c>
      <c r="R37" s="463"/>
      <c r="S37" s="463"/>
      <c r="T37" s="463"/>
      <c r="U37" s="463"/>
      <c r="V37" s="463">
        <v>25</v>
      </c>
      <c r="W37" s="463"/>
      <c r="X37" s="463"/>
      <c r="Y37" s="463"/>
      <c r="Z37" s="463"/>
      <c r="AA37" s="463" t="s">
        <v>210</v>
      </c>
      <c r="AB37" s="463"/>
      <c r="AC37" s="463"/>
      <c r="AD37" s="463"/>
      <c r="AE37" s="474"/>
      <c r="AF37" s="523">
        <v>328</v>
      </c>
      <c r="AG37" s="469"/>
      <c r="AH37" s="469"/>
      <c r="AI37" s="469"/>
      <c r="AJ37" s="541"/>
      <c r="AK37" s="473">
        <v>25</v>
      </c>
      <c r="AL37" s="463"/>
      <c r="AM37" s="463"/>
      <c r="AN37" s="463"/>
      <c r="AO37" s="463"/>
      <c r="AP37" s="463">
        <v>13</v>
      </c>
      <c r="AQ37" s="463"/>
      <c r="AR37" s="463"/>
      <c r="AS37" s="463"/>
      <c r="AT37" s="463"/>
      <c r="AU37" s="463">
        <v>13</v>
      </c>
      <c r="AV37" s="463"/>
      <c r="AW37" s="463"/>
      <c r="AX37" s="463"/>
      <c r="AY37" s="463"/>
      <c r="AZ37" s="618" t="s">
        <v>210</v>
      </c>
      <c r="BA37" s="618"/>
      <c r="BB37" s="618"/>
      <c r="BC37" s="618"/>
      <c r="BD37" s="618"/>
      <c r="BE37" s="581" t="s">
        <v>24</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1368</v>
      </c>
      <c r="AG63" s="465"/>
      <c r="AH63" s="465"/>
      <c r="AI63" s="465"/>
      <c r="AJ63" s="542"/>
      <c r="AK63" s="550"/>
      <c r="AL63" s="468"/>
      <c r="AM63" s="468"/>
      <c r="AN63" s="468"/>
      <c r="AO63" s="468"/>
      <c r="AP63" s="465">
        <v>5783</v>
      </c>
      <c r="AQ63" s="465"/>
      <c r="AR63" s="465"/>
      <c r="AS63" s="465"/>
      <c r="AT63" s="465"/>
      <c r="AU63" s="465">
        <v>4159</v>
      </c>
      <c r="AV63" s="465"/>
      <c r="AW63" s="465"/>
      <c r="AX63" s="465"/>
      <c r="AY63" s="465"/>
      <c r="AZ63" s="620"/>
      <c r="BA63" s="620"/>
      <c r="BB63" s="620"/>
      <c r="BC63" s="620"/>
      <c r="BD63" s="620"/>
      <c r="BE63" s="583"/>
      <c r="BF63" s="583"/>
      <c r="BG63" s="583"/>
      <c r="BH63" s="583"/>
      <c r="BI63" s="610"/>
      <c r="BJ63" s="616" t="s">
        <v>210</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451</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259</v>
      </c>
      <c r="AG66" s="536"/>
      <c r="AH66" s="536"/>
      <c r="AI66" s="536"/>
      <c r="AJ66" s="546"/>
      <c r="AK66" s="448" t="s">
        <v>400</v>
      </c>
      <c r="AL66" s="406"/>
      <c r="AM66" s="406"/>
      <c r="AN66" s="406"/>
      <c r="AO66" s="442"/>
      <c r="AP66" s="448" t="s">
        <v>365</v>
      </c>
      <c r="AQ66" s="460"/>
      <c r="AR66" s="460"/>
      <c r="AS66" s="460"/>
      <c r="AT66" s="471"/>
      <c r="AU66" s="448" t="s">
        <v>473</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550</v>
      </c>
      <c r="C68" s="428"/>
      <c r="D68" s="428"/>
      <c r="E68" s="428"/>
      <c r="F68" s="428"/>
      <c r="G68" s="428"/>
      <c r="H68" s="428"/>
      <c r="I68" s="428"/>
      <c r="J68" s="428"/>
      <c r="K68" s="428"/>
      <c r="L68" s="428"/>
      <c r="M68" s="428"/>
      <c r="N68" s="428"/>
      <c r="O68" s="428"/>
      <c r="P68" s="444"/>
      <c r="Q68" s="450">
        <v>997</v>
      </c>
      <c r="R68" s="462"/>
      <c r="S68" s="462"/>
      <c r="T68" s="462"/>
      <c r="U68" s="462"/>
      <c r="V68" s="462">
        <v>997</v>
      </c>
      <c r="W68" s="462"/>
      <c r="X68" s="462"/>
      <c r="Y68" s="462"/>
      <c r="Z68" s="462"/>
      <c r="AA68" s="462" t="s">
        <v>210</v>
      </c>
      <c r="AB68" s="462"/>
      <c r="AC68" s="462"/>
      <c r="AD68" s="462"/>
      <c r="AE68" s="462"/>
      <c r="AF68" s="462" t="s">
        <v>210</v>
      </c>
      <c r="AG68" s="462"/>
      <c r="AH68" s="462"/>
      <c r="AI68" s="462"/>
      <c r="AJ68" s="462"/>
      <c r="AK68" s="462" t="s">
        <v>210</v>
      </c>
      <c r="AL68" s="462"/>
      <c r="AM68" s="462"/>
      <c r="AN68" s="462"/>
      <c r="AO68" s="462"/>
      <c r="AP68" s="462">
        <v>504</v>
      </c>
      <c r="AQ68" s="462"/>
      <c r="AR68" s="462"/>
      <c r="AS68" s="462"/>
      <c r="AT68" s="462"/>
      <c r="AU68" s="462">
        <v>76</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551</v>
      </c>
      <c r="C69" s="429"/>
      <c r="D69" s="429"/>
      <c r="E69" s="429"/>
      <c r="F69" s="429"/>
      <c r="G69" s="429"/>
      <c r="H69" s="429"/>
      <c r="I69" s="429"/>
      <c r="J69" s="429"/>
      <c r="K69" s="429"/>
      <c r="L69" s="429"/>
      <c r="M69" s="429"/>
      <c r="N69" s="429"/>
      <c r="O69" s="429"/>
      <c r="P69" s="445"/>
      <c r="Q69" s="451">
        <v>11</v>
      </c>
      <c r="R69" s="463"/>
      <c r="S69" s="463"/>
      <c r="T69" s="463"/>
      <c r="U69" s="463"/>
      <c r="V69" s="463">
        <v>3</v>
      </c>
      <c r="W69" s="463"/>
      <c r="X69" s="463"/>
      <c r="Y69" s="463"/>
      <c r="Z69" s="463"/>
      <c r="AA69" s="463">
        <v>8</v>
      </c>
      <c r="AB69" s="463"/>
      <c r="AC69" s="463"/>
      <c r="AD69" s="463"/>
      <c r="AE69" s="463"/>
      <c r="AF69" s="463">
        <v>8</v>
      </c>
      <c r="AG69" s="463"/>
      <c r="AH69" s="463"/>
      <c r="AI69" s="463"/>
      <c r="AJ69" s="463"/>
      <c r="AK69" s="463" t="s">
        <v>210</v>
      </c>
      <c r="AL69" s="463"/>
      <c r="AM69" s="463"/>
      <c r="AN69" s="463"/>
      <c r="AO69" s="463"/>
      <c r="AP69" s="463" t="s">
        <v>210</v>
      </c>
      <c r="AQ69" s="463"/>
      <c r="AR69" s="463"/>
      <c r="AS69" s="463"/>
      <c r="AT69" s="463"/>
      <c r="AU69" s="463" t="s">
        <v>210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158</v>
      </c>
      <c r="C70" s="429"/>
      <c r="D70" s="429"/>
      <c r="E70" s="429"/>
      <c r="F70" s="429"/>
      <c r="G70" s="429"/>
      <c r="H70" s="429"/>
      <c r="I70" s="429"/>
      <c r="J70" s="429"/>
      <c r="K70" s="429"/>
      <c r="L70" s="429"/>
      <c r="M70" s="429"/>
      <c r="N70" s="429"/>
      <c r="O70" s="429"/>
      <c r="P70" s="445"/>
      <c r="Q70" s="451">
        <v>52</v>
      </c>
      <c r="R70" s="463"/>
      <c r="S70" s="463"/>
      <c r="T70" s="463"/>
      <c r="U70" s="463"/>
      <c r="V70" s="463">
        <v>52</v>
      </c>
      <c r="W70" s="463"/>
      <c r="X70" s="463"/>
      <c r="Y70" s="463"/>
      <c r="Z70" s="463"/>
      <c r="AA70" s="463" t="s">
        <v>210</v>
      </c>
      <c r="AB70" s="463"/>
      <c r="AC70" s="463"/>
      <c r="AD70" s="463"/>
      <c r="AE70" s="463"/>
      <c r="AF70" s="463" t="s">
        <v>210</v>
      </c>
      <c r="AG70" s="463"/>
      <c r="AH70" s="463"/>
      <c r="AI70" s="463"/>
      <c r="AJ70" s="463"/>
      <c r="AK70" s="463" t="s">
        <v>210</v>
      </c>
      <c r="AL70" s="463"/>
      <c r="AM70" s="463"/>
      <c r="AN70" s="463"/>
      <c r="AO70" s="463"/>
      <c r="AP70" s="463" t="s">
        <v>210</v>
      </c>
      <c r="AQ70" s="463"/>
      <c r="AR70" s="463"/>
      <c r="AS70" s="463"/>
      <c r="AT70" s="463"/>
      <c r="AU70" s="463" t="s">
        <v>210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552</v>
      </c>
      <c r="C71" s="429"/>
      <c r="D71" s="429"/>
      <c r="E71" s="429"/>
      <c r="F71" s="429"/>
      <c r="G71" s="429"/>
      <c r="H71" s="429"/>
      <c r="I71" s="429"/>
      <c r="J71" s="429"/>
      <c r="K71" s="429"/>
      <c r="L71" s="429"/>
      <c r="M71" s="429"/>
      <c r="N71" s="429"/>
      <c r="O71" s="429"/>
      <c r="P71" s="445"/>
      <c r="Q71" s="451">
        <v>628</v>
      </c>
      <c r="R71" s="463"/>
      <c r="S71" s="463"/>
      <c r="T71" s="463"/>
      <c r="U71" s="463"/>
      <c r="V71" s="463">
        <v>628</v>
      </c>
      <c r="W71" s="463"/>
      <c r="X71" s="463"/>
      <c r="Y71" s="463"/>
      <c r="Z71" s="463"/>
      <c r="AA71" s="463" t="s">
        <v>210</v>
      </c>
      <c r="AB71" s="463"/>
      <c r="AC71" s="463"/>
      <c r="AD71" s="463"/>
      <c r="AE71" s="463"/>
      <c r="AF71" s="463" t="s">
        <v>210</v>
      </c>
      <c r="AG71" s="463"/>
      <c r="AH71" s="463"/>
      <c r="AI71" s="463"/>
      <c r="AJ71" s="463"/>
      <c r="AK71" s="463" t="s">
        <v>210</v>
      </c>
      <c r="AL71" s="463"/>
      <c r="AM71" s="463"/>
      <c r="AN71" s="463"/>
      <c r="AO71" s="463"/>
      <c r="AP71" s="463" t="s">
        <v>210</v>
      </c>
      <c r="AQ71" s="463"/>
      <c r="AR71" s="463"/>
      <c r="AS71" s="463"/>
      <c r="AT71" s="463"/>
      <c r="AU71" s="463" t="s">
        <v>210</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121</v>
      </c>
      <c r="C72" s="429"/>
      <c r="D72" s="429"/>
      <c r="E72" s="429"/>
      <c r="F72" s="429"/>
      <c r="G72" s="429"/>
      <c r="H72" s="429"/>
      <c r="I72" s="429"/>
      <c r="J72" s="429"/>
      <c r="K72" s="429"/>
      <c r="L72" s="429"/>
      <c r="M72" s="429"/>
      <c r="N72" s="429"/>
      <c r="O72" s="429"/>
      <c r="P72" s="445"/>
      <c r="Q72" s="451">
        <v>144</v>
      </c>
      <c r="R72" s="463"/>
      <c r="S72" s="463"/>
      <c r="T72" s="463"/>
      <c r="U72" s="463"/>
      <c r="V72" s="463">
        <v>134</v>
      </c>
      <c r="W72" s="463"/>
      <c r="X72" s="463"/>
      <c r="Y72" s="463"/>
      <c r="Z72" s="463"/>
      <c r="AA72" s="463">
        <v>10</v>
      </c>
      <c r="AB72" s="463"/>
      <c r="AC72" s="463"/>
      <c r="AD72" s="463"/>
      <c r="AE72" s="463"/>
      <c r="AF72" s="463">
        <v>10</v>
      </c>
      <c r="AG72" s="463"/>
      <c r="AH72" s="463"/>
      <c r="AI72" s="463"/>
      <c r="AJ72" s="463"/>
      <c r="AK72" s="463" t="s">
        <v>210</v>
      </c>
      <c r="AL72" s="463"/>
      <c r="AM72" s="463"/>
      <c r="AN72" s="463"/>
      <c r="AO72" s="463"/>
      <c r="AP72" s="463" t="s">
        <v>210</v>
      </c>
      <c r="AQ72" s="463"/>
      <c r="AR72" s="463"/>
      <c r="AS72" s="463"/>
      <c r="AT72" s="463"/>
      <c r="AU72" s="463" t="s">
        <v>210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553</v>
      </c>
      <c r="C73" s="429"/>
      <c r="D73" s="429"/>
      <c r="E73" s="429"/>
      <c r="F73" s="429"/>
      <c r="G73" s="429"/>
      <c r="H73" s="429"/>
      <c r="I73" s="429"/>
      <c r="J73" s="429"/>
      <c r="K73" s="429"/>
      <c r="L73" s="429"/>
      <c r="M73" s="429"/>
      <c r="N73" s="429"/>
      <c r="O73" s="429"/>
      <c r="P73" s="445"/>
      <c r="Q73" s="451">
        <v>5257</v>
      </c>
      <c r="R73" s="463"/>
      <c r="S73" s="463"/>
      <c r="T73" s="463"/>
      <c r="U73" s="463"/>
      <c r="V73" s="463">
        <v>4167</v>
      </c>
      <c r="W73" s="463"/>
      <c r="X73" s="463"/>
      <c r="Y73" s="463"/>
      <c r="Z73" s="463"/>
      <c r="AA73" s="463">
        <v>1090</v>
      </c>
      <c r="AB73" s="463"/>
      <c r="AC73" s="463"/>
      <c r="AD73" s="463"/>
      <c r="AE73" s="463"/>
      <c r="AF73" s="463">
        <v>1089</v>
      </c>
      <c r="AG73" s="463"/>
      <c r="AH73" s="463"/>
      <c r="AI73" s="463"/>
      <c r="AJ73" s="463"/>
      <c r="AK73" s="463">
        <v>3</v>
      </c>
      <c r="AL73" s="463"/>
      <c r="AM73" s="463"/>
      <c r="AN73" s="463"/>
      <c r="AO73" s="463"/>
      <c r="AP73" s="463" t="s">
        <v>210</v>
      </c>
      <c r="AQ73" s="463"/>
      <c r="AR73" s="463"/>
      <c r="AS73" s="463"/>
      <c r="AT73" s="463"/>
      <c r="AU73" s="463" t="s">
        <v>210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554</v>
      </c>
      <c r="C74" s="429"/>
      <c r="D74" s="429"/>
      <c r="E74" s="429"/>
      <c r="F74" s="429"/>
      <c r="G74" s="429"/>
      <c r="H74" s="429"/>
      <c r="I74" s="429"/>
      <c r="J74" s="429"/>
      <c r="K74" s="429"/>
      <c r="L74" s="429"/>
      <c r="M74" s="429"/>
      <c r="N74" s="429"/>
      <c r="O74" s="429"/>
      <c r="P74" s="445"/>
      <c r="Q74" s="451">
        <v>10</v>
      </c>
      <c r="R74" s="463"/>
      <c r="S74" s="463"/>
      <c r="T74" s="463"/>
      <c r="U74" s="463"/>
      <c r="V74" s="463">
        <v>10</v>
      </c>
      <c r="W74" s="463"/>
      <c r="X74" s="463"/>
      <c r="Y74" s="463"/>
      <c r="Z74" s="463"/>
      <c r="AA74" s="463" t="s">
        <v>210</v>
      </c>
      <c r="AB74" s="463"/>
      <c r="AC74" s="463"/>
      <c r="AD74" s="463"/>
      <c r="AE74" s="463"/>
      <c r="AF74" s="463" t="s">
        <v>210</v>
      </c>
      <c r="AG74" s="463"/>
      <c r="AH74" s="463"/>
      <c r="AI74" s="463"/>
      <c r="AJ74" s="463"/>
      <c r="AK74" s="463" t="s">
        <v>210</v>
      </c>
      <c r="AL74" s="463"/>
      <c r="AM74" s="463"/>
      <c r="AN74" s="463"/>
      <c r="AO74" s="463"/>
      <c r="AP74" s="463" t="s">
        <v>210</v>
      </c>
      <c r="AQ74" s="463"/>
      <c r="AR74" s="463"/>
      <c r="AS74" s="463"/>
      <c r="AT74" s="463"/>
      <c r="AU74" s="463" t="s">
        <v>210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555</v>
      </c>
      <c r="C75" s="429"/>
      <c r="D75" s="429"/>
      <c r="E75" s="429"/>
      <c r="F75" s="429"/>
      <c r="G75" s="429"/>
      <c r="H75" s="429"/>
      <c r="I75" s="429"/>
      <c r="J75" s="429"/>
      <c r="K75" s="429"/>
      <c r="L75" s="429"/>
      <c r="M75" s="429"/>
      <c r="N75" s="429"/>
      <c r="O75" s="429"/>
      <c r="P75" s="445"/>
      <c r="Q75" s="457">
        <v>66</v>
      </c>
      <c r="R75" s="469"/>
      <c r="S75" s="469"/>
      <c r="T75" s="469"/>
      <c r="U75" s="473"/>
      <c r="V75" s="474">
        <v>63</v>
      </c>
      <c r="W75" s="469"/>
      <c r="X75" s="469"/>
      <c r="Y75" s="469"/>
      <c r="Z75" s="473"/>
      <c r="AA75" s="474">
        <v>4</v>
      </c>
      <c r="AB75" s="469"/>
      <c r="AC75" s="469"/>
      <c r="AD75" s="469"/>
      <c r="AE75" s="473"/>
      <c r="AF75" s="474">
        <v>4</v>
      </c>
      <c r="AG75" s="469"/>
      <c r="AH75" s="469"/>
      <c r="AI75" s="469"/>
      <c r="AJ75" s="473"/>
      <c r="AK75" s="474" t="s">
        <v>210</v>
      </c>
      <c r="AL75" s="469"/>
      <c r="AM75" s="469"/>
      <c r="AN75" s="469"/>
      <c r="AO75" s="473"/>
      <c r="AP75" s="474" t="s">
        <v>210</v>
      </c>
      <c r="AQ75" s="469"/>
      <c r="AR75" s="469"/>
      <c r="AS75" s="469"/>
      <c r="AT75" s="473"/>
      <c r="AU75" s="474" t="s">
        <v>210</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556</v>
      </c>
      <c r="C76" s="429"/>
      <c r="D76" s="429"/>
      <c r="E76" s="429"/>
      <c r="F76" s="429"/>
      <c r="G76" s="429"/>
      <c r="H76" s="429"/>
      <c r="I76" s="429"/>
      <c r="J76" s="429"/>
      <c r="K76" s="429"/>
      <c r="L76" s="429"/>
      <c r="M76" s="429"/>
      <c r="N76" s="429"/>
      <c r="O76" s="429"/>
      <c r="P76" s="445"/>
      <c r="Q76" s="457">
        <v>146369</v>
      </c>
      <c r="R76" s="469"/>
      <c r="S76" s="469"/>
      <c r="T76" s="469"/>
      <c r="U76" s="473"/>
      <c r="V76" s="474">
        <v>144062</v>
      </c>
      <c r="W76" s="469"/>
      <c r="X76" s="469"/>
      <c r="Y76" s="469"/>
      <c r="Z76" s="473"/>
      <c r="AA76" s="474">
        <v>2307</v>
      </c>
      <c r="AB76" s="469"/>
      <c r="AC76" s="469"/>
      <c r="AD76" s="469"/>
      <c r="AE76" s="473"/>
      <c r="AF76" s="474">
        <v>2307</v>
      </c>
      <c r="AG76" s="469"/>
      <c r="AH76" s="469"/>
      <c r="AI76" s="469"/>
      <c r="AJ76" s="473"/>
      <c r="AK76" s="474" t="s">
        <v>210</v>
      </c>
      <c r="AL76" s="469"/>
      <c r="AM76" s="469"/>
      <c r="AN76" s="469"/>
      <c r="AO76" s="473"/>
      <c r="AP76" s="474" t="s">
        <v>210</v>
      </c>
      <c r="AQ76" s="469"/>
      <c r="AR76" s="469"/>
      <c r="AS76" s="469"/>
      <c r="AT76" s="473"/>
      <c r="AU76" s="474" t="s">
        <v>210</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557</v>
      </c>
      <c r="C77" s="429"/>
      <c r="D77" s="429"/>
      <c r="E77" s="429"/>
      <c r="F77" s="429"/>
      <c r="G77" s="429"/>
      <c r="H77" s="429"/>
      <c r="I77" s="429"/>
      <c r="J77" s="429"/>
      <c r="K77" s="429"/>
      <c r="L77" s="429"/>
      <c r="M77" s="429"/>
      <c r="N77" s="429"/>
      <c r="O77" s="429"/>
      <c r="P77" s="445"/>
      <c r="Q77" s="457">
        <v>41</v>
      </c>
      <c r="R77" s="469"/>
      <c r="S77" s="469"/>
      <c r="T77" s="469"/>
      <c r="U77" s="473"/>
      <c r="V77" s="474">
        <v>39</v>
      </c>
      <c r="W77" s="469"/>
      <c r="X77" s="469"/>
      <c r="Y77" s="469"/>
      <c r="Z77" s="473"/>
      <c r="AA77" s="474">
        <v>1</v>
      </c>
      <c r="AB77" s="469"/>
      <c r="AC77" s="469"/>
      <c r="AD77" s="469"/>
      <c r="AE77" s="473"/>
      <c r="AF77" s="474">
        <v>1</v>
      </c>
      <c r="AG77" s="469"/>
      <c r="AH77" s="469"/>
      <c r="AI77" s="469"/>
      <c r="AJ77" s="473"/>
      <c r="AK77" s="474" t="s">
        <v>210</v>
      </c>
      <c r="AL77" s="469"/>
      <c r="AM77" s="469"/>
      <c r="AN77" s="469"/>
      <c r="AO77" s="473"/>
      <c r="AP77" s="474">
        <v>48</v>
      </c>
      <c r="AQ77" s="469"/>
      <c r="AR77" s="469"/>
      <c r="AS77" s="469"/>
      <c r="AT77" s="473"/>
      <c r="AU77" s="474">
        <v>24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3419</v>
      </c>
      <c r="AG88" s="465"/>
      <c r="AH88" s="465"/>
      <c r="AI88" s="465"/>
      <c r="AJ88" s="465"/>
      <c r="AK88" s="468"/>
      <c r="AL88" s="468"/>
      <c r="AM88" s="468"/>
      <c r="AN88" s="468"/>
      <c r="AO88" s="468"/>
      <c r="AP88" s="465">
        <v>552</v>
      </c>
      <c r="AQ88" s="465"/>
      <c r="AR88" s="465"/>
      <c r="AS88" s="465"/>
      <c r="AT88" s="465"/>
      <c r="AU88" s="465">
        <v>100</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401</v>
      </c>
      <c r="AG109" s="415"/>
      <c r="AH109" s="415"/>
      <c r="AI109" s="415"/>
      <c r="AJ109" s="482"/>
      <c r="AK109" s="496" t="s">
        <v>168</v>
      </c>
      <c r="AL109" s="415"/>
      <c r="AM109" s="415"/>
      <c r="AN109" s="415"/>
      <c r="AO109" s="482"/>
      <c r="AP109" s="496" t="s">
        <v>480</v>
      </c>
      <c r="AQ109" s="415"/>
      <c r="AR109" s="415"/>
      <c r="AS109" s="415"/>
      <c r="AT109" s="571"/>
      <c r="AU109" s="391" t="s">
        <v>479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401</v>
      </c>
      <c r="BW109" s="415"/>
      <c r="BX109" s="415"/>
      <c r="BY109" s="415"/>
      <c r="BZ109" s="482"/>
      <c r="CA109" s="496" t="s">
        <v>168</v>
      </c>
      <c r="CB109" s="415"/>
      <c r="CC109" s="415"/>
      <c r="CD109" s="415"/>
      <c r="CE109" s="482"/>
      <c r="CF109" s="680" t="s">
        <v>480</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401</v>
      </c>
      <c r="DM109" s="415"/>
      <c r="DN109" s="415"/>
      <c r="DO109" s="415"/>
      <c r="DP109" s="482"/>
      <c r="DQ109" s="496" t="s">
        <v>168</v>
      </c>
      <c r="DR109" s="415"/>
      <c r="DS109" s="415"/>
      <c r="DT109" s="415"/>
      <c r="DU109" s="482"/>
      <c r="DV109" s="496" t="s">
        <v>480</v>
      </c>
      <c r="DW109" s="415"/>
      <c r="DX109" s="415"/>
      <c r="DY109" s="415"/>
      <c r="DZ109" s="571"/>
    </row>
    <row r="110" spans="1:131" s="372" customFormat="1" ht="26.25" customHeight="1">
      <c r="A110" s="392" t="s">
        <v>334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1236907</v>
      </c>
      <c r="AB110" s="503"/>
      <c r="AC110" s="503"/>
      <c r="AD110" s="503"/>
      <c r="AE110" s="514"/>
      <c r="AF110" s="530">
        <v>1245242</v>
      </c>
      <c r="AG110" s="503"/>
      <c r="AH110" s="503"/>
      <c r="AI110" s="503"/>
      <c r="AJ110" s="514"/>
      <c r="AK110" s="530">
        <v>1229359</v>
      </c>
      <c r="AL110" s="503"/>
      <c r="AM110" s="503"/>
      <c r="AN110" s="503"/>
      <c r="AO110" s="514"/>
      <c r="AP110" s="554">
        <v>21.4</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10652747</v>
      </c>
      <c r="BR110" s="663"/>
      <c r="BS110" s="663"/>
      <c r="BT110" s="663"/>
      <c r="BU110" s="663"/>
      <c r="BV110" s="663">
        <v>10705549</v>
      </c>
      <c r="BW110" s="663"/>
      <c r="BX110" s="663"/>
      <c r="BY110" s="663"/>
      <c r="BZ110" s="663"/>
      <c r="CA110" s="663">
        <v>11043746</v>
      </c>
      <c r="CB110" s="663"/>
      <c r="CC110" s="663"/>
      <c r="CD110" s="663"/>
      <c r="CE110" s="663"/>
      <c r="CF110" s="681">
        <v>192</v>
      </c>
      <c r="CG110" s="685"/>
      <c r="CH110" s="685"/>
      <c r="CI110" s="685"/>
      <c r="CJ110" s="685"/>
      <c r="CK110" s="697" t="s">
        <v>393</v>
      </c>
      <c r="CL110" s="421"/>
      <c r="CM110" s="434" t="s">
        <v>482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210</v>
      </c>
      <c r="DH110" s="663"/>
      <c r="DI110" s="663"/>
      <c r="DJ110" s="663"/>
      <c r="DK110" s="663"/>
      <c r="DL110" s="663" t="s">
        <v>210</v>
      </c>
      <c r="DM110" s="663"/>
      <c r="DN110" s="663"/>
      <c r="DO110" s="663"/>
      <c r="DP110" s="663"/>
      <c r="DQ110" s="663" t="s">
        <v>210</v>
      </c>
      <c r="DR110" s="663"/>
      <c r="DS110" s="663"/>
      <c r="DT110" s="663"/>
      <c r="DU110" s="663"/>
      <c r="DV110" s="738" t="s">
        <v>210</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210</v>
      </c>
      <c r="AB111" s="459"/>
      <c r="AC111" s="459"/>
      <c r="AD111" s="459"/>
      <c r="AE111" s="515"/>
      <c r="AF111" s="531" t="s">
        <v>210</v>
      </c>
      <c r="AG111" s="459"/>
      <c r="AH111" s="459"/>
      <c r="AI111" s="459"/>
      <c r="AJ111" s="515"/>
      <c r="AK111" s="531" t="s">
        <v>210</v>
      </c>
      <c r="AL111" s="459"/>
      <c r="AM111" s="459"/>
      <c r="AN111" s="459"/>
      <c r="AO111" s="515"/>
      <c r="AP111" s="555" t="s">
        <v>210</v>
      </c>
      <c r="AQ111" s="563"/>
      <c r="AR111" s="563"/>
      <c r="AS111" s="563"/>
      <c r="AT111" s="573"/>
      <c r="AU111" s="585"/>
      <c r="AV111" s="597"/>
      <c r="AW111" s="597"/>
      <c r="AX111" s="597"/>
      <c r="AY111" s="597"/>
      <c r="AZ111" s="624" t="s">
        <v>483</v>
      </c>
      <c r="BA111" s="432"/>
      <c r="BB111" s="432"/>
      <c r="BC111" s="432"/>
      <c r="BD111" s="432"/>
      <c r="BE111" s="432"/>
      <c r="BF111" s="432"/>
      <c r="BG111" s="432"/>
      <c r="BH111" s="432"/>
      <c r="BI111" s="432"/>
      <c r="BJ111" s="432"/>
      <c r="BK111" s="432"/>
      <c r="BL111" s="432"/>
      <c r="BM111" s="432"/>
      <c r="BN111" s="432"/>
      <c r="BO111" s="432"/>
      <c r="BP111" s="485"/>
      <c r="BQ111" s="656">
        <v>6203</v>
      </c>
      <c r="BR111" s="664"/>
      <c r="BS111" s="664"/>
      <c r="BT111" s="664"/>
      <c r="BU111" s="664"/>
      <c r="BV111" s="664">
        <v>3542</v>
      </c>
      <c r="BW111" s="664"/>
      <c r="BX111" s="664"/>
      <c r="BY111" s="664"/>
      <c r="BZ111" s="664"/>
      <c r="CA111" s="664">
        <v>1697</v>
      </c>
      <c r="CB111" s="664"/>
      <c r="CC111" s="664"/>
      <c r="CD111" s="664"/>
      <c r="CE111" s="664"/>
      <c r="CF111" s="682">
        <v>0</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210</v>
      </c>
      <c r="DH111" s="664"/>
      <c r="DI111" s="664"/>
      <c r="DJ111" s="664"/>
      <c r="DK111" s="664"/>
      <c r="DL111" s="664" t="s">
        <v>210</v>
      </c>
      <c r="DM111" s="664"/>
      <c r="DN111" s="664"/>
      <c r="DO111" s="664"/>
      <c r="DP111" s="664"/>
      <c r="DQ111" s="664" t="s">
        <v>210</v>
      </c>
      <c r="DR111" s="664"/>
      <c r="DS111" s="664"/>
      <c r="DT111" s="664"/>
      <c r="DU111" s="664"/>
      <c r="DV111" s="739" t="s">
        <v>210</v>
      </c>
      <c r="DW111" s="739"/>
      <c r="DX111" s="739"/>
      <c r="DY111" s="739"/>
      <c r="DZ111" s="748"/>
    </row>
    <row r="112" spans="1:131" s="372" customFormat="1" ht="26.25" customHeight="1">
      <c r="A112" s="394" t="s">
        <v>160</v>
      </c>
      <c r="B112" s="418"/>
      <c r="C112" s="432" t="s">
        <v>485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210</v>
      </c>
      <c r="AB112" s="459"/>
      <c r="AC112" s="459"/>
      <c r="AD112" s="459"/>
      <c r="AE112" s="515"/>
      <c r="AF112" s="531" t="s">
        <v>210</v>
      </c>
      <c r="AG112" s="459"/>
      <c r="AH112" s="459"/>
      <c r="AI112" s="459"/>
      <c r="AJ112" s="515"/>
      <c r="AK112" s="531" t="s">
        <v>210</v>
      </c>
      <c r="AL112" s="459"/>
      <c r="AM112" s="459"/>
      <c r="AN112" s="459"/>
      <c r="AO112" s="515"/>
      <c r="AP112" s="555" t="s">
        <v>210</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4795441</v>
      </c>
      <c r="BR112" s="664"/>
      <c r="BS112" s="664"/>
      <c r="BT112" s="664"/>
      <c r="BU112" s="664"/>
      <c r="BV112" s="664">
        <v>4616136</v>
      </c>
      <c r="BW112" s="664"/>
      <c r="BX112" s="664"/>
      <c r="BY112" s="664"/>
      <c r="BZ112" s="664"/>
      <c r="CA112" s="664">
        <v>4457965</v>
      </c>
      <c r="CB112" s="664"/>
      <c r="CC112" s="664"/>
      <c r="CD112" s="664"/>
      <c r="CE112" s="664"/>
      <c r="CF112" s="682">
        <v>77.5</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210</v>
      </c>
      <c r="DH112" s="664"/>
      <c r="DI112" s="664"/>
      <c r="DJ112" s="664"/>
      <c r="DK112" s="664"/>
      <c r="DL112" s="664" t="s">
        <v>210</v>
      </c>
      <c r="DM112" s="664"/>
      <c r="DN112" s="664"/>
      <c r="DO112" s="664"/>
      <c r="DP112" s="664"/>
      <c r="DQ112" s="664" t="s">
        <v>210</v>
      </c>
      <c r="DR112" s="664"/>
      <c r="DS112" s="664"/>
      <c r="DT112" s="664"/>
      <c r="DU112" s="664"/>
      <c r="DV112" s="739" t="s">
        <v>210</v>
      </c>
      <c r="DW112" s="739"/>
      <c r="DX112" s="739"/>
      <c r="DY112" s="739"/>
      <c r="DZ112" s="748"/>
    </row>
    <row r="113" spans="1:130" s="372" customFormat="1" ht="26.25" customHeight="1">
      <c r="A113" s="395"/>
      <c r="B113" s="419"/>
      <c r="C113" s="432" t="s">
        <v>486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489030</v>
      </c>
      <c r="AB113" s="459"/>
      <c r="AC113" s="459"/>
      <c r="AD113" s="459"/>
      <c r="AE113" s="515"/>
      <c r="AF113" s="531">
        <v>488700</v>
      </c>
      <c r="AG113" s="459"/>
      <c r="AH113" s="459"/>
      <c r="AI113" s="459"/>
      <c r="AJ113" s="515"/>
      <c r="AK113" s="531">
        <v>461781</v>
      </c>
      <c r="AL113" s="459"/>
      <c r="AM113" s="459"/>
      <c r="AN113" s="459"/>
      <c r="AO113" s="515"/>
      <c r="AP113" s="555">
        <v>8</v>
      </c>
      <c r="AQ113" s="563"/>
      <c r="AR113" s="563"/>
      <c r="AS113" s="563"/>
      <c r="AT113" s="573"/>
      <c r="AU113" s="585"/>
      <c r="AV113" s="597"/>
      <c r="AW113" s="597"/>
      <c r="AX113" s="597"/>
      <c r="AY113" s="597"/>
      <c r="AZ113" s="624" t="s">
        <v>487</v>
      </c>
      <c r="BA113" s="432"/>
      <c r="BB113" s="432"/>
      <c r="BC113" s="432"/>
      <c r="BD113" s="432"/>
      <c r="BE113" s="432"/>
      <c r="BF113" s="432"/>
      <c r="BG113" s="432"/>
      <c r="BH113" s="432"/>
      <c r="BI113" s="432"/>
      <c r="BJ113" s="432"/>
      <c r="BK113" s="432"/>
      <c r="BL113" s="432"/>
      <c r="BM113" s="432"/>
      <c r="BN113" s="432"/>
      <c r="BO113" s="432"/>
      <c r="BP113" s="485"/>
      <c r="BQ113" s="656">
        <v>144513</v>
      </c>
      <c r="BR113" s="664"/>
      <c r="BS113" s="664"/>
      <c r="BT113" s="664"/>
      <c r="BU113" s="664"/>
      <c r="BV113" s="664">
        <v>126057</v>
      </c>
      <c r="BW113" s="664"/>
      <c r="BX113" s="664"/>
      <c r="BY113" s="664"/>
      <c r="BZ113" s="664"/>
      <c r="CA113" s="664">
        <v>98764</v>
      </c>
      <c r="CB113" s="664"/>
      <c r="CC113" s="664"/>
      <c r="CD113" s="664"/>
      <c r="CE113" s="664"/>
      <c r="CF113" s="682">
        <v>1.7</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210</v>
      </c>
      <c r="DH113" s="459"/>
      <c r="DI113" s="459"/>
      <c r="DJ113" s="459"/>
      <c r="DK113" s="515"/>
      <c r="DL113" s="531" t="s">
        <v>210</v>
      </c>
      <c r="DM113" s="459"/>
      <c r="DN113" s="459"/>
      <c r="DO113" s="459"/>
      <c r="DP113" s="515"/>
      <c r="DQ113" s="531" t="s">
        <v>210</v>
      </c>
      <c r="DR113" s="459"/>
      <c r="DS113" s="459"/>
      <c r="DT113" s="459"/>
      <c r="DU113" s="515"/>
      <c r="DV113" s="555" t="s">
        <v>210</v>
      </c>
      <c r="DW113" s="563"/>
      <c r="DX113" s="563"/>
      <c r="DY113" s="563"/>
      <c r="DZ113" s="573"/>
    </row>
    <row r="114" spans="1:130" s="372" customFormat="1" ht="26.25" customHeight="1">
      <c r="A114" s="395"/>
      <c r="B114" s="419"/>
      <c r="C114" s="432" t="s">
        <v>488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89962</v>
      </c>
      <c r="AB114" s="459"/>
      <c r="AC114" s="459"/>
      <c r="AD114" s="459"/>
      <c r="AE114" s="515"/>
      <c r="AF114" s="531">
        <v>41660</v>
      </c>
      <c r="AG114" s="459"/>
      <c r="AH114" s="459"/>
      <c r="AI114" s="459"/>
      <c r="AJ114" s="515"/>
      <c r="AK114" s="531">
        <v>38676</v>
      </c>
      <c r="AL114" s="459"/>
      <c r="AM114" s="459"/>
      <c r="AN114" s="459"/>
      <c r="AO114" s="515"/>
      <c r="AP114" s="555">
        <v>0.7</v>
      </c>
      <c r="AQ114" s="563"/>
      <c r="AR114" s="563"/>
      <c r="AS114" s="563"/>
      <c r="AT114" s="573"/>
      <c r="AU114" s="585"/>
      <c r="AV114" s="597"/>
      <c r="AW114" s="597"/>
      <c r="AX114" s="597"/>
      <c r="AY114" s="597"/>
      <c r="AZ114" s="624" t="s">
        <v>489</v>
      </c>
      <c r="BA114" s="432"/>
      <c r="BB114" s="432"/>
      <c r="BC114" s="432"/>
      <c r="BD114" s="432"/>
      <c r="BE114" s="432"/>
      <c r="BF114" s="432"/>
      <c r="BG114" s="432"/>
      <c r="BH114" s="432"/>
      <c r="BI114" s="432"/>
      <c r="BJ114" s="432"/>
      <c r="BK114" s="432"/>
      <c r="BL114" s="432"/>
      <c r="BM114" s="432"/>
      <c r="BN114" s="432"/>
      <c r="BO114" s="432"/>
      <c r="BP114" s="485"/>
      <c r="BQ114" s="656">
        <v>2086287</v>
      </c>
      <c r="BR114" s="664"/>
      <c r="BS114" s="664"/>
      <c r="BT114" s="664"/>
      <c r="BU114" s="664"/>
      <c r="BV114" s="664">
        <v>2145635</v>
      </c>
      <c r="BW114" s="664"/>
      <c r="BX114" s="664"/>
      <c r="BY114" s="664"/>
      <c r="BZ114" s="664"/>
      <c r="CA114" s="664">
        <v>2123400</v>
      </c>
      <c r="CB114" s="664"/>
      <c r="CC114" s="664"/>
      <c r="CD114" s="664"/>
      <c r="CE114" s="664"/>
      <c r="CF114" s="682">
        <v>36.9</v>
      </c>
      <c r="CG114" s="686"/>
      <c r="CH114" s="686"/>
      <c r="CI114" s="686"/>
      <c r="CJ114" s="686"/>
      <c r="CK114" s="698"/>
      <c r="CL114" s="422"/>
      <c r="CM114" s="435" t="s">
        <v>490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210</v>
      </c>
      <c r="DH114" s="459"/>
      <c r="DI114" s="459"/>
      <c r="DJ114" s="459"/>
      <c r="DK114" s="515"/>
      <c r="DL114" s="531" t="s">
        <v>210</v>
      </c>
      <c r="DM114" s="459"/>
      <c r="DN114" s="459"/>
      <c r="DO114" s="459"/>
      <c r="DP114" s="515"/>
      <c r="DQ114" s="531" t="s">
        <v>210</v>
      </c>
      <c r="DR114" s="459"/>
      <c r="DS114" s="459"/>
      <c r="DT114" s="459"/>
      <c r="DU114" s="515"/>
      <c r="DV114" s="555" t="s">
        <v>210</v>
      </c>
      <c r="DW114" s="563"/>
      <c r="DX114" s="563"/>
      <c r="DY114" s="563"/>
      <c r="DZ114" s="573"/>
    </row>
    <row r="115" spans="1:130" s="372" customFormat="1" ht="26.25" customHeight="1">
      <c r="A115" s="395"/>
      <c r="B115" s="419"/>
      <c r="C115" s="432" t="s">
        <v>383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8722</v>
      </c>
      <c r="AB115" s="459"/>
      <c r="AC115" s="459"/>
      <c r="AD115" s="459"/>
      <c r="AE115" s="515"/>
      <c r="AF115" s="531">
        <v>2921</v>
      </c>
      <c r="AG115" s="459"/>
      <c r="AH115" s="459"/>
      <c r="AI115" s="459"/>
      <c r="AJ115" s="515"/>
      <c r="AK115" s="531">
        <v>2090</v>
      </c>
      <c r="AL115" s="459"/>
      <c r="AM115" s="459"/>
      <c r="AN115" s="459"/>
      <c r="AO115" s="515"/>
      <c r="AP115" s="555">
        <v>0</v>
      </c>
      <c r="AQ115" s="563"/>
      <c r="AR115" s="563"/>
      <c r="AS115" s="563"/>
      <c r="AT115" s="573"/>
      <c r="AU115" s="585"/>
      <c r="AV115" s="597"/>
      <c r="AW115" s="597"/>
      <c r="AX115" s="597"/>
      <c r="AY115" s="597"/>
      <c r="AZ115" s="624" t="s">
        <v>352</v>
      </c>
      <c r="BA115" s="432"/>
      <c r="BB115" s="432"/>
      <c r="BC115" s="432"/>
      <c r="BD115" s="432"/>
      <c r="BE115" s="432"/>
      <c r="BF115" s="432"/>
      <c r="BG115" s="432"/>
      <c r="BH115" s="432"/>
      <c r="BI115" s="432"/>
      <c r="BJ115" s="432"/>
      <c r="BK115" s="432"/>
      <c r="BL115" s="432"/>
      <c r="BM115" s="432"/>
      <c r="BN115" s="432"/>
      <c r="BO115" s="432"/>
      <c r="BP115" s="485"/>
      <c r="BQ115" s="656" t="s">
        <v>210</v>
      </c>
      <c r="BR115" s="664"/>
      <c r="BS115" s="664"/>
      <c r="BT115" s="664"/>
      <c r="BU115" s="664"/>
      <c r="BV115" s="664" t="s">
        <v>210</v>
      </c>
      <c r="BW115" s="664"/>
      <c r="BX115" s="664"/>
      <c r="BY115" s="664"/>
      <c r="BZ115" s="664"/>
      <c r="CA115" s="664" t="s">
        <v>210</v>
      </c>
      <c r="CB115" s="664"/>
      <c r="CC115" s="664"/>
      <c r="CD115" s="664"/>
      <c r="CE115" s="664"/>
      <c r="CF115" s="682" t="s">
        <v>210</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210</v>
      </c>
      <c r="DH115" s="459"/>
      <c r="DI115" s="459"/>
      <c r="DJ115" s="459"/>
      <c r="DK115" s="515"/>
      <c r="DL115" s="531" t="s">
        <v>210</v>
      </c>
      <c r="DM115" s="459"/>
      <c r="DN115" s="459"/>
      <c r="DO115" s="459"/>
      <c r="DP115" s="515"/>
      <c r="DQ115" s="531" t="s">
        <v>210</v>
      </c>
      <c r="DR115" s="459"/>
      <c r="DS115" s="459"/>
      <c r="DT115" s="459"/>
      <c r="DU115" s="515"/>
      <c r="DV115" s="555" t="s">
        <v>210</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273</v>
      </c>
      <c r="AB116" s="459"/>
      <c r="AC116" s="459"/>
      <c r="AD116" s="459"/>
      <c r="AE116" s="515"/>
      <c r="AF116" s="531">
        <v>207</v>
      </c>
      <c r="AG116" s="459"/>
      <c r="AH116" s="459"/>
      <c r="AI116" s="459"/>
      <c r="AJ116" s="515"/>
      <c r="AK116" s="531">
        <v>296</v>
      </c>
      <c r="AL116" s="459"/>
      <c r="AM116" s="459"/>
      <c r="AN116" s="459"/>
      <c r="AO116" s="515"/>
      <c r="AP116" s="555">
        <v>0</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210</v>
      </c>
      <c r="BR116" s="664"/>
      <c r="BS116" s="664"/>
      <c r="BT116" s="664"/>
      <c r="BU116" s="664"/>
      <c r="BV116" s="664" t="s">
        <v>210</v>
      </c>
      <c r="BW116" s="664"/>
      <c r="BX116" s="664"/>
      <c r="BY116" s="664"/>
      <c r="BZ116" s="664"/>
      <c r="CA116" s="664" t="s">
        <v>210</v>
      </c>
      <c r="CB116" s="664"/>
      <c r="CC116" s="664"/>
      <c r="CD116" s="664"/>
      <c r="CE116" s="664"/>
      <c r="CF116" s="682" t="s">
        <v>210</v>
      </c>
      <c r="CG116" s="686"/>
      <c r="CH116" s="686"/>
      <c r="CI116" s="686"/>
      <c r="CJ116" s="686"/>
      <c r="CK116" s="698"/>
      <c r="CL116" s="422"/>
      <c r="CM116" s="435" t="s">
        <v>491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210</v>
      </c>
      <c r="DH116" s="459"/>
      <c r="DI116" s="459"/>
      <c r="DJ116" s="459"/>
      <c r="DK116" s="515"/>
      <c r="DL116" s="531" t="s">
        <v>210</v>
      </c>
      <c r="DM116" s="459"/>
      <c r="DN116" s="459"/>
      <c r="DO116" s="459"/>
      <c r="DP116" s="515"/>
      <c r="DQ116" s="531" t="s">
        <v>210</v>
      </c>
      <c r="DR116" s="459"/>
      <c r="DS116" s="459"/>
      <c r="DT116" s="459"/>
      <c r="DU116" s="515"/>
      <c r="DV116" s="555" t="s">
        <v>210</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329</v>
      </c>
      <c r="Z117" s="482"/>
      <c r="AA117" s="499">
        <v>1824894</v>
      </c>
      <c r="AB117" s="504"/>
      <c r="AC117" s="504"/>
      <c r="AD117" s="504"/>
      <c r="AE117" s="516"/>
      <c r="AF117" s="532">
        <v>1778730</v>
      </c>
      <c r="AG117" s="504"/>
      <c r="AH117" s="504"/>
      <c r="AI117" s="504"/>
      <c r="AJ117" s="516"/>
      <c r="AK117" s="532">
        <v>1732202</v>
      </c>
      <c r="AL117" s="504"/>
      <c r="AM117" s="504"/>
      <c r="AN117" s="504"/>
      <c r="AO117" s="516"/>
      <c r="AP117" s="556"/>
      <c r="AQ117" s="564"/>
      <c r="AR117" s="564"/>
      <c r="AS117" s="564"/>
      <c r="AT117" s="574"/>
      <c r="AU117" s="585"/>
      <c r="AV117" s="597"/>
      <c r="AW117" s="597"/>
      <c r="AX117" s="597"/>
      <c r="AY117" s="597"/>
      <c r="AZ117" s="436" t="s">
        <v>492</v>
      </c>
      <c r="BA117" s="440"/>
      <c r="BB117" s="440"/>
      <c r="BC117" s="440"/>
      <c r="BD117" s="440"/>
      <c r="BE117" s="440"/>
      <c r="BF117" s="440"/>
      <c r="BG117" s="440"/>
      <c r="BH117" s="440"/>
      <c r="BI117" s="440"/>
      <c r="BJ117" s="440"/>
      <c r="BK117" s="440"/>
      <c r="BL117" s="440"/>
      <c r="BM117" s="440"/>
      <c r="BN117" s="440"/>
      <c r="BO117" s="440"/>
      <c r="BP117" s="489"/>
      <c r="BQ117" s="656" t="s">
        <v>210</v>
      </c>
      <c r="BR117" s="664"/>
      <c r="BS117" s="664"/>
      <c r="BT117" s="664"/>
      <c r="BU117" s="664"/>
      <c r="BV117" s="664" t="s">
        <v>210</v>
      </c>
      <c r="BW117" s="664"/>
      <c r="BX117" s="664"/>
      <c r="BY117" s="664"/>
      <c r="BZ117" s="664"/>
      <c r="CA117" s="664" t="s">
        <v>210</v>
      </c>
      <c r="CB117" s="664"/>
      <c r="CC117" s="664"/>
      <c r="CD117" s="664"/>
      <c r="CE117" s="664"/>
      <c r="CF117" s="682" t="s">
        <v>210</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210</v>
      </c>
      <c r="DH117" s="459"/>
      <c r="DI117" s="459"/>
      <c r="DJ117" s="459"/>
      <c r="DK117" s="515"/>
      <c r="DL117" s="531" t="s">
        <v>210</v>
      </c>
      <c r="DM117" s="459"/>
      <c r="DN117" s="459"/>
      <c r="DO117" s="459"/>
      <c r="DP117" s="515"/>
      <c r="DQ117" s="531" t="s">
        <v>210</v>
      </c>
      <c r="DR117" s="459"/>
      <c r="DS117" s="459"/>
      <c r="DT117" s="459"/>
      <c r="DU117" s="515"/>
      <c r="DV117" s="555" t="s">
        <v>210</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401</v>
      </c>
      <c r="AG118" s="415"/>
      <c r="AH118" s="415"/>
      <c r="AI118" s="415"/>
      <c r="AJ118" s="482"/>
      <c r="AK118" s="496" t="s">
        <v>168</v>
      </c>
      <c r="AL118" s="415"/>
      <c r="AM118" s="415"/>
      <c r="AN118" s="415"/>
      <c r="AO118" s="482"/>
      <c r="AP118" s="496" t="s">
        <v>480</v>
      </c>
      <c r="AQ118" s="415"/>
      <c r="AR118" s="415"/>
      <c r="AS118" s="415"/>
      <c r="AT118" s="571"/>
      <c r="AU118" s="585"/>
      <c r="AV118" s="597"/>
      <c r="AW118" s="597"/>
      <c r="AX118" s="597"/>
      <c r="AY118" s="597"/>
      <c r="AZ118" s="625" t="s">
        <v>493</v>
      </c>
      <c r="BA118" s="433"/>
      <c r="BB118" s="433"/>
      <c r="BC118" s="433"/>
      <c r="BD118" s="433"/>
      <c r="BE118" s="433"/>
      <c r="BF118" s="433"/>
      <c r="BG118" s="433"/>
      <c r="BH118" s="433"/>
      <c r="BI118" s="433"/>
      <c r="BJ118" s="433"/>
      <c r="BK118" s="433"/>
      <c r="BL118" s="433"/>
      <c r="BM118" s="433"/>
      <c r="BN118" s="433"/>
      <c r="BO118" s="433"/>
      <c r="BP118" s="486"/>
      <c r="BQ118" s="657" t="s">
        <v>210</v>
      </c>
      <c r="BR118" s="665"/>
      <c r="BS118" s="665"/>
      <c r="BT118" s="665"/>
      <c r="BU118" s="665"/>
      <c r="BV118" s="665" t="s">
        <v>210</v>
      </c>
      <c r="BW118" s="665"/>
      <c r="BX118" s="665"/>
      <c r="BY118" s="665"/>
      <c r="BZ118" s="665"/>
      <c r="CA118" s="665" t="s">
        <v>210</v>
      </c>
      <c r="CB118" s="665"/>
      <c r="CC118" s="665"/>
      <c r="CD118" s="665"/>
      <c r="CE118" s="665"/>
      <c r="CF118" s="682" t="s">
        <v>210</v>
      </c>
      <c r="CG118" s="686"/>
      <c r="CH118" s="686"/>
      <c r="CI118" s="686"/>
      <c r="CJ118" s="686"/>
      <c r="CK118" s="698"/>
      <c r="CL118" s="422"/>
      <c r="CM118" s="435" t="s">
        <v>494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v>6203</v>
      </c>
      <c r="DH118" s="459"/>
      <c r="DI118" s="459"/>
      <c r="DJ118" s="459"/>
      <c r="DK118" s="515"/>
      <c r="DL118" s="531">
        <v>3542</v>
      </c>
      <c r="DM118" s="459"/>
      <c r="DN118" s="459"/>
      <c r="DO118" s="459"/>
      <c r="DP118" s="515"/>
      <c r="DQ118" s="531">
        <v>1697</v>
      </c>
      <c r="DR118" s="459"/>
      <c r="DS118" s="459"/>
      <c r="DT118" s="459"/>
      <c r="DU118" s="515"/>
      <c r="DV118" s="555">
        <v>0</v>
      </c>
      <c r="DW118" s="563"/>
      <c r="DX118" s="563"/>
      <c r="DY118" s="563"/>
      <c r="DZ118" s="573"/>
    </row>
    <row r="119" spans="1:130" s="372" customFormat="1" ht="26.25" customHeight="1">
      <c r="A119" s="397" t="s">
        <v>393</v>
      </c>
      <c r="B119" s="421"/>
      <c r="C119" s="434" t="s">
        <v>482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210</v>
      </c>
      <c r="AB119" s="503"/>
      <c r="AC119" s="503"/>
      <c r="AD119" s="503"/>
      <c r="AE119" s="514"/>
      <c r="AF119" s="530" t="s">
        <v>210</v>
      </c>
      <c r="AG119" s="503"/>
      <c r="AH119" s="503"/>
      <c r="AI119" s="503"/>
      <c r="AJ119" s="514"/>
      <c r="AK119" s="530" t="s">
        <v>210</v>
      </c>
      <c r="AL119" s="503"/>
      <c r="AM119" s="503"/>
      <c r="AN119" s="503"/>
      <c r="AO119" s="514"/>
      <c r="AP119" s="554" t="s">
        <v>210</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174</v>
      </c>
      <c r="BP119" s="651"/>
      <c r="BQ119" s="657">
        <v>17685191</v>
      </c>
      <c r="BR119" s="665"/>
      <c r="BS119" s="665"/>
      <c r="BT119" s="665"/>
      <c r="BU119" s="665"/>
      <c r="BV119" s="665">
        <v>17596919</v>
      </c>
      <c r="BW119" s="665"/>
      <c r="BX119" s="665"/>
      <c r="BY119" s="665"/>
      <c r="BZ119" s="665"/>
      <c r="CA119" s="665">
        <v>17725572</v>
      </c>
      <c r="CB119" s="665"/>
      <c r="CC119" s="665"/>
      <c r="CD119" s="665"/>
      <c r="CE119" s="665"/>
      <c r="CF119" s="560"/>
      <c r="CG119" s="568"/>
      <c r="CH119" s="568"/>
      <c r="CI119" s="568"/>
      <c r="CJ119" s="694"/>
      <c r="CK119" s="699"/>
      <c r="CL119" s="423"/>
      <c r="CM119" s="437" t="s">
        <v>495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210</v>
      </c>
      <c r="DH119" s="505"/>
      <c r="DI119" s="505"/>
      <c r="DJ119" s="505"/>
      <c r="DK119" s="517"/>
      <c r="DL119" s="533" t="s">
        <v>210</v>
      </c>
      <c r="DM119" s="505"/>
      <c r="DN119" s="505"/>
      <c r="DO119" s="505"/>
      <c r="DP119" s="517"/>
      <c r="DQ119" s="533" t="s">
        <v>210</v>
      </c>
      <c r="DR119" s="505"/>
      <c r="DS119" s="505"/>
      <c r="DT119" s="505"/>
      <c r="DU119" s="517"/>
      <c r="DV119" s="740" t="s">
        <v>210</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210</v>
      </c>
      <c r="AB120" s="459"/>
      <c r="AC120" s="459"/>
      <c r="AD120" s="459"/>
      <c r="AE120" s="515"/>
      <c r="AF120" s="531" t="s">
        <v>210</v>
      </c>
      <c r="AG120" s="459"/>
      <c r="AH120" s="459"/>
      <c r="AI120" s="459"/>
      <c r="AJ120" s="515"/>
      <c r="AK120" s="531" t="s">
        <v>210</v>
      </c>
      <c r="AL120" s="459"/>
      <c r="AM120" s="459"/>
      <c r="AN120" s="459"/>
      <c r="AO120" s="515"/>
      <c r="AP120" s="555" t="s">
        <v>210</v>
      </c>
      <c r="AQ120" s="563"/>
      <c r="AR120" s="563"/>
      <c r="AS120" s="563"/>
      <c r="AT120" s="573"/>
      <c r="AU120" s="587" t="s">
        <v>484</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3813314</v>
      </c>
      <c r="BR120" s="663"/>
      <c r="BS120" s="663"/>
      <c r="BT120" s="663"/>
      <c r="BU120" s="663"/>
      <c r="BV120" s="663">
        <v>4013581</v>
      </c>
      <c r="BW120" s="663"/>
      <c r="BX120" s="663"/>
      <c r="BY120" s="663"/>
      <c r="BZ120" s="663"/>
      <c r="CA120" s="663">
        <v>3787848</v>
      </c>
      <c r="CB120" s="663"/>
      <c r="CC120" s="663"/>
      <c r="CD120" s="663"/>
      <c r="CE120" s="663"/>
      <c r="CF120" s="681">
        <v>65.900000000000006</v>
      </c>
      <c r="CG120" s="685"/>
      <c r="CH120" s="685"/>
      <c r="CI120" s="685"/>
      <c r="CJ120" s="685"/>
      <c r="CK120" s="700" t="s">
        <v>279</v>
      </c>
      <c r="CL120" s="710"/>
      <c r="CM120" s="710"/>
      <c r="CN120" s="710"/>
      <c r="CO120" s="713"/>
      <c r="CP120" s="717" t="s">
        <v>54</v>
      </c>
      <c r="CQ120" s="720"/>
      <c r="CR120" s="720"/>
      <c r="CS120" s="720"/>
      <c r="CT120" s="720"/>
      <c r="CU120" s="720"/>
      <c r="CV120" s="720"/>
      <c r="CW120" s="720"/>
      <c r="CX120" s="720"/>
      <c r="CY120" s="720"/>
      <c r="CZ120" s="720"/>
      <c r="DA120" s="720"/>
      <c r="DB120" s="720"/>
      <c r="DC120" s="720"/>
      <c r="DD120" s="720"/>
      <c r="DE120" s="720"/>
      <c r="DF120" s="723"/>
      <c r="DG120" s="655">
        <v>3933380</v>
      </c>
      <c r="DH120" s="663"/>
      <c r="DI120" s="663"/>
      <c r="DJ120" s="663"/>
      <c r="DK120" s="663"/>
      <c r="DL120" s="663">
        <v>3649967</v>
      </c>
      <c r="DM120" s="663"/>
      <c r="DN120" s="663"/>
      <c r="DO120" s="663"/>
      <c r="DP120" s="663"/>
      <c r="DQ120" s="663">
        <v>3499664</v>
      </c>
      <c r="DR120" s="663"/>
      <c r="DS120" s="663"/>
      <c r="DT120" s="663"/>
      <c r="DU120" s="663"/>
      <c r="DV120" s="738">
        <v>60.8</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210</v>
      </c>
      <c r="AB121" s="459"/>
      <c r="AC121" s="459"/>
      <c r="AD121" s="459"/>
      <c r="AE121" s="515"/>
      <c r="AF121" s="531" t="s">
        <v>210</v>
      </c>
      <c r="AG121" s="459"/>
      <c r="AH121" s="459"/>
      <c r="AI121" s="459"/>
      <c r="AJ121" s="515"/>
      <c r="AK121" s="531" t="s">
        <v>210</v>
      </c>
      <c r="AL121" s="459"/>
      <c r="AM121" s="459"/>
      <c r="AN121" s="459"/>
      <c r="AO121" s="515"/>
      <c r="AP121" s="555" t="s">
        <v>210</v>
      </c>
      <c r="AQ121" s="563"/>
      <c r="AR121" s="563"/>
      <c r="AS121" s="563"/>
      <c r="AT121" s="573"/>
      <c r="AU121" s="588"/>
      <c r="AV121" s="600"/>
      <c r="AW121" s="600"/>
      <c r="AX121" s="600"/>
      <c r="AY121" s="612"/>
      <c r="AZ121" s="624" t="s">
        <v>496</v>
      </c>
      <c r="BA121" s="432"/>
      <c r="BB121" s="432"/>
      <c r="BC121" s="432"/>
      <c r="BD121" s="432"/>
      <c r="BE121" s="432"/>
      <c r="BF121" s="432"/>
      <c r="BG121" s="432"/>
      <c r="BH121" s="432"/>
      <c r="BI121" s="432"/>
      <c r="BJ121" s="432"/>
      <c r="BK121" s="432"/>
      <c r="BL121" s="432"/>
      <c r="BM121" s="432"/>
      <c r="BN121" s="432"/>
      <c r="BO121" s="432"/>
      <c r="BP121" s="485"/>
      <c r="BQ121" s="656">
        <v>58744</v>
      </c>
      <c r="BR121" s="664"/>
      <c r="BS121" s="664"/>
      <c r="BT121" s="664"/>
      <c r="BU121" s="664"/>
      <c r="BV121" s="664">
        <v>99622</v>
      </c>
      <c r="BW121" s="664"/>
      <c r="BX121" s="664"/>
      <c r="BY121" s="664"/>
      <c r="BZ121" s="664"/>
      <c r="CA121" s="664">
        <v>178126</v>
      </c>
      <c r="CB121" s="664"/>
      <c r="CC121" s="664"/>
      <c r="CD121" s="664"/>
      <c r="CE121" s="664"/>
      <c r="CF121" s="682">
        <v>3.1</v>
      </c>
      <c r="CG121" s="686"/>
      <c r="CH121" s="686"/>
      <c r="CI121" s="686"/>
      <c r="CJ121" s="686"/>
      <c r="CK121" s="701"/>
      <c r="CL121" s="711"/>
      <c r="CM121" s="711"/>
      <c r="CN121" s="711"/>
      <c r="CO121" s="714"/>
      <c r="CP121" s="718" t="s">
        <v>467</v>
      </c>
      <c r="CQ121" s="412"/>
      <c r="CR121" s="412"/>
      <c r="CS121" s="412"/>
      <c r="CT121" s="412"/>
      <c r="CU121" s="412"/>
      <c r="CV121" s="412"/>
      <c r="CW121" s="412"/>
      <c r="CX121" s="412"/>
      <c r="CY121" s="412"/>
      <c r="CZ121" s="412"/>
      <c r="DA121" s="412"/>
      <c r="DB121" s="412"/>
      <c r="DC121" s="412"/>
      <c r="DD121" s="412"/>
      <c r="DE121" s="412"/>
      <c r="DF121" s="724"/>
      <c r="DG121" s="656">
        <v>526925</v>
      </c>
      <c r="DH121" s="664"/>
      <c r="DI121" s="664"/>
      <c r="DJ121" s="664"/>
      <c r="DK121" s="664"/>
      <c r="DL121" s="664">
        <v>610209</v>
      </c>
      <c r="DM121" s="664"/>
      <c r="DN121" s="664"/>
      <c r="DO121" s="664"/>
      <c r="DP121" s="664"/>
      <c r="DQ121" s="664">
        <v>645823</v>
      </c>
      <c r="DR121" s="664"/>
      <c r="DS121" s="664"/>
      <c r="DT121" s="664"/>
      <c r="DU121" s="664"/>
      <c r="DV121" s="739">
        <v>11.2</v>
      </c>
      <c r="DW121" s="739"/>
      <c r="DX121" s="739"/>
      <c r="DY121" s="739"/>
      <c r="DZ121" s="748"/>
    </row>
    <row r="122" spans="1:130" s="372" customFormat="1" ht="26.25" customHeight="1">
      <c r="A122" s="398"/>
      <c r="B122" s="422"/>
      <c r="C122" s="435" t="s">
        <v>490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210</v>
      </c>
      <c r="AB122" s="459"/>
      <c r="AC122" s="459"/>
      <c r="AD122" s="459"/>
      <c r="AE122" s="515"/>
      <c r="AF122" s="531" t="s">
        <v>210</v>
      </c>
      <c r="AG122" s="459"/>
      <c r="AH122" s="459"/>
      <c r="AI122" s="459"/>
      <c r="AJ122" s="515"/>
      <c r="AK122" s="531" t="s">
        <v>210</v>
      </c>
      <c r="AL122" s="459"/>
      <c r="AM122" s="459"/>
      <c r="AN122" s="459"/>
      <c r="AO122" s="515"/>
      <c r="AP122" s="555" t="s">
        <v>210</v>
      </c>
      <c r="AQ122" s="563"/>
      <c r="AR122" s="563"/>
      <c r="AS122" s="563"/>
      <c r="AT122" s="573"/>
      <c r="AU122" s="588"/>
      <c r="AV122" s="600"/>
      <c r="AW122" s="600"/>
      <c r="AX122" s="600"/>
      <c r="AY122" s="612"/>
      <c r="AZ122" s="625" t="s">
        <v>499</v>
      </c>
      <c r="BA122" s="433"/>
      <c r="BB122" s="433"/>
      <c r="BC122" s="433"/>
      <c r="BD122" s="433"/>
      <c r="BE122" s="433"/>
      <c r="BF122" s="433"/>
      <c r="BG122" s="433"/>
      <c r="BH122" s="433"/>
      <c r="BI122" s="433"/>
      <c r="BJ122" s="433"/>
      <c r="BK122" s="433"/>
      <c r="BL122" s="433"/>
      <c r="BM122" s="433"/>
      <c r="BN122" s="433"/>
      <c r="BO122" s="433"/>
      <c r="BP122" s="486"/>
      <c r="BQ122" s="657">
        <v>9995678</v>
      </c>
      <c r="BR122" s="665"/>
      <c r="BS122" s="665"/>
      <c r="BT122" s="665"/>
      <c r="BU122" s="665"/>
      <c r="BV122" s="665">
        <v>9820510</v>
      </c>
      <c r="BW122" s="665"/>
      <c r="BX122" s="665"/>
      <c r="BY122" s="665"/>
      <c r="BZ122" s="665"/>
      <c r="CA122" s="665">
        <v>10175856</v>
      </c>
      <c r="CB122" s="665"/>
      <c r="CC122" s="665"/>
      <c r="CD122" s="665"/>
      <c r="CE122" s="665"/>
      <c r="CF122" s="683">
        <v>176.9</v>
      </c>
      <c r="CG122" s="687"/>
      <c r="CH122" s="687"/>
      <c r="CI122" s="687"/>
      <c r="CJ122" s="687"/>
      <c r="CK122" s="701"/>
      <c r="CL122" s="711"/>
      <c r="CM122" s="711"/>
      <c r="CN122" s="711"/>
      <c r="CO122" s="714"/>
      <c r="CP122" s="718" t="s">
        <v>398</v>
      </c>
      <c r="CQ122" s="412"/>
      <c r="CR122" s="412"/>
      <c r="CS122" s="412"/>
      <c r="CT122" s="412"/>
      <c r="CU122" s="412"/>
      <c r="CV122" s="412"/>
      <c r="CW122" s="412"/>
      <c r="CX122" s="412"/>
      <c r="CY122" s="412"/>
      <c r="CZ122" s="412"/>
      <c r="DA122" s="412"/>
      <c r="DB122" s="412"/>
      <c r="DC122" s="412"/>
      <c r="DD122" s="412"/>
      <c r="DE122" s="412"/>
      <c r="DF122" s="724"/>
      <c r="DG122" s="656">
        <v>262876</v>
      </c>
      <c r="DH122" s="664"/>
      <c r="DI122" s="664"/>
      <c r="DJ122" s="664"/>
      <c r="DK122" s="664"/>
      <c r="DL122" s="664">
        <v>318260</v>
      </c>
      <c r="DM122" s="664"/>
      <c r="DN122" s="664"/>
      <c r="DO122" s="664"/>
      <c r="DP122" s="664"/>
      <c r="DQ122" s="664">
        <v>299338</v>
      </c>
      <c r="DR122" s="664"/>
      <c r="DS122" s="664"/>
      <c r="DT122" s="664"/>
      <c r="DU122" s="664"/>
      <c r="DV122" s="739">
        <v>5.2</v>
      </c>
      <c r="DW122" s="739"/>
      <c r="DX122" s="739"/>
      <c r="DY122" s="739"/>
      <c r="DZ122" s="748"/>
    </row>
    <row r="123" spans="1:130" s="372" customFormat="1" ht="26.25" customHeight="1">
      <c r="A123" s="398"/>
      <c r="B123" s="422"/>
      <c r="C123" s="435" t="s">
        <v>491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1827</v>
      </c>
      <c r="AB123" s="459"/>
      <c r="AC123" s="459"/>
      <c r="AD123" s="459"/>
      <c r="AE123" s="515"/>
      <c r="AF123" s="531" t="s">
        <v>210</v>
      </c>
      <c r="AG123" s="459"/>
      <c r="AH123" s="459"/>
      <c r="AI123" s="459"/>
      <c r="AJ123" s="515"/>
      <c r="AK123" s="531" t="s">
        <v>210</v>
      </c>
      <c r="AL123" s="459"/>
      <c r="AM123" s="459"/>
      <c r="AN123" s="459"/>
      <c r="AO123" s="515"/>
      <c r="AP123" s="555" t="s">
        <v>210</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500</v>
      </c>
      <c r="BP123" s="651"/>
      <c r="BQ123" s="658">
        <v>13867736</v>
      </c>
      <c r="BR123" s="666"/>
      <c r="BS123" s="666"/>
      <c r="BT123" s="666"/>
      <c r="BU123" s="666"/>
      <c r="BV123" s="666">
        <v>13933713</v>
      </c>
      <c r="BW123" s="666"/>
      <c r="BX123" s="666"/>
      <c r="BY123" s="666"/>
      <c r="BZ123" s="666"/>
      <c r="CA123" s="666">
        <v>14141830</v>
      </c>
      <c r="CB123" s="666"/>
      <c r="CC123" s="666"/>
      <c r="CD123" s="666"/>
      <c r="CE123" s="666"/>
      <c r="CF123" s="560"/>
      <c r="CG123" s="568"/>
      <c r="CH123" s="568"/>
      <c r="CI123" s="568"/>
      <c r="CJ123" s="694"/>
      <c r="CK123" s="701"/>
      <c r="CL123" s="711"/>
      <c r="CM123" s="711"/>
      <c r="CN123" s="711"/>
      <c r="CO123" s="714"/>
      <c r="CP123" s="718" t="s">
        <v>471</v>
      </c>
      <c r="CQ123" s="412"/>
      <c r="CR123" s="412"/>
      <c r="CS123" s="412"/>
      <c r="CT123" s="412"/>
      <c r="CU123" s="412"/>
      <c r="CV123" s="412"/>
      <c r="CW123" s="412"/>
      <c r="CX123" s="412"/>
      <c r="CY123" s="412"/>
      <c r="CZ123" s="412"/>
      <c r="DA123" s="412"/>
      <c r="DB123" s="412"/>
      <c r="DC123" s="412"/>
      <c r="DD123" s="412"/>
      <c r="DE123" s="412"/>
      <c r="DF123" s="724"/>
      <c r="DG123" s="498">
        <v>72260</v>
      </c>
      <c r="DH123" s="459"/>
      <c r="DI123" s="459"/>
      <c r="DJ123" s="459"/>
      <c r="DK123" s="515"/>
      <c r="DL123" s="531">
        <v>37700</v>
      </c>
      <c r="DM123" s="459"/>
      <c r="DN123" s="459"/>
      <c r="DO123" s="459"/>
      <c r="DP123" s="515"/>
      <c r="DQ123" s="531">
        <v>13140</v>
      </c>
      <c r="DR123" s="459"/>
      <c r="DS123" s="459"/>
      <c r="DT123" s="459"/>
      <c r="DU123" s="515"/>
      <c r="DV123" s="555">
        <v>0.2</v>
      </c>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210</v>
      </c>
      <c r="AB124" s="459"/>
      <c r="AC124" s="459"/>
      <c r="AD124" s="459"/>
      <c r="AE124" s="515"/>
      <c r="AF124" s="531" t="s">
        <v>210</v>
      </c>
      <c r="AG124" s="459"/>
      <c r="AH124" s="459"/>
      <c r="AI124" s="459"/>
      <c r="AJ124" s="515"/>
      <c r="AK124" s="531" t="s">
        <v>210</v>
      </c>
      <c r="AL124" s="459"/>
      <c r="AM124" s="459"/>
      <c r="AN124" s="459"/>
      <c r="AO124" s="515"/>
      <c r="AP124" s="555" t="s">
        <v>210</v>
      </c>
      <c r="AQ124" s="563"/>
      <c r="AR124" s="563"/>
      <c r="AS124" s="563"/>
      <c r="AT124" s="573"/>
      <c r="AU124" s="590" t="s">
        <v>501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67.099999999999994</v>
      </c>
      <c r="BR124" s="667"/>
      <c r="BS124" s="667"/>
      <c r="BT124" s="667"/>
      <c r="BU124" s="667"/>
      <c r="BV124" s="667">
        <v>63.7</v>
      </c>
      <c r="BW124" s="667"/>
      <c r="BX124" s="667"/>
      <c r="BY124" s="667"/>
      <c r="BZ124" s="667"/>
      <c r="CA124" s="667">
        <v>62.3</v>
      </c>
      <c r="CB124" s="667"/>
      <c r="CC124" s="667"/>
      <c r="CD124" s="667"/>
      <c r="CE124" s="667"/>
      <c r="CF124" s="561"/>
      <c r="CG124" s="569"/>
      <c r="CH124" s="569"/>
      <c r="CI124" s="569"/>
      <c r="CJ124" s="695"/>
      <c r="CK124" s="702"/>
      <c r="CL124" s="702"/>
      <c r="CM124" s="702"/>
      <c r="CN124" s="702"/>
      <c r="CO124" s="715"/>
      <c r="CP124" s="718" t="s">
        <v>503</v>
      </c>
      <c r="CQ124" s="412"/>
      <c r="CR124" s="412"/>
      <c r="CS124" s="412"/>
      <c r="CT124" s="412"/>
      <c r="CU124" s="412"/>
      <c r="CV124" s="412"/>
      <c r="CW124" s="412"/>
      <c r="CX124" s="412"/>
      <c r="CY124" s="412"/>
      <c r="CZ124" s="412"/>
      <c r="DA124" s="412"/>
      <c r="DB124" s="412"/>
      <c r="DC124" s="412"/>
      <c r="DD124" s="412"/>
      <c r="DE124" s="412"/>
      <c r="DF124" s="724"/>
      <c r="DG124" s="500" t="s">
        <v>210</v>
      </c>
      <c r="DH124" s="505"/>
      <c r="DI124" s="505"/>
      <c r="DJ124" s="505"/>
      <c r="DK124" s="517"/>
      <c r="DL124" s="533" t="s">
        <v>210</v>
      </c>
      <c r="DM124" s="505"/>
      <c r="DN124" s="505"/>
      <c r="DO124" s="505"/>
      <c r="DP124" s="517"/>
      <c r="DQ124" s="533" t="s">
        <v>210</v>
      </c>
      <c r="DR124" s="505"/>
      <c r="DS124" s="505"/>
      <c r="DT124" s="505"/>
      <c r="DU124" s="517"/>
      <c r="DV124" s="740" t="s">
        <v>210</v>
      </c>
      <c r="DW124" s="742"/>
      <c r="DX124" s="742"/>
      <c r="DY124" s="742"/>
      <c r="DZ124" s="749"/>
    </row>
    <row r="125" spans="1:130" s="372" customFormat="1" ht="26.25" customHeight="1">
      <c r="A125" s="398"/>
      <c r="B125" s="422"/>
      <c r="C125" s="435" t="s">
        <v>494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v>6555</v>
      </c>
      <c r="AB125" s="459"/>
      <c r="AC125" s="459"/>
      <c r="AD125" s="459"/>
      <c r="AE125" s="515"/>
      <c r="AF125" s="531">
        <v>2661</v>
      </c>
      <c r="AG125" s="459"/>
      <c r="AH125" s="459"/>
      <c r="AI125" s="459"/>
      <c r="AJ125" s="515"/>
      <c r="AK125" s="531">
        <v>1845</v>
      </c>
      <c r="AL125" s="459"/>
      <c r="AM125" s="459"/>
      <c r="AN125" s="459"/>
      <c r="AO125" s="515"/>
      <c r="AP125" s="555">
        <v>0</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506</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210</v>
      </c>
      <c r="DH125" s="663"/>
      <c r="DI125" s="663"/>
      <c r="DJ125" s="663"/>
      <c r="DK125" s="663"/>
      <c r="DL125" s="663" t="s">
        <v>210</v>
      </c>
      <c r="DM125" s="663"/>
      <c r="DN125" s="663"/>
      <c r="DO125" s="663"/>
      <c r="DP125" s="663"/>
      <c r="DQ125" s="663" t="s">
        <v>210</v>
      </c>
      <c r="DR125" s="663"/>
      <c r="DS125" s="663"/>
      <c r="DT125" s="663"/>
      <c r="DU125" s="663"/>
      <c r="DV125" s="738" t="s">
        <v>210</v>
      </c>
      <c r="DW125" s="738"/>
      <c r="DX125" s="738"/>
      <c r="DY125" s="738"/>
      <c r="DZ125" s="747"/>
    </row>
    <row r="126" spans="1:130" s="372" customFormat="1" ht="26.25" customHeight="1">
      <c r="A126" s="398"/>
      <c r="B126" s="422"/>
      <c r="C126" s="435" t="s">
        <v>495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210</v>
      </c>
      <c r="AB126" s="459"/>
      <c r="AC126" s="459"/>
      <c r="AD126" s="459"/>
      <c r="AE126" s="515"/>
      <c r="AF126" s="531" t="s">
        <v>210</v>
      </c>
      <c r="AG126" s="459"/>
      <c r="AH126" s="459"/>
      <c r="AI126" s="459"/>
      <c r="AJ126" s="515"/>
      <c r="AK126" s="531" t="s">
        <v>210</v>
      </c>
      <c r="AL126" s="459"/>
      <c r="AM126" s="459"/>
      <c r="AN126" s="459"/>
      <c r="AO126" s="515"/>
      <c r="AP126" s="555" t="s">
        <v>210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210</v>
      </c>
      <c r="DH126" s="664"/>
      <c r="DI126" s="664"/>
      <c r="DJ126" s="664"/>
      <c r="DK126" s="664"/>
      <c r="DL126" s="664" t="s">
        <v>210</v>
      </c>
      <c r="DM126" s="664"/>
      <c r="DN126" s="664"/>
      <c r="DO126" s="664"/>
      <c r="DP126" s="664"/>
      <c r="DQ126" s="664" t="s">
        <v>210</v>
      </c>
      <c r="DR126" s="664"/>
      <c r="DS126" s="664"/>
      <c r="DT126" s="664"/>
      <c r="DU126" s="664"/>
      <c r="DV126" s="739" t="s">
        <v>210</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340</v>
      </c>
      <c r="AB127" s="459"/>
      <c r="AC127" s="459"/>
      <c r="AD127" s="459"/>
      <c r="AE127" s="515"/>
      <c r="AF127" s="531">
        <v>260</v>
      </c>
      <c r="AG127" s="459"/>
      <c r="AH127" s="459"/>
      <c r="AI127" s="459"/>
      <c r="AJ127" s="515"/>
      <c r="AK127" s="531">
        <v>245</v>
      </c>
      <c r="AL127" s="459"/>
      <c r="AM127" s="459"/>
      <c r="AN127" s="459"/>
      <c r="AO127" s="515"/>
      <c r="AP127" s="555">
        <v>0</v>
      </c>
      <c r="AQ127" s="563"/>
      <c r="AR127" s="563"/>
      <c r="AS127" s="563"/>
      <c r="AT127" s="573"/>
      <c r="AU127" s="592"/>
      <c r="AV127" s="592"/>
      <c r="AW127" s="592"/>
      <c r="AX127" s="603" t="s">
        <v>507</v>
      </c>
      <c r="AY127" s="613"/>
      <c r="AZ127" s="613"/>
      <c r="BA127" s="613"/>
      <c r="BB127" s="613"/>
      <c r="BC127" s="613"/>
      <c r="BD127" s="613"/>
      <c r="BE127" s="633"/>
      <c r="BF127" s="635" t="s">
        <v>508</v>
      </c>
      <c r="BG127" s="613"/>
      <c r="BH127" s="613"/>
      <c r="BI127" s="613"/>
      <c r="BJ127" s="613"/>
      <c r="BK127" s="613"/>
      <c r="BL127" s="633"/>
      <c r="BM127" s="635" t="s">
        <v>426</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449</v>
      </c>
      <c r="CQ127" s="432"/>
      <c r="CR127" s="432"/>
      <c r="CS127" s="432"/>
      <c r="CT127" s="432"/>
      <c r="CU127" s="432"/>
      <c r="CV127" s="432"/>
      <c r="CW127" s="432"/>
      <c r="CX127" s="432"/>
      <c r="CY127" s="432"/>
      <c r="CZ127" s="432"/>
      <c r="DA127" s="432"/>
      <c r="DB127" s="432"/>
      <c r="DC127" s="432"/>
      <c r="DD127" s="432"/>
      <c r="DE127" s="432"/>
      <c r="DF127" s="485"/>
      <c r="DG127" s="656" t="s">
        <v>210</v>
      </c>
      <c r="DH127" s="664"/>
      <c r="DI127" s="664"/>
      <c r="DJ127" s="664"/>
      <c r="DK127" s="664"/>
      <c r="DL127" s="664" t="s">
        <v>210</v>
      </c>
      <c r="DM127" s="664"/>
      <c r="DN127" s="664"/>
      <c r="DO127" s="664"/>
      <c r="DP127" s="664"/>
      <c r="DQ127" s="664" t="s">
        <v>210</v>
      </c>
      <c r="DR127" s="664"/>
      <c r="DS127" s="664"/>
      <c r="DT127" s="664"/>
      <c r="DU127" s="664"/>
      <c r="DV127" s="739" t="s">
        <v>210</v>
      </c>
      <c r="DW127" s="739"/>
      <c r="DX127" s="739"/>
      <c r="DY127" s="739"/>
      <c r="DZ127" s="748"/>
    </row>
    <row r="128" spans="1:130" s="372" customFormat="1" ht="26.25" customHeight="1">
      <c r="A128" s="400" t="s">
        <v>509</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40014</v>
      </c>
      <c r="AB128" s="503"/>
      <c r="AC128" s="503"/>
      <c r="AD128" s="503"/>
      <c r="AE128" s="514"/>
      <c r="AF128" s="530">
        <v>29835</v>
      </c>
      <c r="AG128" s="503"/>
      <c r="AH128" s="503"/>
      <c r="AI128" s="503"/>
      <c r="AJ128" s="514"/>
      <c r="AK128" s="530">
        <v>22600</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210</v>
      </c>
      <c r="BG128" s="640"/>
      <c r="BH128" s="640"/>
      <c r="BI128" s="640"/>
      <c r="BJ128" s="640"/>
      <c r="BK128" s="640"/>
      <c r="BL128" s="646"/>
      <c r="BM128" s="636">
        <v>14.14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210</v>
      </c>
      <c r="DH128" s="730"/>
      <c r="DI128" s="730"/>
      <c r="DJ128" s="730"/>
      <c r="DK128" s="730"/>
      <c r="DL128" s="730" t="s">
        <v>210</v>
      </c>
      <c r="DM128" s="730"/>
      <c r="DN128" s="730"/>
      <c r="DO128" s="730"/>
      <c r="DP128" s="730"/>
      <c r="DQ128" s="730" t="s">
        <v>210</v>
      </c>
      <c r="DR128" s="730"/>
      <c r="DS128" s="730"/>
      <c r="DT128" s="730"/>
      <c r="DU128" s="730"/>
      <c r="DV128" s="741" t="s">
        <v>210</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6692434</v>
      </c>
      <c r="AB129" s="459"/>
      <c r="AC129" s="459"/>
      <c r="AD129" s="459"/>
      <c r="AE129" s="515"/>
      <c r="AF129" s="531">
        <v>6745156</v>
      </c>
      <c r="AG129" s="459"/>
      <c r="AH129" s="459"/>
      <c r="AI129" s="459"/>
      <c r="AJ129" s="515"/>
      <c r="AK129" s="531">
        <v>6734950</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210</v>
      </c>
      <c r="BG129" s="641"/>
      <c r="BH129" s="641"/>
      <c r="BI129" s="641"/>
      <c r="BJ129" s="641"/>
      <c r="BK129" s="641"/>
      <c r="BL129" s="647"/>
      <c r="BM129" s="637">
        <v>19.14</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510</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511</v>
      </c>
      <c r="X130" s="479"/>
      <c r="Y130" s="479"/>
      <c r="Z130" s="492"/>
      <c r="AA130" s="498">
        <v>1010921</v>
      </c>
      <c r="AB130" s="459"/>
      <c r="AC130" s="459"/>
      <c r="AD130" s="459"/>
      <c r="AE130" s="515"/>
      <c r="AF130" s="531">
        <v>999021</v>
      </c>
      <c r="AG130" s="459"/>
      <c r="AH130" s="459"/>
      <c r="AI130" s="459"/>
      <c r="AJ130" s="515"/>
      <c r="AK130" s="531">
        <v>983648</v>
      </c>
      <c r="AL130" s="459"/>
      <c r="AM130" s="459"/>
      <c r="AN130" s="459"/>
      <c r="AO130" s="515"/>
      <c r="AP130" s="558"/>
      <c r="AQ130" s="566"/>
      <c r="AR130" s="566"/>
      <c r="AS130" s="566"/>
      <c r="AT130" s="576"/>
      <c r="AU130" s="594"/>
      <c r="AV130" s="594"/>
      <c r="AW130" s="594"/>
      <c r="AX130" s="604" t="s">
        <v>438</v>
      </c>
      <c r="AY130" s="432"/>
      <c r="AZ130" s="432"/>
      <c r="BA130" s="432"/>
      <c r="BB130" s="432"/>
      <c r="BC130" s="432"/>
      <c r="BD130" s="432"/>
      <c r="BE130" s="485"/>
      <c r="BF130" s="638">
        <v>13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5681513</v>
      </c>
      <c r="AB131" s="505"/>
      <c r="AC131" s="505"/>
      <c r="AD131" s="505"/>
      <c r="AE131" s="517"/>
      <c r="AF131" s="533">
        <v>5746135</v>
      </c>
      <c r="AG131" s="505"/>
      <c r="AH131" s="505"/>
      <c r="AI131" s="505"/>
      <c r="AJ131" s="517"/>
      <c r="AK131" s="533">
        <v>5751302</v>
      </c>
      <c r="AL131" s="505"/>
      <c r="AM131" s="505"/>
      <c r="AN131" s="505"/>
      <c r="AO131" s="517"/>
      <c r="AP131" s="559"/>
      <c r="AQ131" s="567"/>
      <c r="AR131" s="567"/>
      <c r="AS131" s="567"/>
      <c r="AT131" s="577"/>
      <c r="AU131" s="594"/>
      <c r="AV131" s="594"/>
      <c r="AW131" s="594"/>
      <c r="AX131" s="605" t="s">
        <v>481</v>
      </c>
      <c r="AY131" s="614"/>
      <c r="AZ131" s="614"/>
      <c r="BA131" s="614"/>
      <c r="BB131" s="614"/>
      <c r="BC131" s="614"/>
      <c r="BD131" s="614"/>
      <c r="BE131" s="634"/>
      <c r="BF131" s="639">
        <v>62.3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512</v>
      </c>
      <c r="W132" s="475"/>
      <c r="X132" s="475"/>
      <c r="Y132" s="475"/>
      <c r="Z132" s="494"/>
      <c r="AA132" s="501">
        <v>13.622410090000001</v>
      </c>
      <c r="AB132" s="506"/>
      <c r="AC132" s="506"/>
      <c r="AD132" s="506"/>
      <c r="AE132" s="518"/>
      <c r="AF132" s="534">
        <v>13.050058870000001</v>
      </c>
      <c r="AG132" s="506"/>
      <c r="AH132" s="506"/>
      <c r="AI132" s="506"/>
      <c r="AJ132" s="518"/>
      <c r="AK132" s="534">
        <v>12.6224288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13.3</v>
      </c>
      <c r="AB133" s="507"/>
      <c r="AC133" s="507"/>
      <c r="AD133" s="507"/>
      <c r="AE133" s="519"/>
      <c r="AF133" s="502">
        <v>13.3</v>
      </c>
      <c r="AG133" s="507"/>
      <c r="AH133" s="507"/>
      <c r="AI133" s="507"/>
      <c r="AJ133" s="519"/>
      <c r="AK133" s="502">
        <v>13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XMbsprYnqTlCsmujTFZRLh2do4+iPM1rmtw0IepWI06FdcoWjFRu3rd18u8TX40ztmK4C4YzomKTcj7ibiZFZQ==" saltValue="NaVbTx4d/nA5Vt8f3rb03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0UpBFAVzpWhpqIwB1N6T6Ad5p/zJcI2Jg81VDkPJEdrfUOZKWblFjM4BspinbHK1bVlBMhxUf3DGIDZ1QrzoQA==" saltValue="5UZwSLmCqQlc5qtiP82bJ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wTgeD83WPleyen8U4nP2tyuj4j8pLER3ZlorYMlLAKyurPB66G7w2EphNvXfVhPdUwQCl357EcQ18P6XEiTw==" saltValue="dBBZ5AR02dGbdfAcI5s7p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515</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516</v>
      </c>
      <c r="AQ8" s="835" t="s">
        <v>517</v>
      </c>
      <c r="AR8" s="849" t="s">
        <v>156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518</v>
      </c>
      <c r="AL9" s="783"/>
      <c r="AM9" s="783"/>
      <c r="AN9" s="800"/>
      <c r="AO9" s="813">
        <v>2077063</v>
      </c>
      <c r="AP9" s="813">
        <v>102769</v>
      </c>
      <c r="AQ9" s="836">
        <v>90613</v>
      </c>
      <c r="AR9" s="850">
        <v>13.4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513</v>
      </c>
      <c r="AL10" s="783"/>
      <c r="AM10" s="783"/>
      <c r="AN10" s="800"/>
      <c r="AO10" s="814">
        <v>91712</v>
      </c>
      <c r="AP10" s="814">
        <v>4538</v>
      </c>
      <c r="AQ10" s="837">
        <v>7525</v>
      </c>
      <c r="AR10" s="851">
        <v>-39.700000000000003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220</v>
      </c>
      <c r="AL11" s="783"/>
      <c r="AM11" s="783"/>
      <c r="AN11" s="800"/>
      <c r="AO11" s="814">
        <v>288892</v>
      </c>
      <c r="AP11" s="814">
        <v>14294</v>
      </c>
      <c r="AQ11" s="837">
        <v>9582</v>
      </c>
      <c r="AR11" s="851">
        <v>49.2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210</v>
      </c>
      <c r="AP12" s="814" t="s">
        <v>210</v>
      </c>
      <c r="AQ12" s="837">
        <v>1356</v>
      </c>
      <c r="AR12" s="851" t="s">
        <v>210</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210</v>
      </c>
      <c r="AP13" s="814" t="s">
        <v>210</v>
      </c>
      <c r="AQ13" s="837">
        <v>2</v>
      </c>
      <c r="AR13" s="851" t="s">
        <v>210</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144656</v>
      </c>
      <c r="AP14" s="814">
        <v>7157</v>
      </c>
      <c r="AQ14" s="837">
        <v>4182</v>
      </c>
      <c r="AR14" s="851">
        <v>71.099999999999994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519</v>
      </c>
      <c r="AL15" s="783"/>
      <c r="AM15" s="783"/>
      <c r="AN15" s="800"/>
      <c r="AO15" s="814" t="s">
        <v>210</v>
      </c>
      <c r="AP15" s="814" t="s">
        <v>210</v>
      </c>
      <c r="AQ15" s="837">
        <v>2331</v>
      </c>
      <c r="AR15" s="851" t="s">
        <v>210</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-178377</v>
      </c>
      <c r="AP16" s="814">
        <v>-8826</v>
      </c>
      <c r="AQ16" s="837">
        <v>-8270</v>
      </c>
      <c r="AR16" s="851">
        <v>6.7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2423946</v>
      </c>
      <c r="AP17" s="814">
        <v>119932</v>
      </c>
      <c r="AQ17" s="837">
        <v>107322</v>
      </c>
      <c r="AR17" s="851">
        <v>11.7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520</v>
      </c>
      <c r="AP20" s="825" t="s">
        <v>342</v>
      </c>
      <c r="AQ20" s="838" t="s">
        <v>46</v>
      </c>
      <c r="AR20" s="852"/>
    </row>
    <row r="21" spans="1:46" s="756" customFormat="1">
      <c r="A21" s="758"/>
      <c r="AK21" s="773" t="s">
        <v>188</v>
      </c>
      <c r="AL21" s="786"/>
      <c r="AM21" s="786"/>
      <c r="AN21" s="803"/>
      <c r="AO21" s="816">
        <v>13.06</v>
      </c>
      <c r="AP21" s="826">
        <v>10.18</v>
      </c>
      <c r="AQ21" s="839">
        <v>2.88</v>
      </c>
      <c r="AS21" s="858"/>
      <c r="AT21" s="758"/>
    </row>
    <row r="22" spans="1:46" s="756" customFormat="1">
      <c r="A22" s="758"/>
      <c r="AK22" s="773" t="s">
        <v>521</v>
      </c>
      <c r="AL22" s="786"/>
      <c r="AM22" s="786"/>
      <c r="AN22" s="803"/>
      <c r="AO22" s="817">
        <v>97.1</v>
      </c>
      <c r="AP22" s="827">
        <v>97.7</v>
      </c>
      <c r="AQ22" s="840">
        <v>-0.6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522</v>
      </c>
      <c r="AP26" s="828"/>
      <c r="AQ26" s="828"/>
      <c r="AR26" s="828"/>
      <c r="AS26" s="760"/>
      <c r="AT26" s="760"/>
    </row>
    <row r="27" spans="1:46">
      <c r="A27" s="761"/>
      <c r="AO27" s="766"/>
      <c r="AP27" s="766"/>
      <c r="AQ27" s="766"/>
      <c r="AR27" s="766"/>
      <c r="AS27" s="766"/>
      <c r="AT27" s="766"/>
    </row>
    <row r="28" spans="1:46" ht="17.25">
      <c r="A28" s="757" t="s">
        <v>273</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515</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516</v>
      </c>
      <c r="AQ31" s="835" t="s">
        <v>517</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523</v>
      </c>
      <c r="AL32" s="787"/>
      <c r="AM32" s="787"/>
      <c r="AN32" s="804"/>
      <c r="AO32" s="814">
        <v>1229359</v>
      </c>
      <c r="AP32" s="814">
        <v>60826</v>
      </c>
      <c r="AQ32" s="841">
        <v>67619</v>
      </c>
      <c r="AR32" s="851">
        <v>-10</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524</v>
      </c>
      <c r="AL33" s="787"/>
      <c r="AM33" s="787"/>
      <c r="AN33" s="804"/>
      <c r="AO33" s="814" t="s">
        <v>210</v>
      </c>
      <c r="AP33" s="814" t="s">
        <v>210</v>
      </c>
      <c r="AQ33" s="841" t="s">
        <v>210</v>
      </c>
      <c r="AR33" s="851" t="s">
        <v>210</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210</v>
      </c>
      <c r="AP34" s="814" t="s">
        <v>210</v>
      </c>
      <c r="AQ34" s="841">
        <v>3</v>
      </c>
      <c r="AR34" s="851" t="s">
        <v>210</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525</v>
      </c>
      <c r="AL35" s="787"/>
      <c r="AM35" s="787"/>
      <c r="AN35" s="804"/>
      <c r="AO35" s="814">
        <v>461781</v>
      </c>
      <c r="AP35" s="814">
        <v>22848</v>
      </c>
      <c r="AQ35" s="841">
        <v>17835</v>
      </c>
      <c r="AR35" s="851">
        <v>28.1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38676</v>
      </c>
      <c r="AP36" s="814">
        <v>1914</v>
      </c>
      <c r="AQ36" s="841">
        <v>2401</v>
      </c>
      <c r="AR36" s="851">
        <v>-20.3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v>2090</v>
      </c>
      <c r="AP37" s="814">
        <v>103</v>
      </c>
      <c r="AQ37" s="841">
        <v>732</v>
      </c>
      <c r="AR37" s="851">
        <v>-85.9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v>296</v>
      </c>
      <c r="AP38" s="818">
        <v>15</v>
      </c>
      <c r="AQ38" s="842">
        <v>5</v>
      </c>
      <c r="AR38" s="840">
        <v>200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-22600</v>
      </c>
      <c r="AP39" s="814">
        <v>-1118</v>
      </c>
      <c r="AQ39" s="841">
        <v>-3806</v>
      </c>
      <c r="AR39" s="851">
        <v>-70.599999999999994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526</v>
      </c>
      <c r="AL40" s="787"/>
      <c r="AM40" s="787"/>
      <c r="AN40" s="804"/>
      <c r="AO40" s="814">
        <v>-983648</v>
      </c>
      <c r="AP40" s="814">
        <v>-48669</v>
      </c>
      <c r="AQ40" s="841">
        <v>-59049</v>
      </c>
      <c r="AR40" s="851">
        <v>-17.600000000000001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399</v>
      </c>
      <c r="AL41" s="789"/>
      <c r="AM41" s="789"/>
      <c r="AN41" s="806"/>
      <c r="AO41" s="814">
        <v>725954</v>
      </c>
      <c r="AP41" s="814">
        <v>35919</v>
      </c>
      <c r="AQ41" s="841">
        <v>25740</v>
      </c>
      <c r="AR41" s="851">
        <v>39.5</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504</v>
      </c>
      <c r="AO50" s="820" t="s">
        <v>505</v>
      </c>
      <c r="AP50" s="831" t="s">
        <v>529</v>
      </c>
      <c r="AQ50" s="844" t="s">
        <v>391</v>
      </c>
      <c r="AR50" s="854" t="s">
        <v>530</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1766061</v>
      </c>
      <c r="AN51" s="809">
        <v>81770</v>
      </c>
      <c r="AO51" s="821">
        <v>-11.3</v>
      </c>
      <c r="AP51" s="832">
        <v>85459</v>
      </c>
      <c r="AQ51" s="845">
        <v>-19.8</v>
      </c>
      <c r="AR51" s="855">
        <v>8.5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1099614</v>
      </c>
      <c r="AN52" s="810">
        <v>50913</v>
      </c>
      <c r="AO52" s="822">
        <v>2</v>
      </c>
      <c r="AP52" s="833">
        <v>44378</v>
      </c>
      <c r="AQ52" s="846">
        <v>-2.6</v>
      </c>
      <c r="AR52" s="856">
        <v>4.5999999999999996</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1173791</v>
      </c>
      <c r="AN53" s="809">
        <v>55084</v>
      </c>
      <c r="AO53" s="821">
        <v>-32.6</v>
      </c>
      <c r="AP53" s="832">
        <v>83280</v>
      </c>
      <c r="AQ53" s="845">
        <v>-2.5</v>
      </c>
      <c r="AR53" s="855">
        <v>-30.1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703340</v>
      </c>
      <c r="AN54" s="810">
        <v>33007</v>
      </c>
      <c r="AO54" s="822">
        <v>-35.200000000000003</v>
      </c>
      <c r="AP54" s="833">
        <v>43123</v>
      </c>
      <c r="AQ54" s="846">
        <v>-2.8</v>
      </c>
      <c r="AR54" s="856">
        <v>-32.4</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1338300</v>
      </c>
      <c r="AN55" s="809">
        <v>63902</v>
      </c>
      <c r="AO55" s="821">
        <v>16</v>
      </c>
      <c r="AP55" s="832">
        <v>88968</v>
      </c>
      <c r="AQ55" s="845">
        <v>6.8</v>
      </c>
      <c r="AR55" s="855">
        <v>9.1999999999999993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808380</v>
      </c>
      <c r="AN56" s="810">
        <v>38599</v>
      </c>
      <c r="AO56" s="822">
        <v>16.899999999999999</v>
      </c>
      <c r="AP56" s="833">
        <v>45482</v>
      </c>
      <c r="AQ56" s="846">
        <v>5.5</v>
      </c>
      <c r="AR56" s="856">
        <v>11.4</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531</v>
      </c>
      <c r="AL57" s="790"/>
      <c r="AM57" s="796">
        <v>1333951</v>
      </c>
      <c r="AN57" s="809">
        <v>64837</v>
      </c>
      <c r="AO57" s="821">
        <v>1.5</v>
      </c>
      <c r="AP57" s="832">
        <v>85173</v>
      </c>
      <c r="AQ57" s="845">
        <v>-4.3</v>
      </c>
      <c r="AR57" s="855">
        <v>5.8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428317</v>
      </c>
      <c r="AN58" s="810">
        <v>20818</v>
      </c>
      <c r="AO58" s="822">
        <v>-46.1</v>
      </c>
      <c r="AP58" s="833">
        <v>43913</v>
      </c>
      <c r="AQ58" s="846">
        <v>-3.4</v>
      </c>
      <c r="AR58" s="856">
        <v>-42.7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532</v>
      </c>
      <c r="AL59" s="790"/>
      <c r="AM59" s="796">
        <v>2271166</v>
      </c>
      <c r="AN59" s="809">
        <v>112373</v>
      </c>
      <c r="AO59" s="821">
        <v>73.3</v>
      </c>
      <c r="AP59" s="832">
        <v>94081</v>
      </c>
      <c r="AQ59" s="845">
        <v>10.5</v>
      </c>
      <c r="AR59" s="855">
        <v>62.8</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980112</v>
      </c>
      <c r="AN60" s="810">
        <v>48494</v>
      </c>
      <c r="AO60" s="822">
        <v>132.9</v>
      </c>
      <c r="AP60" s="833">
        <v>48949</v>
      </c>
      <c r="AQ60" s="846">
        <v>11.5</v>
      </c>
      <c r="AR60" s="856">
        <v>121.4</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533</v>
      </c>
      <c r="AL61" s="793"/>
      <c r="AM61" s="796">
        <v>1576654</v>
      </c>
      <c r="AN61" s="809">
        <v>75593</v>
      </c>
      <c r="AO61" s="821">
        <v>9.4</v>
      </c>
      <c r="AP61" s="832">
        <v>87392</v>
      </c>
      <c r="AQ61" s="847">
        <v>-1.9</v>
      </c>
      <c r="AR61" s="855">
        <v>11.3</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803953</v>
      </c>
      <c r="AN62" s="810">
        <v>38366</v>
      </c>
      <c r="AO62" s="822">
        <v>14.1</v>
      </c>
      <c r="AP62" s="833">
        <v>45169</v>
      </c>
      <c r="AQ62" s="846">
        <v>1.6</v>
      </c>
      <c r="AR62" s="856">
        <v>12.5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H06x05XrxCuAxDUcyqOaqL5Ds5F1Dexd4N4/GObXNhO5hgGeko10Mr8++uGg3mmA4BPbc+NlBQzBum7/tXJMpQ==" saltValue="+ze5ZBCffa9BRYm6fQ24N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glPmuaNKnPT8aHoTtaprZ/GPZ8vmT2HIoqilDmsaz7uiIkZ82X4UGEKRlmRprhTxGPZHj2lmMC67m8imHs1EWw==" saltValue="21FgFv8ARsAgBatqW8ixC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90" zoomScaleNormal="9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EQ434mh6+zrq7yhpj2cXHnPKMbrkXiW2U2+KaKPt+ezBZbqEVe2D1x3ji+zMDs145EJVc9BMi56epq9SFDvmJw==" saltValue="RaVAqORl7w1CBeb48PHQF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15</v>
      </c>
      <c r="F46" s="875" t="s">
        <v>535</v>
      </c>
      <c r="G46" s="879" t="s">
        <v>536</v>
      </c>
      <c r="H46" s="879" t="s">
        <v>448</v>
      </c>
      <c r="I46" s="879" t="s">
        <v>537</v>
      </c>
      <c r="J46" s="884" t="s">
        <v>538</v>
      </c>
    </row>
    <row r="47" spans="2:10" ht="57.75" customHeight="1">
      <c r="B47" s="864"/>
      <c r="C47" s="868" t="s">
        <v>3</v>
      </c>
      <c r="D47" s="868"/>
      <c r="E47" s="872"/>
      <c r="F47" s="876">
        <v>29.29</v>
      </c>
      <c r="G47" s="880">
        <v>32.35</v>
      </c>
      <c r="H47" s="880">
        <v>33.89</v>
      </c>
      <c r="I47" s="880">
        <v>34.42</v>
      </c>
      <c r="J47" s="885">
        <v>28.56</v>
      </c>
    </row>
    <row r="48" spans="2:10" ht="57.75" customHeight="1">
      <c r="B48" s="865"/>
      <c r="C48" s="869" t="s">
        <v>5</v>
      </c>
      <c r="D48" s="869"/>
      <c r="E48" s="873"/>
      <c r="F48" s="877">
        <v>3.49</v>
      </c>
      <c r="G48" s="881">
        <v>1.35</v>
      </c>
      <c r="H48" s="881">
        <v>2.37</v>
      </c>
      <c r="I48" s="881" t="s">
        <v>539</v>
      </c>
      <c r="J48" s="886">
        <v>5.19</v>
      </c>
    </row>
    <row r="49" spans="2:10" ht="57.75" customHeight="1">
      <c r="B49" s="866"/>
      <c r="C49" s="870" t="s">
        <v>14</v>
      </c>
      <c r="D49" s="870"/>
      <c r="E49" s="874"/>
      <c r="F49" s="878">
        <v>2.23</v>
      </c>
      <c r="G49" s="882" t="s">
        <v>540</v>
      </c>
      <c r="H49" s="882">
        <v>1.1100000000000001</v>
      </c>
      <c r="I49" s="882" t="s">
        <v>498</v>
      </c>
      <c r="J49" s="887" t="s">
        <v>132</v>
      </c>
    </row>
    <row r="50" spans="2:10" ht="13.5" customHeight="1"/>
  </sheetData>
  <sheetProtection algorithmName="SHA-512" hashValue="vpwhFOor/w4HfE1CNLdLNG5Juu8W/qE6bIdVclP9yv73DCIcRU5qXQR+B+86eacjQdK6weZiXIZhHj6ZY9N0PA==" saltValue="roMT8hbXnxPivUmeIAI16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2021-09-28T07:36:18Z</cp:lastPrinted>
  <dcterms:created xsi:type="dcterms:W3CDTF">2021-02-05T04:19:03Z</dcterms:created>
  <dcterms:modified xsi:type="dcterms:W3CDTF">2021-10-22T04:39:07Z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2021-10-22T04:39:07Z</vt:filetime>
  </property>
</Properties>
</file>