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<sst xmlns="http://schemas.openxmlformats.org/spreadsheetml/2006/main" xmlns:r="http://schemas.openxmlformats.org/officeDocument/2006/relationships" count="562" uniqueCount="562">
  <si>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組合等が起こした地方債の元利償還金に対する負担金等</t>
  </si>
  <si>
    <t>高知県安芸市</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</si>
  <si>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</si>
  <si>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</si>
  <si>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</si>
  <si>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 0.95</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</si>
  <si>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</si>
  <si>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</si>
  <si>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</si>
  <si>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</si>
  <si>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</si>
  <si>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</si>
  <si>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</si>
  <si>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鉄道経営助成基金事業特別会計</t>
  </si>
  <si>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</si>
  <si>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</si>
  <si>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</si>
  <si>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</si>
  <si>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</si>
  <si>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</si>
  <si>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</si>
  <si>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</si>
  <si>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</si>
  <si>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</si>
  <si>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</si>
  <si>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</si>
  <si>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</si>
  <si>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</si>
  <si>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</si>
  <si>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</si>
  <si>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</si>
  <si>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</si>
  <si>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</si>
  <si>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宅地造成</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</si>
  <si>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</si>
  <si>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</si>
  <si>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</si>
  <si>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</si>
  <si>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</si>
  <si>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</si>
  <si>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</si>
  <si>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</si>
  <si>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</si>
  <si>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</si>
  <si>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</si>
  <si>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</si>
  <si>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</si>
  <si>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</si>
  <si>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</si>
  <si>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</si>
  <si>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</si>
  <si>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</si>
  <si>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</si>
  <si>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</si>
  <si>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</si>
  <si>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</si>
  <si>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</si>
  <si>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</si>
  <si>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</si>
  <si>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</si>
  <si>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-10.1</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</si>
  <si>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</si>
  <si>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</si>
  <si>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</si>
  <si>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</si>
  <si>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</si>
  <si>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</si>
  <si>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</si>
  <si>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</si>
  <si>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</si>
  <si>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</si>
  <si>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</si>
  <si>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</si>
  <si>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</si>
  <si>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</si>
  <si>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</si>
  <si>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</si>
  <si>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</si>
  <si>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</si>
  <si>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</si>
  <si>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</si>
  <si>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</si>
  <si>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</si>
  <si>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</si>
  <si>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</si>
  <si>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</si>
  <si>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</si>
  <si>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</si>
  <si>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</si>
  <si>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</si>
  <si>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</si>
  <si>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</si>
  <si>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</si>
  <si>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</si>
  <si>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</si>
  <si>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</si>
  <si>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</si>
  <si>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</si>
  <si>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</si>
  <si>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</si>
  <si>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</si>
  <si>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</si>
  <si>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</si>
  <si>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</si>
  <si>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</si>
  <si>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</si>
  <si>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</si>
  <si>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</si>
  <si>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</si>
  <si>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</si>
  <si>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</si>
  <si>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</si>
  <si>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</si>
  <si>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</si>
  <si>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</si>
  <si>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</si>
  <si>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</si>
  <si>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</si>
  <si>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</si>
  <si>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</si>
  <si>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</si>
  <si>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</si>
  <si>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</si>
  <si>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</si>
  <si>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</si>
  <si>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</si>
  <si>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</si>
  <si>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</si>
  <si>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</si>
  <si>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</si>
  <si>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</si>
  <si>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</si>
  <si>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</si>
  <si>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</si>
  <si>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</si>
  <si>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</si>
  <si>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</si>
  <si>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</si>
  <si>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</si>
  <si>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</si>
  <si>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</si>
  <si>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</si>
  <si>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</si>
  <si>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</si>
  <si>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</si>
  <si>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</si>
  <si>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</si>
  <si>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</si>
  <si>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</si>
  <si>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</si>
  <si>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</si>
  <si>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</si>
  <si>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</si>
  <si>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</si>
  <si>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</si>
  <si>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</si>
  <si>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</si>
  <si>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</si>
  <si>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</si>
  <si>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</si>
  <si>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</si>
  <si>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</si>
  <si>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</si>
  <si>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</si>
  <si>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</si>
  <si>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</si>
  <si>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安芸市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</si>
  <si>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</si>
  <si>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</si>
  <si>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</si>
  <si>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</si>
  <si>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</si>
  <si>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</si>
  <si>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</si>
  <si>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</si>
  <si>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</si>
  <si>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</si>
  <si>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</si>
  <si>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</si>
  <si>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</si>
  <si>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</si>
  <si>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</si>
  <si>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</si>
  <si>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</si>
  <si>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</si>
  <si>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</si>
  <si>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</si>
  <si>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</si>
  <si>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</si>
  <si>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</si>
  <si>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</si>
  <si>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</si>
  <si>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</si>
  <si>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</si>
  <si>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</si>
  <si>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</si>
  <si>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</si>
  <si>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</si>
  <si>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</si>
  <si>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</si>
  <si>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</si>
  <si>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</si>
  <si>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</si>
  <si>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</si>
  <si>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</si>
  <si>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</si>
  <si>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</si>
  <si>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</si>
  <si>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</si>
  <si>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</si>
  <si>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</si>
  <si>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</si>
  <si>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</si>
  <si>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</si>
  <si>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</si>
  <si>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</si>
  <si>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</si>
  <si>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</si>
  <si>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</si>
  <si>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</si>
  <si>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</si>
  <si>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</si>
  <si>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</si>
  <si>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</si>
  <si>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</si>
  <si>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</si>
  <si>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</si>
  <si>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</si>
  <si>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</si>
  <si>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</si>
  <si>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</si>
  <si>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</si>
  <si>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</si>
  <si>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公共下水道事業特別会計</t>
  </si>
  <si>
    <t>-1.7</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</si>
  <si>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</si>
  <si>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</si>
  <si>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</si>
  <si>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</si>
  <si>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</si>
  <si>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</si>
  <si>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</si>
  <si>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</si>
  <si>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</si>
  <si>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</si>
  <si>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安芸広域市町村圏事務組合</t>
    <rPh sb="0" eb="2">
      <t>アキ</t>
    </rPh>
    <rPh sb="2" eb="4">
      <t>コウイキ</t>
    </rPh>
    <rPh sb="4" eb="7">
      <t>シチョウソン</t>
    </rPh>
    <rPh sb="7" eb="8">
      <t>ケン</t>
    </rPh>
    <rPh sb="8" eb="10">
      <t>ジム</t>
    </rPh>
    <rPh sb="10" eb="12">
      <t>クミアイ</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</si>
  <si>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</si>
  <si>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</si>
  <si>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</si>
  <si>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</si>
  <si>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</si>
  <si>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</si>
  <si>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</si>
  <si>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</si>
  <si>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</si>
  <si>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</si>
  <si>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</si>
  <si>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</si>
  <si>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</si>
  <si>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</si>
  <si>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</si>
  <si>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</si>
  <si>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</si>
  <si>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</si>
  <si>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</si>
  <si>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</si>
  <si>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</si>
  <si>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</si>
  <si>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</si>
  <si>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</si>
  <si>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</si>
  <si>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</si>
  <si>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</si>
  <si>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</si>
  <si>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</si>
  <si>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</si>
  <si>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</si>
  <si>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</si>
  <si>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</si>
  <si>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</si>
  <si>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</si>
  <si>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</si>
  <si>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</si>
  <si>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</si>
  <si>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</si>
  <si>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</si>
  <si>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</si>
  <si>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</si>
  <si>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</si>
  <si>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</si>
  <si>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</si>
  <si>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</si>
  <si>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</si>
  <si>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</si>
  <si>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</si>
  <si>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</si>
  <si>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</si>
  <si>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</si>
  <si>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</si>
  <si>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</si>
  <si>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</si>
  <si>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</si>
  <si>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</si>
  <si>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</si>
  <si>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</si>
  <si>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</si>
  <si>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</si>
  <si>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</si>
  <si>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</si>
  <si>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</si>
  <si>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</si>
  <si>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</si>
  <si>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</si>
  <si>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</si>
  <si>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</si>
  <si>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</si>
  <si>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</si>
  <si>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</si>
  <si>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</si>
  <si>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</si>
  <si>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</si>
  <si>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</si>
  <si>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</si>
  <si>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</si>
  <si>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</si>
  <si>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</si>
  <si>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</si>
  <si>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</si>
  <si>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</si>
  <si>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</si>
  <si>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</si>
  <si>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</si>
  <si>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</si>
  <si>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</si>
  <si>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</si>
  <si>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</si>
  <si>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</si>
  <si>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</si>
  <si>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</si>
  <si>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</si>
  <si>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</si>
  <si>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</si>
  <si>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</si>
  <si>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</si>
  <si>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</si>
  <si>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</si>
  <si>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</si>
  <si>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</si>
  <si>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</si>
  <si>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</si>
  <si>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</si>
  <si>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</si>
  <si>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</si>
  <si>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</si>
  <si>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</si>
  <si>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</si>
  <si>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</si>
  <si>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</si>
  <si>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</si>
  <si>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</si>
  <si>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</si>
  <si>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</si>
  <si>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</si>
  <si>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</si>
  <si>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</si>
  <si>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</si>
  <si>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</si>
  <si>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将来負担比率は年々減少しているが、有形固定資産減価償却率は微増となっている。これは、施設更新等の老朽化対策が十分に実施されていないことを意味している。
本市が保有する公共施設のうち半数以上が築30年を経過しており、老朽化対策を必要とする施設(潜在的な将来負担)が増えている。 今後は公共施設等総合管理計画（個別施設計画）に基づいた適正な配置や更新等を推進することで老朽化対策に積極的に取り組むとともに、償還財源の確保に努める。</t>
    <rPh sb="42" eb="44">
      <t>シセツ</t>
    </rPh>
    <rPh sb="44" eb="46">
      <t>コウシン</t>
    </rPh>
    <rPh sb="46" eb="47">
      <t>トウ</t>
    </rPh>
    <rPh sb="48" eb="51">
      <t>ロウキュウカ</t>
    </rPh>
    <rPh sb="51" eb="53">
      <t>タイサク</t>
    </rPh>
    <rPh sb="54" eb="56">
      <t>ジュウブン</t>
    </rPh>
    <rPh sb="57" eb="59">
      <t>ジッシ</t>
    </rPh>
    <rPh sb="68" eb="70">
      <t>イミ</t>
    </rPh>
    <rPh sb="107" eb="110">
      <t>ロウキュウカ</t>
    </rPh>
    <rPh sb="110" eb="112">
      <t>タイサク</t>
    </rPh>
    <rPh sb="113" eb="115">
      <t>ヒツヨウ</t>
    </rPh>
    <rPh sb="118" eb="120">
      <t>シセツ</t>
    </rPh>
    <rPh sb="121" eb="124">
      <t>センザイテキ</t>
    </rPh>
    <rPh sb="125" eb="127">
      <t>ショウライ</t>
    </rPh>
    <rPh sb="127" eb="129">
      <t>フタン</t>
    </rPh>
    <rPh sb="131" eb="132">
      <t>フ</t>
    </rPh>
    <rPh sb="171" eb="173">
      <t>コウシン</t>
    </rPh>
    <rPh sb="173" eb="174">
      <t>トウ</t>
    </rPh>
    <rPh sb="201" eb="203">
      <t>ショウカン</t>
    </rPh>
    <rPh sb="203" eb="205">
      <t>ザイゲン</t>
    </rPh>
    <rPh sb="206" eb="208">
      <t>カクホ</t>
    </rPh>
    <phoneticPr fontId="6"/>
  </si>
  <si>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</si>
  <si>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</si>
  <si>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</si>
  <si>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</si>
  <si>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</si>
  <si>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</si>
  <si>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</si>
  <si>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</si>
  <si>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</si>
  <si>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</si>
  <si>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</si>
  <si>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</si>
  <si>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</si>
  <si>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</si>
  <si>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</si>
  <si>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</si>
  <si>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</si>
  <si>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</si>
  <si>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</si>
  <si>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</si>
  <si>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</si>
  <si>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</si>
  <si>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 0.00</t>
  </si>
  <si>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</si>
  <si>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</si>
  <si>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</si>
  <si>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</si>
  <si>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</si>
  <si>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</si>
  <si>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</si>
  <si>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</si>
  <si>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</si>
  <si>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</si>
  <si>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</si>
  <si>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</si>
  <si>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</si>
  <si>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</si>
  <si>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</si>
  <si>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</si>
  <si>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</si>
  <si>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</si>
  <si>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</si>
  <si>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</si>
  <si>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</si>
  <si>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</si>
  <si>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</si>
  <si>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</si>
  <si>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</si>
  <si>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</si>
  <si>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</si>
  <si>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</si>
  <si>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</si>
  <si>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</si>
  <si>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</si>
  <si>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介護サービス</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</si>
  <si>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</si>
  <si>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</si>
  <si>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</si>
  <si>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</si>
  <si>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</si>
  <si>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</si>
  <si>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</si>
  <si>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</si>
  <si>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</si>
  <si>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</si>
  <si>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</si>
  <si>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</si>
  <si>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</si>
  <si>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</si>
  <si>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</si>
  <si>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</si>
  <si>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</si>
  <si>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</si>
  <si>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</si>
  <si>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</si>
  <si>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</si>
  <si>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</si>
  <si>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</si>
  <si>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</si>
  <si>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鉄道経営助成基金</t>
    <rPh sb="0" eb="2">
      <t>テツドウ</t>
    </rPh>
    <rPh sb="2" eb="4">
      <t>ケイエイ</t>
    </rPh>
    <rPh sb="4" eb="6">
      <t>ジョセイ</t>
    </rPh>
    <rPh sb="6" eb="8">
      <t>キキン</t>
    </rPh>
    <phoneticPr fontId="6"/>
  </si>
  <si>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</si>
  <si>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</si>
  <si>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</si>
  <si>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</si>
  <si>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元気バス事業特別会計</t>
  </si>
  <si>
    <t>住宅新築資金等貸付事業特別会計</t>
  </si>
  <si>
    <t>墓地公園事業特別会計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</si>
  <si>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</si>
  <si>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</si>
  <si>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</si>
  <si>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</si>
  <si>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</si>
  <si>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</si>
  <si>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</si>
  <si>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</si>
  <si>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</si>
  <si>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水道事業会計</t>
  </si>
  <si>
    <t>法適用企業</t>
  </si>
  <si>
    <t>農業集落排水事業特別会計</t>
  </si>
  <si>
    <t>人件費</t>
    <rPh sb="0" eb="3">
      <t>ジンケンヒ</t>
    </rPh>
    <phoneticPr fontId="6"/>
  </si>
  <si>
    <t>住宅団地整備事業特別会計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</si>
  <si>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</si>
  <si>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</si>
  <si>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</si>
  <si>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</si>
  <si>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</si>
  <si>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</si>
  <si>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</si>
  <si>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</si>
  <si>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</si>
  <si>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</si>
  <si>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</si>
  <si>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</si>
  <si>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</si>
  <si>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</si>
  <si>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</si>
  <si>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</si>
  <si>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</si>
  <si>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</si>
  <si>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 7.78</t>
  </si>
  <si>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</si>
  <si>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</si>
  <si>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</si>
  <si>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</si>
  <si>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</si>
  <si>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</si>
  <si>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</si>
  <si>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</si>
  <si>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</si>
  <si>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</si>
  <si>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</si>
  <si>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</si>
  <si>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</si>
  <si>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</si>
  <si>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</si>
  <si>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</si>
  <si>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</si>
  <si>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</si>
  <si>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</si>
  <si>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</si>
  <si>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</si>
  <si>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</si>
  <si>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</si>
  <si>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</si>
  <si>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</si>
  <si>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</si>
  <si>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</si>
  <si>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</si>
  <si>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</si>
  <si>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</si>
  <si>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</si>
  <si>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</si>
  <si>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</si>
  <si>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</si>
  <si>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</si>
  <si>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</si>
  <si>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</si>
  <si>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</si>
  <si>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</si>
  <si>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</si>
  <si>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</si>
  <si>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</si>
  <si>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</si>
  <si>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</si>
  <si>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</si>
  <si>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</si>
  <si>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5.89</t>
  </si>
  <si>
    <t>▲ 2.33</t>
  </si>
  <si>
    <t>こうち人づくり広域連合</t>
    <rPh sb="3" eb="4">
      <t>ヒト</t>
    </rPh>
    <rPh sb="7" eb="9">
      <t>コウイキ</t>
    </rPh>
    <rPh sb="9" eb="11">
      <t>レンゴウ</t>
    </rPh>
    <phoneticPr fontId="6"/>
  </si>
  <si>
    <t>▲ 0.97</t>
  </si>
  <si>
    <t>その他会計（赤字）</t>
  </si>
  <si>
    <t>（百万円）</t>
  </si>
  <si>
    <t>H27末</t>
  </si>
  <si>
    <t>H26末</t>
  </si>
  <si>
    <t>H28末</t>
  </si>
  <si>
    <t>H29末</t>
  </si>
  <si>
    <t>H30末</t>
  </si>
  <si>
    <t>安芸市土地開発公社</t>
    <rPh sb="0" eb="3">
      <t>アキシ</t>
    </rPh>
    <rPh sb="3" eb="5">
      <t>トチ</t>
    </rPh>
    <rPh sb="5" eb="7">
      <t>カイハツ</t>
    </rPh>
    <rPh sb="7" eb="9">
      <t>コウシャ</t>
    </rPh>
    <phoneticPr fontId="6"/>
  </si>
  <si>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6"/>
  </si>
  <si>
    <t>高知県広域食肉センター事務組合</t>
    <rPh sb="0" eb="3">
      <t>コウチケン</t>
    </rPh>
    <rPh sb="3" eb="5">
      <t>コウイキ</t>
    </rPh>
    <rPh sb="5" eb="7">
      <t>ショクニク</t>
    </rPh>
    <rPh sb="11" eb="13">
      <t>ジム</t>
    </rPh>
    <rPh sb="13" eb="15">
      <t>クミアイ</t>
    </rPh>
    <phoneticPr fontId="6"/>
  </si>
  <si>
    <t>高知県市町村総合事務組合（一般）</t>
    <rPh sb="0" eb="3">
      <t>コウチケン</t>
    </rPh>
    <rPh sb="3" eb="6">
      <t>シチョウソン</t>
    </rPh>
    <rPh sb="6" eb="8">
      <t>ソウゴウ</t>
    </rPh>
    <rPh sb="8" eb="10">
      <t>ジム</t>
    </rPh>
    <rPh sb="10" eb="12">
      <t>クミアイ</t>
    </rPh>
    <rPh sb="13" eb="15">
      <t>イッパン</t>
    </rPh>
    <phoneticPr fontId="6"/>
  </si>
  <si>
    <t>　　　　　　〃　　　　　（交通災害共済）</t>
    <rPh sb="13" eb="15">
      <t>コウツウ</t>
    </rPh>
    <rPh sb="15" eb="17">
      <t>サイガイ</t>
    </rPh>
    <rPh sb="17" eb="19">
      <t>キョウサイ</t>
    </rPh>
    <phoneticPr fontId="6"/>
  </si>
  <si>
    <t>高知県後期高齢者医療広域連合（一般）</t>
    <rPh sb="0" eb="3">
      <t>コウチケン</t>
    </rPh>
    <rPh sb="3" eb="5">
      <t>コウキ</t>
    </rPh>
    <rPh sb="5" eb="8">
      <t>コウレイシャ</t>
    </rPh>
    <rPh sb="8" eb="10">
      <t>イリョウ</t>
    </rPh>
    <rPh sb="10" eb="12">
      <t>コウイキ</t>
    </rPh>
    <rPh sb="12" eb="14">
      <t>レンゴウ</t>
    </rPh>
    <rPh sb="15" eb="17">
      <t>イッパン</t>
    </rPh>
    <phoneticPr fontId="6"/>
  </si>
  <si>
    <t>　　　　　　〃　　　　　　　（特別）</t>
    <rPh sb="15" eb="17">
      <t>トクベツ</t>
    </rPh>
    <phoneticPr fontId="6"/>
  </si>
  <si>
    <t>施設整備基金</t>
    <rPh sb="0" eb="2">
      <t>シセツ</t>
    </rPh>
    <rPh sb="2" eb="4">
      <t>セイビ</t>
    </rPh>
    <rPh sb="4" eb="6">
      <t>キキン</t>
    </rPh>
    <phoneticPr fontId="6"/>
  </si>
  <si>
    <t>ふるさと応援基金</t>
    <rPh sb="4" eb="6">
      <t>オウエン</t>
    </rPh>
    <rPh sb="6" eb="8">
      <t>キキン</t>
    </rPh>
    <phoneticPr fontId="6"/>
  </si>
  <si>
    <t>福祉振興基金</t>
    <rPh sb="0" eb="2">
      <t>フクシ</t>
    </rPh>
    <rPh sb="2" eb="4">
      <t>シンコウ</t>
    </rPh>
    <rPh sb="4" eb="6">
      <t>キキン</t>
    </rPh>
    <phoneticPr fontId="6"/>
  </si>
  <si>
    <t>退職手当基金</t>
    <rPh sb="0" eb="2">
      <t>タイショク</t>
    </rPh>
    <rPh sb="2" eb="4">
      <t>テアテ</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</si>
  <si>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</si>
  <si>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</si>
  <si>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</si>
  <si>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</si>
  <si>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</si>
  <si>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将来負担比率及び実質公債費比率はともに年々改善しており、類似団体内平均値も下回っている。
しかしながら、現在、市庁舎建替えや中学校移転統合など、多額の市債を要する大型事業を実施しており、それらの償還が始まることで両比率とも上昇することが見込まれている。また、その他の施設についても老朽化している施設が多く、中長期的な視点に立った施設の更新・最適な配置を行うことで、これまで以上に公債費の軽減・平準化に取り組み、両比率の抑制に努める。</t>
    <rPh sb="19" eb="21">
      <t>ネンネン</t>
    </rPh>
    <rPh sb="28" eb="30">
      <t>ルイジ</t>
    </rPh>
    <rPh sb="30" eb="32">
      <t>ダンタイ</t>
    </rPh>
    <rPh sb="32" eb="33">
      <t>ナイ</t>
    </rPh>
    <rPh sb="33" eb="35">
      <t>ヘイキン</t>
    </rPh>
    <rPh sb="35" eb="36">
      <t>チ</t>
    </rPh>
    <rPh sb="37" eb="39">
      <t>シタマワ</t>
    </rPh>
    <rPh sb="52" eb="54">
      <t>ゲンザイ</t>
    </rPh>
    <rPh sb="86" eb="88">
      <t>ジッシ</t>
    </rPh>
    <rPh sb="97" eb="99">
      <t>ショウカン</t>
    </rPh>
    <rPh sb="100" eb="101">
      <t>ハジ</t>
    </rPh>
    <rPh sb="118" eb="120">
      <t>ミコ</t>
    </rPh>
    <rPh sb="131" eb="132">
      <t>タ</t>
    </rPh>
    <rPh sb="133" eb="135">
      <t>シセツ</t>
    </rPh>
    <rPh sb="140" eb="143">
      <t>ロウキュウカ</t>
    </rPh>
    <rPh sb="147" eb="149">
      <t>シセツ</t>
    </rPh>
    <rPh sb="150" eb="151">
      <t>オオ</t>
    </rPh>
    <rPh sb="153" eb="157">
      <t>チュウチョウキテキ</t>
    </rPh>
    <rPh sb="158" eb="160">
      <t>シテン</t>
    </rPh>
    <rPh sb="161" eb="162">
      <t>タ</t>
    </rPh>
    <rPh sb="164" eb="166">
      <t>シセツ</t>
    </rPh>
    <rPh sb="167" eb="169">
      <t>コウシン</t>
    </rPh>
    <rPh sb="170" eb="172">
      <t>サイテキ</t>
    </rPh>
    <rPh sb="173" eb="175">
      <t>ハイチ</t>
    </rPh>
    <rPh sb="176" eb="177">
      <t>オコナ</t>
    </rPh>
    <rPh sb="193" eb="195">
      <t>ケイゲン</t>
    </rPh>
    <rPh sb="196" eb="199">
      <t>ヘイジュンカ</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</si>
</sst>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133262</c:v>
                </c:pt>
                <c:pt idx="1">
                  <c:v>149305</c:v>
                </c:pt>
                <c:pt idx="2">
                  <c:v>125332</c:v>
                </c:pt>
                <c:pt idx="3">
                  <c:v>112214</c:v>
                </c:pt>
                <c:pt idx="4">
                  <c:v>152950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3.02</c:v>
                </c:pt>
                <c:pt idx="1">
                  <c:v>3.69</c:v>
                </c:pt>
                <c:pt idx="2">
                  <c:v>3.03</c:v>
                </c:pt>
                <c:pt idx="3">
                  <c:v>3.24</c:v>
                </c:pt>
                <c:pt idx="4">
                  <c:v>5.07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16.34</c:v>
                </c:pt>
                <c:pt idx="1">
                  <c:v>18.43</c:v>
                </c:pt>
                <c:pt idx="2">
                  <c:v>18.78</c:v>
                </c:pt>
                <c:pt idx="3">
                  <c:v>19.100000000000001</c:v>
                </c:pt>
                <c:pt idx="4">
                  <c:v>18.920000000000002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9.16</c:v>
                </c:pt>
                <c:pt idx="1">
                  <c:v>6.95</c:v>
                </c:pt>
                <c:pt idx="2">
                  <c:v>5.76</c:v>
                </c:pt>
                <c:pt idx="3">
                  <c:v>4.41</c:v>
                </c:pt>
                <c:pt idx="4">
                  <c:v>6.47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元気バス事業特別会計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2.e-002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1.e-002</c:v>
                </c:pt>
                <c:pt idx="2">
                  <c:v>#N/A</c:v>
                </c:pt>
                <c:pt idx="3">
                  <c:v>4.e-002</c:v>
                </c:pt>
                <c:pt idx="4">
                  <c:v>#N/A</c:v>
                </c:pt>
                <c:pt idx="5">
                  <c:v>0</c:v>
                </c:pt>
                <c:pt idx="6">
                  <c:v>#N/A</c:v>
                </c:pt>
                <c:pt idx="7">
                  <c:v>3.e-002</c:v>
                </c:pt>
                <c:pt idx="8">
                  <c:v>#N/A</c:v>
                </c:pt>
                <c:pt idx="9">
                  <c:v>0.15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0.37</c:v>
                </c:pt>
                <c:pt idx="2">
                  <c:v>#N/A</c:v>
                </c:pt>
                <c:pt idx="3">
                  <c:v>0.17</c:v>
                </c:pt>
                <c:pt idx="4">
                  <c:v>#N/A</c:v>
                </c:pt>
                <c:pt idx="5">
                  <c:v>0.65</c:v>
                </c:pt>
                <c:pt idx="6">
                  <c:v>#N/A</c:v>
                </c:pt>
                <c:pt idx="7">
                  <c:v>0.75</c:v>
                </c:pt>
                <c:pt idx="8">
                  <c:v>#N/A</c:v>
                </c:pt>
                <c:pt idx="9">
                  <c:v>0.46</c:v>
                </c:pt>
              </c:numCache>
            </c:numRef>
          </c:val>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0.22</c:v>
                </c:pt>
                <c:pt idx="2">
                  <c:v>#N/A</c:v>
                </c:pt>
                <c:pt idx="3">
                  <c:v>0.34</c:v>
                </c:pt>
                <c:pt idx="4">
                  <c:v>#N/A</c:v>
                </c:pt>
                <c:pt idx="5">
                  <c:v>0.42</c:v>
                </c:pt>
                <c:pt idx="6">
                  <c:v>#N/A</c:v>
                </c:pt>
                <c:pt idx="7">
                  <c:v>0.55000000000000004</c:v>
                </c:pt>
                <c:pt idx="8">
                  <c:v>#N/A</c:v>
                </c:pt>
                <c:pt idx="9">
                  <c:v>0.57999999999999996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2.79</c:v>
                </c:pt>
                <c:pt idx="2">
                  <c:v>#N/A</c:v>
                </c:pt>
                <c:pt idx="3">
                  <c:v>3.34</c:v>
                </c:pt>
                <c:pt idx="4">
                  <c:v>#N/A</c:v>
                </c:pt>
                <c:pt idx="5">
                  <c:v>2.61</c:v>
                </c:pt>
                <c:pt idx="6">
                  <c:v>#N/A</c:v>
                </c:pt>
                <c:pt idx="7">
                  <c:v>2.68</c:v>
                </c:pt>
                <c:pt idx="8">
                  <c:v>#N/A</c:v>
                </c:pt>
                <c:pt idx="9">
                  <c:v>4.4800000000000004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9.66</c:v>
                </c:pt>
                <c:pt idx="2">
                  <c:v>#N/A</c:v>
                </c:pt>
                <c:pt idx="3">
                  <c:v>10.84</c:v>
                </c:pt>
                <c:pt idx="4">
                  <c:v>#N/A</c:v>
                </c:pt>
                <c:pt idx="5">
                  <c:v>11.34</c:v>
                </c:pt>
                <c:pt idx="6">
                  <c:v>#N/A</c:v>
                </c:pt>
                <c:pt idx="7">
                  <c:v>11.44</c:v>
                </c:pt>
                <c:pt idx="8">
                  <c:v>#N/A</c:v>
                </c:pt>
                <c:pt idx="9">
                  <c:v>12.09</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7.78</c:v>
                </c:pt>
                <c:pt idx="1">
                  <c:v>#N/A</c:v>
                </c:pt>
                <c:pt idx="2">
                  <c:v>5.89</c:v>
                </c:pt>
                <c:pt idx="3">
                  <c:v>#N/A</c:v>
                </c:pt>
                <c:pt idx="4">
                  <c:v>2.33</c:v>
                </c:pt>
                <c:pt idx="5">
                  <c:v>#N/A</c:v>
                </c:pt>
                <c:pt idx="6">
                  <c:v>0.97</c:v>
                </c:pt>
                <c:pt idx="7">
                  <c:v>#N/A</c:v>
                </c:pt>
                <c:pt idx="8">
                  <c:v>0.95</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1462</c:v>
                </c:pt>
                <c:pt idx="5">
                  <c:v>1347</c:v>
                </c:pt>
                <c:pt idx="8">
                  <c:v>1261</c:v>
                </c:pt>
                <c:pt idx="11">
                  <c:v>1217</c:v>
                </c:pt>
                <c:pt idx="14">
                  <c:v>1273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117</c:v>
                </c:pt>
                <c:pt idx="3">
                  <c:v>117</c:v>
                </c:pt>
                <c:pt idx="6">
                  <c:v>117</c:v>
                </c:pt>
                <c:pt idx="9">
                  <c:v>117</c:v>
                </c:pt>
                <c:pt idx="12">
                  <c:v>104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292</c:v>
                </c:pt>
                <c:pt idx="3">
                  <c:v>291</c:v>
                </c:pt>
                <c:pt idx="6">
                  <c:v>304</c:v>
                </c:pt>
                <c:pt idx="9">
                  <c:v>327</c:v>
                </c:pt>
                <c:pt idx="12">
                  <c:v>338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1456</c:v>
                </c:pt>
                <c:pt idx="3">
                  <c:v>1300</c:v>
                </c:pt>
                <c:pt idx="6">
                  <c:v>1270</c:v>
                </c:pt>
                <c:pt idx="9">
                  <c:v>1149</c:v>
                </c:pt>
                <c:pt idx="12">
                  <c:v>1168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403</c:v>
                </c:pt>
                <c:pt idx="2">
                  <c:v>#N/A</c:v>
                </c:pt>
                <c:pt idx="3">
                  <c:v>#N/A</c:v>
                </c:pt>
                <c:pt idx="4">
                  <c:v>361</c:v>
                </c:pt>
                <c:pt idx="5">
                  <c:v>#N/A</c:v>
                </c:pt>
                <c:pt idx="6">
                  <c:v>#N/A</c:v>
                </c:pt>
                <c:pt idx="7">
                  <c:v>430</c:v>
                </c:pt>
                <c:pt idx="8">
                  <c:v>#N/A</c:v>
                </c:pt>
                <c:pt idx="9">
                  <c:v>#N/A</c:v>
                </c:pt>
                <c:pt idx="10">
                  <c:v>376</c:v>
                </c:pt>
                <c:pt idx="11">
                  <c:v>#N/A</c:v>
                </c:pt>
                <c:pt idx="12">
                  <c:v>#N/A</c:v>
                </c:pt>
                <c:pt idx="13">
                  <c:v>337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12360</c:v>
                </c:pt>
                <c:pt idx="5">
                  <c:v>12799</c:v>
                </c:pt>
                <c:pt idx="8">
                  <c:v>12650</c:v>
                </c:pt>
                <c:pt idx="11">
                  <c:v>12567</c:v>
                </c:pt>
                <c:pt idx="14">
                  <c:v>12700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155</c:v>
                </c:pt>
                <c:pt idx="5">
                  <c:v>148</c:v>
                </c:pt>
                <c:pt idx="8">
                  <c:v>171</c:v>
                </c:pt>
                <c:pt idx="11">
                  <c:v>280</c:v>
                </c:pt>
                <c:pt idx="14">
                  <c:v>280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5235</c:v>
                </c:pt>
                <c:pt idx="5">
                  <c:v>5680</c:v>
                </c:pt>
                <c:pt idx="8">
                  <c:v>5848</c:v>
                </c:pt>
                <c:pt idx="11">
                  <c:v>6288</c:v>
                </c:pt>
                <c:pt idx="14">
                  <c:v>6373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195</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1903</c:v>
                </c:pt>
                <c:pt idx="3">
                  <c:v>1905</c:v>
                </c:pt>
                <c:pt idx="6">
                  <c:v>1876</c:v>
                </c:pt>
                <c:pt idx="9">
                  <c:v>1739</c:v>
                </c:pt>
                <c:pt idx="12">
                  <c:v>1715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502</c:v>
                </c:pt>
                <c:pt idx="3">
                  <c:v>392</c:v>
                </c:pt>
                <c:pt idx="6">
                  <c:v>281</c:v>
                </c:pt>
                <c:pt idx="9">
                  <c:v>168</c:v>
                </c:pt>
                <c:pt idx="12">
                  <c:v>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5126</c:v>
                </c:pt>
                <c:pt idx="3">
                  <c:v>5001</c:v>
                </c:pt>
                <c:pt idx="6">
                  <c:v>4765</c:v>
                </c:pt>
                <c:pt idx="9">
                  <c:v>4641</c:v>
                </c:pt>
                <c:pt idx="12">
                  <c:v>4509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12711</c:v>
                </c:pt>
                <c:pt idx="3">
                  <c:v>13071</c:v>
                </c:pt>
                <c:pt idx="6">
                  <c:v>12768</c:v>
                </c:pt>
                <c:pt idx="9">
                  <c:v>12701</c:v>
                </c:pt>
                <c:pt idx="12">
                  <c:v>13020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2687</c:v>
                </c:pt>
                <c:pt idx="2">
                  <c:v>#N/A</c:v>
                </c:pt>
                <c:pt idx="3">
                  <c:v>#N/A</c:v>
                </c:pt>
                <c:pt idx="4">
                  <c:v>1743</c:v>
                </c:pt>
                <c:pt idx="5">
                  <c:v>#N/A</c:v>
                </c:pt>
                <c:pt idx="6">
                  <c:v>#N/A</c:v>
                </c:pt>
                <c:pt idx="7">
                  <c:v>1020</c:v>
                </c:pt>
                <c:pt idx="8">
                  <c:v>#N/A</c:v>
                </c:pt>
                <c:pt idx="9">
                  <c:v>#N/A</c:v>
                </c:pt>
                <c:pt idx="10">
                  <c:v>115</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1195</c:v>
                </c:pt>
                <c:pt idx="1">
                  <c:v>1197</c:v>
                </c:pt>
                <c:pt idx="2">
                  <c:v>1198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1417</c:v>
                </c:pt>
                <c:pt idx="1">
                  <c:v>1698</c:v>
                </c:pt>
                <c:pt idx="2">
                  <c:v>1818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4238</c:v>
                </c:pt>
                <c:pt idx="1">
                  <c:v>4396</c:v>
                </c:pt>
                <c:pt idx="2">
                  <c:v>4386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{82ED4A15-627D-4FE2-BE02-A06078DE20E1}</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{C7507C64-2BCA-4BD5-9F45-A11C00D85422}</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{D8A780A8-D4E9-4D6E-A99A-1C411D0913F2}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{E5497C9A-FA48-4EE8-8C0C-5142CFCC40D5}</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{B5E78537-A2C7-49CC-9A10-D5F9D9ADF6EC}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{A458FE45-1043-479E-A969-F54B121C1437}</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{473F4451-94CE-4BEB-A8AC-EC4100D65CB0}</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{CDCCB665-D711-438D-B5A2-90D54677A78E}</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{C35AEF17-9B5F-4E66-A3C4-B9DFB2EE6A99}</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49.4</c:v>
                </c:pt>
                <c:pt idx="8">
                  <c:v>58.6</c:v>
                </c:pt>
                <c:pt idx="16">
                  <c:v>59</c:v>
                </c:pt>
                <c:pt idx="24">
                  <c:v>60.3</c:v>
                </c:pt>
                <c:pt idx="32">
                  <c:v>61.3</c:v>
                </c:pt>
              </c:numCache>
            </c:numRef>
          </c:xVal>
          <c:yVal>
            <c:numRef>
              <c:f>'公会計指標分析・財政指標組合せ分析表'!$BP$51:$DC$51</c:f>
              <c:numCache>
                <c:formatCode>#,##0.0;"▲ "#,##0.0</c:formatCode>
                <c:ptCount val="40"/>
                <c:pt idx="0">
                  <c:v>50.7</c:v>
                </c:pt>
                <c:pt idx="8">
                  <c:v>33.4</c:v>
                </c:pt>
                <c:pt idx="16">
                  <c:v>19.7</c:v>
                </c:pt>
                <c:pt idx="24">
                  <c:v>2.2000000000000002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{A351810D-001D-498A-BD5C-A1CAB8E421B2}</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{D3AEB83B-1132-4CC5-9B18-849360922960}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{E45D7472-D2B0-4E25-87CF-E9078D734FF5}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{AE055073-CC17-4AA4-8BBF-EEDA04CB217C}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{8769546B-5232-4090-A2E9-6567A488B090}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{9ADF4A61-072F-4410-8648-26EFA73636FB}</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{01BE0616-E56C-4479-BFB5-4424046FB05C}</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{A97A0CEF-31FD-4236-A3B6-AD73D3B53601}</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{182D1C37-A0C8-446F-A206-3A4FF3E1A9AB}</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4"/>
          <c:min val="4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8"/>
          <c:min val="-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452318460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5"/>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{9AB86F55-DAE6-428E-92BB-0CBCBEF0C07A}</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{A673F498-0352-41B1-8ACF-0E05BC1C8009}</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{BDFED42B-A545-49F4-B62E-4A790A79F8AD}</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{5EA5E241-B02B-4DAB-8D03-1C3B9C10D4D6}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{669D8C3A-03C8-40AA-8F66-52EABBAFEAFC}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{254CC7D3-83F8-4596-BF46-24E8D5E2EA6B}</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{71A88D00-EB89-4402-ABFF-B4A828284BD9}</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{CCE9B52E-C764-4B13-876D-88C95BB4AEE5}</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{1C12BF4E-943E-4161-B048-36D05F3792BB}</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10.4</c:v>
                </c:pt>
                <c:pt idx="8">
                  <c:v>8.4</c:v>
                </c:pt>
                <c:pt idx="16">
                  <c:v>7.6</c:v>
                </c:pt>
                <c:pt idx="24">
                  <c:v>7.5</c:v>
                </c:pt>
                <c:pt idx="32">
                  <c:v>7.4</c:v>
                </c:pt>
              </c:numCache>
            </c:numRef>
          </c:xVal>
          <c:yVal>
            <c:numRef>
              <c:f>'公会計指標分析・財政指標組合せ分析表'!$BP$73:$DC$73</c:f>
              <c:numCache>
                <c:formatCode>#,##0.0;"▲ "#,##0.0</c:formatCode>
                <c:ptCount val="40"/>
                <c:pt idx="0">
                  <c:v>50.7</c:v>
                </c:pt>
                <c:pt idx="8">
                  <c:v>33.4</c:v>
                </c:pt>
                <c:pt idx="16">
                  <c:v>19.7</c:v>
                </c:pt>
                <c:pt idx="24">
                  <c:v>2.2000000000000002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{B3F7CB48-8ACB-4370-92EE-DA5C5057C664}</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{356801A9-4E92-4EEC-B1D7-E8F25A17538A}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{840B268B-99FA-4780-9F44-BD8612A5ADA9}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{D5AE932A-FC97-439C-B07D-59BFC1D65581}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{5C2B2020-B0E3-47EA-83EB-0C686FA84396}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{E7292B8F-2420-485A-A738-8B62F05606D7}</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{496F2F58-C6B6-4567-BE6E-4B1B04DB883B}</c15:txfldGUID>
                      <c15:f>'公会計指標分析・財政指標組合せ分析表'!$CF$72</c15:f>
                      <c15:dlblFieldTableCache>
                        <c:ptCount val="1"/>
                        <c:pt idx="0">
                          <c:v>H29</c:v>
                        </c:pt>
                      </c15:dlblFieldTableCache>
                    </c15:dlblFTEntry>
                  </c15:dlblFieldTable>
                </c:ext>
              </c:extLst>
            </c:dLbl>
            <c:dLbl>
              <c:idx val="24"/>
              <c:layout>
                <c:manualLayout>
                  <c:x val="-2.962495347779353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{843E7580-6335-4C76-973F-214C56A92938}</c15:txfldGUID>
                      <c15:f>'公会計指標分析・財政指標組合せ分析表'!$CN$72</c15:f>
                      <c15:dlblFieldTableCache>
                        <c:ptCount val="1"/>
                        <c:pt idx="0">
                          <c:v>H30</c:v>
                        </c:pt>
                      </c15:dlblFieldTableCache>
                    </c15:dlblFTEntry>
                  </c15:dlblFieldTable>
                </c:ext>
              </c:extLst>
            </c:dLbl>
            <c:dLbl>
              <c:idx val="32"/>
              <c:layout>
                <c:manualLayout>
                  <c:x val="-3.3643380866392882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{55B76999-1E4C-49A9-AAD9-100CECF419F1}</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
          <c:min val="7.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94256445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8"/>
          <c:min val="-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5"/>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高知県安芸市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平成</a:t>
          </a:r>
          <a:r>
            <a:rPr kumimoji="1" lang="en-US" altLang="ja-JP" sz="1200">
              <a:latin typeface="ＭＳ ゴシック"/>
              <a:ea typeface="ＭＳ ゴシック"/>
            </a:rPr>
            <a:t>15</a:t>
          </a:r>
          <a:r>
            <a:rPr kumimoji="1" lang="ja-JP" altLang="en-US" sz="1200">
              <a:latin typeface="ＭＳ ゴシック"/>
              <a:ea typeface="ＭＳ ゴシック"/>
            </a:rPr>
            <a:t>年から</a:t>
          </a:r>
          <a:r>
            <a:rPr kumimoji="1" lang="en-US" altLang="ja-JP" sz="1200">
              <a:latin typeface="ＭＳ ゴシック"/>
              <a:ea typeface="ＭＳ ゴシック"/>
            </a:rPr>
            <a:t>25</a:t>
          </a:r>
          <a:r>
            <a:rPr kumimoji="1" lang="ja-JP" altLang="en-US" sz="1200">
              <a:latin typeface="ＭＳ ゴシック"/>
              <a:ea typeface="ＭＳ ゴシック"/>
            </a:rPr>
            <a:t>年にかけて、三次にわたり策定した安芸市財政健全化計画（アクションプラン）に基づく市債発行額の抑制や繰上償還の実施により、公債費は平成</a:t>
          </a:r>
          <a:r>
            <a:rPr kumimoji="1" lang="en-US" altLang="ja-JP" sz="1200">
              <a:latin typeface="ＭＳ ゴシック"/>
              <a:ea typeface="ＭＳ ゴシック"/>
            </a:rPr>
            <a:t>19</a:t>
          </a:r>
          <a:r>
            <a:rPr kumimoji="1" lang="ja-JP" altLang="en-US" sz="1200">
              <a:latin typeface="ＭＳ ゴシック"/>
              <a:ea typeface="ＭＳ ゴシック"/>
            </a:rPr>
            <a:t>年度をピークに減少しており、実質公債費比率も改善している。　</a:t>
          </a:r>
          <a:endParaRPr kumimoji="1" lang="en-US" altLang="ja-JP" sz="1200">
            <a:latin typeface="ＭＳ ゴシック"/>
            <a:ea typeface="ＭＳ ゴシック"/>
          </a:endParaRPr>
        </a:p>
        <a:p>
          <a:r>
            <a:rPr kumimoji="1" lang="ja-JP" altLang="en-US" sz="1200">
              <a:latin typeface="ＭＳ ゴシック"/>
              <a:ea typeface="ＭＳ ゴシック"/>
            </a:rPr>
            <a:t>　しかしながら、近年の課題であった施設整備（火葬場、給食センター、保育所）に伴う市債に加え、今後も市庁舎建設や統合中学校建設により市債発行額が増加することから、元利償還が増加していき、同比率の上昇を見込んでいる。</a:t>
          </a:r>
        </a:p>
        <a:p>
          <a:r>
            <a:rPr kumimoji="1" lang="ja-JP" altLang="en-US" sz="1200">
              <a:latin typeface="ＭＳ ゴシック"/>
              <a:ea typeface="ＭＳ ゴシック"/>
            </a:rPr>
            <a:t>　今後も持続可能な財政運営を確保するため、公債費負担適正化計画に基づく公債費の管理に努め、普通交付税非算入公債費の規模によっては、繰上償還並びに減債基金取崩等を検討し、比率の適正かつ安定的な管理に取り組む。</a:t>
          </a:r>
        </a:p>
        <a:p>
          <a:r>
            <a:rPr kumimoji="1" lang="ja-JP" altLang="en-US" sz="1200">
              <a:latin typeface="ＭＳ ゴシック"/>
              <a:ea typeface="ＭＳ ゴシック"/>
            </a:rPr>
            <a:t>　あわせて平成</a:t>
          </a:r>
          <a:r>
            <a:rPr kumimoji="1" lang="en-US" altLang="ja-JP" sz="1200">
              <a:latin typeface="ＭＳ ゴシック"/>
              <a:ea typeface="ＭＳ ゴシック"/>
            </a:rPr>
            <a:t>28</a:t>
          </a:r>
          <a:r>
            <a:rPr kumimoji="1" lang="ja-JP" altLang="en-US" sz="1200">
              <a:latin typeface="ＭＳ ゴシック"/>
              <a:ea typeface="ＭＳ ゴシック"/>
            </a:rPr>
            <a:t>年度に策定した公共施設等総合管理計画に基づく普通建設事業の最適化により更新費用の抑制・平準化を推進する。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高知県安芸市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　公営企業債等繰入見込額や組合等負担等見込額は減少しているが、</a:t>
          </a:r>
          <a:r>
            <a:rPr kumimoji="1" lang="ja-JP" altLang="ja-JP" sz="1200">
              <a:solidFill>
                <a:schemeClr val="dk1"/>
              </a:solidFill>
              <a:effectLst/>
              <a:latin typeface="ＭＳ Ｐゴシック"/>
              <a:ea typeface="ＭＳ Ｐゴシック"/>
              <a:cs typeface="+mn-cs"/>
            </a:rPr>
            <a:t>将来負担額で大きなウエイトを占めている地方債現在高は、</a:t>
          </a:r>
          <a:r>
            <a:rPr kumimoji="1" lang="ja-JP" altLang="en-US" sz="1200">
              <a:solidFill>
                <a:schemeClr val="dk1"/>
              </a:solidFill>
              <a:effectLst/>
              <a:latin typeface="ＭＳ Ｐゴシック"/>
              <a:ea typeface="ＭＳ Ｐゴシック"/>
              <a:cs typeface="+mn-cs"/>
            </a:rPr>
            <a:t>近年の課題であった施設整備（火葬場、給食センター、保育所）に伴う市債に加え、今後も市庁舎建設や統合中学校建設により市債発行額が増加することから、下げ止まり、今後は増加していく局面を迎えている</a:t>
          </a:r>
          <a:r>
            <a:rPr kumimoji="1" lang="ja-JP" altLang="ja-JP" sz="1200">
              <a:solidFill>
                <a:schemeClr val="dk1"/>
              </a:solidFill>
              <a:effectLst/>
              <a:latin typeface="ＭＳ Ｐゴシック"/>
              <a:ea typeface="ＭＳ Ｐゴシック"/>
              <a:cs typeface="+mn-cs"/>
            </a:rPr>
            <a:t>。</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将来負担額全体では対前年度</a:t>
          </a:r>
          <a:r>
            <a:rPr kumimoji="1" lang="en-US" altLang="ja-JP" sz="1200">
              <a:solidFill>
                <a:schemeClr val="dk1"/>
              </a:solidFill>
              <a:effectLst/>
              <a:latin typeface="ＭＳ Ｐゴシック"/>
              <a:ea typeface="ＭＳ Ｐゴシック"/>
              <a:cs typeface="+mn-cs"/>
            </a:rPr>
            <a:t>61</a:t>
          </a:r>
          <a:r>
            <a:rPr kumimoji="1" lang="ja-JP" altLang="ja-JP" sz="1200">
              <a:solidFill>
                <a:schemeClr val="dk1"/>
              </a:solidFill>
              <a:effectLst/>
              <a:latin typeface="ＭＳ Ｐゴシック"/>
              <a:ea typeface="ＭＳ Ｐゴシック"/>
              <a:cs typeface="+mn-cs"/>
            </a:rPr>
            <a:t>百万円の</a:t>
          </a:r>
          <a:r>
            <a:rPr kumimoji="1" lang="ja-JP" altLang="en-US" sz="1200">
              <a:solidFill>
                <a:schemeClr val="dk1"/>
              </a:solidFill>
              <a:effectLst/>
              <a:latin typeface="ＭＳ Ｐゴシック"/>
              <a:ea typeface="ＭＳ Ｐゴシック"/>
              <a:cs typeface="+mn-cs"/>
            </a:rPr>
            <a:t>増</a:t>
          </a:r>
          <a:r>
            <a:rPr kumimoji="1" lang="ja-JP" altLang="ja-JP" sz="1200">
              <a:solidFill>
                <a:schemeClr val="dk1"/>
              </a:solidFill>
              <a:effectLst/>
              <a:latin typeface="ＭＳ Ｐゴシック"/>
              <a:ea typeface="ＭＳ Ｐゴシック"/>
              <a:cs typeface="+mn-cs"/>
            </a:rPr>
            <a:t>とな</a:t>
          </a:r>
          <a:r>
            <a:rPr kumimoji="1" lang="ja-JP" altLang="en-US" sz="1200">
              <a:solidFill>
                <a:schemeClr val="dk1"/>
              </a:solidFill>
              <a:effectLst/>
              <a:latin typeface="ＭＳ Ｐゴシック"/>
              <a:ea typeface="ＭＳ Ｐゴシック"/>
              <a:cs typeface="+mn-cs"/>
            </a:rPr>
            <a:t>っているが、進行中の大型事業への備えとして</a:t>
          </a:r>
          <a:r>
            <a:rPr kumimoji="1" lang="ja-JP" altLang="ja-JP" sz="1200">
              <a:solidFill>
                <a:schemeClr val="dk1"/>
              </a:solidFill>
              <a:effectLst/>
              <a:latin typeface="ＭＳ Ｐゴシック"/>
              <a:ea typeface="ＭＳ Ｐゴシック"/>
              <a:cs typeface="+mn-cs"/>
            </a:rPr>
            <a:t>減債基金や施設整備基金</a:t>
          </a:r>
          <a:r>
            <a:rPr kumimoji="1" lang="ja-JP" altLang="en-US" sz="1200">
              <a:solidFill>
                <a:schemeClr val="dk1"/>
              </a:solidFill>
              <a:effectLst/>
              <a:latin typeface="ＭＳ Ｐゴシック"/>
              <a:ea typeface="ＭＳ Ｐゴシック"/>
              <a:cs typeface="+mn-cs"/>
            </a:rPr>
            <a:t>を</a:t>
          </a:r>
          <a:r>
            <a:rPr kumimoji="1" lang="ja-JP" altLang="ja-JP" sz="1200">
              <a:solidFill>
                <a:schemeClr val="dk1"/>
              </a:solidFill>
              <a:effectLst/>
              <a:latin typeface="ＭＳ Ｐゴシック"/>
              <a:ea typeface="ＭＳ Ｐゴシック"/>
              <a:cs typeface="+mn-cs"/>
            </a:rPr>
            <a:t>継続的</a:t>
          </a:r>
          <a:r>
            <a:rPr kumimoji="1" lang="ja-JP" altLang="en-US" sz="1200">
              <a:solidFill>
                <a:schemeClr val="dk1"/>
              </a:solidFill>
              <a:effectLst/>
              <a:latin typeface="ＭＳ Ｐゴシック"/>
              <a:ea typeface="ＭＳ Ｐゴシック"/>
              <a:cs typeface="+mn-cs"/>
            </a:rPr>
            <a:t>に</a:t>
          </a:r>
          <a:r>
            <a:rPr kumimoji="1" lang="ja-JP" altLang="ja-JP" sz="1200">
              <a:solidFill>
                <a:schemeClr val="dk1"/>
              </a:solidFill>
              <a:effectLst/>
              <a:latin typeface="ＭＳ Ｐゴシック"/>
              <a:ea typeface="ＭＳ Ｐゴシック"/>
              <a:cs typeface="+mn-cs"/>
            </a:rPr>
            <a:t>積立</a:t>
          </a:r>
          <a:r>
            <a:rPr kumimoji="1" lang="ja-JP" altLang="en-US" sz="1200">
              <a:solidFill>
                <a:schemeClr val="dk1"/>
              </a:solidFill>
              <a:effectLst/>
              <a:latin typeface="ＭＳ Ｐゴシック"/>
              <a:ea typeface="ＭＳ Ｐゴシック"/>
              <a:cs typeface="+mn-cs"/>
            </a:rPr>
            <a:t>してきたことに</a:t>
          </a:r>
          <a:r>
            <a:rPr kumimoji="1" lang="ja-JP" altLang="ja-JP" sz="1200">
              <a:solidFill>
                <a:schemeClr val="dk1"/>
              </a:solidFill>
              <a:effectLst/>
              <a:latin typeface="ＭＳ Ｐゴシック"/>
              <a:ea typeface="ＭＳ Ｐゴシック"/>
              <a:cs typeface="+mn-cs"/>
            </a:rPr>
            <a:t>より充当可能基金が増加しており、これらのことが将来負担比率を改善させる要因となっている。</a:t>
          </a:r>
          <a:endParaRPr kumimoji="1" lang="en-US" altLang="ja-JP" sz="1200">
            <a:solidFill>
              <a:schemeClr val="dk1"/>
            </a:solidFill>
            <a:effectLst/>
            <a:latin typeface="ＭＳ Ｐゴシック"/>
            <a:ea typeface="ＭＳ Ｐ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高知県安芸市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本格的に着手した市庁舎建設事業や統合中学校建設事業への財源対策として施設整備基金への積立や、近年の大型事業に係る公債費管理の備えとして減債基金へ積立、また、ふるさと納税を原資としたふるさと応援基金の積立などを実施。</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公営住宅等施設の老朽化対策事業並びに市庁舎建設事業の財源として施設整備基金の取崩や、土佐くろしお鉄道ごめん・なはり線の経営支援として鉄道助成基金の取崩などを実施。</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近年、国による景気対策や南海トラフ地震対応、給食センターや新火葬場、統合保育所の建設のほか、平成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月豪雨災害への対応などにより、市債発行額が増加傾向となっている。また、本格的に着手した市庁舎建設事業や統合中学校建設事業により、今後も財源対策や公債費管理に苦慮することを想していることから、令和２年度以降も施設整備基金や</a:t>
          </a:r>
          <a:r>
            <a:rPr kumimoji="1" lang="ja-JP" altLang="ja-JP" sz="1300">
              <a:solidFill>
                <a:schemeClr val="dk1"/>
              </a:solidFill>
              <a:effectLst/>
              <a:latin typeface="ＭＳ ゴシック"/>
              <a:ea typeface="ＭＳ ゴシック"/>
              <a:cs typeface="+mn-cs"/>
            </a:rPr>
            <a:t>減債基金</a:t>
          </a:r>
          <a:r>
            <a:rPr kumimoji="1" lang="ja-JP" altLang="en-US" sz="1300">
              <a:solidFill>
                <a:schemeClr val="dk1"/>
              </a:solidFill>
              <a:effectLst/>
              <a:latin typeface="ＭＳ ゴシック"/>
              <a:ea typeface="ＭＳ ゴシック"/>
              <a:cs typeface="+mn-cs"/>
            </a:rPr>
            <a:t>への計画的な積み立てを継続し、弾力性のある財政基盤の確立に取り組む。</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　施設整備基金 </a:t>
          </a:r>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公共施設等整備促進のための基金で、喫緊の課題である市庁舎建設や公共施設等の老朽化対策の財源とする。</a:t>
          </a:r>
        </a:p>
        <a:p>
          <a:r>
            <a:rPr kumimoji="1" lang="ja-JP" altLang="en-US" sz="1300">
              <a:solidFill>
                <a:schemeClr val="dk1"/>
              </a:solidFill>
              <a:effectLst/>
              <a:latin typeface="ＭＳ ゴシック"/>
              <a:ea typeface="ＭＳ ゴシック"/>
              <a:cs typeface="+mn-cs"/>
            </a:rPr>
            <a:t>　鉄道経営助成基金 </a:t>
          </a:r>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地域公共交通の確保を図るため高知県及び沿線市町村により造成された基金で、経営助成を目的とする。</a:t>
          </a:r>
        </a:p>
        <a:p>
          <a:r>
            <a:rPr kumimoji="1" lang="ja-JP" altLang="en-US" sz="1300">
              <a:solidFill>
                <a:schemeClr val="dk1"/>
              </a:solidFill>
              <a:effectLst/>
              <a:latin typeface="ＭＳ ゴシック"/>
              <a:ea typeface="ＭＳ ゴシック"/>
              <a:cs typeface="+mn-cs"/>
            </a:rPr>
            <a:t>　ふるさと応援基金 </a:t>
          </a:r>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ふるさと納税寄付金を原資とした基金で、条例で定める各事業への財源とする。</a:t>
          </a:r>
        </a:p>
        <a:p>
          <a:r>
            <a:rPr kumimoji="1" lang="ja-JP" altLang="en-US" sz="1300">
              <a:solidFill>
                <a:schemeClr val="dk1"/>
              </a:solidFill>
              <a:effectLst/>
              <a:latin typeface="ＭＳ ゴシック"/>
              <a:ea typeface="ＭＳ ゴシック"/>
              <a:cs typeface="+mn-cs"/>
            </a:rPr>
            <a:t>　退職手当基金 </a:t>
          </a:r>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年度間負担の平準化を図る目的に、平均退職金と実際の退職金との差額を基金積立又は取崩により調整。</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施設整備基金 </a:t>
          </a:r>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公共施設等の老朽化対策並びに市庁舎建設事業の財源として取崩するとともに、今後の大型事業の財源として計画的な積立を実施。</a:t>
          </a:r>
        </a:p>
        <a:p>
          <a:r>
            <a:rPr kumimoji="1" lang="ja-JP" altLang="en-US" sz="1300">
              <a:solidFill>
                <a:schemeClr val="dk1"/>
              </a:solidFill>
              <a:effectLst/>
              <a:latin typeface="ＭＳ ゴシック"/>
              <a:ea typeface="ＭＳ ゴシック"/>
              <a:cs typeface="+mn-cs"/>
            </a:rPr>
            <a:t>　鉄道経営助成基金 </a:t>
          </a:r>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土佐くろしお鉄道の赤字補てんの財源とするため取崩を実施。</a:t>
          </a:r>
        </a:p>
        <a:p>
          <a:r>
            <a:rPr kumimoji="1" lang="ja-JP" altLang="en-US" sz="1300">
              <a:solidFill>
                <a:schemeClr val="dk1"/>
              </a:solidFill>
              <a:effectLst/>
              <a:latin typeface="ＭＳ ゴシック"/>
              <a:ea typeface="ＭＳ ゴシック"/>
              <a:cs typeface="+mn-cs"/>
            </a:rPr>
            <a:t>　ふるさと応援基金 </a:t>
          </a:r>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各種単独事業の財源として基金を取崩するとともに、ふるさと納税寄付金の積立を実施。</a:t>
          </a:r>
        </a:p>
        <a:p>
          <a:r>
            <a:rPr kumimoji="1" lang="ja-JP" altLang="en-US" sz="1300">
              <a:solidFill>
                <a:schemeClr val="dk1"/>
              </a:solidFill>
              <a:effectLst/>
              <a:latin typeface="ＭＳ ゴシック"/>
              <a:ea typeface="ＭＳ ゴシック"/>
              <a:cs typeface="+mn-cs"/>
            </a:rPr>
            <a:t>　退職手当基金 </a:t>
          </a:r>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退職金実績額が平均退職金を上回ったため財源調整として取崩を実施。</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特定目的基金については、各基金設置条例に規定された目的を達成するため、計画的な運用に努めていく。</a:t>
          </a:r>
        </a:p>
        <a:p>
          <a:r>
            <a:rPr kumimoji="1" lang="ja-JP" altLang="en-US" sz="1300">
              <a:solidFill>
                <a:schemeClr val="dk1"/>
              </a:solidFill>
              <a:effectLst/>
              <a:latin typeface="ＭＳ ゴシック"/>
              <a:ea typeface="ＭＳ ゴシック"/>
              <a:cs typeface="+mn-cs"/>
            </a:rPr>
            <a:t>　特に、施設整備基金については、本市の喫緊の課題である市庁舎建設や統合中学校建設、さらには小学校の統合や図書館・市民会館などの大型事業への対応に加え、公共施設等の老朽化対策など、今後、多額の財政需要が見込まれており、将来負担の軽減のため、令和２年度以降も計画的な積立を行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安芸市行政振興基金条例に基づき、基金運用利子の積立を実施した。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災害等に対応した歳出増や地方税収入の激減など多額の一般財源を要する事態に陥った場合においても、「決算上の赤字」を回避しながら行政サービスを安定的に運営するため、標準財政規模に対する全国平均を加味しながら基金の造成を行い、不測の事態に備え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近年の大型事業に係る公債費管理の備えとして積立を実施した。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近年、国による景気対策や南海トラフ地震対応、給食センターや新火葬場、統合保育所の建設のほか、平成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月豪雨災害への対応などにより、市債発行額が増加傾向となっている。また、本格的に着手した市庁舎建設事業や統合中学校建設事業においても多額の市債発行が必要であり、将来的に公債費管理に苦慮することを想していることから、令和２年度以降も計画的な積み立てを継続し、弾力性のある財政基盤の確立に取り組む。</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6" name="正方形/長方形 5"/>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7" name="正方形/長方形 6"/>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8" name="正方形/長方形 7"/>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9" name="正方形/長方形 8"/>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0" name="正方形/長方形 9"/>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1" name="正方形/長方形 10"/>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2" name="正方形/長方形 11"/>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3" name="正方形/長方形 12"/>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4" name="正方形/長方形 13"/>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5" name="正方形/長方形 14"/>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17,133
17,073
317.21
15,005,095
14,537,881
321,193
6,332,755
13,019,583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6" name="正方形/長方形 15"/>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7" name="正方形/長方形 16"/>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8" name="正方形/長方形 17"/>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9" name="正方形/長方形 18"/>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2" name="角丸四角形 21"/>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3" name="正方形/長方形 22"/>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4" name="正方形/長方形 23"/>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5" name="正方形/長方形 24"/>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6" name="直線コネクタ 25"/>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7" name="楕円 26"/>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9" name="直線コネクタ 28"/>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0" name="直線コネクタ 29"/>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1" name="直線コネクタ 30"/>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2" name="直線コネクタ 31"/>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3" name="テキスト ボックス 32"/>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4" name="テキスト ボックス 33"/>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5" name="テキスト ボックス 34"/>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6" name="テキスト ボックス 35"/>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7" name="テキスト ボックス 36"/>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8" name="正方形/長方形 37"/>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9" name="正方形/長方形 38"/>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0" name="正方形/長方形 39"/>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1" name="正方形/長方形 40"/>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2" name="正方形/長方形 41"/>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3" name="正方形/長方形 42"/>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4" name="正方形/長方形 43"/>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5" name="正方形/長方形 44"/>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6" name="正方形/長方形 45"/>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有形固定資産減価償却率は類似団体と同水準である。</a:t>
          </a:r>
        </a:p>
        <a:p>
          <a:r>
            <a:rPr kumimoji="1" lang="ja-JP" altLang="en-US" sz="900">
              <a:latin typeface="ＭＳ Ｐゴシック"/>
              <a:ea typeface="ＭＳ Ｐゴシック"/>
            </a:rPr>
            <a:t>本市が保有する建物総延床面積の割合では、学校教育系施設と公営住宅が大きく、これらを合わせると全体の約半分を占めており、さらに、学校教育施設は約</a:t>
          </a:r>
          <a:r>
            <a:rPr kumimoji="1" lang="en-US" altLang="ja-JP" sz="900">
              <a:latin typeface="ＭＳ Ｐゴシック"/>
              <a:ea typeface="ＭＳ Ｐゴシック"/>
            </a:rPr>
            <a:t>9</a:t>
          </a:r>
          <a:r>
            <a:rPr kumimoji="1" lang="ja-JP" altLang="en-US" sz="900">
              <a:latin typeface="ＭＳ Ｐゴシック"/>
              <a:ea typeface="ＭＳ Ｐゴシック"/>
            </a:rPr>
            <a:t>割、公営住宅は約</a:t>
          </a:r>
          <a:r>
            <a:rPr kumimoji="1" lang="en-US" altLang="ja-JP" sz="900">
              <a:latin typeface="ＭＳ Ｐゴシック"/>
              <a:ea typeface="ＭＳ Ｐゴシック"/>
            </a:rPr>
            <a:t>6</a:t>
          </a:r>
          <a:r>
            <a:rPr kumimoji="1" lang="ja-JP" altLang="en-US" sz="900">
              <a:latin typeface="ＭＳ Ｐゴシック"/>
              <a:ea typeface="ＭＳ Ｐゴシック"/>
            </a:rPr>
            <a:t>割が築</a:t>
          </a:r>
          <a:r>
            <a:rPr kumimoji="1" lang="en-US" altLang="ja-JP" sz="900">
              <a:latin typeface="ＭＳ Ｐゴシック"/>
              <a:ea typeface="ＭＳ Ｐゴシック"/>
            </a:rPr>
            <a:t>30</a:t>
          </a:r>
          <a:r>
            <a:rPr kumimoji="1" lang="ja-JP" altLang="en-US" sz="900">
              <a:latin typeface="ＭＳ Ｐゴシック"/>
              <a:ea typeface="ＭＳ Ｐゴシック"/>
            </a:rPr>
            <a:t>年以上経過している。</a:t>
          </a:r>
        </a:p>
        <a:p>
          <a:r>
            <a:rPr kumimoji="1" lang="ja-JP" altLang="en-US" sz="900">
              <a:latin typeface="ＭＳ Ｐゴシック"/>
              <a:ea typeface="ＭＳ Ｐゴシック"/>
            </a:rPr>
            <a:t>公営住宅については、平成</a:t>
          </a:r>
          <a:r>
            <a:rPr kumimoji="1" lang="en-US" altLang="ja-JP" sz="900">
              <a:latin typeface="ＭＳ Ｐゴシック"/>
              <a:ea typeface="ＭＳ Ｐゴシック"/>
            </a:rPr>
            <a:t>26</a:t>
          </a:r>
          <a:r>
            <a:rPr kumimoji="1" lang="ja-JP" altLang="en-US" sz="900">
              <a:latin typeface="ＭＳ Ｐゴシック"/>
              <a:ea typeface="ＭＳ Ｐゴシック"/>
            </a:rPr>
            <a:t>年度に長寿命化修繕計画（個別施設計画）を策定し、建替えも含めた計画的な長寿命化対策を実施している。また、学校教育系施設についても、中学校は２校から１校への統合に着手しており、小学校についても８校から２校への統合について検討を進めている。</a:t>
          </a:r>
        </a:p>
        <a:p>
          <a:r>
            <a:rPr kumimoji="1" lang="ja-JP" altLang="en-US" sz="900">
              <a:latin typeface="ＭＳ Ｐゴシック"/>
              <a:ea typeface="ＭＳ Ｐゴシック"/>
            </a:rPr>
            <a:t>その他の施設等についても、令和</a:t>
          </a:r>
          <a:r>
            <a:rPr kumimoji="1" lang="en-US" altLang="ja-JP" sz="900">
              <a:latin typeface="ＭＳ Ｐゴシック"/>
              <a:ea typeface="ＭＳ Ｐゴシック"/>
            </a:rPr>
            <a:t>2</a:t>
          </a:r>
          <a:r>
            <a:rPr kumimoji="1" lang="ja-JP" altLang="en-US" sz="900">
              <a:latin typeface="ＭＳ Ｐゴシック"/>
              <a:ea typeface="ＭＳ Ｐゴシック"/>
            </a:rPr>
            <a:t>年度に個別施設計画を策定しており、計画的な施設の除却・更新等を進めていくことにより、同比率の適正管理に努める。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1" name="テキスト ボックス 50"/>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2" name="直線コネクタ 51"/>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53" name="テキスト ボックス 52"/>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4" name="直線コネクタ 53"/>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210" cy="224790"/>
    <xdr:sp macro="" textlink="">
      <xdr:nvSpPr>
        <xdr:cNvPr id="55" name="テキスト ボックス 54"/>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6" name="直線コネクタ 55"/>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57" name="テキスト ボックス 56"/>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8" name="直線コネクタ 57"/>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59" name="テキスト ボックス 58"/>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0" name="直線コネクタ 59"/>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61" name="テキスト ボックス 60"/>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3" name="テキスト ボックス 62"/>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65" name="直線コネクタ 64"/>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4495" cy="258445"/>
    <xdr:sp macro="" textlink="">
      <xdr:nvSpPr>
        <xdr:cNvPr id="66" name="有形固定資産減価償却率最小値テキスト"/>
        <xdr:cNvSpPr txBox="1"/>
      </xdr:nvSpPr>
      <xdr:spPr>
        <a:xfrm>
          <a:off x="4813300" y="6472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67" name="直線コネクタ 66"/>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4495" cy="259080"/>
    <xdr:sp macro="" textlink="">
      <xdr:nvSpPr>
        <xdr:cNvPr id="68" name="有形固定資産減価償却率最大値テキスト"/>
        <xdr:cNvSpPr txBox="1"/>
      </xdr:nvSpPr>
      <xdr:spPr>
        <a:xfrm>
          <a:off x="4813300" y="514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135890</xdr:rowOff>
    </xdr:from>
    <xdr:to xmlns:xdr="http://schemas.openxmlformats.org/drawingml/2006/spreadsheetDrawing">
      <xdr:col>23</xdr:col>
      <xdr:colOff>174625</xdr:colOff>
      <xdr:row>26</xdr:row>
      <xdr:rowOff>135890</xdr:rowOff>
    </xdr:to>
    <xdr:cxnSp macro="">
      <xdr:nvCxnSpPr>
        <xdr:cNvPr id="69" name="直線コネクタ 68"/>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43815</xdr:rowOff>
    </xdr:from>
    <xdr:ext cx="404495" cy="258445"/>
    <xdr:sp macro="" textlink="">
      <xdr:nvSpPr>
        <xdr:cNvPr id="70" name="有形固定資産減価償却率平均値テキスト"/>
        <xdr:cNvSpPr txBox="1"/>
      </xdr:nvSpPr>
      <xdr:spPr>
        <a:xfrm>
          <a:off x="4813300" y="57873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65405</xdr:rowOff>
    </xdr:from>
    <xdr:to xmlns:xdr="http://schemas.openxmlformats.org/drawingml/2006/spreadsheetDrawing">
      <xdr:col>23</xdr:col>
      <xdr:colOff>136525</xdr:colOff>
      <xdr:row>29</xdr:row>
      <xdr:rowOff>167005</xdr:rowOff>
    </xdr:to>
    <xdr:sp macro="" textlink="">
      <xdr:nvSpPr>
        <xdr:cNvPr id="71" name="フローチャート: 判断 70"/>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187325</xdr:colOff>
      <xdr:row>29</xdr:row>
      <xdr:rowOff>139065</xdr:rowOff>
    </xdr:to>
    <xdr:sp macro="" textlink="">
      <xdr:nvSpPr>
        <xdr:cNvPr id="72" name="フローチャート: 判断 71"/>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187325</xdr:colOff>
      <xdr:row>29</xdr:row>
      <xdr:rowOff>114935</xdr:rowOff>
    </xdr:to>
    <xdr:sp macro="" textlink="">
      <xdr:nvSpPr>
        <xdr:cNvPr id="73" name="フローチャート: 判断 72"/>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187325</xdr:colOff>
      <xdr:row>29</xdr:row>
      <xdr:rowOff>86995</xdr:rowOff>
    </xdr:to>
    <xdr:sp macro="" textlink="">
      <xdr:nvSpPr>
        <xdr:cNvPr id="74" name="フローチャート: 判断 73"/>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187325</xdr:colOff>
      <xdr:row>28</xdr:row>
      <xdr:rowOff>142240</xdr:rowOff>
    </xdr:to>
    <xdr:sp macro="" textlink="">
      <xdr:nvSpPr>
        <xdr:cNvPr id="75" name="フローチャート: 判断 74"/>
        <xdr:cNvSpPr/>
      </xdr:nvSpPr>
      <xdr:spPr>
        <a:xfrm>
          <a:off x="17145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6" name="テキスト ボックス 7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7" name="テキスト ボックス 7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8" name="テキスト ボックス 7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9" name="テキスト ボックス 7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0" name="テキスト ボックス 7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50165</xdr:rowOff>
    </xdr:from>
    <xdr:to xmlns:xdr="http://schemas.openxmlformats.org/drawingml/2006/spreadsheetDrawing">
      <xdr:col>23</xdr:col>
      <xdr:colOff>136525</xdr:colOff>
      <xdr:row>29</xdr:row>
      <xdr:rowOff>151765</xdr:rowOff>
    </xdr:to>
    <xdr:sp macro="" textlink="">
      <xdr:nvSpPr>
        <xdr:cNvPr id="81" name="楕円 80"/>
        <xdr:cNvSpPr/>
      </xdr:nvSpPr>
      <xdr:spPr>
        <a:xfrm>
          <a:off x="47117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73025</xdr:rowOff>
    </xdr:from>
    <xdr:ext cx="404495" cy="259080"/>
    <xdr:sp macro="" textlink="">
      <xdr:nvSpPr>
        <xdr:cNvPr id="82" name="有形固定資産減価償却率該当値テキスト"/>
        <xdr:cNvSpPr txBox="1"/>
      </xdr:nvSpPr>
      <xdr:spPr>
        <a:xfrm>
          <a:off x="4813300" y="5645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29210</xdr:rowOff>
    </xdr:from>
    <xdr:to xmlns:xdr="http://schemas.openxmlformats.org/drawingml/2006/spreadsheetDrawing">
      <xdr:col>19</xdr:col>
      <xdr:colOff>187325</xdr:colOff>
      <xdr:row>29</xdr:row>
      <xdr:rowOff>130175</xdr:rowOff>
    </xdr:to>
    <xdr:sp macro="" textlink="">
      <xdr:nvSpPr>
        <xdr:cNvPr id="83" name="楕円 82"/>
        <xdr:cNvSpPr/>
      </xdr:nvSpPr>
      <xdr:spPr>
        <a:xfrm>
          <a:off x="4000500" y="57727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79375</xdr:rowOff>
    </xdr:from>
    <xdr:to xmlns:xdr="http://schemas.openxmlformats.org/drawingml/2006/spreadsheetDrawing">
      <xdr:col>23</xdr:col>
      <xdr:colOff>85725</xdr:colOff>
      <xdr:row>29</xdr:row>
      <xdr:rowOff>100965</xdr:rowOff>
    </xdr:to>
    <xdr:cxnSp macro="">
      <xdr:nvCxnSpPr>
        <xdr:cNvPr id="84" name="直線コネクタ 83"/>
        <xdr:cNvCxnSpPr/>
      </xdr:nvCxnSpPr>
      <xdr:spPr>
        <a:xfrm>
          <a:off x="4051300" y="5822950"/>
          <a:ext cx="711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635</xdr:rowOff>
    </xdr:from>
    <xdr:to xmlns:xdr="http://schemas.openxmlformats.org/drawingml/2006/spreadsheetDrawing">
      <xdr:col>15</xdr:col>
      <xdr:colOff>187325</xdr:colOff>
      <xdr:row>29</xdr:row>
      <xdr:rowOff>102235</xdr:rowOff>
    </xdr:to>
    <xdr:sp macro="" textlink="">
      <xdr:nvSpPr>
        <xdr:cNvPr id="85" name="楕円 84"/>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52070</xdr:rowOff>
    </xdr:from>
    <xdr:to xmlns:xdr="http://schemas.openxmlformats.org/drawingml/2006/spreadsheetDrawing">
      <xdr:col>19</xdr:col>
      <xdr:colOff>136525</xdr:colOff>
      <xdr:row>29</xdr:row>
      <xdr:rowOff>79375</xdr:rowOff>
    </xdr:to>
    <xdr:cxnSp macro="">
      <xdr:nvCxnSpPr>
        <xdr:cNvPr id="86" name="直線コネクタ 85"/>
        <xdr:cNvCxnSpPr/>
      </xdr:nvCxnSpPr>
      <xdr:spPr>
        <a:xfrm>
          <a:off x="3289300" y="579564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163195</xdr:rowOff>
    </xdr:from>
    <xdr:to xmlns:xdr="http://schemas.openxmlformats.org/drawingml/2006/spreadsheetDrawing">
      <xdr:col>11</xdr:col>
      <xdr:colOff>187325</xdr:colOff>
      <xdr:row>29</xdr:row>
      <xdr:rowOff>93345</xdr:rowOff>
    </xdr:to>
    <xdr:sp macro="" textlink="">
      <xdr:nvSpPr>
        <xdr:cNvPr id="87" name="楕円 86"/>
        <xdr:cNvSpPr/>
      </xdr:nvSpPr>
      <xdr:spPr>
        <a:xfrm>
          <a:off x="2476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42545</xdr:rowOff>
    </xdr:from>
    <xdr:to xmlns:xdr="http://schemas.openxmlformats.org/drawingml/2006/spreadsheetDrawing">
      <xdr:col>15</xdr:col>
      <xdr:colOff>136525</xdr:colOff>
      <xdr:row>29</xdr:row>
      <xdr:rowOff>52070</xdr:rowOff>
    </xdr:to>
    <xdr:cxnSp macro="">
      <xdr:nvCxnSpPr>
        <xdr:cNvPr id="88" name="直線コネクタ 87"/>
        <xdr:cNvCxnSpPr/>
      </xdr:nvCxnSpPr>
      <xdr:spPr>
        <a:xfrm>
          <a:off x="2527300" y="5786120"/>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136525</xdr:rowOff>
    </xdr:from>
    <xdr:to xmlns:xdr="http://schemas.openxmlformats.org/drawingml/2006/spreadsheetDrawing">
      <xdr:col>7</xdr:col>
      <xdr:colOff>187325</xdr:colOff>
      <xdr:row>28</xdr:row>
      <xdr:rowOff>66675</xdr:rowOff>
    </xdr:to>
    <xdr:sp macro="" textlink="">
      <xdr:nvSpPr>
        <xdr:cNvPr id="89" name="楕円 88"/>
        <xdr:cNvSpPr/>
      </xdr:nvSpPr>
      <xdr:spPr>
        <a:xfrm>
          <a:off x="17145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15875</xdr:rowOff>
    </xdr:from>
    <xdr:to xmlns:xdr="http://schemas.openxmlformats.org/drawingml/2006/spreadsheetDrawing">
      <xdr:col>11</xdr:col>
      <xdr:colOff>136525</xdr:colOff>
      <xdr:row>29</xdr:row>
      <xdr:rowOff>42545</xdr:rowOff>
    </xdr:to>
    <xdr:cxnSp macro="">
      <xdr:nvCxnSpPr>
        <xdr:cNvPr id="90" name="直線コネクタ 89"/>
        <xdr:cNvCxnSpPr/>
      </xdr:nvCxnSpPr>
      <xdr:spPr>
        <a:xfrm>
          <a:off x="1765300" y="5588000"/>
          <a:ext cx="762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130175</xdr:rowOff>
    </xdr:from>
    <xdr:ext cx="404495" cy="259080"/>
    <xdr:sp macro="" textlink="">
      <xdr:nvSpPr>
        <xdr:cNvPr id="91" name="n_1aveValue有形固定資産減価償却率"/>
        <xdr:cNvSpPr txBox="1"/>
      </xdr:nvSpPr>
      <xdr:spPr>
        <a:xfrm>
          <a:off x="3836035" y="5873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106045</xdr:rowOff>
    </xdr:from>
    <xdr:ext cx="404495" cy="259080"/>
    <xdr:sp macro="" textlink="">
      <xdr:nvSpPr>
        <xdr:cNvPr id="92" name="n_2aveValue有形固定資産減価償却率"/>
        <xdr:cNvSpPr txBox="1"/>
      </xdr:nvSpPr>
      <xdr:spPr>
        <a:xfrm>
          <a:off x="3086735" y="584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103505</xdr:rowOff>
    </xdr:from>
    <xdr:ext cx="404495" cy="259080"/>
    <xdr:sp macro="" textlink="">
      <xdr:nvSpPr>
        <xdr:cNvPr id="93" name="n_3aveValue有形固定資産減価償却率"/>
        <xdr:cNvSpPr txBox="1"/>
      </xdr:nvSpPr>
      <xdr:spPr>
        <a:xfrm>
          <a:off x="2324735" y="5504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133350</xdr:rowOff>
    </xdr:from>
    <xdr:ext cx="404495" cy="258445"/>
    <xdr:sp macro="" textlink="">
      <xdr:nvSpPr>
        <xdr:cNvPr id="94" name="n_4aveValue有形固定資産減価償却率"/>
        <xdr:cNvSpPr txBox="1"/>
      </xdr:nvSpPr>
      <xdr:spPr>
        <a:xfrm>
          <a:off x="1562735" y="5705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146685</xdr:rowOff>
    </xdr:from>
    <xdr:ext cx="404495" cy="258445"/>
    <xdr:sp macro="" textlink="">
      <xdr:nvSpPr>
        <xdr:cNvPr id="95" name="n_1mainValue有形固定資産減価償却率"/>
        <xdr:cNvSpPr txBox="1"/>
      </xdr:nvSpPr>
      <xdr:spPr>
        <a:xfrm>
          <a:off x="3836035" y="5547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118745</xdr:rowOff>
    </xdr:from>
    <xdr:ext cx="404495" cy="259080"/>
    <xdr:sp macro="" textlink="">
      <xdr:nvSpPr>
        <xdr:cNvPr id="96" name="n_2mainValue有形固定資産減価償却率"/>
        <xdr:cNvSpPr txBox="1"/>
      </xdr:nvSpPr>
      <xdr:spPr>
        <a:xfrm>
          <a:off x="3086735" y="5519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84455</xdr:rowOff>
    </xdr:from>
    <xdr:ext cx="404495" cy="259080"/>
    <xdr:sp macro="" textlink="">
      <xdr:nvSpPr>
        <xdr:cNvPr id="97" name="n_3mainValue有形固定資産減価償却率"/>
        <xdr:cNvSpPr txBox="1"/>
      </xdr:nvSpPr>
      <xdr:spPr>
        <a:xfrm>
          <a:off x="2324735" y="5828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83185</xdr:rowOff>
    </xdr:from>
    <xdr:ext cx="404495" cy="259080"/>
    <xdr:sp macro="" textlink="">
      <xdr:nvSpPr>
        <xdr:cNvPr id="98" name="n_4mainValue有形固定資産減価償却率"/>
        <xdr:cNvSpPr txBox="1"/>
      </xdr:nvSpPr>
      <xdr:spPr>
        <a:xfrm>
          <a:off x="1562735" y="5312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[ 542.3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債務償還</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比率</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は、類似団体と比較してやや</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低く</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なっている。これは、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市債の繰上償還を継続して実施してきたことや減債基金等を</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計画</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的</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に</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造成していること</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が要因であると考えられる。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においても、上述した取り組みを継続的に行っていくとともに</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、業務の効率化等による償還財源（資金収支計算書における業務活動収支の黒字分等）の増にも取り組み、債務償還可能年数の抑制に取り組んでいく。</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4" name="テキスト ボックス 11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6" name="テキスト ボックス 115"/>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18" name="テキスト ボックス 117"/>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0" name="テキスト ボックス 119"/>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2" name="テキスト ボックス 121"/>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4" name="テキスト ボックス 123"/>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6" name="テキスト ボックス 125"/>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29" name="直線コネクタ 128"/>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60070" cy="258445"/>
    <xdr:sp macro="" textlink="">
      <xdr:nvSpPr>
        <xdr:cNvPr id="130" name="債務償還比率最小値テキスト"/>
        <xdr:cNvSpPr txBox="1"/>
      </xdr:nvSpPr>
      <xdr:spPr>
        <a:xfrm>
          <a:off x="14846300" y="6746875"/>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31" name="直線コネクタ 130"/>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9265" cy="258445"/>
    <xdr:sp macro="" textlink="">
      <xdr:nvSpPr>
        <xdr:cNvPr id="132"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3" name="直線コネクタ 132"/>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9525</xdr:rowOff>
    </xdr:from>
    <xdr:ext cx="469265" cy="258445"/>
    <xdr:sp macro="" textlink="">
      <xdr:nvSpPr>
        <xdr:cNvPr id="134" name="債務償還比率平均値テキスト"/>
        <xdr:cNvSpPr txBox="1"/>
      </xdr:nvSpPr>
      <xdr:spPr>
        <a:xfrm>
          <a:off x="14846300" y="59245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35" name="フローチャート: 判断 134"/>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36" name="フローチャート: 判断 135"/>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168275</xdr:rowOff>
    </xdr:from>
    <xdr:to xmlns:xdr="http://schemas.openxmlformats.org/drawingml/2006/spreadsheetDrawing">
      <xdr:col>68</xdr:col>
      <xdr:colOff>123825</xdr:colOff>
      <xdr:row>30</xdr:row>
      <xdr:rowOff>98425</xdr:rowOff>
    </xdr:to>
    <xdr:sp macro="" textlink="">
      <xdr:nvSpPr>
        <xdr:cNvPr id="137" name="フローチャート: 判断 136"/>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38" name="フローチャート: 判断 137"/>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106680</xdr:rowOff>
    </xdr:from>
    <xdr:to xmlns:xdr="http://schemas.openxmlformats.org/drawingml/2006/spreadsheetDrawing">
      <xdr:col>60</xdr:col>
      <xdr:colOff>123825</xdr:colOff>
      <xdr:row>30</xdr:row>
      <xdr:rowOff>36830</xdr:rowOff>
    </xdr:to>
    <xdr:sp macro="" textlink="">
      <xdr:nvSpPr>
        <xdr:cNvPr id="139" name="フローチャート: 判断 138"/>
        <xdr:cNvSpPr/>
      </xdr:nvSpPr>
      <xdr:spPr>
        <a:xfrm>
          <a:off x="11747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0" name="テキスト ボックス 139"/>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1" name="テキスト ボックス 140"/>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2" name="テキスト ボックス 141"/>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3" name="テキスト ボックス 142"/>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4" name="テキスト ボックス 143"/>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24765</xdr:rowOff>
    </xdr:from>
    <xdr:to xmlns:xdr="http://schemas.openxmlformats.org/drawingml/2006/spreadsheetDrawing">
      <xdr:col>76</xdr:col>
      <xdr:colOff>73025</xdr:colOff>
      <xdr:row>29</xdr:row>
      <xdr:rowOff>126365</xdr:rowOff>
    </xdr:to>
    <xdr:sp macro="" textlink="">
      <xdr:nvSpPr>
        <xdr:cNvPr id="145" name="楕円 144"/>
        <xdr:cNvSpPr/>
      </xdr:nvSpPr>
      <xdr:spPr>
        <a:xfrm>
          <a:off x="147447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47625</xdr:rowOff>
    </xdr:from>
    <xdr:ext cx="469265" cy="259080"/>
    <xdr:sp macro="" textlink="">
      <xdr:nvSpPr>
        <xdr:cNvPr id="146" name="債務償還比率該当値テキスト"/>
        <xdr:cNvSpPr txBox="1"/>
      </xdr:nvSpPr>
      <xdr:spPr>
        <a:xfrm>
          <a:off x="14846300" y="5619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38100</xdr:rowOff>
    </xdr:from>
    <xdr:to xmlns:xdr="http://schemas.openxmlformats.org/drawingml/2006/spreadsheetDrawing">
      <xdr:col>72</xdr:col>
      <xdr:colOff>123825</xdr:colOff>
      <xdr:row>29</xdr:row>
      <xdr:rowOff>139700</xdr:rowOff>
    </xdr:to>
    <xdr:sp macro="" textlink="">
      <xdr:nvSpPr>
        <xdr:cNvPr id="147" name="楕円 146"/>
        <xdr:cNvSpPr/>
      </xdr:nvSpPr>
      <xdr:spPr>
        <a:xfrm>
          <a:off x="140335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75565</xdr:rowOff>
    </xdr:from>
    <xdr:to xmlns:xdr="http://schemas.openxmlformats.org/drawingml/2006/spreadsheetDrawing">
      <xdr:col>76</xdr:col>
      <xdr:colOff>22225</xdr:colOff>
      <xdr:row>29</xdr:row>
      <xdr:rowOff>88900</xdr:rowOff>
    </xdr:to>
    <xdr:cxnSp macro="">
      <xdr:nvCxnSpPr>
        <xdr:cNvPr id="148" name="直線コネクタ 147"/>
        <xdr:cNvCxnSpPr/>
      </xdr:nvCxnSpPr>
      <xdr:spPr>
        <a:xfrm flipV="1">
          <a:off x="14084300" y="5819140"/>
          <a:ext cx="711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56515</xdr:rowOff>
    </xdr:from>
    <xdr:to xmlns:xdr="http://schemas.openxmlformats.org/drawingml/2006/spreadsheetDrawing">
      <xdr:col>68</xdr:col>
      <xdr:colOff>123825</xdr:colOff>
      <xdr:row>29</xdr:row>
      <xdr:rowOff>158115</xdr:rowOff>
    </xdr:to>
    <xdr:sp macro="" textlink="">
      <xdr:nvSpPr>
        <xdr:cNvPr id="149" name="楕円 148"/>
        <xdr:cNvSpPr/>
      </xdr:nvSpPr>
      <xdr:spPr>
        <a:xfrm>
          <a:off x="132715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88900</xdr:rowOff>
    </xdr:from>
    <xdr:to xmlns:xdr="http://schemas.openxmlformats.org/drawingml/2006/spreadsheetDrawing">
      <xdr:col>72</xdr:col>
      <xdr:colOff>73025</xdr:colOff>
      <xdr:row>29</xdr:row>
      <xdr:rowOff>107315</xdr:rowOff>
    </xdr:to>
    <xdr:cxnSp macro="">
      <xdr:nvCxnSpPr>
        <xdr:cNvPr id="150" name="直線コネクタ 149"/>
        <xdr:cNvCxnSpPr/>
      </xdr:nvCxnSpPr>
      <xdr:spPr>
        <a:xfrm flipV="1">
          <a:off x="13322300" y="583247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30480</xdr:rowOff>
    </xdr:from>
    <xdr:to xmlns:xdr="http://schemas.openxmlformats.org/drawingml/2006/spreadsheetDrawing">
      <xdr:col>64</xdr:col>
      <xdr:colOff>123825</xdr:colOff>
      <xdr:row>29</xdr:row>
      <xdr:rowOff>132080</xdr:rowOff>
    </xdr:to>
    <xdr:sp macro="" textlink="">
      <xdr:nvSpPr>
        <xdr:cNvPr id="151" name="楕円 150"/>
        <xdr:cNvSpPr/>
      </xdr:nvSpPr>
      <xdr:spPr>
        <a:xfrm>
          <a:off x="125095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81280</xdr:rowOff>
    </xdr:from>
    <xdr:to xmlns:xdr="http://schemas.openxmlformats.org/drawingml/2006/spreadsheetDrawing">
      <xdr:col>68</xdr:col>
      <xdr:colOff>73025</xdr:colOff>
      <xdr:row>29</xdr:row>
      <xdr:rowOff>107315</xdr:rowOff>
    </xdr:to>
    <xdr:cxnSp macro="">
      <xdr:nvCxnSpPr>
        <xdr:cNvPr id="152" name="直線コネクタ 151"/>
        <xdr:cNvCxnSpPr/>
      </xdr:nvCxnSpPr>
      <xdr:spPr>
        <a:xfrm>
          <a:off x="12560300" y="582485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154940</xdr:rowOff>
    </xdr:from>
    <xdr:to xmlns:xdr="http://schemas.openxmlformats.org/drawingml/2006/spreadsheetDrawing">
      <xdr:col>60</xdr:col>
      <xdr:colOff>123825</xdr:colOff>
      <xdr:row>29</xdr:row>
      <xdr:rowOff>84455</xdr:rowOff>
    </xdr:to>
    <xdr:sp macro="" textlink="">
      <xdr:nvSpPr>
        <xdr:cNvPr id="153" name="楕円 152"/>
        <xdr:cNvSpPr/>
      </xdr:nvSpPr>
      <xdr:spPr>
        <a:xfrm>
          <a:off x="11747500" y="57270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33655</xdr:rowOff>
    </xdr:from>
    <xdr:to xmlns:xdr="http://schemas.openxmlformats.org/drawingml/2006/spreadsheetDrawing">
      <xdr:col>64</xdr:col>
      <xdr:colOff>73025</xdr:colOff>
      <xdr:row>29</xdr:row>
      <xdr:rowOff>81280</xdr:rowOff>
    </xdr:to>
    <xdr:cxnSp macro="">
      <xdr:nvCxnSpPr>
        <xdr:cNvPr id="154" name="直線コネクタ 153"/>
        <xdr:cNvCxnSpPr/>
      </xdr:nvCxnSpPr>
      <xdr:spPr>
        <a:xfrm>
          <a:off x="11798300" y="577723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100965</xdr:rowOff>
    </xdr:from>
    <xdr:ext cx="469265" cy="258445"/>
    <xdr:sp macro="" textlink="">
      <xdr:nvSpPr>
        <xdr:cNvPr id="155" name="n_1aveValue債務償還比率"/>
        <xdr:cNvSpPr txBox="1"/>
      </xdr:nvSpPr>
      <xdr:spPr>
        <a:xfrm>
          <a:off x="13836650" y="6015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89535</xdr:rowOff>
    </xdr:from>
    <xdr:ext cx="469265" cy="258445"/>
    <xdr:sp macro="" textlink="">
      <xdr:nvSpPr>
        <xdr:cNvPr id="156" name="n_2aveValue債務償還比率"/>
        <xdr:cNvSpPr txBox="1"/>
      </xdr:nvSpPr>
      <xdr:spPr>
        <a:xfrm>
          <a:off x="13087350" y="6004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68580</xdr:rowOff>
    </xdr:from>
    <xdr:ext cx="469265" cy="259080"/>
    <xdr:sp macro="" textlink="">
      <xdr:nvSpPr>
        <xdr:cNvPr id="157" name="n_3aveValue債務償還比率"/>
        <xdr:cNvSpPr txBox="1"/>
      </xdr:nvSpPr>
      <xdr:spPr>
        <a:xfrm>
          <a:off x="12325350" y="5983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27940</xdr:rowOff>
    </xdr:from>
    <xdr:ext cx="469265" cy="259080"/>
    <xdr:sp macro="" textlink="">
      <xdr:nvSpPr>
        <xdr:cNvPr id="158" name="n_4aveValue債務償還比率"/>
        <xdr:cNvSpPr txBox="1"/>
      </xdr:nvSpPr>
      <xdr:spPr>
        <a:xfrm>
          <a:off x="11563350" y="5942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156210</xdr:rowOff>
    </xdr:from>
    <xdr:ext cx="469265" cy="258445"/>
    <xdr:sp macro="" textlink="">
      <xdr:nvSpPr>
        <xdr:cNvPr id="159" name="n_1mainValue債務償還比率"/>
        <xdr:cNvSpPr txBox="1"/>
      </xdr:nvSpPr>
      <xdr:spPr>
        <a:xfrm>
          <a:off x="13836650" y="5556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3175</xdr:rowOff>
    </xdr:from>
    <xdr:ext cx="469265" cy="259080"/>
    <xdr:sp macro="" textlink="">
      <xdr:nvSpPr>
        <xdr:cNvPr id="160" name="n_2mainValue債務償還比率"/>
        <xdr:cNvSpPr txBox="1"/>
      </xdr:nvSpPr>
      <xdr:spPr>
        <a:xfrm>
          <a:off x="13087350" y="5575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148590</xdr:rowOff>
    </xdr:from>
    <xdr:ext cx="469265" cy="259080"/>
    <xdr:sp macro="" textlink="">
      <xdr:nvSpPr>
        <xdr:cNvPr id="161" name="n_3mainValue債務償還比率"/>
        <xdr:cNvSpPr txBox="1"/>
      </xdr:nvSpPr>
      <xdr:spPr>
        <a:xfrm>
          <a:off x="12325350" y="5549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100965</xdr:rowOff>
    </xdr:from>
    <xdr:ext cx="469265" cy="258445"/>
    <xdr:sp macro="" textlink="">
      <xdr:nvSpPr>
        <xdr:cNvPr id="162" name="n_4mainValue債務償還比率"/>
        <xdr:cNvSpPr txBox="1"/>
      </xdr:nvSpPr>
      <xdr:spPr>
        <a:xfrm>
          <a:off x="11563350" y="5501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5" name="テキスト ボックス 164"/>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6" name="テキスト ボックス 165"/>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7" name="テキスト ボックス 166"/>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8" name="テキスト ボックス 167"/>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17,133
17,073
317.21
15,005,095
14,537,881
321,193
6,332,755
13,019,583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xdr:rowOff>
    </xdr:from>
    <xdr:to xmlns:xdr="http://schemas.openxmlformats.org/drawingml/2006/spreadsheetDrawing">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67360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71120</xdr:rowOff>
    </xdr:from>
    <xdr:to xmlns:xdr="http://schemas.openxmlformats.org/drawingml/2006/spreadsheetDrawing">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7620</xdr:rowOff>
    </xdr:to>
    <xdr:sp macro="" textlink="">
      <xdr:nvSpPr>
        <xdr:cNvPr id="68" name="フローチャート: 判断 67"/>
        <xdr:cNvSpPr/>
      </xdr:nvSpPr>
      <xdr:spPr>
        <a:xfrm>
          <a:off x="107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56515</xdr:rowOff>
    </xdr:from>
    <xdr:to xmlns:xdr="http://schemas.openxmlformats.org/drawingml/2006/spreadsheetDrawing">
      <xdr:col>24</xdr:col>
      <xdr:colOff>114300</xdr:colOff>
      <xdr:row>38</xdr:row>
      <xdr:rowOff>158115</xdr:rowOff>
    </xdr:to>
    <xdr:sp macro="" textlink="">
      <xdr:nvSpPr>
        <xdr:cNvPr id="74" name="楕円 73"/>
        <xdr:cNvSpPr/>
      </xdr:nvSpPr>
      <xdr:spPr>
        <a:xfrm>
          <a:off x="45847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79375</xdr:rowOff>
    </xdr:from>
    <xdr:ext cx="405130" cy="258445"/>
    <xdr:sp macro="" textlink="">
      <xdr:nvSpPr>
        <xdr:cNvPr id="75" name="【道路】&#10;有形固定資産減価償却率該当値テキスト"/>
        <xdr:cNvSpPr txBox="1"/>
      </xdr:nvSpPr>
      <xdr:spPr>
        <a:xfrm>
          <a:off x="4673600" y="6423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41910</xdr:rowOff>
    </xdr:from>
    <xdr:to xmlns:xdr="http://schemas.openxmlformats.org/drawingml/2006/spreadsheetDrawing">
      <xdr:col>20</xdr:col>
      <xdr:colOff>38100</xdr:colOff>
      <xdr:row>38</xdr:row>
      <xdr:rowOff>143510</xdr:rowOff>
    </xdr:to>
    <xdr:sp macro="" textlink="">
      <xdr:nvSpPr>
        <xdr:cNvPr id="76" name="楕円 75"/>
        <xdr:cNvSpPr/>
      </xdr:nvSpPr>
      <xdr:spPr>
        <a:xfrm>
          <a:off x="3746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92710</xdr:rowOff>
    </xdr:from>
    <xdr:to xmlns:xdr="http://schemas.openxmlformats.org/drawingml/2006/spreadsheetDrawing">
      <xdr:col>24</xdr:col>
      <xdr:colOff>63500</xdr:colOff>
      <xdr:row>38</xdr:row>
      <xdr:rowOff>107315</xdr:rowOff>
    </xdr:to>
    <xdr:cxnSp macro="">
      <xdr:nvCxnSpPr>
        <xdr:cNvPr id="77" name="直線コネクタ 76"/>
        <xdr:cNvCxnSpPr/>
      </xdr:nvCxnSpPr>
      <xdr:spPr>
        <a:xfrm>
          <a:off x="3797300" y="660781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15875</xdr:rowOff>
    </xdr:from>
    <xdr:to xmlns:xdr="http://schemas.openxmlformats.org/drawingml/2006/spreadsheetDrawing">
      <xdr:col>15</xdr:col>
      <xdr:colOff>101600</xdr:colOff>
      <xdr:row>38</xdr:row>
      <xdr:rowOff>117475</xdr:rowOff>
    </xdr:to>
    <xdr:sp macro="" textlink="">
      <xdr:nvSpPr>
        <xdr:cNvPr id="78" name="楕円 77"/>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66675</xdr:rowOff>
    </xdr:from>
    <xdr:to xmlns:xdr="http://schemas.openxmlformats.org/drawingml/2006/spreadsheetDrawing">
      <xdr:col>19</xdr:col>
      <xdr:colOff>177800</xdr:colOff>
      <xdr:row>38</xdr:row>
      <xdr:rowOff>92710</xdr:rowOff>
    </xdr:to>
    <xdr:cxnSp macro="">
      <xdr:nvCxnSpPr>
        <xdr:cNvPr id="79" name="直線コネクタ 78"/>
        <xdr:cNvCxnSpPr/>
      </xdr:nvCxnSpPr>
      <xdr:spPr>
        <a:xfrm>
          <a:off x="2908300" y="65817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167640</xdr:rowOff>
    </xdr:from>
    <xdr:to xmlns:xdr="http://schemas.openxmlformats.org/drawingml/2006/spreadsheetDrawing">
      <xdr:col>10</xdr:col>
      <xdr:colOff>165100</xdr:colOff>
      <xdr:row>38</xdr:row>
      <xdr:rowOff>97790</xdr:rowOff>
    </xdr:to>
    <xdr:sp macro="" textlink="">
      <xdr:nvSpPr>
        <xdr:cNvPr id="80" name="楕円 79"/>
        <xdr:cNvSpPr/>
      </xdr:nvSpPr>
      <xdr:spPr>
        <a:xfrm>
          <a:off x="1968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46990</xdr:rowOff>
    </xdr:from>
    <xdr:to xmlns:xdr="http://schemas.openxmlformats.org/drawingml/2006/spreadsheetDrawing">
      <xdr:col>15</xdr:col>
      <xdr:colOff>50800</xdr:colOff>
      <xdr:row>38</xdr:row>
      <xdr:rowOff>66675</xdr:rowOff>
    </xdr:to>
    <xdr:cxnSp macro="">
      <xdr:nvCxnSpPr>
        <xdr:cNvPr id="81" name="直線コネクタ 80"/>
        <xdr:cNvCxnSpPr/>
      </xdr:nvCxnSpPr>
      <xdr:spPr>
        <a:xfrm>
          <a:off x="2019300" y="65620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154940</xdr:rowOff>
    </xdr:from>
    <xdr:to xmlns:xdr="http://schemas.openxmlformats.org/drawingml/2006/spreadsheetDrawing">
      <xdr:col>6</xdr:col>
      <xdr:colOff>38100</xdr:colOff>
      <xdr:row>38</xdr:row>
      <xdr:rowOff>84455</xdr:rowOff>
    </xdr:to>
    <xdr:sp macro="" textlink="">
      <xdr:nvSpPr>
        <xdr:cNvPr id="82" name="楕円 81"/>
        <xdr:cNvSpPr/>
      </xdr:nvSpPr>
      <xdr:spPr>
        <a:xfrm>
          <a:off x="1079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33655</xdr:rowOff>
    </xdr:from>
    <xdr:to xmlns:xdr="http://schemas.openxmlformats.org/drawingml/2006/spreadsheetDrawing">
      <xdr:col>10</xdr:col>
      <xdr:colOff>114300</xdr:colOff>
      <xdr:row>38</xdr:row>
      <xdr:rowOff>46990</xdr:rowOff>
    </xdr:to>
    <xdr:cxnSp macro="">
      <xdr:nvCxnSpPr>
        <xdr:cNvPr id="83" name="直線コネクタ 82"/>
        <xdr:cNvCxnSpPr/>
      </xdr:nvCxnSpPr>
      <xdr:spPr>
        <a:xfrm>
          <a:off x="1130300" y="65487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15240</xdr:rowOff>
    </xdr:from>
    <xdr:ext cx="405130" cy="259080"/>
    <xdr:sp macro="" textlink="">
      <xdr:nvSpPr>
        <xdr:cNvPr id="84" name="n_1aveValue【道路】&#10;有形固定資産減価償却率"/>
        <xdr:cNvSpPr txBox="1"/>
      </xdr:nvSpPr>
      <xdr:spPr>
        <a:xfrm>
          <a:off x="3582035"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163830</xdr:rowOff>
    </xdr:from>
    <xdr:ext cx="404495" cy="259080"/>
    <xdr:sp macro="" textlink="">
      <xdr:nvSpPr>
        <xdr:cNvPr id="85" name="n_2aveValue【道路】&#10;有形固定資産減価償却率"/>
        <xdr:cNvSpPr txBox="1"/>
      </xdr:nvSpPr>
      <xdr:spPr>
        <a:xfrm>
          <a:off x="2705735" y="667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152400</xdr:rowOff>
    </xdr:from>
    <xdr:ext cx="404495" cy="259080"/>
    <xdr:sp macro="" textlink="">
      <xdr:nvSpPr>
        <xdr:cNvPr id="86" name="n_3aveValue【道路】&#10;有形固定資産減価償却率"/>
        <xdr:cNvSpPr txBox="1"/>
      </xdr:nvSpPr>
      <xdr:spPr>
        <a:xfrm>
          <a:off x="1816735" y="666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24130</xdr:rowOff>
    </xdr:from>
    <xdr:ext cx="404495" cy="259080"/>
    <xdr:sp macro="" textlink="">
      <xdr:nvSpPr>
        <xdr:cNvPr id="87" name="n_4aveValue【道路】&#10;有形固定資産減価償却率"/>
        <xdr:cNvSpPr txBox="1"/>
      </xdr:nvSpPr>
      <xdr:spPr>
        <a:xfrm>
          <a:off x="927735" y="6196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160020</xdr:rowOff>
    </xdr:from>
    <xdr:ext cx="405130" cy="259080"/>
    <xdr:sp macro="" textlink="">
      <xdr:nvSpPr>
        <xdr:cNvPr id="88" name="n_1mainValue【道路】&#10;有形固定資産減価償却率"/>
        <xdr:cNvSpPr txBox="1"/>
      </xdr:nvSpPr>
      <xdr:spPr>
        <a:xfrm>
          <a:off x="3582035" y="6332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133985</xdr:rowOff>
    </xdr:from>
    <xdr:ext cx="404495" cy="258445"/>
    <xdr:sp macro="" textlink="">
      <xdr:nvSpPr>
        <xdr:cNvPr id="89" name="n_2mainValue【道路】&#10;有形固定資産減価償却率"/>
        <xdr:cNvSpPr txBox="1"/>
      </xdr:nvSpPr>
      <xdr:spPr>
        <a:xfrm>
          <a:off x="2705735" y="6306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114300</xdr:rowOff>
    </xdr:from>
    <xdr:ext cx="404495" cy="259080"/>
    <xdr:sp macro="" textlink="">
      <xdr:nvSpPr>
        <xdr:cNvPr id="90" name="n_3mainValue【道路】&#10;有形固定資産減価償却率"/>
        <xdr:cNvSpPr txBox="1"/>
      </xdr:nvSpPr>
      <xdr:spPr>
        <a:xfrm>
          <a:off x="1816735" y="6286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75565</xdr:rowOff>
    </xdr:from>
    <xdr:ext cx="404495" cy="258445"/>
    <xdr:sp macro="" textlink="">
      <xdr:nvSpPr>
        <xdr:cNvPr id="91" name="n_4mainValue【道路】&#10;有形固定資産減価償却率"/>
        <xdr:cNvSpPr txBox="1"/>
      </xdr:nvSpPr>
      <xdr:spPr>
        <a:xfrm>
          <a:off x="927735" y="6590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4995" cy="259080"/>
    <xdr:sp macro="" textlink="">
      <xdr:nvSpPr>
        <xdr:cNvPr id="107" name="テキスト ボックス 106"/>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4995" cy="259080"/>
    <xdr:sp macro="" textlink="">
      <xdr:nvSpPr>
        <xdr:cNvPr id="109" name="テキスト ボックス 108"/>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1" name="テキスト ボックス 11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114935</xdr:rowOff>
    </xdr:from>
    <xdr:to xmlns:xdr="http://schemas.openxmlformats.org/drawingml/2006/spreadsheetDrawing">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170180</xdr:rowOff>
    </xdr:from>
    <xdr:ext cx="534670" cy="259080"/>
    <xdr:sp macro="" textlink="">
      <xdr:nvSpPr>
        <xdr:cNvPr id="118" name="【道路】&#10;一人当たり延長平均値テキスト"/>
        <xdr:cNvSpPr txBox="1"/>
      </xdr:nvSpPr>
      <xdr:spPr>
        <a:xfrm>
          <a:off x="10515600" y="6856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38100</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57150</xdr:rowOff>
    </xdr:from>
    <xdr:to xmlns:xdr="http://schemas.openxmlformats.org/drawingml/2006/spreadsheetDrawing">
      <xdr:col>36</xdr:col>
      <xdr:colOff>165100</xdr:colOff>
      <xdr:row>40</xdr:row>
      <xdr:rowOff>158750</xdr:rowOff>
    </xdr:to>
    <xdr:sp macro="" textlink="">
      <xdr:nvSpPr>
        <xdr:cNvPr id="123" name="フローチャート: 判断 122"/>
        <xdr:cNvSpPr/>
      </xdr:nvSpPr>
      <xdr:spPr>
        <a:xfrm>
          <a:off x="6921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128905</xdr:rowOff>
    </xdr:from>
    <xdr:to xmlns:xdr="http://schemas.openxmlformats.org/drawingml/2006/spreadsheetDrawing">
      <xdr:col>55</xdr:col>
      <xdr:colOff>50800</xdr:colOff>
      <xdr:row>40</xdr:row>
      <xdr:rowOff>59055</xdr:rowOff>
    </xdr:to>
    <xdr:sp macro="" textlink="">
      <xdr:nvSpPr>
        <xdr:cNvPr id="129" name="楕円 128"/>
        <xdr:cNvSpPr/>
      </xdr:nvSpPr>
      <xdr:spPr>
        <a:xfrm>
          <a:off x="10426700" y="68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151765</xdr:rowOff>
    </xdr:from>
    <xdr:ext cx="534670" cy="259080"/>
    <xdr:sp macro="" textlink="">
      <xdr:nvSpPr>
        <xdr:cNvPr id="130" name="【道路】&#10;一人当たり延長該当値テキスト"/>
        <xdr:cNvSpPr txBox="1"/>
      </xdr:nvSpPr>
      <xdr:spPr>
        <a:xfrm>
          <a:off x="10515600" y="666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138430</xdr:rowOff>
    </xdr:from>
    <xdr:to xmlns:xdr="http://schemas.openxmlformats.org/drawingml/2006/spreadsheetDrawing">
      <xdr:col>50</xdr:col>
      <xdr:colOff>165100</xdr:colOff>
      <xdr:row>40</xdr:row>
      <xdr:rowOff>68580</xdr:rowOff>
    </xdr:to>
    <xdr:sp macro="" textlink="">
      <xdr:nvSpPr>
        <xdr:cNvPr id="131" name="楕円 130"/>
        <xdr:cNvSpPr/>
      </xdr:nvSpPr>
      <xdr:spPr>
        <a:xfrm>
          <a:off x="9588500" y="68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8255</xdr:rowOff>
    </xdr:from>
    <xdr:to xmlns:xdr="http://schemas.openxmlformats.org/drawingml/2006/spreadsheetDrawing">
      <xdr:col>55</xdr:col>
      <xdr:colOff>0</xdr:colOff>
      <xdr:row>40</xdr:row>
      <xdr:rowOff>17780</xdr:rowOff>
    </xdr:to>
    <xdr:cxnSp macro="">
      <xdr:nvCxnSpPr>
        <xdr:cNvPr id="132" name="直線コネクタ 131"/>
        <xdr:cNvCxnSpPr/>
      </xdr:nvCxnSpPr>
      <xdr:spPr>
        <a:xfrm flipV="1">
          <a:off x="9639300" y="68662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143510</xdr:rowOff>
    </xdr:from>
    <xdr:to xmlns:xdr="http://schemas.openxmlformats.org/drawingml/2006/spreadsheetDrawing">
      <xdr:col>46</xdr:col>
      <xdr:colOff>38100</xdr:colOff>
      <xdr:row>40</xdr:row>
      <xdr:rowOff>73660</xdr:rowOff>
    </xdr:to>
    <xdr:sp macro="" textlink="">
      <xdr:nvSpPr>
        <xdr:cNvPr id="133" name="楕円 132"/>
        <xdr:cNvSpPr/>
      </xdr:nvSpPr>
      <xdr:spPr>
        <a:xfrm>
          <a:off x="8699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17780</xdr:rowOff>
    </xdr:from>
    <xdr:to xmlns:xdr="http://schemas.openxmlformats.org/drawingml/2006/spreadsheetDrawing">
      <xdr:col>50</xdr:col>
      <xdr:colOff>114300</xdr:colOff>
      <xdr:row>40</xdr:row>
      <xdr:rowOff>22860</xdr:rowOff>
    </xdr:to>
    <xdr:cxnSp macro="">
      <xdr:nvCxnSpPr>
        <xdr:cNvPr id="134" name="直線コネクタ 133"/>
        <xdr:cNvCxnSpPr/>
      </xdr:nvCxnSpPr>
      <xdr:spPr>
        <a:xfrm flipV="1">
          <a:off x="8750300" y="68757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147320</xdr:rowOff>
    </xdr:from>
    <xdr:to xmlns:xdr="http://schemas.openxmlformats.org/drawingml/2006/spreadsheetDrawing">
      <xdr:col>41</xdr:col>
      <xdr:colOff>101600</xdr:colOff>
      <xdr:row>40</xdr:row>
      <xdr:rowOff>77470</xdr:rowOff>
    </xdr:to>
    <xdr:sp macro="" textlink="">
      <xdr:nvSpPr>
        <xdr:cNvPr id="135" name="楕円 134"/>
        <xdr:cNvSpPr/>
      </xdr:nvSpPr>
      <xdr:spPr>
        <a:xfrm>
          <a:off x="781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22860</xdr:rowOff>
    </xdr:from>
    <xdr:to xmlns:xdr="http://schemas.openxmlformats.org/drawingml/2006/spreadsheetDrawing">
      <xdr:col>45</xdr:col>
      <xdr:colOff>177800</xdr:colOff>
      <xdr:row>40</xdr:row>
      <xdr:rowOff>26670</xdr:rowOff>
    </xdr:to>
    <xdr:cxnSp macro="">
      <xdr:nvCxnSpPr>
        <xdr:cNvPr id="136" name="直線コネクタ 135"/>
        <xdr:cNvCxnSpPr/>
      </xdr:nvCxnSpPr>
      <xdr:spPr>
        <a:xfrm flipV="1">
          <a:off x="7861300" y="6880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166370</xdr:rowOff>
    </xdr:from>
    <xdr:to xmlns:xdr="http://schemas.openxmlformats.org/drawingml/2006/spreadsheetDrawing">
      <xdr:col>36</xdr:col>
      <xdr:colOff>165100</xdr:colOff>
      <xdr:row>40</xdr:row>
      <xdr:rowOff>96520</xdr:rowOff>
    </xdr:to>
    <xdr:sp macro="" textlink="">
      <xdr:nvSpPr>
        <xdr:cNvPr id="137" name="楕円 136"/>
        <xdr:cNvSpPr/>
      </xdr:nvSpPr>
      <xdr:spPr>
        <a:xfrm>
          <a:off x="692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26670</xdr:rowOff>
    </xdr:from>
    <xdr:to xmlns:xdr="http://schemas.openxmlformats.org/drawingml/2006/spreadsheetDrawing">
      <xdr:col>41</xdr:col>
      <xdr:colOff>50800</xdr:colOff>
      <xdr:row>40</xdr:row>
      <xdr:rowOff>45720</xdr:rowOff>
    </xdr:to>
    <xdr:cxnSp macro="">
      <xdr:nvCxnSpPr>
        <xdr:cNvPr id="138" name="直線コネクタ 137"/>
        <xdr:cNvCxnSpPr/>
      </xdr:nvCxnSpPr>
      <xdr:spPr>
        <a:xfrm flipV="1">
          <a:off x="6972300" y="68846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119380</xdr:rowOff>
    </xdr:from>
    <xdr:ext cx="534670" cy="259080"/>
    <xdr:sp macro="" textlink="">
      <xdr:nvSpPr>
        <xdr:cNvPr id="139" name="n_1aveValue【道路】&#10;一人当たり延長"/>
        <xdr:cNvSpPr txBox="1"/>
      </xdr:nvSpPr>
      <xdr:spPr>
        <a:xfrm>
          <a:off x="9359265" y="697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133985</xdr:rowOff>
    </xdr:from>
    <xdr:ext cx="534035" cy="258445"/>
    <xdr:sp macro="" textlink="">
      <xdr:nvSpPr>
        <xdr:cNvPr id="140" name="n_2aveValue【道路】&#10;一人当たり延長"/>
        <xdr:cNvSpPr txBox="1"/>
      </xdr:nvSpPr>
      <xdr:spPr>
        <a:xfrm>
          <a:off x="8482965" y="6991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130810</xdr:rowOff>
    </xdr:from>
    <xdr:ext cx="534035" cy="259080"/>
    <xdr:sp macro="" textlink="">
      <xdr:nvSpPr>
        <xdr:cNvPr id="141" name="n_3aveValue【道路】&#10;一人当たり延長"/>
        <xdr:cNvSpPr txBox="1"/>
      </xdr:nvSpPr>
      <xdr:spPr>
        <a:xfrm>
          <a:off x="7593965" y="6988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149860</xdr:rowOff>
    </xdr:from>
    <xdr:ext cx="534035" cy="259080"/>
    <xdr:sp macro="" textlink="">
      <xdr:nvSpPr>
        <xdr:cNvPr id="142" name="n_4aveValue【道路】&#10;一人当たり延長"/>
        <xdr:cNvSpPr txBox="1"/>
      </xdr:nvSpPr>
      <xdr:spPr>
        <a:xfrm>
          <a:off x="6704965" y="7007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85090</xdr:rowOff>
    </xdr:from>
    <xdr:ext cx="534670" cy="259080"/>
    <xdr:sp macro="" textlink="">
      <xdr:nvSpPr>
        <xdr:cNvPr id="143" name="n_1mainValue【道路】&#10;一人当たり延長"/>
        <xdr:cNvSpPr txBox="1"/>
      </xdr:nvSpPr>
      <xdr:spPr>
        <a:xfrm>
          <a:off x="9359265" y="660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90170</xdr:rowOff>
    </xdr:from>
    <xdr:ext cx="534035" cy="259080"/>
    <xdr:sp macro="" textlink="">
      <xdr:nvSpPr>
        <xdr:cNvPr id="144" name="n_2mainValue【道路】&#10;一人当たり延長"/>
        <xdr:cNvSpPr txBox="1"/>
      </xdr:nvSpPr>
      <xdr:spPr>
        <a:xfrm>
          <a:off x="8482965" y="6605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94615</xdr:rowOff>
    </xdr:from>
    <xdr:ext cx="534035" cy="259080"/>
    <xdr:sp macro="" textlink="">
      <xdr:nvSpPr>
        <xdr:cNvPr id="145" name="n_3mainValue【道路】&#10;一人当たり延長"/>
        <xdr:cNvSpPr txBox="1"/>
      </xdr:nvSpPr>
      <xdr:spPr>
        <a:xfrm>
          <a:off x="7593965" y="6609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113030</xdr:rowOff>
    </xdr:from>
    <xdr:ext cx="534035" cy="259080"/>
    <xdr:sp macro="" textlink="">
      <xdr:nvSpPr>
        <xdr:cNvPr id="146" name="n_4mainValue【道路】&#10;一人当たり延長"/>
        <xdr:cNvSpPr txBox="1"/>
      </xdr:nvSpPr>
      <xdr:spPr>
        <a:xfrm>
          <a:off x="6704965" y="6628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67" name="テキスト ボックス 166"/>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160020</xdr:rowOff>
    </xdr:from>
    <xdr:to xmlns:xdr="http://schemas.openxmlformats.org/drawingml/2006/spreadsheetDrawing">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8445"/>
    <xdr:sp macro="" textlink="">
      <xdr:nvSpPr>
        <xdr:cNvPr id="171" name="【橋りょう・トンネル】&#10;有形固定資産減価償却率最小値テキスト"/>
        <xdr:cNvSpPr txBox="1"/>
      </xdr:nvSpPr>
      <xdr:spPr>
        <a:xfrm>
          <a:off x="4673600" y="1110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160020</xdr:rowOff>
    </xdr:from>
    <xdr:to xmlns:xdr="http://schemas.openxmlformats.org/drawingml/2006/spreadsheetDrawing">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19685</xdr:rowOff>
    </xdr:from>
    <xdr:ext cx="405130" cy="258445"/>
    <xdr:sp macro="" textlink="">
      <xdr:nvSpPr>
        <xdr:cNvPr id="175" name="【橋りょう・トンネル】&#10;有形固定資産減価償却率平均値テキスト"/>
        <xdr:cNvSpPr txBox="1"/>
      </xdr:nvSpPr>
      <xdr:spPr>
        <a:xfrm>
          <a:off x="4673600" y="104781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141605</xdr:rowOff>
    </xdr:from>
    <xdr:to xmlns:xdr="http://schemas.openxmlformats.org/drawingml/2006/spreadsheetDrawing">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13970</xdr:rowOff>
    </xdr:from>
    <xdr:to xmlns:xdr="http://schemas.openxmlformats.org/drawingml/2006/spreadsheetDrawing">
      <xdr:col>24</xdr:col>
      <xdr:colOff>114300</xdr:colOff>
      <xdr:row>62</xdr:row>
      <xdr:rowOff>115570</xdr:rowOff>
    </xdr:to>
    <xdr:sp macro="" textlink="">
      <xdr:nvSpPr>
        <xdr:cNvPr id="186" name="楕円 185"/>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163830</xdr:rowOff>
    </xdr:from>
    <xdr:ext cx="405130" cy="259080"/>
    <xdr:sp macro="" textlink="">
      <xdr:nvSpPr>
        <xdr:cNvPr id="187" name="【橋りょう・トンネル】&#10;有形固定資産減価償却率該当値テキスト"/>
        <xdr:cNvSpPr txBox="1"/>
      </xdr:nvSpPr>
      <xdr:spPr>
        <a:xfrm>
          <a:off x="4673600" y="10622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154940</xdr:rowOff>
    </xdr:from>
    <xdr:to xmlns:xdr="http://schemas.openxmlformats.org/drawingml/2006/spreadsheetDrawing">
      <xdr:col>20</xdr:col>
      <xdr:colOff>38100</xdr:colOff>
      <xdr:row>62</xdr:row>
      <xdr:rowOff>85090</xdr:rowOff>
    </xdr:to>
    <xdr:sp macro="" textlink="">
      <xdr:nvSpPr>
        <xdr:cNvPr id="188" name="楕円 187"/>
        <xdr:cNvSpPr/>
      </xdr:nvSpPr>
      <xdr:spPr>
        <a:xfrm>
          <a:off x="3746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34290</xdr:rowOff>
    </xdr:from>
    <xdr:to xmlns:xdr="http://schemas.openxmlformats.org/drawingml/2006/spreadsheetDrawing">
      <xdr:col>24</xdr:col>
      <xdr:colOff>63500</xdr:colOff>
      <xdr:row>62</xdr:row>
      <xdr:rowOff>64770</xdr:rowOff>
    </xdr:to>
    <xdr:cxnSp macro="">
      <xdr:nvCxnSpPr>
        <xdr:cNvPr id="189" name="直線コネクタ 188"/>
        <xdr:cNvCxnSpPr/>
      </xdr:nvCxnSpPr>
      <xdr:spPr>
        <a:xfrm>
          <a:off x="3797300" y="106641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128270</xdr:rowOff>
    </xdr:from>
    <xdr:to xmlns:xdr="http://schemas.openxmlformats.org/drawingml/2006/spreadsheetDrawing">
      <xdr:col>15</xdr:col>
      <xdr:colOff>101600</xdr:colOff>
      <xdr:row>62</xdr:row>
      <xdr:rowOff>58420</xdr:rowOff>
    </xdr:to>
    <xdr:sp macro="" textlink="">
      <xdr:nvSpPr>
        <xdr:cNvPr id="190" name="楕円 189"/>
        <xdr:cNvSpPr/>
      </xdr:nvSpPr>
      <xdr:spPr>
        <a:xfrm>
          <a:off x="2857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7620</xdr:rowOff>
    </xdr:from>
    <xdr:to xmlns:xdr="http://schemas.openxmlformats.org/drawingml/2006/spreadsheetDrawing">
      <xdr:col>19</xdr:col>
      <xdr:colOff>177800</xdr:colOff>
      <xdr:row>62</xdr:row>
      <xdr:rowOff>34290</xdr:rowOff>
    </xdr:to>
    <xdr:cxnSp macro="">
      <xdr:nvCxnSpPr>
        <xdr:cNvPr id="191" name="直線コネクタ 190"/>
        <xdr:cNvCxnSpPr/>
      </xdr:nvCxnSpPr>
      <xdr:spPr>
        <a:xfrm>
          <a:off x="2908300" y="106375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103505</xdr:rowOff>
    </xdr:from>
    <xdr:to xmlns:xdr="http://schemas.openxmlformats.org/drawingml/2006/spreadsheetDrawing">
      <xdr:col>10</xdr:col>
      <xdr:colOff>165100</xdr:colOff>
      <xdr:row>62</xdr:row>
      <xdr:rowOff>33655</xdr:rowOff>
    </xdr:to>
    <xdr:sp macro="" textlink="">
      <xdr:nvSpPr>
        <xdr:cNvPr id="192" name="楕円 191"/>
        <xdr:cNvSpPr/>
      </xdr:nvSpPr>
      <xdr:spPr>
        <a:xfrm>
          <a:off x="1968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154940</xdr:rowOff>
    </xdr:from>
    <xdr:to xmlns:xdr="http://schemas.openxmlformats.org/drawingml/2006/spreadsheetDrawing">
      <xdr:col>15</xdr:col>
      <xdr:colOff>50800</xdr:colOff>
      <xdr:row>62</xdr:row>
      <xdr:rowOff>7620</xdr:rowOff>
    </xdr:to>
    <xdr:cxnSp macro="">
      <xdr:nvCxnSpPr>
        <xdr:cNvPr id="193" name="直線コネクタ 192"/>
        <xdr:cNvCxnSpPr/>
      </xdr:nvCxnSpPr>
      <xdr:spPr>
        <a:xfrm>
          <a:off x="2019300" y="106133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93980</xdr:rowOff>
    </xdr:from>
    <xdr:to xmlns:xdr="http://schemas.openxmlformats.org/drawingml/2006/spreadsheetDrawing">
      <xdr:col>6</xdr:col>
      <xdr:colOff>38100</xdr:colOff>
      <xdr:row>62</xdr:row>
      <xdr:rowOff>24130</xdr:rowOff>
    </xdr:to>
    <xdr:sp macro="" textlink="">
      <xdr:nvSpPr>
        <xdr:cNvPr id="194" name="楕円 193"/>
        <xdr:cNvSpPr/>
      </xdr:nvSpPr>
      <xdr:spPr>
        <a:xfrm>
          <a:off x="107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144780</xdr:rowOff>
    </xdr:from>
    <xdr:to xmlns:xdr="http://schemas.openxmlformats.org/drawingml/2006/spreadsheetDrawing">
      <xdr:col>10</xdr:col>
      <xdr:colOff>114300</xdr:colOff>
      <xdr:row>61</xdr:row>
      <xdr:rowOff>154940</xdr:rowOff>
    </xdr:to>
    <xdr:cxnSp macro="">
      <xdr:nvCxnSpPr>
        <xdr:cNvPr id="195" name="直線コネクタ 194"/>
        <xdr:cNvCxnSpPr/>
      </xdr:nvCxnSpPr>
      <xdr:spPr>
        <a:xfrm>
          <a:off x="1130300" y="106032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88265</xdr:rowOff>
    </xdr:from>
    <xdr:ext cx="405130" cy="258445"/>
    <xdr:sp macro="" textlink="">
      <xdr:nvSpPr>
        <xdr:cNvPr id="196" name="n_1aveValue【橋りょう・トンネル】&#10;有形固定資産減価償却率"/>
        <xdr:cNvSpPr txBox="1"/>
      </xdr:nvSpPr>
      <xdr:spPr>
        <a:xfrm>
          <a:off x="3582035" y="10375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59690</xdr:rowOff>
    </xdr:from>
    <xdr:ext cx="404495" cy="259080"/>
    <xdr:sp macro="" textlink="">
      <xdr:nvSpPr>
        <xdr:cNvPr id="197" name="n_2aveValue【橋りょう・トンネル】&#10;有形固定資産減価償却率"/>
        <xdr:cNvSpPr txBox="1"/>
      </xdr:nvSpPr>
      <xdr:spPr>
        <a:xfrm>
          <a:off x="2705735" y="10346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31115</xdr:rowOff>
    </xdr:from>
    <xdr:ext cx="404495" cy="258445"/>
    <xdr:sp macro="" textlink="">
      <xdr:nvSpPr>
        <xdr:cNvPr id="198" name="n_3aveValue【橋りょう・トンネル】&#10;有形固定資産減価償却率"/>
        <xdr:cNvSpPr txBox="1"/>
      </xdr:nvSpPr>
      <xdr:spPr>
        <a:xfrm>
          <a:off x="1816735" y="10318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162560</xdr:rowOff>
    </xdr:from>
    <xdr:ext cx="404495" cy="259080"/>
    <xdr:sp macro="" textlink="">
      <xdr:nvSpPr>
        <xdr:cNvPr id="199" name="n_4aveValue【橋りょう・トンネル】&#10;有形固定資産減価償却率"/>
        <xdr:cNvSpPr txBox="1"/>
      </xdr:nvSpPr>
      <xdr:spPr>
        <a:xfrm>
          <a:off x="927735" y="10278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76200</xdr:rowOff>
    </xdr:from>
    <xdr:ext cx="405130" cy="258445"/>
    <xdr:sp macro="" textlink="">
      <xdr:nvSpPr>
        <xdr:cNvPr id="200" name="n_1mainValue【橋りょう・トンネル】&#10;有形固定資産減価償却率"/>
        <xdr:cNvSpPr txBox="1"/>
      </xdr:nvSpPr>
      <xdr:spPr>
        <a:xfrm>
          <a:off x="3582035" y="10706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49530</xdr:rowOff>
    </xdr:from>
    <xdr:ext cx="404495" cy="259080"/>
    <xdr:sp macro="" textlink="">
      <xdr:nvSpPr>
        <xdr:cNvPr id="201" name="n_2mainValue【橋りょう・トンネル】&#10;有形固定資産減価償却率"/>
        <xdr:cNvSpPr txBox="1"/>
      </xdr:nvSpPr>
      <xdr:spPr>
        <a:xfrm>
          <a:off x="2705735" y="10679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24765</xdr:rowOff>
    </xdr:from>
    <xdr:ext cx="404495" cy="259080"/>
    <xdr:sp macro="" textlink="">
      <xdr:nvSpPr>
        <xdr:cNvPr id="202" name="n_3mainValue【橋りょう・トンネル】&#10;有形固定資産減価償却率"/>
        <xdr:cNvSpPr txBox="1"/>
      </xdr:nvSpPr>
      <xdr:spPr>
        <a:xfrm>
          <a:off x="1816735" y="10654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15240</xdr:rowOff>
    </xdr:from>
    <xdr:ext cx="404495" cy="259080"/>
    <xdr:sp macro="" textlink="">
      <xdr:nvSpPr>
        <xdr:cNvPr id="203" name="n_4mainValue【橋りょう・トンネル】&#10;有形固定資産減価償却率"/>
        <xdr:cNvSpPr txBox="1"/>
      </xdr:nvSpPr>
      <xdr:spPr>
        <a:xfrm>
          <a:off x="927735" y="10645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5" name="テキスト ボックス 214"/>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217" name="テキスト ボックス 216"/>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19" name="テキスト ボックス 218"/>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21" name="テキスト ボックス 220"/>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3" name="テキスト ボックス 222"/>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52705</xdr:rowOff>
    </xdr:from>
    <xdr:to xmlns:xdr="http://schemas.openxmlformats.org/drawingml/2006/spreadsheetDrawing">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107315</xdr:rowOff>
    </xdr:from>
    <xdr:ext cx="598805" cy="259080"/>
    <xdr:sp macro="" textlink="">
      <xdr:nvSpPr>
        <xdr:cNvPr id="230" name="【橋りょう・トンネル】&#10;一人当たり有形固定資産（償却資産）額平均値テキスト"/>
        <xdr:cNvSpPr txBox="1"/>
      </xdr:nvSpPr>
      <xdr:spPr>
        <a:xfrm>
          <a:off x="10515600" y="10565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128905</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128270</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35" name="フローチャート: 判断 234"/>
        <xdr:cNvSpPr/>
      </xdr:nvSpPr>
      <xdr:spPr>
        <a:xfrm>
          <a:off x="6921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139065</xdr:rowOff>
    </xdr:from>
    <xdr:to xmlns:xdr="http://schemas.openxmlformats.org/drawingml/2006/spreadsheetDrawing">
      <xdr:col>55</xdr:col>
      <xdr:colOff>50800</xdr:colOff>
      <xdr:row>61</xdr:row>
      <xdr:rowOff>69215</xdr:rowOff>
    </xdr:to>
    <xdr:sp macro="" textlink="">
      <xdr:nvSpPr>
        <xdr:cNvPr id="241" name="楕円 240"/>
        <xdr:cNvSpPr/>
      </xdr:nvSpPr>
      <xdr:spPr>
        <a:xfrm>
          <a:off x="10426700" y="1042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161925</xdr:rowOff>
    </xdr:from>
    <xdr:ext cx="598805" cy="259080"/>
    <xdr:sp macro="" textlink="">
      <xdr:nvSpPr>
        <xdr:cNvPr id="242" name="【橋りょう・トンネル】&#10;一人当たり有形固定資産（償却資産）額該当値テキスト"/>
        <xdr:cNvSpPr txBox="1"/>
      </xdr:nvSpPr>
      <xdr:spPr>
        <a:xfrm>
          <a:off x="10515600" y="102774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147320</xdr:rowOff>
    </xdr:from>
    <xdr:to xmlns:xdr="http://schemas.openxmlformats.org/drawingml/2006/spreadsheetDrawing">
      <xdr:col>50</xdr:col>
      <xdr:colOff>165100</xdr:colOff>
      <xdr:row>61</xdr:row>
      <xdr:rowOff>77470</xdr:rowOff>
    </xdr:to>
    <xdr:sp macro="" textlink="">
      <xdr:nvSpPr>
        <xdr:cNvPr id="243" name="楕円 242"/>
        <xdr:cNvSpPr/>
      </xdr:nvSpPr>
      <xdr:spPr>
        <a:xfrm>
          <a:off x="958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18415</xdr:rowOff>
    </xdr:from>
    <xdr:to xmlns:xdr="http://schemas.openxmlformats.org/drawingml/2006/spreadsheetDrawing">
      <xdr:col>55</xdr:col>
      <xdr:colOff>0</xdr:colOff>
      <xdr:row>61</xdr:row>
      <xdr:rowOff>26670</xdr:rowOff>
    </xdr:to>
    <xdr:cxnSp macro="">
      <xdr:nvCxnSpPr>
        <xdr:cNvPr id="244" name="直線コネクタ 243"/>
        <xdr:cNvCxnSpPr/>
      </xdr:nvCxnSpPr>
      <xdr:spPr>
        <a:xfrm flipV="1">
          <a:off x="9639300" y="104768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157480</xdr:rowOff>
    </xdr:from>
    <xdr:to xmlns:xdr="http://schemas.openxmlformats.org/drawingml/2006/spreadsheetDrawing">
      <xdr:col>46</xdr:col>
      <xdr:colOff>38100</xdr:colOff>
      <xdr:row>61</xdr:row>
      <xdr:rowOff>87630</xdr:rowOff>
    </xdr:to>
    <xdr:sp macro="" textlink="">
      <xdr:nvSpPr>
        <xdr:cNvPr id="245" name="楕円 244"/>
        <xdr:cNvSpPr/>
      </xdr:nvSpPr>
      <xdr:spPr>
        <a:xfrm>
          <a:off x="8699500" y="10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26670</xdr:rowOff>
    </xdr:from>
    <xdr:to xmlns:xdr="http://schemas.openxmlformats.org/drawingml/2006/spreadsheetDrawing">
      <xdr:col>50</xdr:col>
      <xdr:colOff>114300</xdr:colOff>
      <xdr:row>61</xdr:row>
      <xdr:rowOff>36830</xdr:rowOff>
    </xdr:to>
    <xdr:cxnSp macro="">
      <xdr:nvCxnSpPr>
        <xdr:cNvPr id="246" name="直線コネクタ 245"/>
        <xdr:cNvCxnSpPr/>
      </xdr:nvCxnSpPr>
      <xdr:spPr>
        <a:xfrm flipV="1">
          <a:off x="8750300" y="104851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166370</xdr:rowOff>
    </xdr:from>
    <xdr:to xmlns:xdr="http://schemas.openxmlformats.org/drawingml/2006/spreadsheetDrawing">
      <xdr:col>41</xdr:col>
      <xdr:colOff>101600</xdr:colOff>
      <xdr:row>61</xdr:row>
      <xdr:rowOff>95885</xdr:rowOff>
    </xdr:to>
    <xdr:sp macro="" textlink="">
      <xdr:nvSpPr>
        <xdr:cNvPr id="247" name="楕円 246"/>
        <xdr:cNvSpPr/>
      </xdr:nvSpPr>
      <xdr:spPr>
        <a:xfrm>
          <a:off x="7810500" y="10453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36830</xdr:rowOff>
    </xdr:from>
    <xdr:to xmlns:xdr="http://schemas.openxmlformats.org/drawingml/2006/spreadsheetDrawing">
      <xdr:col>45</xdr:col>
      <xdr:colOff>177800</xdr:colOff>
      <xdr:row>61</xdr:row>
      <xdr:rowOff>45085</xdr:rowOff>
    </xdr:to>
    <xdr:cxnSp macro="">
      <xdr:nvCxnSpPr>
        <xdr:cNvPr id="248" name="直線コネクタ 247"/>
        <xdr:cNvCxnSpPr/>
      </xdr:nvCxnSpPr>
      <xdr:spPr>
        <a:xfrm flipV="1">
          <a:off x="7861300" y="104952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10795</xdr:rowOff>
    </xdr:from>
    <xdr:to xmlns:xdr="http://schemas.openxmlformats.org/drawingml/2006/spreadsheetDrawing">
      <xdr:col>36</xdr:col>
      <xdr:colOff>165100</xdr:colOff>
      <xdr:row>61</xdr:row>
      <xdr:rowOff>112395</xdr:rowOff>
    </xdr:to>
    <xdr:sp macro="" textlink="">
      <xdr:nvSpPr>
        <xdr:cNvPr id="249" name="楕円 248"/>
        <xdr:cNvSpPr/>
      </xdr:nvSpPr>
      <xdr:spPr>
        <a:xfrm>
          <a:off x="6921500" y="104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45085</xdr:rowOff>
    </xdr:from>
    <xdr:to xmlns:xdr="http://schemas.openxmlformats.org/drawingml/2006/spreadsheetDrawing">
      <xdr:col>41</xdr:col>
      <xdr:colOff>50800</xdr:colOff>
      <xdr:row>61</xdr:row>
      <xdr:rowOff>61595</xdr:rowOff>
    </xdr:to>
    <xdr:cxnSp macro="">
      <xdr:nvCxnSpPr>
        <xdr:cNvPr id="250" name="直線コネクタ 249"/>
        <xdr:cNvCxnSpPr/>
      </xdr:nvCxnSpPr>
      <xdr:spPr>
        <a:xfrm flipV="1">
          <a:off x="6972300" y="105035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49530</xdr:rowOff>
    </xdr:from>
    <xdr:ext cx="598170" cy="259080"/>
    <xdr:sp macro="" textlink="">
      <xdr:nvSpPr>
        <xdr:cNvPr id="251" name="n_1aveValue【橋りょう・トンネル】&#10;一人当たり有形固定資産（償却資産）額"/>
        <xdr:cNvSpPr txBox="1"/>
      </xdr:nvSpPr>
      <xdr:spPr>
        <a:xfrm>
          <a:off x="9326880" y="10679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59055</xdr:rowOff>
    </xdr:from>
    <xdr:ext cx="598170" cy="259080"/>
    <xdr:sp macro="" textlink="">
      <xdr:nvSpPr>
        <xdr:cNvPr id="252" name="n_2aveValue【橋りょう・トンネル】&#10;一人当たり有形固定資産（償却資産）額"/>
        <xdr:cNvSpPr txBox="1"/>
      </xdr:nvSpPr>
      <xdr:spPr>
        <a:xfrm>
          <a:off x="8450580" y="10688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68580</xdr:rowOff>
    </xdr:from>
    <xdr:ext cx="598170" cy="259080"/>
    <xdr:sp macro="" textlink="">
      <xdr:nvSpPr>
        <xdr:cNvPr id="253" name="n_3aveValue【橋りょう・トンネル】&#10;一人当たり有形固定資産（償却資産）額"/>
        <xdr:cNvSpPr txBox="1"/>
      </xdr:nvSpPr>
      <xdr:spPr>
        <a:xfrm>
          <a:off x="7561580" y="10698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138430</xdr:rowOff>
    </xdr:from>
    <xdr:ext cx="598170" cy="259080"/>
    <xdr:sp macro="" textlink="">
      <xdr:nvSpPr>
        <xdr:cNvPr id="254" name="n_4aveValue【橋りょう・トンネル】&#10;一人当たり有形固定資産（償却資産）額"/>
        <xdr:cNvSpPr txBox="1"/>
      </xdr:nvSpPr>
      <xdr:spPr>
        <a:xfrm>
          <a:off x="6672580" y="10768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94615</xdr:rowOff>
    </xdr:from>
    <xdr:ext cx="598170" cy="259080"/>
    <xdr:sp macro="" textlink="">
      <xdr:nvSpPr>
        <xdr:cNvPr id="255" name="n_1mainValue【橋りょう・トンネル】&#10;一人当たり有形固定資産（償却資産）額"/>
        <xdr:cNvSpPr txBox="1"/>
      </xdr:nvSpPr>
      <xdr:spPr>
        <a:xfrm>
          <a:off x="9326880" y="10210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532,989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104140</xdr:rowOff>
    </xdr:from>
    <xdr:ext cx="598170" cy="259080"/>
    <xdr:sp macro="" textlink="">
      <xdr:nvSpPr>
        <xdr:cNvPr id="256" name="n_2mainValue【橋りょう・トンネル】&#10;一人当たり有形固定資産（償却資産）額"/>
        <xdr:cNvSpPr txBox="1"/>
      </xdr:nvSpPr>
      <xdr:spPr>
        <a:xfrm>
          <a:off x="8450580" y="10219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112395</xdr:rowOff>
    </xdr:from>
    <xdr:ext cx="598170" cy="258445"/>
    <xdr:sp macro="" textlink="">
      <xdr:nvSpPr>
        <xdr:cNvPr id="257" name="n_3mainValue【橋りょう・トンネル】&#10;一人当たり有形固定資産（償却資産）額"/>
        <xdr:cNvSpPr txBox="1"/>
      </xdr:nvSpPr>
      <xdr:spPr>
        <a:xfrm>
          <a:off x="7561580" y="10227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128905</xdr:rowOff>
    </xdr:from>
    <xdr:ext cx="598170" cy="259080"/>
    <xdr:sp macro="" textlink="">
      <xdr:nvSpPr>
        <xdr:cNvPr id="258" name="n_4mainValue【橋りょう・トンネル】&#10;一人当たり有形固定資産（償却資産）額"/>
        <xdr:cNvSpPr txBox="1"/>
      </xdr:nvSpPr>
      <xdr:spPr>
        <a:xfrm>
          <a:off x="6672580" y="10244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1" name="テキスト ボックス 270"/>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7" name="テキスト ボックス 27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1" name="テキスト ボックス 280"/>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169545</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169545</xdr:rowOff>
    </xdr:from>
    <xdr:to xmlns:xdr="http://schemas.openxmlformats.org/drawingml/2006/spreadsheetDrawing">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153035</xdr:rowOff>
    </xdr:from>
    <xdr:ext cx="405130" cy="259080"/>
    <xdr:sp macro="" textlink="">
      <xdr:nvSpPr>
        <xdr:cNvPr id="288" name="【公営住宅】&#10;有形固定資産減価償却率平均値テキスト"/>
        <xdr:cNvSpPr txBox="1"/>
      </xdr:nvSpPr>
      <xdr:spPr>
        <a:xfrm>
          <a:off x="4673600" y="14040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130175</xdr:rowOff>
    </xdr:from>
    <xdr:to xmlns:xdr="http://schemas.openxmlformats.org/drawingml/2006/spreadsheetDrawing">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107315</xdr:rowOff>
    </xdr:from>
    <xdr:to xmlns:xdr="http://schemas.openxmlformats.org/drawingml/2006/spreadsheetDrawing">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84455</xdr:rowOff>
    </xdr:from>
    <xdr:to xmlns:xdr="http://schemas.openxmlformats.org/drawingml/2006/spreadsheetDrawing">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3" name="フローチャート: 判断 292"/>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149225</xdr:rowOff>
    </xdr:from>
    <xdr:to xmlns:xdr="http://schemas.openxmlformats.org/drawingml/2006/spreadsheetDrawing">
      <xdr:col>24</xdr:col>
      <xdr:colOff>114300</xdr:colOff>
      <xdr:row>83</xdr:row>
      <xdr:rowOff>79375</xdr:rowOff>
    </xdr:to>
    <xdr:sp macro="" textlink="">
      <xdr:nvSpPr>
        <xdr:cNvPr id="299" name="楕円 298"/>
        <xdr:cNvSpPr/>
      </xdr:nvSpPr>
      <xdr:spPr>
        <a:xfrm>
          <a:off x="4584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127635</xdr:rowOff>
    </xdr:from>
    <xdr:ext cx="405130" cy="259080"/>
    <xdr:sp macro="" textlink="">
      <xdr:nvSpPr>
        <xdr:cNvPr id="300" name="【公営住宅】&#10;有形固定資産減価償却率該当値テキスト"/>
        <xdr:cNvSpPr txBox="1"/>
      </xdr:nvSpPr>
      <xdr:spPr>
        <a:xfrm>
          <a:off x="4673600" y="14186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114935</xdr:rowOff>
    </xdr:from>
    <xdr:to xmlns:xdr="http://schemas.openxmlformats.org/drawingml/2006/spreadsheetDrawing">
      <xdr:col>20</xdr:col>
      <xdr:colOff>38100</xdr:colOff>
      <xdr:row>83</xdr:row>
      <xdr:rowOff>45085</xdr:rowOff>
    </xdr:to>
    <xdr:sp macro="" textlink="">
      <xdr:nvSpPr>
        <xdr:cNvPr id="301" name="楕円 300"/>
        <xdr:cNvSpPr/>
      </xdr:nvSpPr>
      <xdr:spPr>
        <a:xfrm>
          <a:off x="37465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166370</xdr:rowOff>
    </xdr:from>
    <xdr:to xmlns:xdr="http://schemas.openxmlformats.org/drawingml/2006/spreadsheetDrawing">
      <xdr:col>24</xdr:col>
      <xdr:colOff>63500</xdr:colOff>
      <xdr:row>83</xdr:row>
      <xdr:rowOff>29210</xdr:rowOff>
    </xdr:to>
    <xdr:cxnSp macro="">
      <xdr:nvCxnSpPr>
        <xdr:cNvPr id="302" name="直線コネクタ 301"/>
        <xdr:cNvCxnSpPr/>
      </xdr:nvCxnSpPr>
      <xdr:spPr>
        <a:xfrm>
          <a:off x="3797300" y="142252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29210</xdr:rowOff>
    </xdr:from>
    <xdr:to xmlns:xdr="http://schemas.openxmlformats.org/drawingml/2006/spreadsheetDrawing">
      <xdr:col>15</xdr:col>
      <xdr:colOff>101600</xdr:colOff>
      <xdr:row>83</xdr:row>
      <xdr:rowOff>130810</xdr:rowOff>
    </xdr:to>
    <xdr:sp macro="" textlink="">
      <xdr:nvSpPr>
        <xdr:cNvPr id="303" name="楕円 302"/>
        <xdr:cNvSpPr/>
      </xdr:nvSpPr>
      <xdr:spPr>
        <a:xfrm>
          <a:off x="2857500" y="142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166370</xdr:rowOff>
    </xdr:from>
    <xdr:to xmlns:xdr="http://schemas.openxmlformats.org/drawingml/2006/spreadsheetDrawing">
      <xdr:col>19</xdr:col>
      <xdr:colOff>177800</xdr:colOff>
      <xdr:row>83</xdr:row>
      <xdr:rowOff>80010</xdr:rowOff>
    </xdr:to>
    <xdr:cxnSp macro="">
      <xdr:nvCxnSpPr>
        <xdr:cNvPr id="304" name="直線コネクタ 303"/>
        <xdr:cNvCxnSpPr/>
      </xdr:nvCxnSpPr>
      <xdr:spPr>
        <a:xfrm flipV="1">
          <a:off x="2908300" y="1422527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164465</xdr:rowOff>
    </xdr:from>
    <xdr:to xmlns:xdr="http://schemas.openxmlformats.org/drawingml/2006/spreadsheetDrawing">
      <xdr:col>10</xdr:col>
      <xdr:colOff>165100</xdr:colOff>
      <xdr:row>83</xdr:row>
      <xdr:rowOff>94615</xdr:rowOff>
    </xdr:to>
    <xdr:sp macro="" textlink="">
      <xdr:nvSpPr>
        <xdr:cNvPr id="305" name="楕円 304"/>
        <xdr:cNvSpPr/>
      </xdr:nvSpPr>
      <xdr:spPr>
        <a:xfrm>
          <a:off x="1968500" y="142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43815</xdr:rowOff>
    </xdr:from>
    <xdr:to xmlns:xdr="http://schemas.openxmlformats.org/drawingml/2006/spreadsheetDrawing">
      <xdr:col>15</xdr:col>
      <xdr:colOff>50800</xdr:colOff>
      <xdr:row>83</xdr:row>
      <xdr:rowOff>80010</xdr:rowOff>
    </xdr:to>
    <xdr:cxnSp macro="">
      <xdr:nvCxnSpPr>
        <xdr:cNvPr id="306" name="直線コネクタ 305"/>
        <xdr:cNvCxnSpPr/>
      </xdr:nvCxnSpPr>
      <xdr:spPr>
        <a:xfrm>
          <a:off x="2019300" y="142741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132080</xdr:rowOff>
    </xdr:from>
    <xdr:to xmlns:xdr="http://schemas.openxmlformats.org/drawingml/2006/spreadsheetDrawing">
      <xdr:col>6</xdr:col>
      <xdr:colOff>38100</xdr:colOff>
      <xdr:row>83</xdr:row>
      <xdr:rowOff>62230</xdr:rowOff>
    </xdr:to>
    <xdr:sp macro="" textlink="">
      <xdr:nvSpPr>
        <xdr:cNvPr id="307" name="楕円 306"/>
        <xdr:cNvSpPr/>
      </xdr:nvSpPr>
      <xdr:spPr>
        <a:xfrm>
          <a:off x="1079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11430</xdr:rowOff>
    </xdr:from>
    <xdr:to xmlns:xdr="http://schemas.openxmlformats.org/drawingml/2006/spreadsheetDrawing">
      <xdr:col>10</xdr:col>
      <xdr:colOff>114300</xdr:colOff>
      <xdr:row>83</xdr:row>
      <xdr:rowOff>43815</xdr:rowOff>
    </xdr:to>
    <xdr:cxnSp macro="">
      <xdr:nvCxnSpPr>
        <xdr:cNvPr id="308" name="直線コネクタ 307"/>
        <xdr:cNvCxnSpPr/>
      </xdr:nvCxnSpPr>
      <xdr:spPr>
        <a:xfrm>
          <a:off x="1130300" y="142417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53975</xdr:rowOff>
    </xdr:from>
    <xdr:ext cx="405130" cy="258445"/>
    <xdr:sp macro="" textlink="">
      <xdr:nvSpPr>
        <xdr:cNvPr id="309" name="n_1aveValue【公営住宅】&#10;有形固定資産減価償却率"/>
        <xdr:cNvSpPr txBox="1"/>
      </xdr:nvSpPr>
      <xdr:spPr>
        <a:xfrm>
          <a:off x="3582035" y="13941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31115</xdr:rowOff>
    </xdr:from>
    <xdr:ext cx="404495" cy="258445"/>
    <xdr:sp macro="" textlink="">
      <xdr:nvSpPr>
        <xdr:cNvPr id="310" name="n_2aveValue【公営住宅】&#10;有形固定資産減価償却率"/>
        <xdr:cNvSpPr txBox="1"/>
      </xdr:nvSpPr>
      <xdr:spPr>
        <a:xfrm>
          <a:off x="2705735" y="13918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2540</xdr:rowOff>
    </xdr:from>
    <xdr:ext cx="404495" cy="259080"/>
    <xdr:sp macro="" textlink="">
      <xdr:nvSpPr>
        <xdr:cNvPr id="311" name="n_3aveValue【公営住宅】&#10;有形固定資産減価償却率"/>
        <xdr:cNvSpPr txBox="1"/>
      </xdr:nvSpPr>
      <xdr:spPr>
        <a:xfrm>
          <a:off x="1816735" y="13889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147320</xdr:rowOff>
    </xdr:from>
    <xdr:ext cx="404495" cy="259080"/>
    <xdr:sp macro="" textlink="">
      <xdr:nvSpPr>
        <xdr:cNvPr id="312" name="n_4aveValue【公営住宅】&#10;有形固定資産減価償却率"/>
        <xdr:cNvSpPr txBox="1"/>
      </xdr:nvSpPr>
      <xdr:spPr>
        <a:xfrm>
          <a:off x="927735" y="13863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36195</xdr:rowOff>
    </xdr:from>
    <xdr:ext cx="405130" cy="259080"/>
    <xdr:sp macro="" textlink="">
      <xdr:nvSpPr>
        <xdr:cNvPr id="313" name="n_1mainValue【公営住宅】&#10;有形固定資産減価償却率"/>
        <xdr:cNvSpPr txBox="1"/>
      </xdr:nvSpPr>
      <xdr:spPr>
        <a:xfrm>
          <a:off x="3582035" y="14266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121920</xdr:rowOff>
    </xdr:from>
    <xdr:ext cx="404495" cy="258445"/>
    <xdr:sp macro="" textlink="">
      <xdr:nvSpPr>
        <xdr:cNvPr id="314" name="n_2mainValue【公営住宅】&#10;有形固定資産減価償却率"/>
        <xdr:cNvSpPr txBox="1"/>
      </xdr:nvSpPr>
      <xdr:spPr>
        <a:xfrm>
          <a:off x="2705735" y="14352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86360</xdr:rowOff>
    </xdr:from>
    <xdr:ext cx="404495" cy="258445"/>
    <xdr:sp macro="" textlink="">
      <xdr:nvSpPr>
        <xdr:cNvPr id="315" name="n_3mainValue【公営住宅】&#10;有形固定資産減価償却率"/>
        <xdr:cNvSpPr txBox="1"/>
      </xdr:nvSpPr>
      <xdr:spPr>
        <a:xfrm>
          <a:off x="1816735" y="14316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53340</xdr:rowOff>
    </xdr:from>
    <xdr:ext cx="404495" cy="258445"/>
    <xdr:sp macro="" textlink="">
      <xdr:nvSpPr>
        <xdr:cNvPr id="316" name="n_4mainValue【公営住宅】&#10;有形固定資産減価償却率"/>
        <xdr:cNvSpPr txBox="1"/>
      </xdr:nvSpPr>
      <xdr:spPr>
        <a:xfrm>
          <a:off x="927735" y="14283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8" name="テキスト ボックス 327"/>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135255</xdr:rowOff>
    </xdr:from>
    <xdr:to xmlns:xdr="http://schemas.openxmlformats.org/drawingml/2006/spreadsheetDrawing">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43"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104775</xdr:rowOff>
    </xdr:from>
    <xdr:to xmlns:xdr="http://schemas.openxmlformats.org/drawingml/2006/spreadsheetDrawing">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348" name="フローチャート: 判断 347"/>
        <xdr:cNvSpPr/>
      </xdr:nvSpPr>
      <xdr:spPr>
        <a:xfrm>
          <a:off x="6921500" y="146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65405</xdr:rowOff>
    </xdr:from>
    <xdr:to xmlns:xdr="http://schemas.openxmlformats.org/drawingml/2006/spreadsheetDrawing">
      <xdr:col>55</xdr:col>
      <xdr:colOff>50800</xdr:colOff>
      <xdr:row>85</xdr:row>
      <xdr:rowOff>167005</xdr:rowOff>
    </xdr:to>
    <xdr:sp macro="" textlink="">
      <xdr:nvSpPr>
        <xdr:cNvPr id="354" name="楕円 353"/>
        <xdr:cNvSpPr/>
      </xdr:nvSpPr>
      <xdr:spPr>
        <a:xfrm>
          <a:off x="104267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25400</xdr:rowOff>
    </xdr:from>
    <xdr:ext cx="469900" cy="259080"/>
    <xdr:sp macro="" textlink="">
      <xdr:nvSpPr>
        <xdr:cNvPr id="355" name="【公営住宅】&#10;一人当たり面積該当値テキスト"/>
        <xdr:cNvSpPr txBox="1"/>
      </xdr:nvSpPr>
      <xdr:spPr>
        <a:xfrm>
          <a:off x="10515600" y="1442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64770</xdr:rowOff>
    </xdr:from>
    <xdr:to xmlns:xdr="http://schemas.openxmlformats.org/drawingml/2006/spreadsheetDrawing">
      <xdr:col>50</xdr:col>
      <xdr:colOff>165100</xdr:colOff>
      <xdr:row>85</xdr:row>
      <xdr:rowOff>166370</xdr:rowOff>
    </xdr:to>
    <xdr:sp macro="" textlink="">
      <xdr:nvSpPr>
        <xdr:cNvPr id="356" name="楕円 355"/>
        <xdr:cNvSpPr/>
      </xdr:nvSpPr>
      <xdr:spPr>
        <a:xfrm>
          <a:off x="9588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115570</xdr:rowOff>
    </xdr:from>
    <xdr:to xmlns:xdr="http://schemas.openxmlformats.org/drawingml/2006/spreadsheetDrawing">
      <xdr:col>55</xdr:col>
      <xdr:colOff>0</xdr:colOff>
      <xdr:row>85</xdr:row>
      <xdr:rowOff>116205</xdr:rowOff>
    </xdr:to>
    <xdr:cxnSp macro="">
      <xdr:nvCxnSpPr>
        <xdr:cNvPr id="357" name="直線コネクタ 356"/>
        <xdr:cNvCxnSpPr/>
      </xdr:nvCxnSpPr>
      <xdr:spPr>
        <a:xfrm>
          <a:off x="9639300" y="146888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59690</xdr:rowOff>
    </xdr:from>
    <xdr:to xmlns:xdr="http://schemas.openxmlformats.org/drawingml/2006/spreadsheetDrawing">
      <xdr:col>46</xdr:col>
      <xdr:colOff>38100</xdr:colOff>
      <xdr:row>85</xdr:row>
      <xdr:rowOff>161290</xdr:rowOff>
    </xdr:to>
    <xdr:sp macro="" textlink="">
      <xdr:nvSpPr>
        <xdr:cNvPr id="358" name="楕円 357"/>
        <xdr:cNvSpPr/>
      </xdr:nvSpPr>
      <xdr:spPr>
        <a:xfrm>
          <a:off x="8699500" y="14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110490</xdr:rowOff>
    </xdr:from>
    <xdr:to xmlns:xdr="http://schemas.openxmlformats.org/drawingml/2006/spreadsheetDrawing">
      <xdr:col>50</xdr:col>
      <xdr:colOff>114300</xdr:colOff>
      <xdr:row>85</xdr:row>
      <xdr:rowOff>115570</xdr:rowOff>
    </xdr:to>
    <xdr:cxnSp macro="">
      <xdr:nvCxnSpPr>
        <xdr:cNvPr id="359" name="直線コネクタ 358"/>
        <xdr:cNvCxnSpPr/>
      </xdr:nvCxnSpPr>
      <xdr:spPr>
        <a:xfrm>
          <a:off x="8750300" y="146837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60960</xdr:rowOff>
    </xdr:from>
    <xdr:to xmlns:xdr="http://schemas.openxmlformats.org/drawingml/2006/spreadsheetDrawing">
      <xdr:col>41</xdr:col>
      <xdr:colOff>101600</xdr:colOff>
      <xdr:row>85</xdr:row>
      <xdr:rowOff>162560</xdr:rowOff>
    </xdr:to>
    <xdr:sp macro="" textlink="">
      <xdr:nvSpPr>
        <xdr:cNvPr id="360" name="楕円 359"/>
        <xdr:cNvSpPr/>
      </xdr:nvSpPr>
      <xdr:spPr>
        <a:xfrm>
          <a:off x="7810500" y="146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110490</xdr:rowOff>
    </xdr:from>
    <xdr:to xmlns:xdr="http://schemas.openxmlformats.org/drawingml/2006/spreadsheetDrawing">
      <xdr:col>45</xdr:col>
      <xdr:colOff>177800</xdr:colOff>
      <xdr:row>85</xdr:row>
      <xdr:rowOff>111760</xdr:rowOff>
    </xdr:to>
    <xdr:cxnSp macro="">
      <xdr:nvCxnSpPr>
        <xdr:cNvPr id="361" name="直線コネクタ 360"/>
        <xdr:cNvCxnSpPr/>
      </xdr:nvCxnSpPr>
      <xdr:spPr>
        <a:xfrm flipV="1">
          <a:off x="7861300" y="14683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71120</xdr:rowOff>
    </xdr:from>
    <xdr:to xmlns:xdr="http://schemas.openxmlformats.org/drawingml/2006/spreadsheetDrawing">
      <xdr:col>36</xdr:col>
      <xdr:colOff>165100</xdr:colOff>
      <xdr:row>86</xdr:row>
      <xdr:rowOff>1270</xdr:rowOff>
    </xdr:to>
    <xdr:sp macro="" textlink="">
      <xdr:nvSpPr>
        <xdr:cNvPr id="362" name="楕円 361"/>
        <xdr:cNvSpPr/>
      </xdr:nvSpPr>
      <xdr:spPr>
        <a:xfrm>
          <a:off x="6921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111760</xdr:rowOff>
    </xdr:from>
    <xdr:to xmlns:xdr="http://schemas.openxmlformats.org/drawingml/2006/spreadsheetDrawing">
      <xdr:col>41</xdr:col>
      <xdr:colOff>50800</xdr:colOff>
      <xdr:row>85</xdr:row>
      <xdr:rowOff>121920</xdr:rowOff>
    </xdr:to>
    <xdr:cxnSp macro="">
      <xdr:nvCxnSpPr>
        <xdr:cNvPr id="363" name="直線コネクタ 362"/>
        <xdr:cNvCxnSpPr/>
      </xdr:nvCxnSpPr>
      <xdr:spPr>
        <a:xfrm flipV="1">
          <a:off x="6972300" y="146850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59080"/>
    <xdr:sp macro="" textlink="">
      <xdr:nvSpPr>
        <xdr:cNvPr id="364" name="n_1aveValue【公営住宅】&#10;一人当たり面積"/>
        <xdr:cNvSpPr txBox="1"/>
      </xdr:nvSpPr>
      <xdr:spPr>
        <a:xfrm>
          <a:off x="9391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25400</xdr:rowOff>
    </xdr:from>
    <xdr:ext cx="469265" cy="259080"/>
    <xdr:sp macro="" textlink="">
      <xdr:nvSpPr>
        <xdr:cNvPr id="365" name="n_2aveValue【公営住宅】&#10;一人当たり面積"/>
        <xdr:cNvSpPr txBox="1"/>
      </xdr:nvSpPr>
      <xdr:spPr>
        <a:xfrm>
          <a:off x="8515350" y="14770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26035</xdr:rowOff>
    </xdr:from>
    <xdr:ext cx="469265" cy="259080"/>
    <xdr:sp macro="" textlink="">
      <xdr:nvSpPr>
        <xdr:cNvPr id="366" name="n_3aveValue【公営住宅】&#10;一人当たり面積"/>
        <xdr:cNvSpPr txBox="1"/>
      </xdr:nvSpPr>
      <xdr:spPr>
        <a:xfrm>
          <a:off x="7626350" y="14770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29210</xdr:rowOff>
    </xdr:from>
    <xdr:ext cx="469265" cy="258445"/>
    <xdr:sp macro="" textlink="">
      <xdr:nvSpPr>
        <xdr:cNvPr id="367" name="n_4aveValue【公営住宅】&#10;一人当たり面積"/>
        <xdr:cNvSpPr txBox="1"/>
      </xdr:nvSpPr>
      <xdr:spPr>
        <a:xfrm>
          <a:off x="6737350" y="14773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11430</xdr:rowOff>
    </xdr:from>
    <xdr:ext cx="469900" cy="259080"/>
    <xdr:sp macro="" textlink="">
      <xdr:nvSpPr>
        <xdr:cNvPr id="368" name="n_1mainValue【公営住宅】&#10;一人当たり面積"/>
        <xdr:cNvSpPr txBox="1"/>
      </xdr:nvSpPr>
      <xdr:spPr>
        <a:xfrm>
          <a:off x="9391650" y="1441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6350</xdr:rowOff>
    </xdr:from>
    <xdr:ext cx="469265" cy="258445"/>
    <xdr:sp macro="" textlink="">
      <xdr:nvSpPr>
        <xdr:cNvPr id="369" name="n_2mainValue【公営住宅】&#10;一人当たり面積"/>
        <xdr:cNvSpPr txBox="1"/>
      </xdr:nvSpPr>
      <xdr:spPr>
        <a:xfrm>
          <a:off x="8515350" y="14408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7620</xdr:rowOff>
    </xdr:from>
    <xdr:ext cx="469265" cy="258445"/>
    <xdr:sp macro="" textlink="">
      <xdr:nvSpPr>
        <xdr:cNvPr id="370" name="n_3mainValue【公営住宅】&#10;一人当たり面積"/>
        <xdr:cNvSpPr txBox="1"/>
      </xdr:nvSpPr>
      <xdr:spPr>
        <a:xfrm>
          <a:off x="7626350" y="14409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17780</xdr:rowOff>
    </xdr:from>
    <xdr:ext cx="469265" cy="258445"/>
    <xdr:sp macro="" textlink="">
      <xdr:nvSpPr>
        <xdr:cNvPr id="371" name="n_4mainValue【公営住宅】&#10;一人当たり面積"/>
        <xdr:cNvSpPr txBox="1"/>
      </xdr:nvSpPr>
      <xdr:spPr>
        <a:xfrm>
          <a:off x="6737350" y="14419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0" name="テキスト ボックス 37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1" name="直線コネクタ 38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2" name="テキスト ボックス 381"/>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3" name="直線コネクタ 382"/>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84" name="テキスト ボックス 383"/>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5" name="直線コネクタ 384"/>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6" name="テキスト ボックス 385"/>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7" name="直線コネクタ 386"/>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88" name="テキスト ボックス 387"/>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89" name="直線コネクタ 388"/>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0" name="テキスト ボックス 389"/>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1" name="直線コネクタ 390"/>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2" name="テキスト ボックス 391"/>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3" name="直線コネクタ 392"/>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94" name="テキスト ボックス 393"/>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5" name="直線コネクタ 39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19050</xdr:rowOff>
    </xdr:from>
    <xdr:to xmlns:xdr="http://schemas.openxmlformats.org/drawingml/2006/spreadsheetDrawing">
      <xdr:col>24</xdr:col>
      <xdr:colOff>62865</xdr:colOff>
      <xdr:row>109</xdr:row>
      <xdr:rowOff>35560</xdr:rowOff>
    </xdr:to>
    <xdr:cxnSp macro="">
      <xdr:nvCxnSpPr>
        <xdr:cNvPr id="397" name="直線コネクタ 396"/>
        <xdr:cNvCxnSpPr/>
      </xdr:nvCxnSpPr>
      <xdr:spPr>
        <a:xfrm flipV="1">
          <a:off x="4634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98" name="【港湾・漁港】&#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99" name="直線コネクタ 398"/>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137160</xdr:rowOff>
    </xdr:from>
    <xdr:ext cx="340360" cy="259080"/>
    <xdr:sp macro="" textlink="">
      <xdr:nvSpPr>
        <xdr:cNvPr id="400" name="【港湾・漁港】&#10;有形固定資産減価償却率最大値テキスト"/>
        <xdr:cNvSpPr txBox="1"/>
      </xdr:nvSpPr>
      <xdr:spPr>
        <a:xfrm>
          <a:off x="4673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19050</xdr:rowOff>
    </xdr:from>
    <xdr:to xmlns:xdr="http://schemas.openxmlformats.org/drawingml/2006/spreadsheetDrawing">
      <xdr:col>24</xdr:col>
      <xdr:colOff>152400</xdr:colOff>
      <xdr:row>100</xdr:row>
      <xdr:rowOff>19050</xdr:rowOff>
    </xdr:to>
    <xdr:cxnSp macro="">
      <xdr:nvCxnSpPr>
        <xdr:cNvPr id="401" name="直線コネクタ 400"/>
        <xdr:cNvCxnSpPr/>
      </xdr:nvCxnSpPr>
      <xdr:spPr>
        <a:xfrm>
          <a:off x="4546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116840</xdr:rowOff>
    </xdr:from>
    <xdr:ext cx="405130" cy="259080"/>
    <xdr:sp macro="" textlink="">
      <xdr:nvSpPr>
        <xdr:cNvPr id="402" name="【港湾・漁港】&#10;有形固定資産減価償却率平均値テキスト"/>
        <xdr:cNvSpPr txBox="1"/>
      </xdr:nvSpPr>
      <xdr:spPr>
        <a:xfrm>
          <a:off x="4673600" y="1777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93980</xdr:rowOff>
    </xdr:from>
    <xdr:to xmlns:xdr="http://schemas.openxmlformats.org/drawingml/2006/spreadsheetDrawing">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95885</xdr:rowOff>
    </xdr:from>
    <xdr:to xmlns:xdr="http://schemas.openxmlformats.org/drawingml/2006/spreadsheetDrawing">
      <xdr:col>20</xdr:col>
      <xdr:colOff>38100</xdr:colOff>
      <xdr:row>105</xdr:row>
      <xdr:rowOff>26035</xdr:rowOff>
    </xdr:to>
    <xdr:sp macro="" textlink="">
      <xdr:nvSpPr>
        <xdr:cNvPr id="404" name="フローチャート: 判断 403"/>
        <xdr:cNvSpPr/>
      </xdr:nvSpPr>
      <xdr:spPr>
        <a:xfrm>
          <a:off x="3746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99060</xdr:rowOff>
    </xdr:from>
    <xdr:to xmlns:xdr="http://schemas.openxmlformats.org/drawingml/2006/spreadsheetDrawing">
      <xdr:col>15</xdr:col>
      <xdr:colOff>101600</xdr:colOff>
      <xdr:row>105</xdr:row>
      <xdr:rowOff>29210</xdr:rowOff>
    </xdr:to>
    <xdr:sp macro="" textlink="">
      <xdr:nvSpPr>
        <xdr:cNvPr id="405" name="フローチャート: 判断 404"/>
        <xdr:cNvSpPr/>
      </xdr:nvSpPr>
      <xdr:spPr>
        <a:xfrm>
          <a:off x="2857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76200</xdr:rowOff>
    </xdr:from>
    <xdr:to xmlns:xdr="http://schemas.openxmlformats.org/drawingml/2006/spreadsheetDrawing">
      <xdr:col>10</xdr:col>
      <xdr:colOff>165100</xdr:colOff>
      <xdr:row>105</xdr:row>
      <xdr:rowOff>6350</xdr:rowOff>
    </xdr:to>
    <xdr:sp macro="" textlink="">
      <xdr:nvSpPr>
        <xdr:cNvPr id="406" name="フローチャート: 判断 405"/>
        <xdr:cNvSpPr/>
      </xdr:nvSpPr>
      <xdr:spPr>
        <a:xfrm>
          <a:off x="1968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63500</xdr:rowOff>
    </xdr:from>
    <xdr:to xmlns:xdr="http://schemas.openxmlformats.org/drawingml/2006/spreadsheetDrawing">
      <xdr:col>6</xdr:col>
      <xdr:colOff>38100</xdr:colOff>
      <xdr:row>104</xdr:row>
      <xdr:rowOff>164465</xdr:rowOff>
    </xdr:to>
    <xdr:sp macro="" textlink="">
      <xdr:nvSpPr>
        <xdr:cNvPr id="407" name="フローチャート: 判断 406"/>
        <xdr:cNvSpPr/>
      </xdr:nvSpPr>
      <xdr:spPr>
        <a:xfrm>
          <a:off x="1079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8" name="テキスト ボックス 40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9" name="テキスト ボックス 40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0" name="テキスト ボックス 40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1" name="テキスト ボックス 41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2" name="テキスト ボックス 41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12065</xdr:rowOff>
    </xdr:from>
    <xdr:to xmlns:xdr="http://schemas.openxmlformats.org/drawingml/2006/spreadsheetDrawing">
      <xdr:col>24</xdr:col>
      <xdr:colOff>114300</xdr:colOff>
      <xdr:row>105</xdr:row>
      <xdr:rowOff>113665</xdr:rowOff>
    </xdr:to>
    <xdr:sp macro="" textlink="">
      <xdr:nvSpPr>
        <xdr:cNvPr id="413" name="楕円 412"/>
        <xdr:cNvSpPr/>
      </xdr:nvSpPr>
      <xdr:spPr>
        <a:xfrm>
          <a:off x="4584700" y="180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161925</xdr:rowOff>
    </xdr:from>
    <xdr:ext cx="405130" cy="259080"/>
    <xdr:sp macro="" textlink="">
      <xdr:nvSpPr>
        <xdr:cNvPr id="414" name="【港湾・漁港】&#10;有形固定資産減価償却率該当値テキスト"/>
        <xdr:cNvSpPr txBox="1"/>
      </xdr:nvSpPr>
      <xdr:spPr>
        <a:xfrm>
          <a:off x="4673600" y="17992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23495</xdr:rowOff>
    </xdr:from>
    <xdr:to xmlns:xdr="http://schemas.openxmlformats.org/drawingml/2006/spreadsheetDrawing">
      <xdr:col>20</xdr:col>
      <xdr:colOff>38100</xdr:colOff>
      <xdr:row>105</xdr:row>
      <xdr:rowOff>125095</xdr:rowOff>
    </xdr:to>
    <xdr:sp macro="" textlink="">
      <xdr:nvSpPr>
        <xdr:cNvPr id="415" name="楕円 414"/>
        <xdr:cNvSpPr/>
      </xdr:nvSpPr>
      <xdr:spPr>
        <a:xfrm>
          <a:off x="3746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63500</xdr:rowOff>
    </xdr:from>
    <xdr:to xmlns:xdr="http://schemas.openxmlformats.org/drawingml/2006/spreadsheetDrawing">
      <xdr:col>24</xdr:col>
      <xdr:colOff>63500</xdr:colOff>
      <xdr:row>105</xdr:row>
      <xdr:rowOff>74930</xdr:rowOff>
    </xdr:to>
    <xdr:cxnSp macro="">
      <xdr:nvCxnSpPr>
        <xdr:cNvPr id="416" name="直線コネクタ 415"/>
        <xdr:cNvCxnSpPr/>
      </xdr:nvCxnSpPr>
      <xdr:spPr>
        <a:xfrm flipV="1">
          <a:off x="3797300" y="180657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162560</xdr:rowOff>
    </xdr:from>
    <xdr:to xmlns:xdr="http://schemas.openxmlformats.org/drawingml/2006/spreadsheetDrawing">
      <xdr:col>15</xdr:col>
      <xdr:colOff>101600</xdr:colOff>
      <xdr:row>105</xdr:row>
      <xdr:rowOff>92710</xdr:rowOff>
    </xdr:to>
    <xdr:sp macro="" textlink="">
      <xdr:nvSpPr>
        <xdr:cNvPr id="417" name="楕円 416"/>
        <xdr:cNvSpPr/>
      </xdr:nvSpPr>
      <xdr:spPr>
        <a:xfrm>
          <a:off x="28575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41910</xdr:rowOff>
    </xdr:from>
    <xdr:to xmlns:xdr="http://schemas.openxmlformats.org/drawingml/2006/spreadsheetDrawing">
      <xdr:col>19</xdr:col>
      <xdr:colOff>177800</xdr:colOff>
      <xdr:row>105</xdr:row>
      <xdr:rowOff>74930</xdr:rowOff>
    </xdr:to>
    <xdr:cxnSp macro="">
      <xdr:nvCxnSpPr>
        <xdr:cNvPr id="418" name="直線コネクタ 417"/>
        <xdr:cNvCxnSpPr/>
      </xdr:nvCxnSpPr>
      <xdr:spPr>
        <a:xfrm>
          <a:off x="2908300" y="180441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130175</xdr:rowOff>
    </xdr:from>
    <xdr:to xmlns:xdr="http://schemas.openxmlformats.org/drawingml/2006/spreadsheetDrawing">
      <xdr:col>10</xdr:col>
      <xdr:colOff>165100</xdr:colOff>
      <xdr:row>105</xdr:row>
      <xdr:rowOff>60325</xdr:rowOff>
    </xdr:to>
    <xdr:sp macro="" textlink="">
      <xdr:nvSpPr>
        <xdr:cNvPr id="419" name="楕円 418"/>
        <xdr:cNvSpPr/>
      </xdr:nvSpPr>
      <xdr:spPr>
        <a:xfrm>
          <a:off x="196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9525</xdr:rowOff>
    </xdr:from>
    <xdr:to xmlns:xdr="http://schemas.openxmlformats.org/drawingml/2006/spreadsheetDrawing">
      <xdr:col>15</xdr:col>
      <xdr:colOff>50800</xdr:colOff>
      <xdr:row>105</xdr:row>
      <xdr:rowOff>41910</xdr:rowOff>
    </xdr:to>
    <xdr:cxnSp macro="">
      <xdr:nvCxnSpPr>
        <xdr:cNvPr id="420" name="直線コネクタ 419"/>
        <xdr:cNvCxnSpPr/>
      </xdr:nvCxnSpPr>
      <xdr:spPr>
        <a:xfrm>
          <a:off x="2019300" y="180117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121920</xdr:rowOff>
    </xdr:from>
    <xdr:to xmlns:xdr="http://schemas.openxmlformats.org/drawingml/2006/spreadsheetDrawing">
      <xdr:col>6</xdr:col>
      <xdr:colOff>38100</xdr:colOff>
      <xdr:row>105</xdr:row>
      <xdr:rowOff>52070</xdr:rowOff>
    </xdr:to>
    <xdr:sp macro="" textlink="">
      <xdr:nvSpPr>
        <xdr:cNvPr id="421" name="楕円 420"/>
        <xdr:cNvSpPr/>
      </xdr:nvSpPr>
      <xdr:spPr>
        <a:xfrm>
          <a:off x="10795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1270</xdr:rowOff>
    </xdr:from>
    <xdr:to xmlns:xdr="http://schemas.openxmlformats.org/drawingml/2006/spreadsheetDrawing">
      <xdr:col>10</xdr:col>
      <xdr:colOff>114300</xdr:colOff>
      <xdr:row>105</xdr:row>
      <xdr:rowOff>9525</xdr:rowOff>
    </xdr:to>
    <xdr:cxnSp macro="">
      <xdr:nvCxnSpPr>
        <xdr:cNvPr id="422" name="直線コネクタ 421"/>
        <xdr:cNvCxnSpPr/>
      </xdr:nvCxnSpPr>
      <xdr:spPr>
        <a:xfrm>
          <a:off x="1130300" y="180035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42545</xdr:rowOff>
    </xdr:from>
    <xdr:ext cx="405130" cy="258445"/>
    <xdr:sp macro="" textlink="">
      <xdr:nvSpPr>
        <xdr:cNvPr id="423" name="n_1aveValue【港湾・漁港】&#10;有形固定資産減価償却率"/>
        <xdr:cNvSpPr txBox="1"/>
      </xdr:nvSpPr>
      <xdr:spPr>
        <a:xfrm>
          <a:off x="3582035" y="17701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45720</xdr:rowOff>
    </xdr:from>
    <xdr:ext cx="404495" cy="259080"/>
    <xdr:sp macro="" textlink="">
      <xdr:nvSpPr>
        <xdr:cNvPr id="424" name="n_2aveValue【港湾・漁港】&#10;有形固定資産減価償却率"/>
        <xdr:cNvSpPr txBox="1"/>
      </xdr:nvSpPr>
      <xdr:spPr>
        <a:xfrm>
          <a:off x="2705735" y="17705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22860</xdr:rowOff>
    </xdr:from>
    <xdr:ext cx="404495" cy="259080"/>
    <xdr:sp macro="" textlink="">
      <xdr:nvSpPr>
        <xdr:cNvPr id="425" name="n_3aveValue【港湾・漁港】&#10;有形固定資産減価償却率"/>
        <xdr:cNvSpPr txBox="1"/>
      </xdr:nvSpPr>
      <xdr:spPr>
        <a:xfrm>
          <a:off x="1816735" y="17682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9525</xdr:rowOff>
    </xdr:from>
    <xdr:ext cx="404495" cy="258445"/>
    <xdr:sp macro="" textlink="">
      <xdr:nvSpPr>
        <xdr:cNvPr id="426" name="n_4aveValue【港湾・漁港】&#10;有形固定資産減価償却率"/>
        <xdr:cNvSpPr txBox="1"/>
      </xdr:nvSpPr>
      <xdr:spPr>
        <a:xfrm>
          <a:off x="927735" y="17668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116205</xdr:rowOff>
    </xdr:from>
    <xdr:ext cx="405130" cy="259080"/>
    <xdr:sp macro="" textlink="">
      <xdr:nvSpPr>
        <xdr:cNvPr id="427" name="n_1mainValue【港湾・漁港】&#10;有形固定資産減価償却率"/>
        <xdr:cNvSpPr txBox="1"/>
      </xdr:nvSpPr>
      <xdr:spPr>
        <a:xfrm>
          <a:off x="3582035" y="18118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83820</xdr:rowOff>
    </xdr:from>
    <xdr:ext cx="404495" cy="259080"/>
    <xdr:sp macro="" textlink="">
      <xdr:nvSpPr>
        <xdr:cNvPr id="428" name="n_2mainValue【港湾・漁港】&#10;有形固定資産減価償却率"/>
        <xdr:cNvSpPr txBox="1"/>
      </xdr:nvSpPr>
      <xdr:spPr>
        <a:xfrm>
          <a:off x="2705735" y="1808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52070</xdr:rowOff>
    </xdr:from>
    <xdr:ext cx="404495" cy="258445"/>
    <xdr:sp macro="" textlink="">
      <xdr:nvSpPr>
        <xdr:cNvPr id="429" name="n_3mainValue【港湾・漁港】&#10;有形固定資産減価償却率"/>
        <xdr:cNvSpPr txBox="1"/>
      </xdr:nvSpPr>
      <xdr:spPr>
        <a:xfrm>
          <a:off x="1816735" y="18054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43180</xdr:rowOff>
    </xdr:from>
    <xdr:ext cx="404495" cy="258445"/>
    <xdr:sp macro="" textlink="">
      <xdr:nvSpPr>
        <xdr:cNvPr id="430" name="n_4mainValue【港湾・漁港】&#10;有形固定資産減価償却率"/>
        <xdr:cNvSpPr txBox="1"/>
      </xdr:nvSpPr>
      <xdr:spPr>
        <a:xfrm>
          <a:off x="927735" y="18045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39" name="テキスト ボックス 43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0" name="直線コネクタ 43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1" name="直線コネクタ 44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285" cy="259080"/>
    <xdr:sp macro="" textlink="">
      <xdr:nvSpPr>
        <xdr:cNvPr id="442" name="テキスト ボックス 441"/>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3" name="直線コネクタ 44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44" name="テキスト ボックス 443"/>
        <xdr:cNvSpPr txBox="1"/>
      </xdr:nvSpPr>
      <xdr:spPr>
        <a:xfrm>
          <a:off x="5918200" y="1799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5" name="直線コネクタ 44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46" name="テキスト ボックス 445"/>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7" name="直線コネクタ 44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48" name="テキスト ボックス 447"/>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9" name="直線コネクタ 44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0" name="テキスト ボックス 449"/>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132715</xdr:rowOff>
    </xdr:from>
    <xdr:to xmlns:xdr="http://schemas.openxmlformats.org/drawingml/2006/spreadsheetDrawing">
      <xdr:col>54</xdr:col>
      <xdr:colOff>189865</xdr:colOff>
      <xdr:row>108</xdr:row>
      <xdr:rowOff>76200</xdr:rowOff>
    </xdr:to>
    <xdr:cxnSp macro="">
      <xdr:nvCxnSpPr>
        <xdr:cNvPr id="452" name="直線コネクタ 451"/>
        <xdr:cNvCxnSpPr/>
      </xdr:nvCxnSpPr>
      <xdr:spPr>
        <a:xfrm flipV="1">
          <a:off x="10476865" y="17277715"/>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690" cy="259080"/>
    <xdr:sp macro="" textlink="">
      <xdr:nvSpPr>
        <xdr:cNvPr id="453" name="【港湾・漁港】&#10;一人当たり有形固定資産（償却資産）額最小値テキスト"/>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4" name="直線コネクタ 453"/>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79375</xdr:rowOff>
    </xdr:from>
    <xdr:ext cx="690245" cy="258445"/>
    <xdr:sp macro="" textlink="">
      <xdr:nvSpPr>
        <xdr:cNvPr id="455" name="【港湾・漁港】&#10;一人当たり有形固定資産（償却資産）額最大値テキスト"/>
        <xdr:cNvSpPr txBox="1"/>
      </xdr:nvSpPr>
      <xdr:spPr>
        <a:xfrm>
          <a:off x="10515600" y="170529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2,876,876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132715</xdr:rowOff>
    </xdr:from>
    <xdr:to xmlns:xdr="http://schemas.openxmlformats.org/drawingml/2006/spreadsheetDrawing">
      <xdr:col>55</xdr:col>
      <xdr:colOff>88900</xdr:colOff>
      <xdr:row>100</xdr:row>
      <xdr:rowOff>132715</xdr:rowOff>
    </xdr:to>
    <xdr:cxnSp macro="">
      <xdr:nvCxnSpPr>
        <xdr:cNvPr id="456" name="直線コネクタ 455"/>
        <xdr:cNvCxnSpPr/>
      </xdr:nvCxnSpPr>
      <xdr:spPr>
        <a:xfrm>
          <a:off x="10388600" y="1727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63500</xdr:rowOff>
    </xdr:from>
    <xdr:ext cx="598805" cy="258445"/>
    <xdr:sp macro="" textlink="">
      <xdr:nvSpPr>
        <xdr:cNvPr id="457" name="【港湾・漁港】&#10;一人当たり有形固定資産（償却資産）額平均値テキスト"/>
        <xdr:cNvSpPr txBox="1"/>
      </xdr:nvSpPr>
      <xdr:spPr>
        <a:xfrm>
          <a:off x="10515600" y="182372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40640</xdr:rowOff>
    </xdr:from>
    <xdr:to xmlns:xdr="http://schemas.openxmlformats.org/drawingml/2006/spreadsheetDrawing">
      <xdr:col>55</xdr:col>
      <xdr:colOff>50800</xdr:colOff>
      <xdr:row>107</xdr:row>
      <xdr:rowOff>141605</xdr:rowOff>
    </xdr:to>
    <xdr:sp macro="" textlink="">
      <xdr:nvSpPr>
        <xdr:cNvPr id="458" name="フローチャート: 判断 457"/>
        <xdr:cNvSpPr/>
      </xdr:nvSpPr>
      <xdr:spPr>
        <a:xfrm>
          <a:off x="104267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33655</xdr:rowOff>
    </xdr:from>
    <xdr:to xmlns:xdr="http://schemas.openxmlformats.org/drawingml/2006/spreadsheetDrawing">
      <xdr:col>50</xdr:col>
      <xdr:colOff>165100</xdr:colOff>
      <xdr:row>107</xdr:row>
      <xdr:rowOff>135255</xdr:rowOff>
    </xdr:to>
    <xdr:sp macro="" textlink="">
      <xdr:nvSpPr>
        <xdr:cNvPr id="459" name="フローチャート: 判断 458"/>
        <xdr:cNvSpPr/>
      </xdr:nvSpPr>
      <xdr:spPr>
        <a:xfrm>
          <a:off x="9588500" y="183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52070</xdr:rowOff>
    </xdr:from>
    <xdr:to xmlns:xdr="http://schemas.openxmlformats.org/drawingml/2006/spreadsheetDrawing">
      <xdr:col>46</xdr:col>
      <xdr:colOff>38100</xdr:colOff>
      <xdr:row>107</xdr:row>
      <xdr:rowOff>153035</xdr:rowOff>
    </xdr:to>
    <xdr:sp macro="" textlink="">
      <xdr:nvSpPr>
        <xdr:cNvPr id="460" name="フローチャート: 判断 459"/>
        <xdr:cNvSpPr/>
      </xdr:nvSpPr>
      <xdr:spPr>
        <a:xfrm>
          <a:off x="8699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52070</xdr:rowOff>
    </xdr:from>
    <xdr:to xmlns:xdr="http://schemas.openxmlformats.org/drawingml/2006/spreadsheetDrawing">
      <xdr:col>41</xdr:col>
      <xdr:colOff>101600</xdr:colOff>
      <xdr:row>107</xdr:row>
      <xdr:rowOff>153670</xdr:rowOff>
    </xdr:to>
    <xdr:sp macro="" textlink="">
      <xdr:nvSpPr>
        <xdr:cNvPr id="461" name="フローチャート: 判断 460"/>
        <xdr:cNvSpPr/>
      </xdr:nvSpPr>
      <xdr:spPr>
        <a:xfrm>
          <a:off x="7810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90170</xdr:rowOff>
    </xdr:from>
    <xdr:to xmlns:xdr="http://schemas.openxmlformats.org/drawingml/2006/spreadsheetDrawing">
      <xdr:col>36</xdr:col>
      <xdr:colOff>165100</xdr:colOff>
      <xdr:row>108</xdr:row>
      <xdr:rowOff>20320</xdr:rowOff>
    </xdr:to>
    <xdr:sp macro="" textlink="">
      <xdr:nvSpPr>
        <xdr:cNvPr id="462" name="フローチャート: 判断 461"/>
        <xdr:cNvSpPr/>
      </xdr:nvSpPr>
      <xdr:spPr>
        <a:xfrm>
          <a:off x="6921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3" name="テキスト ボックス 46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4" name="テキスト ボックス 46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5" name="テキスト ボックス 46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6" name="テキスト ボックス 46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7" name="テキスト ボックス 46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98425</xdr:rowOff>
    </xdr:from>
    <xdr:to xmlns:xdr="http://schemas.openxmlformats.org/drawingml/2006/spreadsheetDrawing">
      <xdr:col>55</xdr:col>
      <xdr:colOff>50800</xdr:colOff>
      <xdr:row>108</xdr:row>
      <xdr:rowOff>29210</xdr:rowOff>
    </xdr:to>
    <xdr:sp macro="" textlink="">
      <xdr:nvSpPr>
        <xdr:cNvPr id="468" name="楕円 467"/>
        <xdr:cNvSpPr/>
      </xdr:nvSpPr>
      <xdr:spPr>
        <a:xfrm>
          <a:off x="10426700" y="18443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18415</xdr:rowOff>
    </xdr:from>
    <xdr:ext cx="598805" cy="258445"/>
    <xdr:sp macro="" textlink="">
      <xdr:nvSpPr>
        <xdr:cNvPr id="469" name="【港湾・漁港】&#10;一人当たり有形固定資産（償却資産）額該当値テキスト"/>
        <xdr:cNvSpPr txBox="1"/>
      </xdr:nvSpPr>
      <xdr:spPr>
        <a:xfrm>
          <a:off x="10515600" y="18363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104140</xdr:rowOff>
    </xdr:from>
    <xdr:to xmlns:xdr="http://schemas.openxmlformats.org/drawingml/2006/spreadsheetDrawing">
      <xdr:col>50</xdr:col>
      <xdr:colOff>165100</xdr:colOff>
      <xdr:row>108</xdr:row>
      <xdr:rowOff>34290</xdr:rowOff>
    </xdr:to>
    <xdr:sp macro="" textlink="">
      <xdr:nvSpPr>
        <xdr:cNvPr id="470" name="楕円 469"/>
        <xdr:cNvSpPr/>
      </xdr:nvSpPr>
      <xdr:spPr>
        <a:xfrm>
          <a:off x="9588500" y="184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149225</xdr:rowOff>
    </xdr:from>
    <xdr:to xmlns:xdr="http://schemas.openxmlformats.org/drawingml/2006/spreadsheetDrawing">
      <xdr:col>55</xdr:col>
      <xdr:colOff>0</xdr:colOff>
      <xdr:row>107</xdr:row>
      <xdr:rowOff>154940</xdr:rowOff>
    </xdr:to>
    <xdr:cxnSp macro="">
      <xdr:nvCxnSpPr>
        <xdr:cNvPr id="471" name="直線コネクタ 470"/>
        <xdr:cNvCxnSpPr/>
      </xdr:nvCxnSpPr>
      <xdr:spPr>
        <a:xfrm flipV="1">
          <a:off x="9639300" y="184943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106045</xdr:rowOff>
    </xdr:from>
    <xdr:to xmlns:xdr="http://schemas.openxmlformats.org/drawingml/2006/spreadsheetDrawing">
      <xdr:col>46</xdr:col>
      <xdr:colOff>38100</xdr:colOff>
      <xdr:row>108</xdr:row>
      <xdr:rowOff>36195</xdr:rowOff>
    </xdr:to>
    <xdr:sp macro="" textlink="">
      <xdr:nvSpPr>
        <xdr:cNvPr id="472" name="楕円 471"/>
        <xdr:cNvSpPr/>
      </xdr:nvSpPr>
      <xdr:spPr>
        <a:xfrm>
          <a:off x="8699500" y="184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154940</xdr:rowOff>
    </xdr:from>
    <xdr:to xmlns:xdr="http://schemas.openxmlformats.org/drawingml/2006/spreadsheetDrawing">
      <xdr:col>50</xdr:col>
      <xdr:colOff>114300</xdr:colOff>
      <xdr:row>107</xdr:row>
      <xdr:rowOff>156845</xdr:rowOff>
    </xdr:to>
    <xdr:cxnSp macro="">
      <xdr:nvCxnSpPr>
        <xdr:cNvPr id="473" name="直線コネクタ 472"/>
        <xdr:cNvCxnSpPr/>
      </xdr:nvCxnSpPr>
      <xdr:spPr>
        <a:xfrm flipV="1">
          <a:off x="8750300" y="185000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106680</xdr:rowOff>
    </xdr:from>
    <xdr:to xmlns:xdr="http://schemas.openxmlformats.org/drawingml/2006/spreadsheetDrawing">
      <xdr:col>41</xdr:col>
      <xdr:colOff>101600</xdr:colOff>
      <xdr:row>108</xdr:row>
      <xdr:rowOff>36830</xdr:rowOff>
    </xdr:to>
    <xdr:sp macro="" textlink="">
      <xdr:nvSpPr>
        <xdr:cNvPr id="474" name="楕円 473"/>
        <xdr:cNvSpPr/>
      </xdr:nvSpPr>
      <xdr:spPr>
        <a:xfrm>
          <a:off x="78105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156845</xdr:rowOff>
    </xdr:from>
    <xdr:to xmlns:xdr="http://schemas.openxmlformats.org/drawingml/2006/spreadsheetDrawing">
      <xdr:col>45</xdr:col>
      <xdr:colOff>177800</xdr:colOff>
      <xdr:row>107</xdr:row>
      <xdr:rowOff>157480</xdr:rowOff>
    </xdr:to>
    <xdr:cxnSp macro="">
      <xdr:nvCxnSpPr>
        <xdr:cNvPr id="475" name="直線コネクタ 474"/>
        <xdr:cNvCxnSpPr/>
      </xdr:nvCxnSpPr>
      <xdr:spPr>
        <a:xfrm flipV="1">
          <a:off x="7861300" y="185019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109855</xdr:rowOff>
    </xdr:from>
    <xdr:to xmlns:xdr="http://schemas.openxmlformats.org/drawingml/2006/spreadsheetDrawing">
      <xdr:col>36</xdr:col>
      <xdr:colOff>165100</xdr:colOff>
      <xdr:row>108</xdr:row>
      <xdr:rowOff>40640</xdr:rowOff>
    </xdr:to>
    <xdr:sp macro="" textlink="">
      <xdr:nvSpPr>
        <xdr:cNvPr id="476" name="楕円 475"/>
        <xdr:cNvSpPr/>
      </xdr:nvSpPr>
      <xdr:spPr>
        <a:xfrm>
          <a:off x="6921500" y="18455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157480</xdr:rowOff>
    </xdr:from>
    <xdr:to xmlns:xdr="http://schemas.openxmlformats.org/drawingml/2006/spreadsheetDrawing">
      <xdr:col>41</xdr:col>
      <xdr:colOff>50800</xdr:colOff>
      <xdr:row>107</xdr:row>
      <xdr:rowOff>160655</xdr:rowOff>
    </xdr:to>
    <xdr:cxnSp macro="">
      <xdr:nvCxnSpPr>
        <xdr:cNvPr id="477" name="直線コネクタ 476"/>
        <xdr:cNvCxnSpPr/>
      </xdr:nvCxnSpPr>
      <xdr:spPr>
        <a:xfrm flipV="1">
          <a:off x="6972300" y="185026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151765</xdr:rowOff>
    </xdr:from>
    <xdr:ext cx="598170" cy="259080"/>
    <xdr:sp macro="" textlink="">
      <xdr:nvSpPr>
        <xdr:cNvPr id="478" name="n_1aveValue【港湾・漁港】&#10;一人当たり有形固定資産（償却資産）額"/>
        <xdr:cNvSpPr txBox="1"/>
      </xdr:nvSpPr>
      <xdr:spPr>
        <a:xfrm>
          <a:off x="9326880" y="181540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169545</xdr:rowOff>
    </xdr:from>
    <xdr:ext cx="598170" cy="258445"/>
    <xdr:sp macro="" textlink="">
      <xdr:nvSpPr>
        <xdr:cNvPr id="479" name="n_2aveValue【港湾・漁港】&#10;一人当たり有形固定資産（償却資産）額"/>
        <xdr:cNvSpPr txBox="1"/>
      </xdr:nvSpPr>
      <xdr:spPr>
        <a:xfrm>
          <a:off x="8450580" y="181717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170180</xdr:rowOff>
    </xdr:from>
    <xdr:ext cx="598170" cy="259080"/>
    <xdr:sp macro="" textlink="">
      <xdr:nvSpPr>
        <xdr:cNvPr id="480" name="n_3aveValue【港湾・漁港】&#10;一人当たり有形固定資産（償却資産）額"/>
        <xdr:cNvSpPr txBox="1"/>
      </xdr:nvSpPr>
      <xdr:spPr>
        <a:xfrm>
          <a:off x="7561580" y="18172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106</xdr:row>
      <xdr:rowOff>36830</xdr:rowOff>
    </xdr:from>
    <xdr:ext cx="598170" cy="259080"/>
    <xdr:sp macro="" textlink="">
      <xdr:nvSpPr>
        <xdr:cNvPr id="481" name="n_4aveValue【港湾・漁港】&#10;一人当たり有形固定資産（償却資産）額"/>
        <xdr:cNvSpPr txBox="1"/>
      </xdr:nvSpPr>
      <xdr:spPr>
        <a:xfrm>
          <a:off x="6672580" y="18210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108</xdr:row>
      <xdr:rowOff>25400</xdr:rowOff>
    </xdr:from>
    <xdr:ext cx="598170" cy="259080"/>
    <xdr:sp macro="" textlink="">
      <xdr:nvSpPr>
        <xdr:cNvPr id="482" name="n_1mainValue【港湾・漁港】&#10;一人当たり有形固定資産（償却資産）額"/>
        <xdr:cNvSpPr txBox="1"/>
      </xdr:nvSpPr>
      <xdr:spPr>
        <a:xfrm>
          <a:off x="9326880" y="18542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108</xdr:row>
      <xdr:rowOff>27305</xdr:rowOff>
    </xdr:from>
    <xdr:ext cx="598170" cy="259080"/>
    <xdr:sp macro="" textlink="">
      <xdr:nvSpPr>
        <xdr:cNvPr id="483" name="n_2mainValue【港湾・漁港】&#10;一人当たり有形固定資産（償却資産）額"/>
        <xdr:cNvSpPr txBox="1"/>
      </xdr:nvSpPr>
      <xdr:spPr>
        <a:xfrm>
          <a:off x="8450580" y="18543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108</xdr:row>
      <xdr:rowOff>27940</xdr:rowOff>
    </xdr:from>
    <xdr:ext cx="598170" cy="259080"/>
    <xdr:sp macro="" textlink="">
      <xdr:nvSpPr>
        <xdr:cNvPr id="484" name="n_3mainValue【港湾・漁港】&#10;一人当たり有形固定資産（償却資産）額"/>
        <xdr:cNvSpPr txBox="1"/>
      </xdr:nvSpPr>
      <xdr:spPr>
        <a:xfrm>
          <a:off x="7561580" y="18544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196,918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31115</xdr:rowOff>
    </xdr:from>
    <xdr:ext cx="598170" cy="258445"/>
    <xdr:sp macro="" textlink="">
      <xdr:nvSpPr>
        <xdr:cNvPr id="485" name="n_4mainValue【港湾・漁港】&#10;一人当たり有形固定資産（償却資産）額"/>
        <xdr:cNvSpPr txBox="1"/>
      </xdr:nvSpPr>
      <xdr:spPr>
        <a:xfrm>
          <a:off x="6672580" y="18547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4" name="テキスト ボックス 49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5" name="直線コネクタ 49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6" name="テキスト ボックス 49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7" name="直線コネクタ 49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98" name="テキスト ボックス 497"/>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9" name="直線コネクタ 49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0" name="テキスト ボックス 499"/>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1" name="直線コネクタ 50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2" name="テキスト ボックス 50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3" name="直線コネクタ 50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4" name="テキスト ボックス 50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5" name="直線コネクタ 50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6" name="テキスト ボックス 505"/>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7" name="直線コネクタ 5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08" name="テキスト ボックス 507"/>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6350</xdr:rowOff>
    </xdr:from>
    <xdr:to xmlns:xdr="http://schemas.openxmlformats.org/drawingml/2006/spreadsheetDrawing">
      <xdr:col>85</xdr:col>
      <xdr:colOff>126365</xdr:colOff>
      <xdr:row>42</xdr:row>
      <xdr:rowOff>38100</xdr:rowOff>
    </xdr:to>
    <xdr:cxnSp macro="">
      <xdr:nvCxnSpPr>
        <xdr:cNvPr id="510" name="直線コネクタ 509"/>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511" name="【認定こども園・幼稚園・保育所】&#10;有形固定資産減価償却率最小値テキスト"/>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12" name="直線コネクタ 51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123825</xdr:rowOff>
    </xdr:from>
    <xdr:ext cx="405130" cy="258445"/>
    <xdr:sp macro="" textlink="">
      <xdr:nvSpPr>
        <xdr:cNvPr id="513" name="【認定こども園・幼稚園・保育所】&#10;有形固定資産減価償却率最大値テキスト"/>
        <xdr:cNvSpPr txBox="1"/>
      </xdr:nvSpPr>
      <xdr:spPr>
        <a:xfrm>
          <a:off x="16357600" y="543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6350</xdr:rowOff>
    </xdr:from>
    <xdr:to xmlns:xdr="http://schemas.openxmlformats.org/drawingml/2006/spreadsheetDrawing">
      <xdr:col>86</xdr:col>
      <xdr:colOff>25400</xdr:colOff>
      <xdr:row>33</xdr:row>
      <xdr:rowOff>6350</xdr:rowOff>
    </xdr:to>
    <xdr:cxnSp macro="">
      <xdr:nvCxnSpPr>
        <xdr:cNvPr id="514" name="直線コネクタ 513"/>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29210</xdr:rowOff>
    </xdr:from>
    <xdr:ext cx="405130" cy="258445"/>
    <xdr:sp macro="" textlink="">
      <xdr:nvSpPr>
        <xdr:cNvPr id="515" name="【認定こども園・幼稚園・保育所】&#10;有形固定資産減価償却率平均値テキスト"/>
        <xdr:cNvSpPr txBox="1"/>
      </xdr:nvSpPr>
      <xdr:spPr>
        <a:xfrm>
          <a:off x="16357600" y="6372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1" name="テキスト ボックス 5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2" name="テキスト ボックス 5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3" name="テキスト ボックス 5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4" name="テキスト ボックス 5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5" name="テキスト ボックス 5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86360</xdr:rowOff>
    </xdr:from>
    <xdr:to xmlns:xdr="http://schemas.openxmlformats.org/drawingml/2006/spreadsheetDrawing">
      <xdr:col>85</xdr:col>
      <xdr:colOff>177800</xdr:colOff>
      <xdr:row>37</xdr:row>
      <xdr:rowOff>16510</xdr:rowOff>
    </xdr:to>
    <xdr:sp macro="" textlink="">
      <xdr:nvSpPr>
        <xdr:cNvPr id="526" name="楕円 525"/>
        <xdr:cNvSpPr/>
      </xdr:nvSpPr>
      <xdr:spPr>
        <a:xfrm>
          <a:off x="16268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109220</xdr:rowOff>
    </xdr:from>
    <xdr:ext cx="405130" cy="258445"/>
    <xdr:sp macro="" textlink="">
      <xdr:nvSpPr>
        <xdr:cNvPr id="527" name="【認定こども園・幼稚園・保育所】&#10;有形固定資産減価償却率該当値テキスト"/>
        <xdr:cNvSpPr txBox="1"/>
      </xdr:nvSpPr>
      <xdr:spPr>
        <a:xfrm>
          <a:off x="16357600" y="6109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55880</xdr:rowOff>
    </xdr:from>
    <xdr:to xmlns:xdr="http://schemas.openxmlformats.org/drawingml/2006/spreadsheetDrawing">
      <xdr:col>81</xdr:col>
      <xdr:colOff>101600</xdr:colOff>
      <xdr:row>36</xdr:row>
      <xdr:rowOff>157480</xdr:rowOff>
    </xdr:to>
    <xdr:sp macro="" textlink="">
      <xdr:nvSpPr>
        <xdr:cNvPr id="528" name="楕円 527"/>
        <xdr:cNvSpPr/>
      </xdr:nvSpPr>
      <xdr:spPr>
        <a:xfrm>
          <a:off x="15430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106680</xdr:rowOff>
    </xdr:from>
    <xdr:to xmlns:xdr="http://schemas.openxmlformats.org/drawingml/2006/spreadsheetDrawing">
      <xdr:col>85</xdr:col>
      <xdr:colOff>127000</xdr:colOff>
      <xdr:row>36</xdr:row>
      <xdr:rowOff>137160</xdr:rowOff>
    </xdr:to>
    <xdr:cxnSp macro="">
      <xdr:nvCxnSpPr>
        <xdr:cNvPr id="529" name="直線コネクタ 528"/>
        <xdr:cNvCxnSpPr/>
      </xdr:nvCxnSpPr>
      <xdr:spPr>
        <a:xfrm>
          <a:off x="15481300" y="62788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162560</xdr:rowOff>
    </xdr:from>
    <xdr:to xmlns:xdr="http://schemas.openxmlformats.org/drawingml/2006/spreadsheetDrawing">
      <xdr:col>76</xdr:col>
      <xdr:colOff>165100</xdr:colOff>
      <xdr:row>36</xdr:row>
      <xdr:rowOff>92710</xdr:rowOff>
    </xdr:to>
    <xdr:sp macro="" textlink="">
      <xdr:nvSpPr>
        <xdr:cNvPr id="530" name="楕円 529"/>
        <xdr:cNvSpPr/>
      </xdr:nvSpPr>
      <xdr:spPr>
        <a:xfrm>
          <a:off x="1454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41910</xdr:rowOff>
    </xdr:from>
    <xdr:to xmlns:xdr="http://schemas.openxmlformats.org/drawingml/2006/spreadsheetDrawing">
      <xdr:col>81</xdr:col>
      <xdr:colOff>50800</xdr:colOff>
      <xdr:row>36</xdr:row>
      <xdr:rowOff>106680</xdr:rowOff>
    </xdr:to>
    <xdr:cxnSp macro="">
      <xdr:nvCxnSpPr>
        <xdr:cNvPr id="531" name="直線コネクタ 530"/>
        <xdr:cNvCxnSpPr/>
      </xdr:nvCxnSpPr>
      <xdr:spPr>
        <a:xfrm>
          <a:off x="14592300" y="62141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4445</xdr:rowOff>
    </xdr:from>
    <xdr:to xmlns:xdr="http://schemas.openxmlformats.org/drawingml/2006/spreadsheetDrawing">
      <xdr:col>72</xdr:col>
      <xdr:colOff>38100</xdr:colOff>
      <xdr:row>38</xdr:row>
      <xdr:rowOff>106045</xdr:rowOff>
    </xdr:to>
    <xdr:sp macro="" textlink="">
      <xdr:nvSpPr>
        <xdr:cNvPr id="532" name="楕円 531"/>
        <xdr:cNvSpPr/>
      </xdr:nvSpPr>
      <xdr:spPr>
        <a:xfrm>
          <a:off x="13652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41910</xdr:rowOff>
    </xdr:from>
    <xdr:to xmlns:xdr="http://schemas.openxmlformats.org/drawingml/2006/spreadsheetDrawing">
      <xdr:col>76</xdr:col>
      <xdr:colOff>114300</xdr:colOff>
      <xdr:row>38</xdr:row>
      <xdr:rowOff>55245</xdr:rowOff>
    </xdr:to>
    <xdr:cxnSp macro="">
      <xdr:nvCxnSpPr>
        <xdr:cNvPr id="533" name="直線コネクタ 532"/>
        <xdr:cNvCxnSpPr/>
      </xdr:nvCxnSpPr>
      <xdr:spPr>
        <a:xfrm flipV="1">
          <a:off x="13703300" y="6214110"/>
          <a:ext cx="889000" cy="356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95885</xdr:rowOff>
    </xdr:from>
    <xdr:to xmlns:xdr="http://schemas.openxmlformats.org/drawingml/2006/spreadsheetDrawing">
      <xdr:col>67</xdr:col>
      <xdr:colOff>101600</xdr:colOff>
      <xdr:row>38</xdr:row>
      <xdr:rowOff>26035</xdr:rowOff>
    </xdr:to>
    <xdr:sp macro="" textlink="">
      <xdr:nvSpPr>
        <xdr:cNvPr id="534" name="楕円 533"/>
        <xdr:cNvSpPr/>
      </xdr:nvSpPr>
      <xdr:spPr>
        <a:xfrm>
          <a:off x="12763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146685</xdr:rowOff>
    </xdr:from>
    <xdr:to xmlns:xdr="http://schemas.openxmlformats.org/drawingml/2006/spreadsheetDrawing">
      <xdr:col>71</xdr:col>
      <xdr:colOff>177800</xdr:colOff>
      <xdr:row>38</xdr:row>
      <xdr:rowOff>55245</xdr:rowOff>
    </xdr:to>
    <xdr:cxnSp macro="">
      <xdr:nvCxnSpPr>
        <xdr:cNvPr id="535" name="直線コネクタ 534"/>
        <xdr:cNvCxnSpPr/>
      </xdr:nvCxnSpPr>
      <xdr:spPr>
        <a:xfrm>
          <a:off x="12814300" y="649033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102870</xdr:rowOff>
    </xdr:from>
    <xdr:ext cx="405130" cy="259080"/>
    <xdr:sp macro="" textlink="">
      <xdr:nvSpPr>
        <xdr:cNvPr id="536" name="n_1aveValue【認定こども園・幼稚園・保育所】&#10;有形固定資産減価償却率"/>
        <xdr:cNvSpPr txBox="1"/>
      </xdr:nvSpPr>
      <xdr:spPr>
        <a:xfrm>
          <a:off x="15266035" y="6446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132080</xdr:rowOff>
    </xdr:from>
    <xdr:ext cx="404495" cy="258445"/>
    <xdr:sp macro="" textlink="">
      <xdr:nvSpPr>
        <xdr:cNvPr id="537" name="n_2aveValue【認定こども園・幼稚園・保育所】&#10;有形固定資産減価償却率"/>
        <xdr:cNvSpPr txBox="1"/>
      </xdr:nvSpPr>
      <xdr:spPr>
        <a:xfrm>
          <a:off x="14389735" y="6475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27305</xdr:rowOff>
    </xdr:from>
    <xdr:ext cx="404495" cy="259080"/>
    <xdr:sp macro="" textlink="">
      <xdr:nvSpPr>
        <xdr:cNvPr id="538" name="n_3aveValue【認定こども園・幼稚園・保育所】&#10;有形固定資産減価償却率"/>
        <xdr:cNvSpPr txBox="1"/>
      </xdr:nvSpPr>
      <xdr:spPr>
        <a:xfrm>
          <a:off x="13500735" y="61995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22860</xdr:rowOff>
    </xdr:from>
    <xdr:ext cx="404495" cy="259080"/>
    <xdr:sp macro="" textlink="">
      <xdr:nvSpPr>
        <xdr:cNvPr id="539" name="n_4aveValue【認定こども園・幼稚園・保育所】&#10;有形固定資産減価償却率"/>
        <xdr:cNvSpPr txBox="1"/>
      </xdr:nvSpPr>
      <xdr:spPr>
        <a:xfrm>
          <a:off x="12611735" y="6537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2540</xdr:rowOff>
    </xdr:from>
    <xdr:ext cx="405130" cy="259080"/>
    <xdr:sp macro="" textlink="">
      <xdr:nvSpPr>
        <xdr:cNvPr id="540" name="n_1mainValue【認定こども園・幼稚園・保育所】&#10;有形固定資産減価償却率"/>
        <xdr:cNvSpPr txBox="1"/>
      </xdr:nvSpPr>
      <xdr:spPr>
        <a:xfrm>
          <a:off x="15266035" y="600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109220</xdr:rowOff>
    </xdr:from>
    <xdr:ext cx="404495" cy="258445"/>
    <xdr:sp macro="" textlink="">
      <xdr:nvSpPr>
        <xdr:cNvPr id="541" name="n_2mainValue【認定こども園・幼稚園・保育所】&#10;有形固定資産減価償却率"/>
        <xdr:cNvSpPr txBox="1"/>
      </xdr:nvSpPr>
      <xdr:spPr>
        <a:xfrm>
          <a:off x="14389735" y="5938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97790</xdr:rowOff>
    </xdr:from>
    <xdr:ext cx="404495" cy="258445"/>
    <xdr:sp macro="" textlink="">
      <xdr:nvSpPr>
        <xdr:cNvPr id="542" name="n_3mainValue【認定こども園・幼稚園・保育所】&#10;有形固定資産減価償却率"/>
        <xdr:cNvSpPr txBox="1"/>
      </xdr:nvSpPr>
      <xdr:spPr>
        <a:xfrm>
          <a:off x="13500735" y="6612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42545</xdr:rowOff>
    </xdr:from>
    <xdr:ext cx="404495" cy="258445"/>
    <xdr:sp macro="" textlink="">
      <xdr:nvSpPr>
        <xdr:cNvPr id="543" name="n_4mainValue【認定こども園・幼稚園・保育所】&#10;有形固定資産減価償却率"/>
        <xdr:cNvSpPr txBox="1"/>
      </xdr:nvSpPr>
      <xdr:spPr>
        <a:xfrm>
          <a:off x="12611735" y="6214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2" name="テキスト ボックス 55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3" name="直線コネクタ 5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4" name="直線コネクタ 55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55" name="テキスト ボックス 554"/>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57" name="テキスト ボックス 556"/>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58" name="直線コネクタ 55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59" name="テキスト ボックス 558"/>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0" name="直線コネクタ 55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61" name="テキスト ボックス 560"/>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63" name="テキスト ボックス 56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119380</xdr:rowOff>
    </xdr:to>
    <xdr:cxnSp macro="">
      <xdr:nvCxnSpPr>
        <xdr:cNvPr id="565" name="直線コネクタ 564"/>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8445"/>
    <xdr:sp macro="" textlink="">
      <xdr:nvSpPr>
        <xdr:cNvPr id="566" name="【認定こども園・幼稚園・保育所】&#10;一人当たり面積最小値テキスト"/>
        <xdr:cNvSpPr txBox="1"/>
      </xdr:nvSpPr>
      <xdr:spPr>
        <a:xfrm>
          <a:off x="22199600" y="715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567" name="直線コネクタ 566"/>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568"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569" name="直線コネクタ 568"/>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166370</xdr:rowOff>
    </xdr:from>
    <xdr:ext cx="469900" cy="258445"/>
    <xdr:sp macro="" textlink="">
      <xdr:nvSpPr>
        <xdr:cNvPr id="570" name="【認定こども園・幼稚園・保育所】&#10;一人当たり面積平均値テキスト"/>
        <xdr:cNvSpPr txBox="1"/>
      </xdr:nvSpPr>
      <xdr:spPr>
        <a:xfrm>
          <a:off x="22199600" y="668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571" name="フローチャート: 判断 570"/>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572" name="フローチャート: 判断 571"/>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574" name="フローチャート: 判断 573"/>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13970</xdr:rowOff>
    </xdr:from>
    <xdr:to xmlns:xdr="http://schemas.openxmlformats.org/drawingml/2006/spreadsheetDrawing">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6" name="テキスト ボックス 5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7" name="テキスト ボックス 5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8" name="テキスト ボックス 5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9" name="テキスト ボックス 5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0" name="テキスト ボックス 5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34</xdr:row>
      <xdr:rowOff>91440</xdr:rowOff>
    </xdr:from>
    <xdr:to xmlns:xdr="http://schemas.openxmlformats.org/drawingml/2006/spreadsheetDrawing">
      <xdr:col>116</xdr:col>
      <xdr:colOff>114300</xdr:colOff>
      <xdr:row>35</xdr:row>
      <xdr:rowOff>21590</xdr:rowOff>
    </xdr:to>
    <xdr:sp macro="" textlink="">
      <xdr:nvSpPr>
        <xdr:cNvPr id="581" name="楕円 580"/>
        <xdr:cNvSpPr/>
      </xdr:nvSpPr>
      <xdr:spPr>
        <a:xfrm>
          <a:off x="221107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6350</xdr:rowOff>
    </xdr:from>
    <xdr:ext cx="469900" cy="258445"/>
    <xdr:sp macro="" textlink="">
      <xdr:nvSpPr>
        <xdr:cNvPr id="582" name="【認定こども園・幼稚園・保育所】&#10;一人当たり面積該当値テキスト"/>
        <xdr:cNvSpPr txBox="1"/>
      </xdr:nvSpPr>
      <xdr:spPr>
        <a:xfrm>
          <a:off x="22199600" y="5835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112395</xdr:rowOff>
    </xdr:from>
    <xdr:to xmlns:xdr="http://schemas.openxmlformats.org/drawingml/2006/spreadsheetDrawing">
      <xdr:col>112</xdr:col>
      <xdr:colOff>38100</xdr:colOff>
      <xdr:row>35</xdr:row>
      <xdr:rowOff>42545</xdr:rowOff>
    </xdr:to>
    <xdr:sp macro="" textlink="">
      <xdr:nvSpPr>
        <xdr:cNvPr id="583" name="楕円 582"/>
        <xdr:cNvSpPr/>
      </xdr:nvSpPr>
      <xdr:spPr>
        <a:xfrm>
          <a:off x="21272500" y="59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34</xdr:row>
      <xdr:rowOff>142240</xdr:rowOff>
    </xdr:from>
    <xdr:to xmlns:xdr="http://schemas.openxmlformats.org/drawingml/2006/spreadsheetDrawing">
      <xdr:col>116</xdr:col>
      <xdr:colOff>63500</xdr:colOff>
      <xdr:row>34</xdr:row>
      <xdr:rowOff>163195</xdr:rowOff>
    </xdr:to>
    <xdr:cxnSp macro="">
      <xdr:nvCxnSpPr>
        <xdr:cNvPr id="584" name="直線コネクタ 583"/>
        <xdr:cNvCxnSpPr/>
      </xdr:nvCxnSpPr>
      <xdr:spPr>
        <a:xfrm flipV="1">
          <a:off x="21323300" y="59715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132715</xdr:rowOff>
    </xdr:from>
    <xdr:to xmlns:xdr="http://schemas.openxmlformats.org/drawingml/2006/spreadsheetDrawing">
      <xdr:col>107</xdr:col>
      <xdr:colOff>101600</xdr:colOff>
      <xdr:row>35</xdr:row>
      <xdr:rowOff>63500</xdr:rowOff>
    </xdr:to>
    <xdr:sp macro="" textlink="">
      <xdr:nvSpPr>
        <xdr:cNvPr id="585" name="楕円 584"/>
        <xdr:cNvSpPr/>
      </xdr:nvSpPr>
      <xdr:spPr>
        <a:xfrm>
          <a:off x="20383500" y="5962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163195</xdr:rowOff>
    </xdr:from>
    <xdr:to xmlns:xdr="http://schemas.openxmlformats.org/drawingml/2006/spreadsheetDrawing">
      <xdr:col>111</xdr:col>
      <xdr:colOff>177800</xdr:colOff>
      <xdr:row>35</xdr:row>
      <xdr:rowOff>12065</xdr:rowOff>
    </xdr:to>
    <xdr:cxnSp macro="">
      <xdr:nvCxnSpPr>
        <xdr:cNvPr id="586" name="直線コネクタ 585"/>
        <xdr:cNvCxnSpPr/>
      </xdr:nvCxnSpPr>
      <xdr:spPr>
        <a:xfrm flipV="1">
          <a:off x="20434300" y="59924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123825</xdr:rowOff>
    </xdr:from>
    <xdr:to xmlns:xdr="http://schemas.openxmlformats.org/drawingml/2006/spreadsheetDrawing">
      <xdr:col>102</xdr:col>
      <xdr:colOff>165100</xdr:colOff>
      <xdr:row>36</xdr:row>
      <xdr:rowOff>53975</xdr:rowOff>
    </xdr:to>
    <xdr:sp macro="" textlink="">
      <xdr:nvSpPr>
        <xdr:cNvPr id="587" name="楕円 586"/>
        <xdr:cNvSpPr/>
      </xdr:nvSpPr>
      <xdr:spPr>
        <a:xfrm>
          <a:off x="194945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12065</xdr:rowOff>
    </xdr:from>
    <xdr:to xmlns:xdr="http://schemas.openxmlformats.org/drawingml/2006/spreadsheetDrawing">
      <xdr:col>107</xdr:col>
      <xdr:colOff>50800</xdr:colOff>
      <xdr:row>36</xdr:row>
      <xdr:rowOff>3175</xdr:rowOff>
    </xdr:to>
    <xdr:cxnSp macro="">
      <xdr:nvCxnSpPr>
        <xdr:cNvPr id="588" name="直線コネクタ 587"/>
        <xdr:cNvCxnSpPr/>
      </xdr:nvCxnSpPr>
      <xdr:spPr>
        <a:xfrm flipV="1">
          <a:off x="19545300" y="6012815"/>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119380</xdr:rowOff>
    </xdr:from>
    <xdr:to xmlns:xdr="http://schemas.openxmlformats.org/drawingml/2006/spreadsheetDrawing">
      <xdr:col>98</xdr:col>
      <xdr:colOff>38100</xdr:colOff>
      <xdr:row>36</xdr:row>
      <xdr:rowOff>49530</xdr:rowOff>
    </xdr:to>
    <xdr:sp macro="" textlink="">
      <xdr:nvSpPr>
        <xdr:cNvPr id="589" name="楕円 588"/>
        <xdr:cNvSpPr/>
      </xdr:nvSpPr>
      <xdr:spPr>
        <a:xfrm>
          <a:off x="18605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35</xdr:row>
      <xdr:rowOff>170180</xdr:rowOff>
    </xdr:from>
    <xdr:to xmlns:xdr="http://schemas.openxmlformats.org/drawingml/2006/spreadsheetDrawing">
      <xdr:col>102</xdr:col>
      <xdr:colOff>114300</xdr:colOff>
      <xdr:row>36</xdr:row>
      <xdr:rowOff>3175</xdr:rowOff>
    </xdr:to>
    <xdr:cxnSp macro="">
      <xdr:nvCxnSpPr>
        <xdr:cNvPr id="590" name="直線コネクタ 589"/>
        <xdr:cNvCxnSpPr/>
      </xdr:nvCxnSpPr>
      <xdr:spPr>
        <a:xfrm>
          <a:off x="18656300" y="61709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97790</xdr:rowOff>
    </xdr:from>
    <xdr:ext cx="469900" cy="258445"/>
    <xdr:sp macro="" textlink="">
      <xdr:nvSpPr>
        <xdr:cNvPr id="591" name="n_1aveValue【認定こども園・幼稚園・保育所】&#10;一人当たり面積"/>
        <xdr:cNvSpPr txBox="1"/>
      </xdr:nvSpPr>
      <xdr:spPr>
        <a:xfrm>
          <a:off x="21075650" y="6784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95250</xdr:rowOff>
    </xdr:from>
    <xdr:ext cx="469265" cy="259080"/>
    <xdr:sp macro="" textlink="">
      <xdr:nvSpPr>
        <xdr:cNvPr id="592" name="n_2aveValue【認定こども園・幼稚園・保育所】&#10;一人当たり面積"/>
        <xdr:cNvSpPr txBox="1"/>
      </xdr:nvSpPr>
      <xdr:spPr>
        <a:xfrm>
          <a:off x="20199350" y="678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115570</xdr:rowOff>
    </xdr:from>
    <xdr:ext cx="469265" cy="259080"/>
    <xdr:sp macro="" textlink="">
      <xdr:nvSpPr>
        <xdr:cNvPr id="593" name="n_3aveValue【認定こども園・幼稚園・保育所】&#10;一人当たり面積"/>
        <xdr:cNvSpPr txBox="1"/>
      </xdr:nvSpPr>
      <xdr:spPr>
        <a:xfrm>
          <a:off x="1931035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106680</xdr:rowOff>
    </xdr:from>
    <xdr:ext cx="469265" cy="259080"/>
    <xdr:sp macro="" textlink="">
      <xdr:nvSpPr>
        <xdr:cNvPr id="594" name="n_4aveValue【認定こども園・幼稚園・保育所】&#10;一人当たり面積"/>
        <xdr:cNvSpPr txBox="1"/>
      </xdr:nvSpPr>
      <xdr:spPr>
        <a:xfrm>
          <a:off x="18421350" y="679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33</xdr:row>
      <xdr:rowOff>59055</xdr:rowOff>
    </xdr:from>
    <xdr:ext cx="469900" cy="259080"/>
    <xdr:sp macro="" textlink="">
      <xdr:nvSpPr>
        <xdr:cNvPr id="595" name="n_1mainValue【認定こども園・幼稚園・保育所】&#10;一人当たり面積"/>
        <xdr:cNvSpPr txBox="1"/>
      </xdr:nvSpPr>
      <xdr:spPr>
        <a:xfrm>
          <a:off x="21075650" y="5716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33</xdr:row>
      <xdr:rowOff>79375</xdr:rowOff>
    </xdr:from>
    <xdr:ext cx="469265" cy="258445"/>
    <xdr:sp macro="" textlink="">
      <xdr:nvSpPr>
        <xdr:cNvPr id="596" name="n_2mainValue【認定こども園・幼稚園・保育所】&#10;一人当たり面積"/>
        <xdr:cNvSpPr txBox="1"/>
      </xdr:nvSpPr>
      <xdr:spPr>
        <a:xfrm>
          <a:off x="20199350" y="5737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70485</xdr:rowOff>
    </xdr:from>
    <xdr:ext cx="469265" cy="259080"/>
    <xdr:sp macro="" textlink="">
      <xdr:nvSpPr>
        <xdr:cNvPr id="597" name="n_3mainValue【認定こども園・幼稚園・保育所】&#10;一人当たり面積"/>
        <xdr:cNvSpPr txBox="1"/>
      </xdr:nvSpPr>
      <xdr:spPr>
        <a:xfrm>
          <a:off x="19310350" y="5899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66040</xdr:rowOff>
    </xdr:from>
    <xdr:ext cx="469265" cy="258445"/>
    <xdr:sp macro="" textlink="">
      <xdr:nvSpPr>
        <xdr:cNvPr id="598" name="n_4mainValue【認定こども園・幼稚園・保育所】&#10;一人当たり面積"/>
        <xdr:cNvSpPr txBox="1"/>
      </xdr:nvSpPr>
      <xdr:spPr>
        <a:xfrm>
          <a:off x="18421350" y="5895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07" name="テキスト ボックス 60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8" name="直線コネクタ 60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09" name="テキスト ボックス 60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0" name="直線コネクタ 60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611" name="テキスト ボックス 610"/>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2" name="直線コネクタ 61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13" name="テキスト ボックス 61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14" name="直線コネクタ 61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615" name="テキスト ボックス 61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16" name="直線コネクタ 61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17" name="テキスト ボックス 61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18" name="直線コネクタ 61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19" name="テキスト ボックス 61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0" name="直線コネクタ 61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621" name="テキスト ボックス 620"/>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623" name="直線コネクタ 622"/>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30480</xdr:rowOff>
    </xdr:from>
    <xdr:ext cx="405130" cy="258445"/>
    <xdr:sp macro="" textlink="">
      <xdr:nvSpPr>
        <xdr:cNvPr id="624" name="【学校施設】&#10;有形固定資産減価償却率最小値テキスト"/>
        <xdr:cNvSpPr txBox="1"/>
      </xdr:nvSpPr>
      <xdr:spPr>
        <a:xfrm>
          <a:off x="16357600" y="10831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625" name="直線コネクタ 624"/>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86360</xdr:rowOff>
    </xdr:from>
    <xdr:ext cx="405130" cy="258445"/>
    <xdr:sp macro="" textlink="">
      <xdr:nvSpPr>
        <xdr:cNvPr id="626" name="【学校施設】&#10;有形固定資産減価償却率最大値テキスト"/>
        <xdr:cNvSpPr txBox="1"/>
      </xdr:nvSpPr>
      <xdr:spPr>
        <a:xfrm>
          <a:off x="16357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627" name="直線コネクタ 626"/>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166370</xdr:rowOff>
    </xdr:from>
    <xdr:ext cx="405130" cy="258445"/>
    <xdr:sp macro="" textlink="">
      <xdr:nvSpPr>
        <xdr:cNvPr id="628" name="【学校施設】&#10;有形固定資産減価償却率平均値テキスト"/>
        <xdr:cNvSpPr txBox="1"/>
      </xdr:nvSpPr>
      <xdr:spPr>
        <a:xfrm>
          <a:off x="16357600" y="10110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128270</xdr:rowOff>
    </xdr:from>
    <xdr:to xmlns:xdr="http://schemas.openxmlformats.org/drawingml/2006/spreadsheetDrawing">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4" name="テキスト ボックス 63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5" name="テキスト ボックス 63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36" name="テキスト ボックス 63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37" name="テキスト ボックス 63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38" name="テキスト ボックス 63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86360</xdr:rowOff>
    </xdr:from>
    <xdr:to xmlns:xdr="http://schemas.openxmlformats.org/drawingml/2006/spreadsheetDrawing">
      <xdr:col>85</xdr:col>
      <xdr:colOff>177800</xdr:colOff>
      <xdr:row>62</xdr:row>
      <xdr:rowOff>16510</xdr:rowOff>
    </xdr:to>
    <xdr:sp macro="" textlink="">
      <xdr:nvSpPr>
        <xdr:cNvPr id="639" name="楕円 638"/>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64770</xdr:rowOff>
    </xdr:from>
    <xdr:ext cx="405130" cy="258445"/>
    <xdr:sp macro="" textlink="">
      <xdr:nvSpPr>
        <xdr:cNvPr id="640" name="【学校施設】&#10;有形固定資産減価償却率該当値テキスト"/>
        <xdr:cNvSpPr txBox="1"/>
      </xdr:nvSpPr>
      <xdr:spPr>
        <a:xfrm>
          <a:off x="16357600" y="10523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149225</xdr:rowOff>
    </xdr:from>
    <xdr:to xmlns:xdr="http://schemas.openxmlformats.org/drawingml/2006/spreadsheetDrawing">
      <xdr:col>81</xdr:col>
      <xdr:colOff>101600</xdr:colOff>
      <xdr:row>62</xdr:row>
      <xdr:rowOff>79375</xdr:rowOff>
    </xdr:to>
    <xdr:sp macro="" textlink="">
      <xdr:nvSpPr>
        <xdr:cNvPr id="641" name="楕円 640"/>
        <xdr:cNvSpPr/>
      </xdr:nvSpPr>
      <xdr:spPr>
        <a:xfrm>
          <a:off x="1543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137160</xdr:rowOff>
    </xdr:from>
    <xdr:to xmlns:xdr="http://schemas.openxmlformats.org/drawingml/2006/spreadsheetDrawing">
      <xdr:col>85</xdr:col>
      <xdr:colOff>127000</xdr:colOff>
      <xdr:row>62</xdr:row>
      <xdr:rowOff>29210</xdr:rowOff>
    </xdr:to>
    <xdr:cxnSp macro="">
      <xdr:nvCxnSpPr>
        <xdr:cNvPr id="642" name="直線コネクタ 641"/>
        <xdr:cNvCxnSpPr/>
      </xdr:nvCxnSpPr>
      <xdr:spPr>
        <a:xfrm flipV="1">
          <a:off x="15481300" y="1059561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2540</xdr:rowOff>
    </xdr:from>
    <xdr:to xmlns:xdr="http://schemas.openxmlformats.org/drawingml/2006/spreadsheetDrawing">
      <xdr:col>76</xdr:col>
      <xdr:colOff>165100</xdr:colOff>
      <xdr:row>61</xdr:row>
      <xdr:rowOff>104140</xdr:rowOff>
    </xdr:to>
    <xdr:sp macro="" textlink="">
      <xdr:nvSpPr>
        <xdr:cNvPr id="643" name="楕円 642"/>
        <xdr:cNvSpPr/>
      </xdr:nvSpPr>
      <xdr:spPr>
        <a:xfrm>
          <a:off x="14541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53340</xdr:rowOff>
    </xdr:from>
    <xdr:to xmlns:xdr="http://schemas.openxmlformats.org/drawingml/2006/spreadsheetDrawing">
      <xdr:col>81</xdr:col>
      <xdr:colOff>50800</xdr:colOff>
      <xdr:row>62</xdr:row>
      <xdr:rowOff>29210</xdr:rowOff>
    </xdr:to>
    <xdr:cxnSp macro="">
      <xdr:nvCxnSpPr>
        <xdr:cNvPr id="644" name="直線コネクタ 643"/>
        <xdr:cNvCxnSpPr/>
      </xdr:nvCxnSpPr>
      <xdr:spPr>
        <a:xfrm>
          <a:off x="14592300" y="1051179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130175</xdr:rowOff>
    </xdr:from>
    <xdr:to xmlns:xdr="http://schemas.openxmlformats.org/drawingml/2006/spreadsheetDrawing">
      <xdr:col>72</xdr:col>
      <xdr:colOff>38100</xdr:colOff>
      <xdr:row>61</xdr:row>
      <xdr:rowOff>60325</xdr:rowOff>
    </xdr:to>
    <xdr:sp macro="" textlink="">
      <xdr:nvSpPr>
        <xdr:cNvPr id="645" name="楕円 644"/>
        <xdr:cNvSpPr/>
      </xdr:nvSpPr>
      <xdr:spPr>
        <a:xfrm>
          <a:off x="13652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9525</xdr:rowOff>
    </xdr:from>
    <xdr:to xmlns:xdr="http://schemas.openxmlformats.org/drawingml/2006/spreadsheetDrawing">
      <xdr:col>76</xdr:col>
      <xdr:colOff>114300</xdr:colOff>
      <xdr:row>61</xdr:row>
      <xdr:rowOff>53340</xdr:rowOff>
    </xdr:to>
    <xdr:cxnSp macro="">
      <xdr:nvCxnSpPr>
        <xdr:cNvPr id="646" name="直線コネクタ 645"/>
        <xdr:cNvCxnSpPr/>
      </xdr:nvCxnSpPr>
      <xdr:spPr>
        <a:xfrm>
          <a:off x="13703300" y="104679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21590</xdr:rowOff>
    </xdr:from>
    <xdr:to xmlns:xdr="http://schemas.openxmlformats.org/drawingml/2006/spreadsheetDrawing">
      <xdr:col>67</xdr:col>
      <xdr:colOff>101600</xdr:colOff>
      <xdr:row>61</xdr:row>
      <xdr:rowOff>123190</xdr:rowOff>
    </xdr:to>
    <xdr:sp macro="" textlink="">
      <xdr:nvSpPr>
        <xdr:cNvPr id="647" name="楕円 646"/>
        <xdr:cNvSpPr/>
      </xdr:nvSpPr>
      <xdr:spPr>
        <a:xfrm>
          <a:off x="1276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9525</xdr:rowOff>
    </xdr:from>
    <xdr:to xmlns:xdr="http://schemas.openxmlformats.org/drawingml/2006/spreadsheetDrawing">
      <xdr:col>71</xdr:col>
      <xdr:colOff>177800</xdr:colOff>
      <xdr:row>61</xdr:row>
      <xdr:rowOff>72390</xdr:rowOff>
    </xdr:to>
    <xdr:cxnSp macro="">
      <xdr:nvCxnSpPr>
        <xdr:cNvPr id="648" name="直線コネクタ 647"/>
        <xdr:cNvCxnSpPr/>
      </xdr:nvCxnSpPr>
      <xdr:spPr>
        <a:xfrm flipV="1">
          <a:off x="12814300" y="1046797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74930</xdr:rowOff>
    </xdr:from>
    <xdr:ext cx="405130" cy="258445"/>
    <xdr:sp macro="" textlink="">
      <xdr:nvSpPr>
        <xdr:cNvPr id="649" name="n_1aveValue【学校施設】&#10;有形固定資産減価償却率"/>
        <xdr:cNvSpPr txBox="1"/>
      </xdr:nvSpPr>
      <xdr:spPr>
        <a:xfrm>
          <a:off x="15266035" y="10019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69215</xdr:rowOff>
    </xdr:from>
    <xdr:ext cx="404495" cy="259080"/>
    <xdr:sp macro="" textlink="">
      <xdr:nvSpPr>
        <xdr:cNvPr id="650" name="n_2aveValue【学校施設】&#10;有形固定資産減価償却率"/>
        <xdr:cNvSpPr txBox="1"/>
      </xdr:nvSpPr>
      <xdr:spPr>
        <a:xfrm>
          <a:off x="14389735" y="10013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57785</xdr:rowOff>
    </xdr:from>
    <xdr:ext cx="404495" cy="259080"/>
    <xdr:sp macro="" textlink="">
      <xdr:nvSpPr>
        <xdr:cNvPr id="651" name="n_3aveValue【学校施設】&#10;有形固定資産減価償却率"/>
        <xdr:cNvSpPr txBox="1"/>
      </xdr:nvSpPr>
      <xdr:spPr>
        <a:xfrm>
          <a:off x="13500735" y="10001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34925</xdr:rowOff>
    </xdr:from>
    <xdr:ext cx="404495" cy="259080"/>
    <xdr:sp macro="" textlink="">
      <xdr:nvSpPr>
        <xdr:cNvPr id="652" name="n_4aveValue【学校施設】&#10;有形固定資産減価償却率"/>
        <xdr:cNvSpPr txBox="1"/>
      </xdr:nvSpPr>
      <xdr:spPr>
        <a:xfrm>
          <a:off x="12611735" y="997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70485</xdr:rowOff>
    </xdr:from>
    <xdr:ext cx="405130" cy="259080"/>
    <xdr:sp macro="" textlink="">
      <xdr:nvSpPr>
        <xdr:cNvPr id="653" name="n_1mainValue【学校施設】&#10;有形固定資産減価償却率"/>
        <xdr:cNvSpPr txBox="1"/>
      </xdr:nvSpPr>
      <xdr:spPr>
        <a:xfrm>
          <a:off x="15266035" y="10700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95250</xdr:rowOff>
    </xdr:from>
    <xdr:ext cx="404495" cy="259080"/>
    <xdr:sp macro="" textlink="">
      <xdr:nvSpPr>
        <xdr:cNvPr id="654" name="n_2mainValue【学校施設】&#10;有形固定資産減価償却率"/>
        <xdr:cNvSpPr txBox="1"/>
      </xdr:nvSpPr>
      <xdr:spPr>
        <a:xfrm>
          <a:off x="14389735" y="10553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52070</xdr:rowOff>
    </xdr:from>
    <xdr:ext cx="404495" cy="258445"/>
    <xdr:sp macro="" textlink="">
      <xdr:nvSpPr>
        <xdr:cNvPr id="655" name="n_3mainValue【学校施設】&#10;有形固定資産減価償却率"/>
        <xdr:cNvSpPr txBox="1"/>
      </xdr:nvSpPr>
      <xdr:spPr>
        <a:xfrm>
          <a:off x="13500735" y="10510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114300</xdr:rowOff>
    </xdr:from>
    <xdr:ext cx="404495" cy="259080"/>
    <xdr:sp macro="" textlink="">
      <xdr:nvSpPr>
        <xdr:cNvPr id="656" name="n_4mainValue【学校施設】&#10;有形固定資産減価償却率"/>
        <xdr:cNvSpPr txBox="1"/>
      </xdr:nvSpPr>
      <xdr:spPr>
        <a:xfrm>
          <a:off x="12611735" y="10572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5" name="テキスト ボックス 66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6" name="直線コネクタ 6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67" name="直線コネクタ 66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68" name="テキスト ボックス 66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69" name="直線コネクタ 66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0" name="テキスト ボックス 66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1" name="直線コネクタ 67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72" name="テキスト ボックス 671"/>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3" name="直線コネクタ 67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74" name="テキスト ボックス 673"/>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5" name="直線コネクタ 67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76" name="テキスト ボックス 675"/>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7" name="直線コネクタ 67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78" name="テキスト ボックス 67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169545</xdr:rowOff>
    </xdr:to>
    <xdr:cxnSp macro="">
      <xdr:nvCxnSpPr>
        <xdr:cNvPr id="680" name="直線コネクタ 679"/>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681"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169545</xdr:rowOff>
    </xdr:from>
    <xdr:to xmlns:xdr="http://schemas.openxmlformats.org/drawingml/2006/spreadsheetDrawing">
      <xdr:col>116</xdr:col>
      <xdr:colOff>152400</xdr:colOff>
      <xdr:row>62</xdr:row>
      <xdr:rowOff>169545</xdr:rowOff>
    </xdr:to>
    <xdr:cxnSp macro="">
      <xdr:nvCxnSpPr>
        <xdr:cNvPr id="682" name="直線コネクタ 681"/>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683"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684" name="直線コネクタ 683"/>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82550</xdr:rowOff>
    </xdr:from>
    <xdr:ext cx="469900" cy="259080"/>
    <xdr:sp macro="" textlink="">
      <xdr:nvSpPr>
        <xdr:cNvPr id="685" name="【学校施設】&#10;一人当たり面積平均値テキスト"/>
        <xdr:cNvSpPr txBox="1"/>
      </xdr:nvSpPr>
      <xdr:spPr>
        <a:xfrm>
          <a:off x="22199600" y="10541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686" name="フローチャート: 判断 685"/>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687" name="フローチャート: 判断 686"/>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86360</xdr:rowOff>
    </xdr:from>
    <xdr:to xmlns:xdr="http://schemas.openxmlformats.org/drawingml/2006/spreadsheetDrawing">
      <xdr:col>107</xdr:col>
      <xdr:colOff>101600</xdr:colOff>
      <xdr:row>62</xdr:row>
      <xdr:rowOff>15875</xdr:rowOff>
    </xdr:to>
    <xdr:sp macro="" textlink="">
      <xdr:nvSpPr>
        <xdr:cNvPr id="688" name="フローチャート: 判断 687"/>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37465</xdr:rowOff>
    </xdr:to>
    <xdr:sp macro="" textlink="">
      <xdr:nvSpPr>
        <xdr:cNvPr id="689" name="フローチャート: 判断 688"/>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95885</xdr:rowOff>
    </xdr:from>
    <xdr:to xmlns:xdr="http://schemas.openxmlformats.org/drawingml/2006/spreadsheetDrawing">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1" name="テキスト ボックス 69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2" name="テキスト ボックス 69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3" name="テキスト ボックス 69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4" name="テキスト ボックス 69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5" name="テキスト ボックス 69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97790</xdr:rowOff>
    </xdr:from>
    <xdr:to xmlns:xdr="http://schemas.openxmlformats.org/drawingml/2006/spreadsheetDrawing">
      <xdr:col>116</xdr:col>
      <xdr:colOff>114300</xdr:colOff>
      <xdr:row>62</xdr:row>
      <xdr:rowOff>27940</xdr:rowOff>
    </xdr:to>
    <xdr:sp macro="" textlink="">
      <xdr:nvSpPr>
        <xdr:cNvPr id="696" name="楕円 695"/>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120650</xdr:rowOff>
    </xdr:from>
    <xdr:ext cx="469900" cy="258445"/>
    <xdr:sp macro="" textlink="">
      <xdr:nvSpPr>
        <xdr:cNvPr id="697" name="【学校施設】&#10;一人当たり面積該当値テキスト"/>
        <xdr:cNvSpPr txBox="1"/>
      </xdr:nvSpPr>
      <xdr:spPr>
        <a:xfrm>
          <a:off x="22199600" y="10407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104775</xdr:rowOff>
    </xdr:from>
    <xdr:to xmlns:xdr="http://schemas.openxmlformats.org/drawingml/2006/spreadsheetDrawing">
      <xdr:col>112</xdr:col>
      <xdr:colOff>38100</xdr:colOff>
      <xdr:row>62</xdr:row>
      <xdr:rowOff>34925</xdr:rowOff>
    </xdr:to>
    <xdr:sp macro="" textlink="">
      <xdr:nvSpPr>
        <xdr:cNvPr id="698" name="楕円 697"/>
        <xdr:cNvSpPr/>
      </xdr:nvSpPr>
      <xdr:spPr>
        <a:xfrm>
          <a:off x="212725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148590</xdr:rowOff>
    </xdr:from>
    <xdr:to xmlns:xdr="http://schemas.openxmlformats.org/drawingml/2006/spreadsheetDrawing">
      <xdr:col>116</xdr:col>
      <xdr:colOff>63500</xdr:colOff>
      <xdr:row>61</xdr:row>
      <xdr:rowOff>155575</xdr:rowOff>
    </xdr:to>
    <xdr:cxnSp macro="">
      <xdr:nvCxnSpPr>
        <xdr:cNvPr id="699" name="直線コネクタ 698"/>
        <xdr:cNvCxnSpPr/>
      </xdr:nvCxnSpPr>
      <xdr:spPr>
        <a:xfrm flipV="1">
          <a:off x="21323300" y="1060704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112395</xdr:rowOff>
    </xdr:from>
    <xdr:to xmlns:xdr="http://schemas.openxmlformats.org/drawingml/2006/spreadsheetDrawing">
      <xdr:col>107</xdr:col>
      <xdr:colOff>101600</xdr:colOff>
      <xdr:row>62</xdr:row>
      <xdr:rowOff>42545</xdr:rowOff>
    </xdr:to>
    <xdr:sp macro="" textlink="">
      <xdr:nvSpPr>
        <xdr:cNvPr id="700" name="楕円 699"/>
        <xdr:cNvSpPr/>
      </xdr:nvSpPr>
      <xdr:spPr>
        <a:xfrm>
          <a:off x="20383500" y="105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155575</xdr:rowOff>
    </xdr:from>
    <xdr:to xmlns:xdr="http://schemas.openxmlformats.org/drawingml/2006/spreadsheetDrawing">
      <xdr:col>111</xdr:col>
      <xdr:colOff>177800</xdr:colOff>
      <xdr:row>61</xdr:row>
      <xdr:rowOff>163195</xdr:rowOff>
    </xdr:to>
    <xdr:cxnSp macro="">
      <xdr:nvCxnSpPr>
        <xdr:cNvPr id="701" name="直線コネクタ 700"/>
        <xdr:cNvCxnSpPr/>
      </xdr:nvCxnSpPr>
      <xdr:spPr>
        <a:xfrm flipV="1">
          <a:off x="20434300" y="106140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117475</xdr:rowOff>
    </xdr:from>
    <xdr:to xmlns:xdr="http://schemas.openxmlformats.org/drawingml/2006/spreadsheetDrawing">
      <xdr:col>102</xdr:col>
      <xdr:colOff>165100</xdr:colOff>
      <xdr:row>62</xdr:row>
      <xdr:rowOff>47625</xdr:rowOff>
    </xdr:to>
    <xdr:sp macro="" textlink="">
      <xdr:nvSpPr>
        <xdr:cNvPr id="702" name="楕円 701"/>
        <xdr:cNvSpPr/>
      </xdr:nvSpPr>
      <xdr:spPr>
        <a:xfrm>
          <a:off x="19494500" y="105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163195</xdr:rowOff>
    </xdr:from>
    <xdr:to xmlns:xdr="http://schemas.openxmlformats.org/drawingml/2006/spreadsheetDrawing">
      <xdr:col>107</xdr:col>
      <xdr:colOff>50800</xdr:colOff>
      <xdr:row>61</xdr:row>
      <xdr:rowOff>168275</xdr:rowOff>
    </xdr:to>
    <xdr:cxnSp macro="">
      <xdr:nvCxnSpPr>
        <xdr:cNvPr id="703" name="直線コネクタ 702"/>
        <xdr:cNvCxnSpPr/>
      </xdr:nvCxnSpPr>
      <xdr:spPr>
        <a:xfrm flipV="1">
          <a:off x="19545300" y="106216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125730</xdr:rowOff>
    </xdr:from>
    <xdr:to xmlns:xdr="http://schemas.openxmlformats.org/drawingml/2006/spreadsheetDrawing">
      <xdr:col>98</xdr:col>
      <xdr:colOff>38100</xdr:colOff>
      <xdr:row>62</xdr:row>
      <xdr:rowOff>55880</xdr:rowOff>
    </xdr:to>
    <xdr:sp macro="" textlink="">
      <xdr:nvSpPr>
        <xdr:cNvPr id="704" name="楕円 703"/>
        <xdr:cNvSpPr/>
      </xdr:nvSpPr>
      <xdr:spPr>
        <a:xfrm>
          <a:off x="186055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168275</xdr:rowOff>
    </xdr:from>
    <xdr:to xmlns:xdr="http://schemas.openxmlformats.org/drawingml/2006/spreadsheetDrawing">
      <xdr:col>102</xdr:col>
      <xdr:colOff>114300</xdr:colOff>
      <xdr:row>62</xdr:row>
      <xdr:rowOff>5080</xdr:rowOff>
    </xdr:to>
    <xdr:cxnSp macro="">
      <xdr:nvCxnSpPr>
        <xdr:cNvPr id="705" name="直線コネクタ 704"/>
        <xdr:cNvCxnSpPr/>
      </xdr:nvCxnSpPr>
      <xdr:spPr>
        <a:xfrm flipV="1">
          <a:off x="18656300" y="106267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27305</xdr:rowOff>
    </xdr:from>
    <xdr:ext cx="469900" cy="259080"/>
    <xdr:sp macro="" textlink="">
      <xdr:nvSpPr>
        <xdr:cNvPr id="706"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32385</xdr:rowOff>
    </xdr:from>
    <xdr:ext cx="469265" cy="258445"/>
    <xdr:sp macro="" textlink="">
      <xdr:nvSpPr>
        <xdr:cNvPr id="707" name="n_2aveValue【学校施設】&#10;一人当たり面積"/>
        <xdr:cNvSpPr txBox="1"/>
      </xdr:nvSpPr>
      <xdr:spPr>
        <a:xfrm>
          <a:off x="20199350" y="10319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53975</xdr:rowOff>
    </xdr:from>
    <xdr:ext cx="469265" cy="258445"/>
    <xdr:sp macro="" textlink="">
      <xdr:nvSpPr>
        <xdr:cNvPr id="708" name="n_3aveValue【学校施設】&#10;一人当たり面積"/>
        <xdr:cNvSpPr txBox="1"/>
      </xdr:nvSpPr>
      <xdr:spPr>
        <a:xfrm>
          <a:off x="19310350" y="1034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42545</xdr:rowOff>
    </xdr:from>
    <xdr:ext cx="469265" cy="258445"/>
    <xdr:sp macro="" textlink="">
      <xdr:nvSpPr>
        <xdr:cNvPr id="709" name="n_4aveValue【学校施設】&#10;一人当たり面積"/>
        <xdr:cNvSpPr txBox="1"/>
      </xdr:nvSpPr>
      <xdr:spPr>
        <a:xfrm>
          <a:off x="18421350" y="10329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52070</xdr:rowOff>
    </xdr:from>
    <xdr:ext cx="469900" cy="258445"/>
    <xdr:sp macro="" textlink="">
      <xdr:nvSpPr>
        <xdr:cNvPr id="710" name="n_1mainValue【学校施設】&#10;一人当たり面積"/>
        <xdr:cNvSpPr txBox="1"/>
      </xdr:nvSpPr>
      <xdr:spPr>
        <a:xfrm>
          <a:off x="21075650" y="10339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33655</xdr:rowOff>
    </xdr:from>
    <xdr:ext cx="469265" cy="258445"/>
    <xdr:sp macro="" textlink="">
      <xdr:nvSpPr>
        <xdr:cNvPr id="711" name="n_2mainValue【学校施設】&#10;一人当たり面積"/>
        <xdr:cNvSpPr txBox="1"/>
      </xdr:nvSpPr>
      <xdr:spPr>
        <a:xfrm>
          <a:off x="20199350" y="10663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38735</xdr:rowOff>
    </xdr:from>
    <xdr:ext cx="469265" cy="259080"/>
    <xdr:sp macro="" textlink="">
      <xdr:nvSpPr>
        <xdr:cNvPr id="712" name="n_3mainValue【学校施設】&#10;一人当たり面積"/>
        <xdr:cNvSpPr txBox="1"/>
      </xdr:nvSpPr>
      <xdr:spPr>
        <a:xfrm>
          <a:off x="19310350" y="10668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46990</xdr:rowOff>
    </xdr:from>
    <xdr:ext cx="469265" cy="259080"/>
    <xdr:sp macro="" textlink="">
      <xdr:nvSpPr>
        <xdr:cNvPr id="713" name="n_4mainValue【学校施設】&#10;一人当たり面積"/>
        <xdr:cNvSpPr txBox="1"/>
      </xdr:nvSpPr>
      <xdr:spPr>
        <a:xfrm>
          <a:off x="18421350" y="10676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38" name="テキスト ボックス 73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9" name="直線コネクタ 73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0" name="テキスト ボックス 73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1" name="直線コネクタ 74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2" name="テキスト ボックス 741"/>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3" name="直線コネクタ 74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4" name="テキスト ボックス 74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5" name="直線コネクタ 74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46" name="テキスト ボックス 745"/>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47" name="直線コネクタ 74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48" name="テキスト ボックス 74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49" name="直線コネクタ 74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0" name="テキスト ボックス 74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1" name="直線コネクタ 75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52" name="テキスト ボックス 751"/>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3" name="直線コネクタ 7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149860</xdr:rowOff>
    </xdr:from>
    <xdr:to xmlns:xdr="http://schemas.openxmlformats.org/drawingml/2006/spreadsheetDrawing">
      <xdr:col>85</xdr:col>
      <xdr:colOff>126365</xdr:colOff>
      <xdr:row>109</xdr:row>
      <xdr:rowOff>35560</xdr:rowOff>
    </xdr:to>
    <xdr:cxnSp macro="">
      <xdr:nvCxnSpPr>
        <xdr:cNvPr id="755" name="直線コネクタ 754"/>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56"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57" name="直線コネクタ 75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96520</xdr:rowOff>
    </xdr:from>
    <xdr:ext cx="405130" cy="259080"/>
    <xdr:sp macro="" textlink="">
      <xdr:nvSpPr>
        <xdr:cNvPr id="758"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149860</xdr:rowOff>
    </xdr:from>
    <xdr:to xmlns:xdr="http://schemas.openxmlformats.org/drawingml/2006/spreadsheetDrawing">
      <xdr:col>86</xdr:col>
      <xdr:colOff>25400</xdr:colOff>
      <xdr:row>100</xdr:row>
      <xdr:rowOff>149860</xdr:rowOff>
    </xdr:to>
    <xdr:cxnSp macro="">
      <xdr:nvCxnSpPr>
        <xdr:cNvPr id="759" name="直線コネクタ 758"/>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116840</xdr:rowOff>
    </xdr:from>
    <xdr:ext cx="405130" cy="259080"/>
    <xdr:sp macro="" textlink="">
      <xdr:nvSpPr>
        <xdr:cNvPr id="760" name="【公民館】&#10;有形固定資産減価償却率平均値テキスト"/>
        <xdr:cNvSpPr txBox="1"/>
      </xdr:nvSpPr>
      <xdr:spPr>
        <a:xfrm>
          <a:off x="16357600" y="17947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93980</xdr:rowOff>
    </xdr:from>
    <xdr:to xmlns:xdr="http://schemas.openxmlformats.org/drawingml/2006/spreadsheetDrawing">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86360</xdr:rowOff>
    </xdr:from>
    <xdr:to xmlns:xdr="http://schemas.openxmlformats.org/drawingml/2006/spreadsheetDrawing">
      <xdr:col>81</xdr:col>
      <xdr:colOff>101600</xdr:colOff>
      <xdr:row>106</xdr:row>
      <xdr:rowOff>15875</xdr:rowOff>
    </xdr:to>
    <xdr:sp macro="" textlink="">
      <xdr:nvSpPr>
        <xdr:cNvPr id="762" name="フローチャート: 判断 761"/>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95885</xdr:rowOff>
    </xdr:from>
    <xdr:to xmlns:xdr="http://schemas.openxmlformats.org/drawingml/2006/spreadsheetDrawing">
      <xdr:col>76</xdr:col>
      <xdr:colOff>165100</xdr:colOff>
      <xdr:row>106</xdr:row>
      <xdr:rowOff>26035</xdr:rowOff>
    </xdr:to>
    <xdr:sp macro="" textlink="">
      <xdr:nvSpPr>
        <xdr:cNvPr id="763" name="フローチャート: 判断 762"/>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764" name="フローチャート: 判断 763"/>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74930</xdr:rowOff>
    </xdr:from>
    <xdr:to xmlns:xdr="http://schemas.openxmlformats.org/drawingml/2006/spreadsheetDrawing">
      <xdr:col>67</xdr:col>
      <xdr:colOff>101600</xdr:colOff>
      <xdr:row>106</xdr:row>
      <xdr:rowOff>4445</xdr:rowOff>
    </xdr:to>
    <xdr:sp macro="" textlink="">
      <xdr:nvSpPr>
        <xdr:cNvPr id="765" name="フローチャート: 判断 764"/>
        <xdr:cNvSpPr/>
      </xdr:nvSpPr>
      <xdr:spPr>
        <a:xfrm>
          <a:off x="12763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6" name="テキスト ボックス 76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7" name="テキスト ボックス 76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8" name="テキスト ボックス 76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9" name="テキスト ボックス 76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0" name="テキスト ボックス 76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71120</xdr:rowOff>
    </xdr:from>
    <xdr:to xmlns:xdr="http://schemas.openxmlformats.org/drawingml/2006/spreadsheetDrawing">
      <xdr:col>85</xdr:col>
      <xdr:colOff>177800</xdr:colOff>
      <xdr:row>107</xdr:row>
      <xdr:rowOff>1270</xdr:rowOff>
    </xdr:to>
    <xdr:sp macro="" textlink="">
      <xdr:nvSpPr>
        <xdr:cNvPr id="771" name="楕円 770"/>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49530</xdr:rowOff>
    </xdr:from>
    <xdr:ext cx="405130" cy="259080"/>
    <xdr:sp macro="" textlink="">
      <xdr:nvSpPr>
        <xdr:cNvPr id="772" name="【公民館】&#10;有形固定資産減価償却率該当値テキスト"/>
        <xdr:cNvSpPr txBox="1"/>
      </xdr:nvSpPr>
      <xdr:spPr>
        <a:xfrm>
          <a:off x="16357600" y="1822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67945</xdr:rowOff>
    </xdr:from>
    <xdr:to xmlns:xdr="http://schemas.openxmlformats.org/drawingml/2006/spreadsheetDrawing">
      <xdr:col>81</xdr:col>
      <xdr:colOff>101600</xdr:colOff>
      <xdr:row>106</xdr:row>
      <xdr:rowOff>169545</xdr:rowOff>
    </xdr:to>
    <xdr:sp macro="" textlink="">
      <xdr:nvSpPr>
        <xdr:cNvPr id="773" name="楕円 772"/>
        <xdr:cNvSpPr/>
      </xdr:nvSpPr>
      <xdr:spPr>
        <a:xfrm>
          <a:off x="15430500" y="182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118745</xdr:rowOff>
    </xdr:from>
    <xdr:to xmlns:xdr="http://schemas.openxmlformats.org/drawingml/2006/spreadsheetDrawing">
      <xdr:col>85</xdr:col>
      <xdr:colOff>127000</xdr:colOff>
      <xdr:row>106</xdr:row>
      <xdr:rowOff>121920</xdr:rowOff>
    </xdr:to>
    <xdr:cxnSp macro="">
      <xdr:nvCxnSpPr>
        <xdr:cNvPr id="774" name="直線コネクタ 773"/>
        <xdr:cNvCxnSpPr/>
      </xdr:nvCxnSpPr>
      <xdr:spPr>
        <a:xfrm>
          <a:off x="15481300" y="182924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52070</xdr:rowOff>
    </xdr:from>
    <xdr:to xmlns:xdr="http://schemas.openxmlformats.org/drawingml/2006/spreadsheetDrawing">
      <xdr:col>76</xdr:col>
      <xdr:colOff>165100</xdr:colOff>
      <xdr:row>106</xdr:row>
      <xdr:rowOff>153035</xdr:rowOff>
    </xdr:to>
    <xdr:sp macro="" textlink="">
      <xdr:nvSpPr>
        <xdr:cNvPr id="775" name="楕円 774"/>
        <xdr:cNvSpPr/>
      </xdr:nvSpPr>
      <xdr:spPr>
        <a:xfrm>
          <a:off x="145415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102235</xdr:rowOff>
    </xdr:from>
    <xdr:to xmlns:xdr="http://schemas.openxmlformats.org/drawingml/2006/spreadsheetDrawing">
      <xdr:col>81</xdr:col>
      <xdr:colOff>50800</xdr:colOff>
      <xdr:row>106</xdr:row>
      <xdr:rowOff>118745</xdr:rowOff>
    </xdr:to>
    <xdr:cxnSp macro="">
      <xdr:nvCxnSpPr>
        <xdr:cNvPr id="776" name="直線コネクタ 775"/>
        <xdr:cNvCxnSpPr/>
      </xdr:nvCxnSpPr>
      <xdr:spPr>
        <a:xfrm>
          <a:off x="14592300" y="182759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22225</xdr:rowOff>
    </xdr:from>
    <xdr:to xmlns:xdr="http://schemas.openxmlformats.org/drawingml/2006/spreadsheetDrawing">
      <xdr:col>72</xdr:col>
      <xdr:colOff>38100</xdr:colOff>
      <xdr:row>106</xdr:row>
      <xdr:rowOff>123825</xdr:rowOff>
    </xdr:to>
    <xdr:sp macro="" textlink="">
      <xdr:nvSpPr>
        <xdr:cNvPr id="777" name="楕円 776"/>
        <xdr:cNvSpPr/>
      </xdr:nvSpPr>
      <xdr:spPr>
        <a:xfrm>
          <a:off x="136525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73025</xdr:rowOff>
    </xdr:from>
    <xdr:to xmlns:xdr="http://schemas.openxmlformats.org/drawingml/2006/spreadsheetDrawing">
      <xdr:col>76</xdr:col>
      <xdr:colOff>114300</xdr:colOff>
      <xdr:row>106</xdr:row>
      <xdr:rowOff>102235</xdr:rowOff>
    </xdr:to>
    <xdr:cxnSp macro="">
      <xdr:nvCxnSpPr>
        <xdr:cNvPr id="778" name="直線コネクタ 777"/>
        <xdr:cNvCxnSpPr/>
      </xdr:nvCxnSpPr>
      <xdr:spPr>
        <a:xfrm>
          <a:off x="13703300" y="182467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63500</xdr:rowOff>
    </xdr:from>
    <xdr:to xmlns:xdr="http://schemas.openxmlformats.org/drawingml/2006/spreadsheetDrawing">
      <xdr:col>67</xdr:col>
      <xdr:colOff>101600</xdr:colOff>
      <xdr:row>106</xdr:row>
      <xdr:rowOff>164465</xdr:rowOff>
    </xdr:to>
    <xdr:sp macro="" textlink="">
      <xdr:nvSpPr>
        <xdr:cNvPr id="779" name="楕円 778"/>
        <xdr:cNvSpPr/>
      </xdr:nvSpPr>
      <xdr:spPr>
        <a:xfrm>
          <a:off x="12763500" y="18237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73025</xdr:rowOff>
    </xdr:from>
    <xdr:to xmlns:xdr="http://schemas.openxmlformats.org/drawingml/2006/spreadsheetDrawing">
      <xdr:col>71</xdr:col>
      <xdr:colOff>177800</xdr:colOff>
      <xdr:row>106</xdr:row>
      <xdr:rowOff>113665</xdr:rowOff>
    </xdr:to>
    <xdr:cxnSp macro="">
      <xdr:nvCxnSpPr>
        <xdr:cNvPr id="780" name="直線コネクタ 779"/>
        <xdr:cNvCxnSpPr/>
      </xdr:nvCxnSpPr>
      <xdr:spPr>
        <a:xfrm flipV="1">
          <a:off x="12814300" y="182467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32385</xdr:rowOff>
    </xdr:from>
    <xdr:ext cx="405130" cy="258445"/>
    <xdr:sp macro="" textlink="">
      <xdr:nvSpPr>
        <xdr:cNvPr id="781" name="n_1aveValue【公民館】&#10;有形固定資産減価償却率"/>
        <xdr:cNvSpPr txBox="1"/>
      </xdr:nvSpPr>
      <xdr:spPr>
        <a:xfrm>
          <a:off x="15266035" y="17863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42545</xdr:rowOff>
    </xdr:from>
    <xdr:ext cx="404495" cy="258445"/>
    <xdr:sp macro="" textlink="">
      <xdr:nvSpPr>
        <xdr:cNvPr id="782" name="n_2aveValue【公民館】&#10;有形固定資産減価償却率"/>
        <xdr:cNvSpPr txBox="1"/>
      </xdr:nvSpPr>
      <xdr:spPr>
        <a:xfrm>
          <a:off x="14389735" y="17873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19685</xdr:rowOff>
    </xdr:from>
    <xdr:ext cx="404495" cy="258445"/>
    <xdr:sp macro="" textlink="">
      <xdr:nvSpPr>
        <xdr:cNvPr id="783" name="n_3aveValue【公民館】&#10;有形固定資産減価償却率"/>
        <xdr:cNvSpPr txBox="1"/>
      </xdr:nvSpPr>
      <xdr:spPr>
        <a:xfrm>
          <a:off x="13500735" y="17850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20955</xdr:rowOff>
    </xdr:from>
    <xdr:ext cx="404495" cy="258445"/>
    <xdr:sp macro="" textlink="">
      <xdr:nvSpPr>
        <xdr:cNvPr id="784" name="n_4aveValue【公民館】&#10;有形固定資産減価償却率"/>
        <xdr:cNvSpPr txBox="1"/>
      </xdr:nvSpPr>
      <xdr:spPr>
        <a:xfrm>
          <a:off x="12611735" y="17851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160655</xdr:rowOff>
    </xdr:from>
    <xdr:ext cx="405130" cy="259080"/>
    <xdr:sp macro="" textlink="">
      <xdr:nvSpPr>
        <xdr:cNvPr id="785" name="n_1mainValue【公民館】&#10;有形固定資産減価償却率"/>
        <xdr:cNvSpPr txBox="1"/>
      </xdr:nvSpPr>
      <xdr:spPr>
        <a:xfrm>
          <a:off x="15266035" y="18334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144145</xdr:rowOff>
    </xdr:from>
    <xdr:ext cx="404495" cy="258445"/>
    <xdr:sp macro="" textlink="">
      <xdr:nvSpPr>
        <xdr:cNvPr id="786" name="n_2mainValue【公民館】&#10;有形固定資産減価償却率"/>
        <xdr:cNvSpPr txBox="1"/>
      </xdr:nvSpPr>
      <xdr:spPr>
        <a:xfrm>
          <a:off x="14389735" y="18317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114935</xdr:rowOff>
    </xdr:from>
    <xdr:ext cx="404495" cy="259080"/>
    <xdr:sp macro="" textlink="">
      <xdr:nvSpPr>
        <xdr:cNvPr id="787" name="n_3mainValue【公民館】&#10;有形固定資産減価償却率"/>
        <xdr:cNvSpPr txBox="1"/>
      </xdr:nvSpPr>
      <xdr:spPr>
        <a:xfrm>
          <a:off x="13500735" y="18288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155575</xdr:rowOff>
    </xdr:from>
    <xdr:ext cx="404495" cy="258445"/>
    <xdr:sp macro="" textlink="">
      <xdr:nvSpPr>
        <xdr:cNvPr id="788" name="n_4mainValue【公民館】&#10;有形固定資産減価償却率"/>
        <xdr:cNvSpPr txBox="1"/>
      </xdr:nvSpPr>
      <xdr:spPr>
        <a:xfrm>
          <a:off x="12611735" y="18329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97" name="テキスト ボックス 79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8" name="直線コネクタ 7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99" name="直線コネクタ 79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0" name="テキスト ボックス 799"/>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1" name="直線コネクタ 80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2" name="テキスト ボックス 801"/>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3" name="直線コネクタ 80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4" name="テキスト ボックス 803"/>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5" name="直線コネクタ 80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06" name="テキスト ボックス 805"/>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07" name="直線コネクタ 80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08" name="テキスト ボックス 807"/>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09" name="直線コネクタ 80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0" name="テキスト ボックス 809"/>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1" name="直線コネクタ 81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2" name="テキスト ボックス 811"/>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814" name="直線コネクタ 813"/>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815"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816" name="直線コネクタ 815"/>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8445"/>
    <xdr:sp macro="" textlink="">
      <xdr:nvSpPr>
        <xdr:cNvPr id="817" name="【公民館】&#10;一人当たり面積最大値テキスト"/>
        <xdr:cNvSpPr txBox="1"/>
      </xdr:nvSpPr>
      <xdr:spPr>
        <a:xfrm>
          <a:off x="221996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818" name="直線コネクタ 817"/>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819" name="【公民館】&#10;一人当たり面積平均値テキスト"/>
        <xdr:cNvSpPr txBox="1"/>
      </xdr:nvSpPr>
      <xdr:spPr>
        <a:xfrm>
          <a:off x="2219960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821" name="フローチャート: 判断 820"/>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823" name="フローチャート: 判断 822"/>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824" name="フローチャート: 判断 823"/>
        <xdr:cNvSpPr/>
      </xdr:nvSpPr>
      <xdr:spPr>
        <a:xfrm>
          <a:off x="18605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5" name="テキスト ボックス 82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6" name="テキスト ボックス 82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7" name="テキスト ボックス 82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8" name="テキスト ボックス 82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9" name="テキスト ボックス 82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xdr:rowOff>
    </xdr:from>
    <xdr:to xmlns:xdr="http://schemas.openxmlformats.org/drawingml/2006/spreadsheetDrawing">
      <xdr:col>116</xdr:col>
      <xdr:colOff>114300</xdr:colOff>
      <xdr:row>106</xdr:row>
      <xdr:rowOff>115570</xdr:rowOff>
    </xdr:to>
    <xdr:sp macro="" textlink="">
      <xdr:nvSpPr>
        <xdr:cNvPr id="830" name="楕円 829"/>
        <xdr:cNvSpPr/>
      </xdr:nvSpPr>
      <xdr:spPr>
        <a:xfrm>
          <a:off x="22110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36830</xdr:rowOff>
    </xdr:from>
    <xdr:ext cx="469900" cy="259080"/>
    <xdr:sp macro="" textlink="">
      <xdr:nvSpPr>
        <xdr:cNvPr id="831" name="【公民館】&#10;一人当たり面積該当値テキスト"/>
        <xdr:cNvSpPr txBox="1"/>
      </xdr:nvSpPr>
      <xdr:spPr>
        <a:xfrm>
          <a:off x="22199600" y="18039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41910</xdr:rowOff>
    </xdr:from>
    <xdr:to xmlns:xdr="http://schemas.openxmlformats.org/drawingml/2006/spreadsheetDrawing">
      <xdr:col>112</xdr:col>
      <xdr:colOff>38100</xdr:colOff>
      <xdr:row>106</xdr:row>
      <xdr:rowOff>143510</xdr:rowOff>
    </xdr:to>
    <xdr:sp macro="" textlink="">
      <xdr:nvSpPr>
        <xdr:cNvPr id="832" name="楕円 831"/>
        <xdr:cNvSpPr/>
      </xdr:nvSpPr>
      <xdr:spPr>
        <a:xfrm>
          <a:off x="21272500" y="182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64770</xdr:rowOff>
    </xdr:from>
    <xdr:to xmlns:xdr="http://schemas.openxmlformats.org/drawingml/2006/spreadsheetDrawing">
      <xdr:col>116</xdr:col>
      <xdr:colOff>63500</xdr:colOff>
      <xdr:row>106</xdr:row>
      <xdr:rowOff>92710</xdr:rowOff>
    </xdr:to>
    <xdr:cxnSp macro="">
      <xdr:nvCxnSpPr>
        <xdr:cNvPr id="833" name="直線コネクタ 832"/>
        <xdr:cNvCxnSpPr/>
      </xdr:nvCxnSpPr>
      <xdr:spPr>
        <a:xfrm flipV="1">
          <a:off x="21323300" y="1823847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50165</xdr:rowOff>
    </xdr:from>
    <xdr:to xmlns:xdr="http://schemas.openxmlformats.org/drawingml/2006/spreadsheetDrawing">
      <xdr:col>107</xdr:col>
      <xdr:colOff>101600</xdr:colOff>
      <xdr:row>106</xdr:row>
      <xdr:rowOff>151765</xdr:rowOff>
    </xdr:to>
    <xdr:sp macro="" textlink="">
      <xdr:nvSpPr>
        <xdr:cNvPr id="834" name="楕円 833"/>
        <xdr:cNvSpPr/>
      </xdr:nvSpPr>
      <xdr:spPr>
        <a:xfrm>
          <a:off x="20383500" y="182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92710</xdr:rowOff>
    </xdr:from>
    <xdr:to xmlns:xdr="http://schemas.openxmlformats.org/drawingml/2006/spreadsheetDrawing">
      <xdr:col>111</xdr:col>
      <xdr:colOff>177800</xdr:colOff>
      <xdr:row>106</xdr:row>
      <xdr:rowOff>100965</xdr:rowOff>
    </xdr:to>
    <xdr:cxnSp macro="">
      <xdr:nvCxnSpPr>
        <xdr:cNvPr id="835" name="直線コネクタ 834"/>
        <xdr:cNvCxnSpPr/>
      </xdr:nvCxnSpPr>
      <xdr:spPr>
        <a:xfrm flipV="1">
          <a:off x="20434300" y="182664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33655</xdr:rowOff>
    </xdr:from>
    <xdr:to xmlns:xdr="http://schemas.openxmlformats.org/drawingml/2006/spreadsheetDrawing">
      <xdr:col>102</xdr:col>
      <xdr:colOff>165100</xdr:colOff>
      <xdr:row>106</xdr:row>
      <xdr:rowOff>135255</xdr:rowOff>
    </xdr:to>
    <xdr:sp macro="" textlink="">
      <xdr:nvSpPr>
        <xdr:cNvPr id="836" name="楕円 835"/>
        <xdr:cNvSpPr/>
      </xdr:nvSpPr>
      <xdr:spPr>
        <a:xfrm>
          <a:off x="19494500" y="182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84455</xdr:rowOff>
    </xdr:from>
    <xdr:to xmlns:xdr="http://schemas.openxmlformats.org/drawingml/2006/spreadsheetDrawing">
      <xdr:col>107</xdr:col>
      <xdr:colOff>50800</xdr:colOff>
      <xdr:row>106</xdr:row>
      <xdr:rowOff>100965</xdr:rowOff>
    </xdr:to>
    <xdr:cxnSp macro="">
      <xdr:nvCxnSpPr>
        <xdr:cNvPr id="837" name="直線コネクタ 836"/>
        <xdr:cNvCxnSpPr/>
      </xdr:nvCxnSpPr>
      <xdr:spPr>
        <a:xfrm>
          <a:off x="19545300" y="182581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40640</xdr:rowOff>
    </xdr:from>
    <xdr:to xmlns:xdr="http://schemas.openxmlformats.org/drawingml/2006/spreadsheetDrawing">
      <xdr:col>98</xdr:col>
      <xdr:colOff>38100</xdr:colOff>
      <xdr:row>106</xdr:row>
      <xdr:rowOff>141605</xdr:rowOff>
    </xdr:to>
    <xdr:sp macro="" textlink="">
      <xdr:nvSpPr>
        <xdr:cNvPr id="838" name="楕円 837"/>
        <xdr:cNvSpPr/>
      </xdr:nvSpPr>
      <xdr:spPr>
        <a:xfrm>
          <a:off x="18605500" y="1821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84455</xdr:rowOff>
    </xdr:from>
    <xdr:to xmlns:xdr="http://schemas.openxmlformats.org/drawingml/2006/spreadsheetDrawing">
      <xdr:col>102</xdr:col>
      <xdr:colOff>114300</xdr:colOff>
      <xdr:row>106</xdr:row>
      <xdr:rowOff>90805</xdr:rowOff>
    </xdr:to>
    <xdr:cxnSp macro="">
      <xdr:nvCxnSpPr>
        <xdr:cNvPr id="839" name="直線コネクタ 838"/>
        <xdr:cNvCxnSpPr/>
      </xdr:nvCxnSpPr>
      <xdr:spPr>
        <a:xfrm flipV="1">
          <a:off x="18656300" y="182581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69215</xdr:rowOff>
    </xdr:from>
    <xdr:ext cx="469900" cy="259080"/>
    <xdr:sp macro="" textlink="">
      <xdr:nvSpPr>
        <xdr:cNvPr id="840" name="n_1aveValue【公民館】&#10;一人当たり面積"/>
        <xdr:cNvSpPr txBox="1"/>
      </xdr:nvSpPr>
      <xdr:spPr>
        <a:xfrm>
          <a:off x="21075650" y="18414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72390</xdr:rowOff>
    </xdr:from>
    <xdr:ext cx="469265" cy="259080"/>
    <xdr:sp macro="" textlink="">
      <xdr:nvSpPr>
        <xdr:cNvPr id="841" name="n_2aveValue【公民館】&#10;一人当たり面積"/>
        <xdr:cNvSpPr txBox="1"/>
      </xdr:nvSpPr>
      <xdr:spPr>
        <a:xfrm>
          <a:off x="20199350" y="1841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83820</xdr:rowOff>
    </xdr:from>
    <xdr:ext cx="469265" cy="259080"/>
    <xdr:sp macro="" textlink="">
      <xdr:nvSpPr>
        <xdr:cNvPr id="842" name="n_3aveValue【公民館】&#10;一人当たり面積"/>
        <xdr:cNvSpPr txBox="1"/>
      </xdr:nvSpPr>
      <xdr:spPr>
        <a:xfrm>
          <a:off x="19310350" y="1842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103505</xdr:rowOff>
    </xdr:from>
    <xdr:ext cx="469265" cy="259080"/>
    <xdr:sp macro="" textlink="">
      <xdr:nvSpPr>
        <xdr:cNvPr id="843" name="n_4aveValue【公民館】&#10;一人当たり面積"/>
        <xdr:cNvSpPr txBox="1"/>
      </xdr:nvSpPr>
      <xdr:spPr>
        <a:xfrm>
          <a:off x="18421350" y="1844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160020</xdr:rowOff>
    </xdr:from>
    <xdr:ext cx="469900" cy="259080"/>
    <xdr:sp macro="" textlink="">
      <xdr:nvSpPr>
        <xdr:cNvPr id="844" name="n_1mainValue【公民館】&#10;一人当たり面積"/>
        <xdr:cNvSpPr txBox="1"/>
      </xdr:nvSpPr>
      <xdr:spPr>
        <a:xfrm>
          <a:off x="21075650" y="1799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168275</xdr:rowOff>
    </xdr:from>
    <xdr:ext cx="469265" cy="258445"/>
    <xdr:sp macro="" textlink="">
      <xdr:nvSpPr>
        <xdr:cNvPr id="845" name="n_2mainValue【公民館】&#10;一人当たり面積"/>
        <xdr:cNvSpPr txBox="1"/>
      </xdr:nvSpPr>
      <xdr:spPr>
        <a:xfrm>
          <a:off x="20199350" y="17999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151765</xdr:rowOff>
    </xdr:from>
    <xdr:ext cx="469265" cy="259080"/>
    <xdr:sp macro="" textlink="">
      <xdr:nvSpPr>
        <xdr:cNvPr id="846" name="n_3mainValue【公民館】&#10;一人当たり面積"/>
        <xdr:cNvSpPr txBox="1"/>
      </xdr:nvSpPr>
      <xdr:spPr>
        <a:xfrm>
          <a:off x="19310350" y="17982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158115</xdr:rowOff>
    </xdr:from>
    <xdr:ext cx="469265" cy="258445"/>
    <xdr:sp macro="" textlink="">
      <xdr:nvSpPr>
        <xdr:cNvPr id="847" name="n_4mainValue【公民館】&#10;一人当たり面積"/>
        <xdr:cNvSpPr txBox="1"/>
      </xdr:nvSpPr>
      <xdr:spPr>
        <a:xfrm>
          <a:off x="18421350" y="17988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学校施設の有形固定資産減価償却率は類似団体内平均と比較して特に高くなっている。これは、施設更新がされていないことや、児童数の減少により休校となっている学校施設が老朽化対策されないまま残っていることが要因となっている。</a:t>
          </a:r>
        </a:p>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小中学校統合に取り組んでおり、市立安芸中学校および清水ヶ丘中学校の移転・統合に着手済みである。中学校統合後は小学校８校を２校に再編する検討をしており、利用需要等を踏まえた配置を推進する。</a:t>
          </a:r>
        </a:p>
        <a:p>
          <a:r>
            <a:rPr kumimoji="1" lang="ja-JP" altLang="en-US" sz="1300">
              <a:latin typeface="ＭＳ Ｐゴシック"/>
              <a:ea typeface="ＭＳ Ｐゴシック"/>
            </a:rPr>
            <a:t>また、認定こども園・幼稚園・保育園においては、一人当たり面積が類似団体内平均を大きく上回っており、今後も人口減少・少子化が進行していくことを念頭に、将来を見据えた配置を検討していく。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17,133
17,073
317.21
15,005,095
14,537,881
321,193
6,332,755
13,019,583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8445"/>
    <xdr:sp macro="" textlink="">
      <xdr:nvSpPr>
        <xdr:cNvPr id="53" name="テキスト ボックス 52"/>
        <xdr:cNvSpPr txBox="1"/>
      </xdr:nvSpPr>
      <xdr:spPr>
        <a:xfrm>
          <a:off x="422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46990</xdr:rowOff>
    </xdr:from>
    <xdr:ext cx="405130" cy="259080"/>
    <xdr:sp macro="" textlink="">
      <xdr:nvSpPr>
        <xdr:cNvPr id="61" name="【図書館】&#10;有形固定資産減価償却率平均値テキスト"/>
        <xdr:cNvSpPr txBox="1"/>
      </xdr:nvSpPr>
      <xdr:spPr>
        <a:xfrm>
          <a:off x="4673600" y="6047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88900</xdr:rowOff>
    </xdr:from>
    <xdr:to xmlns:xdr="http://schemas.openxmlformats.org/drawingml/2006/spreadsheetDrawing">
      <xdr:col>24</xdr:col>
      <xdr:colOff>114300</xdr:colOff>
      <xdr:row>40</xdr:row>
      <xdr:rowOff>19050</xdr:rowOff>
    </xdr:to>
    <xdr:sp macro="" textlink="">
      <xdr:nvSpPr>
        <xdr:cNvPr id="72" name="楕円 71"/>
        <xdr:cNvSpPr/>
      </xdr:nvSpPr>
      <xdr:spPr>
        <a:xfrm>
          <a:off x="4584700" y="67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67310</xdr:rowOff>
    </xdr:from>
    <xdr:ext cx="405130" cy="259080"/>
    <xdr:sp macro="" textlink="">
      <xdr:nvSpPr>
        <xdr:cNvPr id="73" name="【図書館】&#10;有形固定資産減価償却率該当値テキスト"/>
        <xdr:cNvSpPr txBox="1"/>
      </xdr:nvSpPr>
      <xdr:spPr>
        <a:xfrm>
          <a:off x="4673600" y="675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63500</xdr:rowOff>
    </xdr:from>
    <xdr:to xmlns:xdr="http://schemas.openxmlformats.org/drawingml/2006/spreadsheetDrawing">
      <xdr:col>20</xdr:col>
      <xdr:colOff>38100</xdr:colOff>
      <xdr:row>39</xdr:row>
      <xdr:rowOff>165100</xdr:rowOff>
    </xdr:to>
    <xdr:sp macro="" textlink="">
      <xdr:nvSpPr>
        <xdr:cNvPr id="74" name="楕円 73"/>
        <xdr:cNvSpPr/>
      </xdr:nvSpPr>
      <xdr:spPr>
        <a:xfrm>
          <a:off x="3746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114300</xdr:rowOff>
    </xdr:from>
    <xdr:to xmlns:xdr="http://schemas.openxmlformats.org/drawingml/2006/spreadsheetDrawing">
      <xdr:col>24</xdr:col>
      <xdr:colOff>63500</xdr:colOff>
      <xdr:row>39</xdr:row>
      <xdr:rowOff>139700</xdr:rowOff>
    </xdr:to>
    <xdr:cxnSp macro="">
      <xdr:nvCxnSpPr>
        <xdr:cNvPr id="75" name="直線コネクタ 74"/>
        <xdr:cNvCxnSpPr/>
      </xdr:nvCxnSpPr>
      <xdr:spPr>
        <a:xfrm>
          <a:off x="3797300" y="680085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38100</xdr:rowOff>
    </xdr:from>
    <xdr:to xmlns:xdr="http://schemas.openxmlformats.org/drawingml/2006/spreadsheetDrawing">
      <xdr:col>15</xdr:col>
      <xdr:colOff>101600</xdr:colOff>
      <xdr:row>39</xdr:row>
      <xdr:rowOff>139700</xdr:rowOff>
    </xdr:to>
    <xdr:sp macro="" textlink="">
      <xdr:nvSpPr>
        <xdr:cNvPr id="76" name="楕円 75"/>
        <xdr:cNvSpPr/>
      </xdr:nvSpPr>
      <xdr:spPr>
        <a:xfrm>
          <a:off x="2857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88900</xdr:rowOff>
    </xdr:from>
    <xdr:to xmlns:xdr="http://schemas.openxmlformats.org/drawingml/2006/spreadsheetDrawing">
      <xdr:col>19</xdr:col>
      <xdr:colOff>177800</xdr:colOff>
      <xdr:row>39</xdr:row>
      <xdr:rowOff>114300</xdr:rowOff>
    </xdr:to>
    <xdr:cxnSp macro="">
      <xdr:nvCxnSpPr>
        <xdr:cNvPr id="77" name="直線コネクタ 76"/>
        <xdr:cNvCxnSpPr/>
      </xdr:nvCxnSpPr>
      <xdr:spPr>
        <a:xfrm>
          <a:off x="2908300" y="67754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12700</xdr:rowOff>
    </xdr:from>
    <xdr:to xmlns:xdr="http://schemas.openxmlformats.org/drawingml/2006/spreadsheetDrawing">
      <xdr:col>10</xdr:col>
      <xdr:colOff>165100</xdr:colOff>
      <xdr:row>39</xdr:row>
      <xdr:rowOff>114300</xdr:rowOff>
    </xdr:to>
    <xdr:sp macro="" textlink="">
      <xdr:nvSpPr>
        <xdr:cNvPr id="78" name="楕円 77"/>
        <xdr:cNvSpPr/>
      </xdr:nvSpPr>
      <xdr:spPr>
        <a:xfrm>
          <a:off x="1968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63500</xdr:rowOff>
    </xdr:from>
    <xdr:to xmlns:xdr="http://schemas.openxmlformats.org/drawingml/2006/spreadsheetDrawing">
      <xdr:col>15</xdr:col>
      <xdr:colOff>50800</xdr:colOff>
      <xdr:row>39</xdr:row>
      <xdr:rowOff>88900</xdr:rowOff>
    </xdr:to>
    <xdr:cxnSp macro="">
      <xdr:nvCxnSpPr>
        <xdr:cNvPr id="79" name="直線コネクタ 78"/>
        <xdr:cNvCxnSpPr/>
      </xdr:nvCxnSpPr>
      <xdr:spPr>
        <a:xfrm>
          <a:off x="2019300" y="67500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19050</xdr:rowOff>
    </xdr:from>
    <xdr:to xmlns:xdr="http://schemas.openxmlformats.org/drawingml/2006/spreadsheetDrawing">
      <xdr:col>6</xdr:col>
      <xdr:colOff>38100</xdr:colOff>
      <xdr:row>39</xdr:row>
      <xdr:rowOff>120650</xdr:rowOff>
    </xdr:to>
    <xdr:sp macro="" textlink="">
      <xdr:nvSpPr>
        <xdr:cNvPr id="80" name="楕円 79"/>
        <xdr:cNvSpPr/>
      </xdr:nvSpPr>
      <xdr:spPr>
        <a:xfrm>
          <a:off x="107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63500</xdr:rowOff>
    </xdr:from>
    <xdr:to xmlns:xdr="http://schemas.openxmlformats.org/drawingml/2006/spreadsheetDrawing">
      <xdr:col>10</xdr:col>
      <xdr:colOff>114300</xdr:colOff>
      <xdr:row>39</xdr:row>
      <xdr:rowOff>69850</xdr:rowOff>
    </xdr:to>
    <xdr:cxnSp macro="">
      <xdr:nvCxnSpPr>
        <xdr:cNvPr id="81" name="直線コネクタ 80"/>
        <xdr:cNvCxnSpPr/>
      </xdr:nvCxnSpPr>
      <xdr:spPr>
        <a:xfrm flipV="1">
          <a:off x="1130300" y="67500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135890</xdr:rowOff>
    </xdr:from>
    <xdr:ext cx="405130" cy="259080"/>
    <xdr:sp macro="" textlink="">
      <xdr:nvSpPr>
        <xdr:cNvPr id="82" name="n_1aveValue【図書館】&#10;有形固定資産減価償却率"/>
        <xdr:cNvSpPr txBox="1"/>
      </xdr:nvSpPr>
      <xdr:spPr>
        <a:xfrm>
          <a:off x="3582035"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137160</xdr:rowOff>
    </xdr:from>
    <xdr:ext cx="404495" cy="259080"/>
    <xdr:sp macro="" textlink="">
      <xdr:nvSpPr>
        <xdr:cNvPr id="83" name="n_2aveValue【図書館】&#10;有形固定資産減価償却率"/>
        <xdr:cNvSpPr txBox="1"/>
      </xdr:nvSpPr>
      <xdr:spPr>
        <a:xfrm>
          <a:off x="2705735" y="5966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127000</xdr:rowOff>
    </xdr:from>
    <xdr:ext cx="404495" cy="259080"/>
    <xdr:sp macro="" textlink="">
      <xdr:nvSpPr>
        <xdr:cNvPr id="84" name="n_3aveValue【図書館】&#10;有形固定資産減価償却率"/>
        <xdr:cNvSpPr txBox="1"/>
      </xdr:nvSpPr>
      <xdr:spPr>
        <a:xfrm>
          <a:off x="1816735" y="5956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140970</xdr:rowOff>
    </xdr:from>
    <xdr:ext cx="404495" cy="259080"/>
    <xdr:sp macro="" textlink="">
      <xdr:nvSpPr>
        <xdr:cNvPr id="85" name="n_4aveValue【図書館】&#10;有形固定資産減価償却率"/>
        <xdr:cNvSpPr txBox="1"/>
      </xdr:nvSpPr>
      <xdr:spPr>
        <a:xfrm>
          <a:off x="927735" y="5970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156210</xdr:rowOff>
    </xdr:from>
    <xdr:ext cx="405130" cy="258445"/>
    <xdr:sp macro="" textlink="">
      <xdr:nvSpPr>
        <xdr:cNvPr id="86" name="n_1mainValue【図書館】&#10;有形固定資産減価償却率"/>
        <xdr:cNvSpPr txBox="1"/>
      </xdr:nvSpPr>
      <xdr:spPr>
        <a:xfrm>
          <a:off x="3582035" y="6842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130810</xdr:rowOff>
    </xdr:from>
    <xdr:ext cx="404495" cy="259080"/>
    <xdr:sp macro="" textlink="">
      <xdr:nvSpPr>
        <xdr:cNvPr id="87" name="n_2mainValue【図書館】&#10;有形固定資産減価償却率"/>
        <xdr:cNvSpPr txBox="1"/>
      </xdr:nvSpPr>
      <xdr:spPr>
        <a:xfrm>
          <a:off x="2705735" y="6817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105410</xdr:rowOff>
    </xdr:from>
    <xdr:ext cx="404495" cy="259080"/>
    <xdr:sp macro="" textlink="">
      <xdr:nvSpPr>
        <xdr:cNvPr id="88" name="n_3mainValue【図書館】&#10;有形固定資産減価償却率"/>
        <xdr:cNvSpPr txBox="1"/>
      </xdr:nvSpPr>
      <xdr:spPr>
        <a:xfrm>
          <a:off x="1816735" y="6791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111760</xdr:rowOff>
    </xdr:from>
    <xdr:ext cx="404495" cy="258445"/>
    <xdr:sp macro="" textlink="">
      <xdr:nvSpPr>
        <xdr:cNvPr id="89" name="n_4mainValue【図書館】&#10;有形固定資産減価償却率"/>
        <xdr:cNvSpPr txBox="1"/>
      </xdr:nvSpPr>
      <xdr:spPr>
        <a:xfrm>
          <a:off x="927735" y="6798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8" name="テキスト ボックス 97"/>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1" name="テキスト ボックス 10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3" name="テキスト ボックス 102"/>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5" name="テキスト ボックス 104"/>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7" name="テキスト ボックス 106"/>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9" name="テキスト ボックス 108"/>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3" name="直線コネクタ 112"/>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4"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5" name="直線コネクタ 114"/>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101600</xdr:rowOff>
    </xdr:from>
    <xdr:ext cx="469900" cy="259080"/>
    <xdr:sp macro="" textlink="">
      <xdr:nvSpPr>
        <xdr:cNvPr id="118" name="【図書館】&#10;一人当たり面積平均値テキスト"/>
        <xdr:cNvSpPr txBox="1"/>
      </xdr:nvSpPr>
      <xdr:spPr>
        <a:xfrm>
          <a:off x="10515600" y="678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105410</xdr:rowOff>
    </xdr:from>
    <xdr:to xmlns:xdr="http://schemas.openxmlformats.org/drawingml/2006/spreadsheetDrawing">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109220</xdr:rowOff>
    </xdr:from>
    <xdr:to xmlns:xdr="http://schemas.openxmlformats.org/drawingml/2006/spreadsheetDrawing">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97790</xdr:rowOff>
    </xdr:from>
    <xdr:to xmlns:xdr="http://schemas.openxmlformats.org/drawingml/2006/spreadsheetDrawing">
      <xdr:col>55</xdr:col>
      <xdr:colOff>50800</xdr:colOff>
      <xdr:row>41</xdr:row>
      <xdr:rowOff>27940</xdr:rowOff>
    </xdr:to>
    <xdr:sp macro="" textlink="">
      <xdr:nvSpPr>
        <xdr:cNvPr id="129" name="楕円 128"/>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76200</xdr:rowOff>
    </xdr:from>
    <xdr:ext cx="469900" cy="258445"/>
    <xdr:sp macro="" textlink="">
      <xdr:nvSpPr>
        <xdr:cNvPr id="130" name="【図書館】&#10;一人当たり面積該当値テキスト"/>
        <xdr:cNvSpPr txBox="1"/>
      </xdr:nvSpPr>
      <xdr:spPr>
        <a:xfrm>
          <a:off x="10515600" y="6934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101600</xdr:rowOff>
    </xdr:from>
    <xdr:to xmlns:xdr="http://schemas.openxmlformats.org/drawingml/2006/spreadsheetDrawing">
      <xdr:col>50</xdr:col>
      <xdr:colOff>165100</xdr:colOff>
      <xdr:row>41</xdr:row>
      <xdr:rowOff>31750</xdr:rowOff>
    </xdr:to>
    <xdr:sp macro="" textlink="">
      <xdr:nvSpPr>
        <xdr:cNvPr id="131" name="楕円 130"/>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148590</xdr:rowOff>
    </xdr:from>
    <xdr:to xmlns:xdr="http://schemas.openxmlformats.org/drawingml/2006/spreadsheetDrawing">
      <xdr:col>55</xdr:col>
      <xdr:colOff>0</xdr:colOff>
      <xdr:row>40</xdr:row>
      <xdr:rowOff>152400</xdr:rowOff>
    </xdr:to>
    <xdr:cxnSp macro="">
      <xdr:nvCxnSpPr>
        <xdr:cNvPr id="132" name="直線コネクタ 131"/>
        <xdr:cNvCxnSpPr/>
      </xdr:nvCxnSpPr>
      <xdr:spPr>
        <a:xfrm flipV="1">
          <a:off x="9639300" y="70065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105410</xdr:rowOff>
    </xdr:from>
    <xdr:to xmlns:xdr="http://schemas.openxmlformats.org/drawingml/2006/spreadsheetDrawing">
      <xdr:col>46</xdr:col>
      <xdr:colOff>38100</xdr:colOff>
      <xdr:row>41</xdr:row>
      <xdr:rowOff>35560</xdr:rowOff>
    </xdr:to>
    <xdr:sp macro="" textlink="">
      <xdr:nvSpPr>
        <xdr:cNvPr id="133" name="楕円 132"/>
        <xdr:cNvSpPr/>
      </xdr:nvSpPr>
      <xdr:spPr>
        <a:xfrm>
          <a:off x="869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152400</xdr:rowOff>
    </xdr:from>
    <xdr:to xmlns:xdr="http://schemas.openxmlformats.org/drawingml/2006/spreadsheetDrawing">
      <xdr:col>50</xdr:col>
      <xdr:colOff>114300</xdr:colOff>
      <xdr:row>40</xdr:row>
      <xdr:rowOff>156210</xdr:rowOff>
    </xdr:to>
    <xdr:cxnSp macro="">
      <xdr:nvCxnSpPr>
        <xdr:cNvPr id="134" name="直線コネクタ 133"/>
        <xdr:cNvCxnSpPr/>
      </xdr:nvCxnSpPr>
      <xdr:spPr>
        <a:xfrm flipV="1">
          <a:off x="8750300" y="7010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109220</xdr:rowOff>
    </xdr:from>
    <xdr:to xmlns:xdr="http://schemas.openxmlformats.org/drawingml/2006/spreadsheetDrawing">
      <xdr:col>41</xdr:col>
      <xdr:colOff>101600</xdr:colOff>
      <xdr:row>41</xdr:row>
      <xdr:rowOff>39370</xdr:rowOff>
    </xdr:to>
    <xdr:sp macro="" textlink="">
      <xdr:nvSpPr>
        <xdr:cNvPr id="135" name="楕円 134"/>
        <xdr:cNvSpPr/>
      </xdr:nvSpPr>
      <xdr:spPr>
        <a:xfrm>
          <a:off x="781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156210</xdr:rowOff>
    </xdr:from>
    <xdr:to xmlns:xdr="http://schemas.openxmlformats.org/drawingml/2006/spreadsheetDrawing">
      <xdr:col>45</xdr:col>
      <xdr:colOff>177800</xdr:colOff>
      <xdr:row>40</xdr:row>
      <xdr:rowOff>160020</xdr:rowOff>
    </xdr:to>
    <xdr:cxnSp macro="">
      <xdr:nvCxnSpPr>
        <xdr:cNvPr id="136" name="直線コネクタ 135"/>
        <xdr:cNvCxnSpPr/>
      </xdr:nvCxnSpPr>
      <xdr:spPr>
        <a:xfrm flipV="1">
          <a:off x="7861300" y="7014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113030</xdr:rowOff>
    </xdr:from>
    <xdr:to xmlns:xdr="http://schemas.openxmlformats.org/drawingml/2006/spreadsheetDrawing">
      <xdr:col>36</xdr:col>
      <xdr:colOff>165100</xdr:colOff>
      <xdr:row>41</xdr:row>
      <xdr:rowOff>43180</xdr:rowOff>
    </xdr:to>
    <xdr:sp macro="" textlink="">
      <xdr:nvSpPr>
        <xdr:cNvPr id="137" name="楕円 136"/>
        <xdr:cNvSpPr/>
      </xdr:nvSpPr>
      <xdr:spPr>
        <a:xfrm>
          <a:off x="692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160020</xdr:rowOff>
    </xdr:from>
    <xdr:to xmlns:xdr="http://schemas.openxmlformats.org/drawingml/2006/spreadsheetDrawing">
      <xdr:col>41</xdr:col>
      <xdr:colOff>50800</xdr:colOff>
      <xdr:row>40</xdr:row>
      <xdr:rowOff>163830</xdr:rowOff>
    </xdr:to>
    <xdr:cxnSp macro="">
      <xdr:nvCxnSpPr>
        <xdr:cNvPr id="138" name="直線コネクタ 137"/>
        <xdr:cNvCxnSpPr/>
      </xdr:nvCxnSpPr>
      <xdr:spPr>
        <a:xfrm flipV="1">
          <a:off x="6972300" y="70180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33020</xdr:rowOff>
    </xdr:from>
    <xdr:ext cx="469900" cy="259080"/>
    <xdr:sp macro="" textlink="">
      <xdr:nvSpPr>
        <xdr:cNvPr id="139" name="n_1aveValue【図書館】&#10;一人当たり面積"/>
        <xdr:cNvSpPr txBox="1"/>
      </xdr:nvSpPr>
      <xdr:spPr>
        <a:xfrm>
          <a:off x="9391650" y="671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48260</xdr:rowOff>
    </xdr:from>
    <xdr:ext cx="469265" cy="259080"/>
    <xdr:sp macro="" textlink="">
      <xdr:nvSpPr>
        <xdr:cNvPr id="140" name="n_2aveValue【図書館】&#10;一人当たり面積"/>
        <xdr:cNvSpPr txBox="1"/>
      </xdr:nvSpPr>
      <xdr:spPr>
        <a:xfrm>
          <a:off x="8515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52070</xdr:rowOff>
    </xdr:from>
    <xdr:ext cx="469265" cy="258445"/>
    <xdr:sp macro="" textlink="">
      <xdr:nvSpPr>
        <xdr:cNvPr id="141" name="n_3aveValue【図書館】&#10;一人当たり面積"/>
        <xdr:cNvSpPr txBox="1"/>
      </xdr:nvSpPr>
      <xdr:spPr>
        <a:xfrm>
          <a:off x="7626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55880</xdr:rowOff>
    </xdr:from>
    <xdr:ext cx="469265" cy="259080"/>
    <xdr:sp macro="" textlink="">
      <xdr:nvSpPr>
        <xdr:cNvPr id="142" name="n_4aveValue【図書館】&#10;一人当たり面積"/>
        <xdr:cNvSpPr txBox="1"/>
      </xdr:nvSpPr>
      <xdr:spPr>
        <a:xfrm>
          <a:off x="6737350" y="6742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22860</xdr:rowOff>
    </xdr:from>
    <xdr:ext cx="469900" cy="259080"/>
    <xdr:sp macro="" textlink="">
      <xdr:nvSpPr>
        <xdr:cNvPr id="143" name="n_1mainValue【図書館】&#10;一人当たり面積"/>
        <xdr:cNvSpPr txBox="1"/>
      </xdr:nvSpPr>
      <xdr:spPr>
        <a:xfrm>
          <a:off x="9391650" y="705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26670</xdr:rowOff>
    </xdr:from>
    <xdr:ext cx="469265" cy="259080"/>
    <xdr:sp macro="" textlink="">
      <xdr:nvSpPr>
        <xdr:cNvPr id="144" name="n_2mainValue【図書館】&#10;一人当たり面積"/>
        <xdr:cNvSpPr txBox="1"/>
      </xdr:nvSpPr>
      <xdr:spPr>
        <a:xfrm>
          <a:off x="8515350" y="705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30480</xdr:rowOff>
    </xdr:from>
    <xdr:ext cx="469265" cy="258445"/>
    <xdr:sp macro="" textlink="">
      <xdr:nvSpPr>
        <xdr:cNvPr id="145" name="n_3mainValue【図書館】&#10;一人当たり面積"/>
        <xdr:cNvSpPr txBox="1"/>
      </xdr:nvSpPr>
      <xdr:spPr>
        <a:xfrm>
          <a:off x="7626350" y="7059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34290</xdr:rowOff>
    </xdr:from>
    <xdr:ext cx="469265" cy="259080"/>
    <xdr:sp macro="" textlink="">
      <xdr:nvSpPr>
        <xdr:cNvPr id="146" name="n_4mainValue【図書館】&#10;一人当たり面積"/>
        <xdr:cNvSpPr txBox="1"/>
      </xdr:nvSpPr>
      <xdr:spPr>
        <a:xfrm>
          <a:off x="6737350" y="7063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9" name="テキスト ボックス 158"/>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9" name="テキスト ボックス 168"/>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8445"/>
    <xdr:sp macro="" textlink="">
      <xdr:nvSpPr>
        <xdr:cNvPr id="174" name="【体育館・プール】&#10;有形固定資産減価償却率最大値テキスト"/>
        <xdr:cNvSpPr txBox="1"/>
      </xdr:nvSpPr>
      <xdr:spPr>
        <a:xfrm>
          <a:off x="4673600" y="9311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21590</xdr:rowOff>
    </xdr:from>
    <xdr:ext cx="405130" cy="259080"/>
    <xdr:sp macro="" textlink="">
      <xdr:nvSpPr>
        <xdr:cNvPr id="176" name="【体育館・プール】&#10;有形固定資産減価償却率平均値テキスト"/>
        <xdr:cNvSpPr txBox="1"/>
      </xdr:nvSpPr>
      <xdr:spPr>
        <a:xfrm>
          <a:off x="467360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118745</xdr:rowOff>
    </xdr:from>
    <xdr:to xmlns:xdr="http://schemas.openxmlformats.org/drawingml/2006/spreadsheetDrawing">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48260</xdr:rowOff>
    </xdr:from>
    <xdr:to xmlns:xdr="http://schemas.openxmlformats.org/drawingml/2006/spreadsheetDrawing">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132080</xdr:rowOff>
    </xdr:from>
    <xdr:to xmlns:xdr="http://schemas.openxmlformats.org/drawingml/2006/spreadsheetDrawing">
      <xdr:col>24</xdr:col>
      <xdr:colOff>114300</xdr:colOff>
      <xdr:row>62</xdr:row>
      <xdr:rowOff>62230</xdr:rowOff>
    </xdr:to>
    <xdr:sp macro="" textlink="">
      <xdr:nvSpPr>
        <xdr:cNvPr id="187" name="楕円 186"/>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110490</xdr:rowOff>
    </xdr:from>
    <xdr:ext cx="405130" cy="258445"/>
    <xdr:sp macro="" textlink="">
      <xdr:nvSpPr>
        <xdr:cNvPr id="188" name="【体育館・プール】&#10;有形固定資産減価償却率該当値テキスト"/>
        <xdr:cNvSpPr txBox="1"/>
      </xdr:nvSpPr>
      <xdr:spPr>
        <a:xfrm>
          <a:off x="4673600" y="10568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90170</xdr:rowOff>
    </xdr:from>
    <xdr:to xmlns:xdr="http://schemas.openxmlformats.org/drawingml/2006/spreadsheetDrawing">
      <xdr:col>20</xdr:col>
      <xdr:colOff>38100</xdr:colOff>
      <xdr:row>62</xdr:row>
      <xdr:rowOff>20320</xdr:rowOff>
    </xdr:to>
    <xdr:sp macro="" textlink="">
      <xdr:nvSpPr>
        <xdr:cNvPr id="189" name="楕円 188"/>
        <xdr:cNvSpPr/>
      </xdr:nvSpPr>
      <xdr:spPr>
        <a:xfrm>
          <a:off x="3746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140970</xdr:rowOff>
    </xdr:from>
    <xdr:to xmlns:xdr="http://schemas.openxmlformats.org/drawingml/2006/spreadsheetDrawing">
      <xdr:col>24</xdr:col>
      <xdr:colOff>63500</xdr:colOff>
      <xdr:row>62</xdr:row>
      <xdr:rowOff>11430</xdr:rowOff>
    </xdr:to>
    <xdr:cxnSp macro="">
      <xdr:nvCxnSpPr>
        <xdr:cNvPr id="190" name="直線コネクタ 189"/>
        <xdr:cNvCxnSpPr/>
      </xdr:nvCxnSpPr>
      <xdr:spPr>
        <a:xfrm>
          <a:off x="3797300" y="105994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46355</xdr:rowOff>
    </xdr:from>
    <xdr:to xmlns:xdr="http://schemas.openxmlformats.org/drawingml/2006/spreadsheetDrawing">
      <xdr:col>15</xdr:col>
      <xdr:colOff>101600</xdr:colOff>
      <xdr:row>61</xdr:row>
      <xdr:rowOff>147955</xdr:rowOff>
    </xdr:to>
    <xdr:sp macro="" textlink="">
      <xdr:nvSpPr>
        <xdr:cNvPr id="191" name="楕円 190"/>
        <xdr:cNvSpPr/>
      </xdr:nvSpPr>
      <xdr:spPr>
        <a:xfrm>
          <a:off x="2857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97790</xdr:rowOff>
    </xdr:from>
    <xdr:to xmlns:xdr="http://schemas.openxmlformats.org/drawingml/2006/spreadsheetDrawing">
      <xdr:col>19</xdr:col>
      <xdr:colOff>177800</xdr:colOff>
      <xdr:row>61</xdr:row>
      <xdr:rowOff>140970</xdr:rowOff>
    </xdr:to>
    <xdr:cxnSp macro="">
      <xdr:nvCxnSpPr>
        <xdr:cNvPr id="192" name="直線コネクタ 191"/>
        <xdr:cNvCxnSpPr/>
      </xdr:nvCxnSpPr>
      <xdr:spPr>
        <a:xfrm>
          <a:off x="2908300" y="105562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170180</xdr:rowOff>
    </xdr:from>
    <xdr:to xmlns:xdr="http://schemas.openxmlformats.org/drawingml/2006/spreadsheetDrawing">
      <xdr:col>10</xdr:col>
      <xdr:colOff>165100</xdr:colOff>
      <xdr:row>61</xdr:row>
      <xdr:rowOff>100330</xdr:rowOff>
    </xdr:to>
    <xdr:sp macro="" textlink="">
      <xdr:nvSpPr>
        <xdr:cNvPr id="193" name="楕円 192"/>
        <xdr:cNvSpPr/>
      </xdr:nvSpPr>
      <xdr:spPr>
        <a:xfrm>
          <a:off x="1968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49530</xdr:rowOff>
    </xdr:from>
    <xdr:to xmlns:xdr="http://schemas.openxmlformats.org/drawingml/2006/spreadsheetDrawing">
      <xdr:col>15</xdr:col>
      <xdr:colOff>50800</xdr:colOff>
      <xdr:row>61</xdr:row>
      <xdr:rowOff>97790</xdr:rowOff>
    </xdr:to>
    <xdr:cxnSp macro="">
      <xdr:nvCxnSpPr>
        <xdr:cNvPr id="194" name="直線コネクタ 193"/>
        <xdr:cNvCxnSpPr/>
      </xdr:nvCxnSpPr>
      <xdr:spPr>
        <a:xfrm>
          <a:off x="2019300" y="105079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8255</xdr:rowOff>
    </xdr:from>
    <xdr:to xmlns:xdr="http://schemas.openxmlformats.org/drawingml/2006/spreadsheetDrawing">
      <xdr:col>6</xdr:col>
      <xdr:colOff>38100</xdr:colOff>
      <xdr:row>61</xdr:row>
      <xdr:rowOff>109855</xdr:rowOff>
    </xdr:to>
    <xdr:sp macro="" textlink="">
      <xdr:nvSpPr>
        <xdr:cNvPr id="195" name="楕円 194"/>
        <xdr:cNvSpPr/>
      </xdr:nvSpPr>
      <xdr:spPr>
        <a:xfrm>
          <a:off x="1079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49530</xdr:rowOff>
    </xdr:from>
    <xdr:to xmlns:xdr="http://schemas.openxmlformats.org/drawingml/2006/spreadsheetDrawing">
      <xdr:col>10</xdr:col>
      <xdr:colOff>114300</xdr:colOff>
      <xdr:row>61</xdr:row>
      <xdr:rowOff>59055</xdr:rowOff>
    </xdr:to>
    <xdr:cxnSp macro="">
      <xdr:nvCxnSpPr>
        <xdr:cNvPr id="196" name="直線コネクタ 195"/>
        <xdr:cNvCxnSpPr/>
      </xdr:nvCxnSpPr>
      <xdr:spPr>
        <a:xfrm flipV="1">
          <a:off x="1130300" y="105079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101600</xdr:rowOff>
    </xdr:from>
    <xdr:ext cx="405130" cy="259080"/>
    <xdr:sp macro="" textlink="">
      <xdr:nvSpPr>
        <xdr:cNvPr id="197" name="n_1aveValue【体育館・プール】&#10;有形固定資産減価償却率"/>
        <xdr:cNvSpPr txBox="1"/>
      </xdr:nvSpPr>
      <xdr:spPr>
        <a:xfrm>
          <a:off x="3582035" y="1004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82550</xdr:rowOff>
    </xdr:from>
    <xdr:ext cx="404495" cy="259080"/>
    <xdr:sp macro="" textlink="">
      <xdr:nvSpPr>
        <xdr:cNvPr id="198" name="n_2aveValue【体育館・プール】&#10;有形固定資産減価償却率"/>
        <xdr:cNvSpPr txBox="1"/>
      </xdr:nvSpPr>
      <xdr:spPr>
        <a:xfrm>
          <a:off x="2705735" y="10026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65405</xdr:rowOff>
    </xdr:from>
    <xdr:ext cx="404495" cy="258445"/>
    <xdr:sp macro="" textlink="">
      <xdr:nvSpPr>
        <xdr:cNvPr id="199" name="n_3aveValue【体育館・プール】&#10;有形固定資産減価償却率"/>
        <xdr:cNvSpPr txBox="1"/>
      </xdr:nvSpPr>
      <xdr:spPr>
        <a:xfrm>
          <a:off x="1816735" y="10009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166370</xdr:rowOff>
    </xdr:from>
    <xdr:ext cx="404495" cy="258445"/>
    <xdr:sp macro="" textlink="">
      <xdr:nvSpPr>
        <xdr:cNvPr id="200" name="n_4aveValue【体育館・プール】&#10;有形固定資産減価償却率"/>
        <xdr:cNvSpPr txBox="1"/>
      </xdr:nvSpPr>
      <xdr:spPr>
        <a:xfrm>
          <a:off x="927735" y="9939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11430</xdr:rowOff>
    </xdr:from>
    <xdr:ext cx="405130" cy="259080"/>
    <xdr:sp macro="" textlink="">
      <xdr:nvSpPr>
        <xdr:cNvPr id="201" name="n_1mainValue【体育館・プール】&#10;有形固定資産減価償却率"/>
        <xdr:cNvSpPr txBox="1"/>
      </xdr:nvSpPr>
      <xdr:spPr>
        <a:xfrm>
          <a:off x="3582035" y="10641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139065</xdr:rowOff>
    </xdr:from>
    <xdr:ext cx="404495" cy="259080"/>
    <xdr:sp macro="" textlink="">
      <xdr:nvSpPr>
        <xdr:cNvPr id="202" name="n_2mainValue【体育館・プール】&#10;有形固定資産減価償却率"/>
        <xdr:cNvSpPr txBox="1"/>
      </xdr:nvSpPr>
      <xdr:spPr>
        <a:xfrm>
          <a:off x="2705735" y="105975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91440</xdr:rowOff>
    </xdr:from>
    <xdr:ext cx="404495" cy="259080"/>
    <xdr:sp macro="" textlink="">
      <xdr:nvSpPr>
        <xdr:cNvPr id="203" name="n_3mainValue【体育館・プール】&#10;有形固定資産減価償却率"/>
        <xdr:cNvSpPr txBox="1"/>
      </xdr:nvSpPr>
      <xdr:spPr>
        <a:xfrm>
          <a:off x="1816735" y="10549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100965</xdr:rowOff>
    </xdr:from>
    <xdr:ext cx="404495" cy="258445"/>
    <xdr:sp macro="" textlink="">
      <xdr:nvSpPr>
        <xdr:cNvPr id="204" name="n_4mainValue【体育館・プール】&#10;有形固定資産減価償却率"/>
        <xdr:cNvSpPr txBox="1"/>
      </xdr:nvSpPr>
      <xdr:spPr>
        <a:xfrm>
          <a:off x="927735" y="10559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6" name="テキスト ボックス 215"/>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18" name="テキスト ボックス 217"/>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20" name="テキスト ボックス 219"/>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22" name="テキスト ボックス 221"/>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4" name="テキスト ボックス 223"/>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103505</xdr:rowOff>
    </xdr:from>
    <xdr:to xmlns:xdr="http://schemas.openxmlformats.org/drawingml/2006/spreadsheetDrawing">
      <xdr:col>54</xdr:col>
      <xdr:colOff>189865</xdr:colOff>
      <xdr:row>63</xdr:row>
      <xdr:rowOff>162560</xdr:rowOff>
    </xdr:to>
    <xdr:cxnSp macro="">
      <xdr:nvCxnSpPr>
        <xdr:cNvPr id="226" name="直線コネクタ 225"/>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227" name="【体育館・プール】&#10;一人当たり面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28" name="直線コネクタ 22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50165</xdr:rowOff>
    </xdr:from>
    <xdr:ext cx="469900" cy="259080"/>
    <xdr:sp macro="" textlink="">
      <xdr:nvSpPr>
        <xdr:cNvPr id="229"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103505</xdr:rowOff>
    </xdr:from>
    <xdr:to xmlns:xdr="http://schemas.openxmlformats.org/drawingml/2006/spreadsheetDrawing">
      <xdr:col>55</xdr:col>
      <xdr:colOff>88900</xdr:colOff>
      <xdr:row>57</xdr:row>
      <xdr:rowOff>103505</xdr:rowOff>
    </xdr:to>
    <xdr:cxnSp macro="">
      <xdr:nvCxnSpPr>
        <xdr:cNvPr id="230" name="直線コネクタ 229"/>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111125</xdr:rowOff>
    </xdr:from>
    <xdr:ext cx="469900" cy="258445"/>
    <xdr:sp macro="" textlink="">
      <xdr:nvSpPr>
        <xdr:cNvPr id="231" name="【体育館・プール】&#10;一人当たり面積平均値テキスト"/>
        <xdr:cNvSpPr txBox="1"/>
      </xdr:nvSpPr>
      <xdr:spPr>
        <a:xfrm>
          <a:off x="10515600" y="10741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63500</xdr:rowOff>
    </xdr:to>
    <xdr:sp macro="" textlink="">
      <xdr:nvSpPr>
        <xdr:cNvPr id="232" name="フローチャート: 判断 231"/>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67945</xdr:rowOff>
    </xdr:to>
    <xdr:sp macro="" textlink="">
      <xdr:nvSpPr>
        <xdr:cNvPr id="233" name="フローチャート: 判断 232"/>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34" name="フローチャート: 判断 23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143510</xdr:rowOff>
    </xdr:from>
    <xdr:to xmlns:xdr="http://schemas.openxmlformats.org/drawingml/2006/spreadsheetDrawing">
      <xdr:col>41</xdr:col>
      <xdr:colOff>101600</xdr:colOff>
      <xdr:row>63</xdr:row>
      <xdr:rowOff>73025</xdr:rowOff>
    </xdr:to>
    <xdr:sp macro="" textlink="">
      <xdr:nvSpPr>
        <xdr:cNvPr id="235" name="フローチャート: 判断 234"/>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xdr:rowOff>
    </xdr:from>
    <xdr:to xmlns:xdr="http://schemas.openxmlformats.org/drawingml/2006/spreadsheetDrawing">
      <xdr:col>36</xdr:col>
      <xdr:colOff>165100</xdr:colOff>
      <xdr:row>63</xdr:row>
      <xdr:rowOff>102235</xdr:rowOff>
    </xdr:to>
    <xdr:sp macro="" textlink="">
      <xdr:nvSpPr>
        <xdr:cNvPr id="236" name="フローチャート: 判断 235"/>
        <xdr:cNvSpPr/>
      </xdr:nvSpPr>
      <xdr:spPr>
        <a:xfrm>
          <a:off x="6921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7" name="テキスト ボックス 23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8" name="テキスト ボックス 23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9" name="テキスト ボックス 23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0" name="テキスト ボックス 23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1" name="テキスト ボックス 24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18415</xdr:rowOff>
    </xdr:from>
    <xdr:to xmlns:xdr="http://schemas.openxmlformats.org/drawingml/2006/spreadsheetDrawing">
      <xdr:col>55</xdr:col>
      <xdr:colOff>50800</xdr:colOff>
      <xdr:row>62</xdr:row>
      <xdr:rowOff>120650</xdr:rowOff>
    </xdr:to>
    <xdr:sp macro="" textlink="">
      <xdr:nvSpPr>
        <xdr:cNvPr id="242" name="楕円 241"/>
        <xdr:cNvSpPr/>
      </xdr:nvSpPr>
      <xdr:spPr>
        <a:xfrm>
          <a:off x="10426700" y="10648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41275</xdr:rowOff>
    </xdr:from>
    <xdr:ext cx="469900" cy="258445"/>
    <xdr:sp macro="" textlink="">
      <xdr:nvSpPr>
        <xdr:cNvPr id="243" name="【体育館・プール】&#10;一人当たり面積該当値テキスト"/>
        <xdr:cNvSpPr txBox="1"/>
      </xdr:nvSpPr>
      <xdr:spPr>
        <a:xfrm>
          <a:off x="10515600" y="10499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23495</xdr:rowOff>
    </xdr:from>
    <xdr:to xmlns:xdr="http://schemas.openxmlformats.org/drawingml/2006/spreadsheetDrawing">
      <xdr:col>50</xdr:col>
      <xdr:colOff>165100</xdr:colOff>
      <xdr:row>62</xdr:row>
      <xdr:rowOff>125095</xdr:rowOff>
    </xdr:to>
    <xdr:sp macro="" textlink="">
      <xdr:nvSpPr>
        <xdr:cNvPr id="244" name="楕円 243"/>
        <xdr:cNvSpPr/>
      </xdr:nvSpPr>
      <xdr:spPr>
        <a:xfrm>
          <a:off x="9588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69215</xdr:rowOff>
    </xdr:from>
    <xdr:to xmlns:xdr="http://schemas.openxmlformats.org/drawingml/2006/spreadsheetDrawing">
      <xdr:col>55</xdr:col>
      <xdr:colOff>0</xdr:colOff>
      <xdr:row>62</xdr:row>
      <xdr:rowOff>74930</xdr:rowOff>
    </xdr:to>
    <xdr:cxnSp macro="">
      <xdr:nvCxnSpPr>
        <xdr:cNvPr id="245" name="直線コネクタ 244"/>
        <xdr:cNvCxnSpPr/>
      </xdr:nvCxnSpPr>
      <xdr:spPr>
        <a:xfrm flipV="1">
          <a:off x="9639300" y="106991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27940</xdr:rowOff>
    </xdr:from>
    <xdr:to xmlns:xdr="http://schemas.openxmlformats.org/drawingml/2006/spreadsheetDrawing">
      <xdr:col>46</xdr:col>
      <xdr:colOff>38100</xdr:colOff>
      <xdr:row>62</xdr:row>
      <xdr:rowOff>129540</xdr:rowOff>
    </xdr:to>
    <xdr:sp macro="" textlink="">
      <xdr:nvSpPr>
        <xdr:cNvPr id="246" name="楕円 245"/>
        <xdr:cNvSpPr/>
      </xdr:nvSpPr>
      <xdr:spPr>
        <a:xfrm>
          <a:off x="8699500" y="106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74930</xdr:rowOff>
    </xdr:from>
    <xdr:to xmlns:xdr="http://schemas.openxmlformats.org/drawingml/2006/spreadsheetDrawing">
      <xdr:col>50</xdr:col>
      <xdr:colOff>114300</xdr:colOff>
      <xdr:row>62</xdr:row>
      <xdr:rowOff>78740</xdr:rowOff>
    </xdr:to>
    <xdr:cxnSp macro="">
      <xdr:nvCxnSpPr>
        <xdr:cNvPr id="247" name="直線コネクタ 246"/>
        <xdr:cNvCxnSpPr/>
      </xdr:nvCxnSpPr>
      <xdr:spPr>
        <a:xfrm flipV="1">
          <a:off x="8750300" y="107048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31115</xdr:rowOff>
    </xdr:from>
    <xdr:to xmlns:xdr="http://schemas.openxmlformats.org/drawingml/2006/spreadsheetDrawing">
      <xdr:col>41</xdr:col>
      <xdr:colOff>101600</xdr:colOff>
      <xdr:row>62</xdr:row>
      <xdr:rowOff>132715</xdr:rowOff>
    </xdr:to>
    <xdr:sp macro="" textlink="">
      <xdr:nvSpPr>
        <xdr:cNvPr id="248" name="楕円 247"/>
        <xdr:cNvSpPr/>
      </xdr:nvSpPr>
      <xdr:spPr>
        <a:xfrm>
          <a:off x="7810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78740</xdr:rowOff>
    </xdr:from>
    <xdr:to xmlns:xdr="http://schemas.openxmlformats.org/drawingml/2006/spreadsheetDrawing">
      <xdr:col>45</xdr:col>
      <xdr:colOff>177800</xdr:colOff>
      <xdr:row>62</xdr:row>
      <xdr:rowOff>81915</xdr:rowOff>
    </xdr:to>
    <xdr:cxnSp macro="">
      <xdr:nvCxnSpPr>
        <xdr:cNvPr id="249" name="直線コネクタ 248"/>
        <xdr:cNvCxnSpPr/>
      </xdr:nvCxnSpPr>
      <xdr:spPr>
        <a:xfrm flipV="1">
          <a:off x="7861300" y="107086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46990</xdr:rowOff>
    </xdr:from>
    <xdr:to xmlns:xdr="http://schemas.openxmlformats.org/drawingml/2006/spreadsheetDrawing">
      <xdr:col>36</xdr:col>
      <xdr:colOff>165100</xdr:colOff>
      <xdr:row>62</xdr:row>
      <xdr:rowOff>148590</xdr:rowOff>
    </xdr:to>
    <xdr:sp macro="" textlink="">
      <xdr:nvSpPr>
        <xdr:cNvPr id="250" name="楕円 249"/>
        <xdr:cNvSpPr/>
      </xdr:nvSpPr>
      <xdr:spPr>
        <a:xfrm>
          <a:off x="6921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81915</xdr:rowOff>
    </xdr:from>
    <xdr:to xmlns:xdr="http://schemas.openxmlformats.org/drawingml/2006/spreadsheetDrawing">
      <xdr:col>41</xdr:col>
      <xdr:colOff>50800</xdr:colOff>
      <xdr:row>62</xdr:row>
      <xdr:rowOff>97790</xdr:rowOff>
    </xdr:to>
    <xdr:cxnSp macro="">
      <xdr:nvCxnSpPr>
        <xdr:cNvPr id="251" name="直線コネクタ 250"/>
        <xdr:cNvCxnSpPr/>
      </xdr:nvCxnSpPr>
      <xdr:spPr>
        <a:xfrm flipV="1">
          <a:off x="6972300" y="107118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59055</xdr:rowOff>
    </xdr:from>
    <xdr:ext cx="469900" cy="259080"/>
    <xdr:sp macro="" textlink="">
      <xdr:nvSpPr>
        <xdr:cNvPr id="252" name="n_1aveValue【体育館・プール】&#10;一人当たり面積"/>
        <xdr:cNvSpPr txBox="1"/>
      </xdr:nvSpPr>
      <xdr:spPr>
        <a:xfrm>
          <a:off x="9391650" y="1086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64135</xdr:rowOff>
    </xdr:from>
    <xdr:ext cx="469265" cy="258445"/>
    <xdr:sp macro="" textlink="">
      <xdr:nvSpPr>
        <xdr:cNvPr id="253" name="n_2aveValue【体育館・プール】&#10;一人当たり面積"/>
        <xdr:cNvSpPr txBox="1"/>
      </xdr:nvSpPr>
      <xdr:spPr>
        <a:xfrm>
          <a:off x="8515350" y="1086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64135</xdr:rowOff>
    </xdr:from>
    <xdr:ext cx="469265" cy="258445"/>
    <xdr:sp macro="" textlink="">
      <xdr:nvSpPr>
        <xdr:cNvPr id="254" name="n_3aveValue【体育館・プール】&#10;一人当たり面積"/>
        <xdr:cNvSpPr txBox="1"/>
      </xdr:nvSpPr>
      <xdr:spPr>
        <a:xfrm>
          <a:off x="7626350" y="1086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93345</xdr:rowOff>
    </xdr:from>
    <xdr:ext cx="469265" cy="259080"/>
    <xdr:sp macro="" textlink="">
      <xdr:nvSpPr>
        <xdr:cNvPr id="255" name="n_4aveValue【体育館・プール】&#10;一人当たり面積"/>
        <xdr:cNvSpPr txBox="1"/>
      </xdr:nvSpPr>
      <xdr:spPr>
        <a:xfrm>
          <a:off x="6737350" y="10894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141605</xdr:rowOff>
    </xdr:from>
    <xdr:ext cx="469900" cy="259080"/>
    <xdr:sp macro="" textlink="">
      <xdr:nvSpPr>
        <xdr:cNvPr id="256" name="n_1mainValue【体育館・プール】&#10;一人当たり面積"/>
        <xdr:cNvSpPr txBox="1"/>
      </xdr:nvSpPr>
      <xdr:spPr>
        <a:xfrm>
          <a:off x="9391650" y="10428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146050</xdr:rowOff>
    </xdr:from>
    <xdr:ext cx="469265" cy="258445"/>
    <xdr:sp macro="" textlink="">
      <xdr:nvSpPr>
        <xdr:cNvPr id="257" name="n_2mainValue【体育館・プール】&#10;一人当たり面積"/>
        <xdr:cNvSpPr txBox="1"/>
      </xdr:nvSpPr>
      <xdr:spPr>
        <a:xfrm>
          <a:off x="8515350" y="10433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149225</xdr:rowOff>
    </xdr:from>
    <xdr:ext cx="469265" cy="259080"/>
    <xdr:sp macro="" textlink="">
      <xdr:nvSpPr>
        <xdr:cNvPr id="258" name="n_3mainValue【体育館・プール】&#10;一人当たり面積"/>
        <xdr:cNvSpPr txBox="1"/>
      </xdr:nvSpPr>
      <xdr:spPr>
        <a:xfrm>
          <a:off x="7626350" y="10436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165100</xdr:rowOff>
    </xdr:from>
    <xdr:ext cx="469265" cy="259080"/>
    <xdr:sp macro="" textlink="">
      <xdr:nvSpPr>
        <xdr:cNvPr id="259" name="n_4mainValue【体育館・プール】&#10;一人当たり面積"/>
        <xdr:cNvSpPr txBox="1"/>
      </xdr:nvSpPr>
      <xdr:spPr>
        <a:xfrm>
          <a:off x="6737350" y="10452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84" name="テキスト ボックス 283"/>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5" name="直線コネクタ 28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86" name="テキスト ボックス 285"/>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287" name="直線コネクタ 286"/>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288" name="テキスト ボックス 287"/>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289" name="直線コネクタ 288"/>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290" name="テキスト ボックス 289"/>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291" name="直線コネクタ 290"/>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292" name="テキスト ボックス 291"/>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293" name="直線コネクタ 292"/>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294" name="テキスト ボックス 293"/>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295" name="直線コネクタ 294"/>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8455" cy="258445"/>
    <xdr:sp macro="" textlink="">
      <xdr:nvSpPr>
        <xdr:cNvPr id="296" name="テキスト ボックス 295"/>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97" name="直線コネクタ 29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299" name="直線コネクタ 298"/>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00"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301" name="直線コネクタ 300"/>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302" name="【市民会館】&#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303" name="直線コネクタ 302"/>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104140</xdr:rowOff>
    </xdr:from>
    <xdr:ext cx="405130" cy="259080"/>
    <xdr:sp macro="" textlink="">
      <xdr:nvSpPr>
        <xdr:cNvPr id="304" name="【市民会館】&#10;有形固定資産減価償却率平均値テキスト"/>
        <xdr:cNvSpPr txBox="1"/>
      </xdr:nvSpPr>
      <xdr:spPr>
        <a:xfrm>
          <a:off x="4673600" y="17592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81280</xdr:rowOff>
    </xdr:from>
    <xdr:to xmlns:xdr="http://schemas.openxmlformats.org/drawingml/2006/spreadsheetDrawing">
      <xdr:col>24</xdr:col>
      <xdr:colOff>114300</xdr:colOff>
      <xdr:row>104</xdr:row>
      <xdr:rowOff>11430</xdr:rowOff>
    </xdr:to>
    <xdr:sp macro="" textlink="">
      <xdr:nvSpPr>
        <xdr:cNvPr id="305" name="フローチャート: 判断 304"/>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58420</xdr:rowOff>
    </xdr:from>
    <xdr:to xmlns:xdr="http://schemas.openxmlformats.org/drawingml/2006/spreadsheetDrawing">
      <xdr:col>20</xdr:col>
      <xdr:colOff>38100</xdr:colOff>
      <xdr:row>103</xdr:row>
      <xdr:rowOff>160020</xdr:rowOff>
    </xdr:to>
    <xdr:sp macro="" textlink="">
      <xdr:nvSpPr>
        <xdr:cNvPr id="306" name="フローチャート: 判断 305"/>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54610</xdr:rowOff>
    </xdr:from>
    <xdr:to xmlns:xdr="http://schemas.openxmlformats.org/drawingml/2006/spreadsheetDrawing">
      <xdr:col>15</xdr:col>
      <xdr:colOff>101600</xdr:colOff>
      <xdr:row>103</xdr:row>
      <xdr:rowOff>156210</xdr:rowOff>
    </xdr:to>
    <xdr:sp macro="" textlink="">
      <xdr:nvSpPr>
        <xdr:cNvPr id="307" name="フローチャート: 判断 306"/>
        <xdr:cNvSpPr/>
      </xdr:nvSpPr>
      <xdr:spPr>
        <a:xfrm>
          <a:off x="2857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308" name="フローチャート: 判断 307"/>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57150</xdr:rowOff>
    </xdr:from>
    <xdr:to xmlns:xdr="http://schemas.openxmlformats.org/drawingml/2006/spreadsheetDrawing">
      <xdr:col>6</xdr:col>
      <xdr:colOff>38100</xdr:colOff>
      <xdr:row>103</xdr:row>
      <xdr:rowOff>158750</xdr:rowOff>
    </xdr:to>
    <xdr:sp macro="" textlink="">
      <xdr:nvSpPr>
        <xdr:cNvPr id="309" name="フローチャート: 判断 308"/>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0" name="テキスト ボックス 3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1" name="テキスト ボックス 3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2" name="テキスト ボックス 3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3" name="テキスト ボックス 3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14" name="テキスト ボックス 3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114300</xdr:rowOff>
    </xdr:from>
    <xdr:to xmlns:xdr="http://schemas.openxmlformats.org/drawingml/2006/spreadsheetDrawing">
      <xdr:col>24</xdr:col>
      <xdr:colOff>114300</xdr:colOff>
      <xdr:row>107</xdr:row>
      <xdr:rowOff>44450</xdr:rowOff>
    </xdr:to>
    <xdr:sp macro="" textlink="">
      <xdr:nvSpPr>
        <xdr:cNvPr id="315" name="楕円 314"/>
        <xdr:cNvSpPr/>
      </xdr:nvSpPr>
      <xdr:spPr>
        <a:xfrm>
          <a:off x="45847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29210</xdr:rowOff>
    </xdr:from>
    <xdr:ext cx="405130" cy="258445"/>
    <xdr:sp macro="" textlink="">
      <xdr:nvSpPr>
        <xdr:cNvPr id="316" name="【市民会館】&#10;有形固定資産減価償却率該当値テキスト"/>
        <xdr:cNvSpPr txBox="1"/>
      </xdr:nvSpPr>
      <xdr:spPr>
        <a:xfrm>
          <a:off x="4673600" y="18202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107950</xdr:rowOff>
    </xdr:from>
    <xdr:to xmlns:xdr="http://schemas.openxmlformats.org/drawingml/2006/spreadsheetDrawing">
      <xdr:col>20</xdr:col>
      <xdr:colOff>38100</xdr:colOff>
      <xdr:row>107</xdr:row>
      <xdr:rowOff>38100</xdr:rowOff>
    </xdr:to>
    <xdr:sp macro="" textlink="">
      <xdr:nvSpPr>
        <xdr:cNvPr id="317" name="楕円 316"/>
        <xdr:cNvSpPr/>
      </xdr:nvSpPr>
      <xdr:spPr>
        <a:xfrm>
          <a:off x="37465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158750</xdr:rowOff>
    </xdr:from>
    <xdr:to xmlns:xdr="http://schemas.openxmlformats.org/drawingml/2006/spreadsheetDrawing">
      <xdr:col>24</xdr:col>
      <xdr:colOff>63500</xdr:colOff>
      <xdr:row>106</xdr:row>
      <xdr:rowOff>165100</xdr:rowOff>
    </xdr:to>
    <xdr:cxnSp macro="">
      <xdr:nvCxnSpPr>
        <xdr:cNvPr id="318" name="直線コネクタ 317"/>
        <xdr:cNvCxnSpPr/>
      </xdr:nvCxnSpPr>
      <xdr:spPr>
        <a:xfrm>
          <a:off x="3797300" y="183324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101600</xdr:rowOff>
    </xdr:from>
    <xdr:to xmlns:xdr="http://schemas.openxmlformats.org/drawingml/2006/spreadsheetDrawing">
      <xdr:col>15</xdr:col>
      <xdr:colOff>101600</xdr:colOff>
      <xdr:row>107</xdr:row>
      <xdr:rowOff>31750</xdr:rowOff>
    </xdr:to>
    <xdr:sp macro="" textlink="">
      <xdr:nvSpPr>
        <xdr:cNvPr id="319" name="楕円 318"/>
        <xdr:cNvSpPr/>
      </xdr:nvSpPr>
      <xdr:spPr>
        <a:xfrm>
          <a:off x="2857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152400</xdr:rowOff>
    </xdr:from>
    <xdr:to xmlns:xdr="http://schemas.openxmlformats.org/drawingml/2006/spreadsheetDrawing">
      <xdr:col>19</xdr:col>
      <xdr:colOff>177800</xdr:colOff>
      <xdr:row>106</xdr:row>
      <xdr:rowOff>158750</xdr:rowOff>
    </xdr:to>
    <xdr:cxnSp macro="">
      <xdr:nvCxnSpPr>
        <xdr:cNvPr id="320" name="直線コネクタ 319"/>
        <xdr:cNvCxnSpPr/>
      </xdr:nvCxnSpPr>
      <xdr:spPr>
        <a:xfrm>
          <a:off x="2908300" y="183261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95250</xdr:rowOff>
    </xdr:from>
    <xdr:to xmlns:xdr="http://schemas.openxmlformats.org/drawingml/2006/spreadsheetDrawing">
      <xdr:col>10</xdr:col>
      <xdr:colOff>165100</xdr:colOff>
      <xdr:row>107</xdr:row>
      <xdr:rowOff>25400</xdr:rowOff>
    </xdr:to>
    <xdr:sp macro="" textlink="">
      <xdr:nvSpPr>
        <xdr:cNvPr id="321" name="楕円 320"/>
        <xdr:cNvSpPr/>
      </xdr:nvSpPr>
      <xdr:spPr>
        <a:xfrm>
          <a:off x="19685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146050</xdr:rowOff>
    </xdr:from>
    <xdr:to xmlns:xdr="http://schemas.openxmlformats.org/drawingml/2006/spreadsheetDrawing">
      <xdr:col>15</xdr:col>
      <xdr:colOff>50800</xdr:colOff>
      <xdr:row>106</xdr:row>
      <xdr:rowOff>152400</xdr:rowOff>
    </xdr:to>
    <xdr:cxnSp macro="">
      <xdr:nvCxnSpPr>
        <xdr:cNvPr id="322" name="直線コネクタ 321"/>
        <xdr:cNvCxnSpPr/>
      </xdr:nvCxnSpPr>
      <xdr:spPr>
        <a:xfrm>
          <a:off x="2019300" y="183197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87630</xdr:rowOff>
    </xdr:from>
    <xdr:to xmlns:xdr="http://schemas.openxmlformats.org/drawingml/2006/spreadsheetDrawing">
      <xdr:col>6</xdr:col>
      <xdr:colOff>38100</xdr:colOff>
      <xdr:row>107</xdr:row>
      <xdr:rowOff>17780</xdr:rowOff>
    </xdr:to>
    <xdr:sp macro="" textlink="">
      <xdr:nvSpPr>
        <xdr:cNvPr id="323" name="楕円 322"/>
        <xdr:cNvSpPr/>
      </xdr:nvSpPr>
      <xdr:spPr>
        <a:xfrm>
          <a:off x="1079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106</xdr:row>
      <xdr:rowOff>138430</xdr:rowOff>
    </xdr:from>
    <xdr:to xmlns:xdr="http://schemas.openxmlformats.org/drawingml/2006/spreadsheetDrawing">
      <xdr:col>10</xdr:col>
      <xdr:colOff>114300</xdr:colOff>
      <xdr:row>106</xdr:row>
      <xdr:rowOff>146050</xdr:rowOff>
    </xdr:to>
    <xdr:cxnSp macro="">
      <xdr:nvCxnSpPr>
        <xdr:cNvPr id="324" name="直線コネクタ 323"/>
        <xdr:cNvCxnSpPr/>
      </xdr:nvCxnSpPr>
      <xdr:spPr>
        <a:xfrm>
          <a:off x="1130300" y="183121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5080</xdr:rowOff>
    </xdr:from>
    <xdr:ext cx="405130" cy="259080"/>
    <xdr:sp macro="" textlink="">
      <xdr:nvSpPr>
        <xdr:cNvPr id="325" name="n_1aveValue【市民会館】&#10;有形固定資産減価償却率"/>
        <xdr:cNvSpPr txBox="1"/>
      </xdr:nvSpPr>
      <xdr:spPr>
        <a:xfrm>
          <a:off x="3582035" y="17492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1270</xdr:rowOff>
    </xdr:from>
    <xdr:ext cx="404495" cy="259080"/>
    <xdr:sp macro="" textlink="">
      <xdr:nvSpPr>
        <xdr:cNvPr id="326" name="n_2aveValue【市民会館】&#10;有形固定資産減価償却率"/>
        <xdr:cNvSpPr txBox="1"/>
      </xdr:nvSpPr>
      <xdr:spPr>
        <a:xfrm>
          <a:off x="2705735" y="17489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170180</xdr:rowOff>
    </xdr:from>
    <xdr:ext cx="404495" cy="259080"/>
    <xdr:sp macro="" textlink="">
      <xdr:nvSpPr>
        <xdr:cNvPr id="327" name="n_3aveValue【市民会館】&#10;有形固定資産減価償却率"/>
        <xdr:cNvSpPr txBox="1"/>
      </xdr:nvSpPr>
      <xdr:spPr>
        <a:xfrm>
          <a:off x="1816735" y="17486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3810</xdr:rowOff>
    </xdr:from>
    <xdr:ext cx="404495" cy="259080"/>
    <xdr:sp macro="" textlink="">
      <xdr:nvSpPr>
        <xdr:cNvPr id="328" name="n_4aveValue【市民会館】&#10;有形固定資産減価償却率"/>
        <xdr:cNvSpPr txBox="1"/>
      </xdr:nvSpPr>
      <xdr:spPr>
        <a:xfrm>
          <a:off x="927735" y="17491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29210</xdr:rowOff>
    </xdr:from>
    <xdr:ext cx="405130" cy="258445"/>
    <xdr:sp macro="" textlink="">
      <xdr:nvSpPr>
        <xdr:cNvPr id="329" name="n_1mainValue【市民会館】&#10;有形固定資産減価償却率"/>
        <xdr:cNvSpPr txBox="1"/>
      </xdr:nvSpPr>
      <xdr:spPr>
        <a:xfrm>
          <a:off x="3582035" y="18374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22860</xdr:rowOff>
    </xdr:from>
    <xdr:ext cx="404495" cy="259080"/>
    <xdr:sp macro="" textlink="">
      <xdr:nvSpPr>
        <xdr:cNvPr id="330" name="n_2mainValue【市民会館】&#10;有形固定資産減価償却率"/>
        <xdr:cNvSpPr txBox="1"/>
      </xdr:nvSpPr>
      <xdr:spPr>
        <a:xfrm>
          <a:off x="2705735" y="18368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16510</xdr:rowOff>
    </xdr:from>
    <xdr:ext cx="404495" cy="259080"/>
    <xdr:sp macro="" textlink="">
      <xdr:nvSpPr>
        <xdr:cNvPr id="331" name="n_3mainValue【市民会館】&#10;有形固定資産減価償却率"/>
        <xdr:cNvSpPr txBox="1"/>
      </xdr:nvSpPr>
      <xdr:spPr>
        <a:xfrm>
          <a:off x="1816735" y="18361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8890</xdr:rowOff>
    </xdr:from>
    <xdr:ext cx="404495" cy="258445"/>
    <xdr:sp macro="" textlink="">
      <xdr:nvSpPr>
        <xdr:cNvPr id="332" name="n_4mainValue【市民会館】&#10;有形固定資産減価償却率"/>
        <xdr:cNvSpPr txBox="1"/>
      </xdr:nvSpPr>
      <xdr:spPr>
        <a:xfrm>
          <a:off x="927735" y="18354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41" name="テキスト ボックス 340"/>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2" name="直線コネクタ 3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43" name="直線コネクタ 342"/>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344" name="テキスト ボックス 343"/>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45" name="直線コネクタ 344"/>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346" name="テキスト ボックス 345"/>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47" name="直線コネクタ 346"/>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348" name="テキスト ボックス 347"/>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49" name="直線コネクタ 348"/>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350" name="テキスト ボックス 349"/>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1" name="直線コネクタ 350"/>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352" name="テキスト ボックス 351"/>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3" name="直線コネクタ 35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54" name="テキスト ボックス 353"/>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0</xdr:rowOff>
    </xdr:from>
    <xdr:to xmlns:xdr="http://schemas.openxmlformats.org/drawingml/2006/spreadsheetDrawing">
      <xdr:col>54</xdr:col>
      <xdr:colOff>189865</xdr:colOff>
      <xdr:row>108</xdr:row>
      <xdr:rowOff>132080</xdr:rowOff>
    </xdr:to>
    <xdr:cxnSp macro="">
      <xdr:nvCxnSpPr>
        <xdr:cNvPr id="356" name="直線コネクタ 355"/>
        <xdr:cNvCxnSpPr/>
      </xdr:nvCxnSpPr>
      <xdr:spPr>
        <a:xfrm flipV="1">
          <a:off x="10476865" y="171450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8445"/>
    <xdr:sp macro="" textlink="">
      <xdr:nvSpPr>
        <xdr:cNvPr id="357"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358" name="直線コネクタ 357"/>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118110</xdr:rowOff>
    </xdr:from>
    <xdr:ext cx="469900" cy="259080"/>
    <xdr:sp macro="" textlink="">
      <xdr:nvSpPr>
        <xdr:cNvPr id="359" name="【市民会館】&#10;一人当たり面積最大値テキスト"/>
        <xdr:cNvSpPr txBox="1"/>
      </xdr:nvSpPr>
      <xdr:spPr>
        <a:xfrm>
          <a:off x="10515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0</xdr:rowOff>
    </xdr:from>
    <xdr:to xmlns:xdr="http://schemas.openxmlformats.org/drawingml/2006/spreadsheetDrawing">
      <xdr:col>55</xdr:col>
      <xdr:colOff>88900</xdr:colOff>
      <xdr:row>100</xdr:row>
      <xdr:rowOff>0</xdr:rowOff>
    </xdr:to>
    <xdr:cxnSp macro="">
      <xdr:nvCxnSpPr>
        <xdr:cNvPr id="360" name="直線コネクタ 359"/>
        <xdr:cNvCxnSpPr/>
      </xdr:nvCxnSpPr>
      <xdr:spPr>
        <a:xfrm>
          <a:off x="10388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132080</xdr:rowOff>
    </xdr:from>
    <xdr:ext cx="469900" cy="258445"/>
    <xdr:sp macro="" textlink="">
      <xdr:nvSpPr>
        <xdr:cNvPr id="361" name="【市民会館】&#10;一人当たり面積平均値テキスト"/>
        <xdr:cNvSpPr txBox="1"/>
      </xdr:nvSpPr>
      <xdr:spPr>
        <a:xfrm>
          <a:off x="10515600" y="181343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109220</xdr:rowOff>
    </xdr:from>
    <xdr:to xmlns:xdr="http://schemas.openxmlformats.org/drawingml/2006/spreadsheetDrawing">
      <xdr:col>55</xdr:col>
      <xdr:colOff>50800</xdr:colOff>
      <xdr:row>107</xdr:row>
      <xdr:rowOff>39370</xdr:rowOff>
    </xdr:to>
    <xdr:sp macro="" textlink="">
      <xdr:nvSpPr>
        <xdr:cNvPr id="362" name="フローチャート: 判断 361"/>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111125</xdr:rowOff>
    </xdr:from>
    <xdr:to xmlns:xdr="http://schemas.openxmlformats.org/drawingml/2006/spreadsheetDrawing">
      <xdr:col>50</xdr:col>
      <xdr:colOff>165100</xdr:colOff>
      <xdr:row>107</xdr:row>
      <xdr:rowOff>41275</xdr:rowOff>
    </xdr:to>
    <xdr:sp macro="" textlink="">
      <xdr:nvSpPr>
        <xdr:cNvPr id="363" name="フローチャート: 判断 362"/>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103505</xdr:rowOff>
    </xdr:from>
    <xdr:to xmlns:xdr="http://schemas.openxmlformats.org/drawingml/2006/spreadsheetDrawing">
      <xdr:col>46</xdr:col>
      <xdr:colOff>38100</xdr:colOff>
      <xdr:row>107</xdr:row>
      <xdr:rowOff>33655</xdr:rowOff>
    </xdr:to>
    <xdr:sp macro="" textlink="">
      <xdr:nvSpPr>
        <xdr:cNvPr id="364" name="フローチャート: 判断 363"/>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99695</xdr:rowOff>
    </xdr:from>
    <xdr:to xmlns:xdr="http://schemas.openxmlformats.org/drawingml/2006/spreadsheetDrawing">
      <xdr:col>41</xdr:col>
      <xdr:colOff>101600</xdr:colOff>
      <xdr:row>107</xdr:row>
      <xdr:rowOff>29845</xdr:rowOff>
    </xdr:to>
    <xdr:sp macro="" textlink="">
      <xdr:nvSpPr>
        <xdr:cNvPr id="365" name="フローチャート: 判断 364"/>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116840</xdr:rowOff>
    </xdr:from>
    <xdr:to xmlns:xdr="http://schemas.openxmlformats.org/drawingml/2006/spreadsheetDrawing">
      <xdr:col>36</xdr:col>
      <xdr:colOff>165100</xdr:colOff>
      <xdr:row>107</xdr:row>
      <xdr:rowOff>46990</xdr:rowOff>
    </xdr:to>
    <xdr:sp macro="" textlink="">
      <xdr:nvSpPr>
        <xdr:cNvPr id="366" name="フローチャート: 判断 365"/>
        <xdr:cNvSpPr/>
      </xdr:nvSpPr>
      <xdr:spPr>
        <a:xfrm>
          <a:off x="6921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67" name="テキスト ボックス 36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68" name="テキスト ボックス 36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69" name="テキスト ボックス 36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0" name="テキスト ボックス 36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1" name="テキスト ボックス 37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170180</xdr:rowOff>
    </xdr:from>
    <xdr:to xmlns:xdr="http://schemas.openxmlformats.org/drawingml/2006/spreadsheetDrawing">
      <xdr:col>55</xdr:col>
      <xdr:colOff>50800</xdr:colOff>
      <xdr:row>107</xdr:row>
      <xdr:rowOff>100330</xdr:rowOff>
    </xdr:to>
    <xdr:sp macro="" textlink="">
      <xdr:nvSpPr>
        <xdr:cNvPr id="372" name="楕円 371"/>
        <xdr:cNvSpPr/>
      </xdr:nvSpPr>
      <xdr:spPr>
        <a:xfrm>
          <a:off x="10426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148590</xdr:rowOff>
    </xdr:from>
    <xdr:ext cx="469900" cy="259080"/>
    <xdr:sp macro="" textlink="">
      <xdr:nvSpPr>
        <xdr:cNvPr id="373" name="【市民会館】&#10;一人当たり面積該当値テキスト"/>
        <xdr:cNvSpPr txBox="1"/>
      </xdr:nvSpPr>
      <xdr:spPr>
        <a:xfrm>
          <a:off x="10515600" y="1832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2540</xdr:rowOff>
    </xdr:from>
    <xdr:to xmlns:xdr="http://schemas.openxmlformats.org/drawingml/2006/spreadsheetDrawing">
      <xdr:col>50</xdr:col>
      <xdr:colOff>165100</xdr:colOff>
      <xdr:row>107</xdr:row>
      <xdr:rowOff>104140</xdr:rowOff>
    </xdr:to>
    <xdr:sp macro="" textlink="">
      <xdr:nvSpPr>
        <xdr:cNvPr id="374" name="楕円 373"/>
        <xdr:cNvSpPr/>
      </xdr:nvSpPr>
      <xdr:spPr>
        <a:xfrm>
          <a:off x="9588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49530</xdr:rowOff>
    </xdr:from>
    <xdr:to xmlns:xdr="http://schemas.openxmlformats.org/drawingml/2006/spreadsheetDrawing">
      <xdr:col>55</xdr:col>
      <xdr:colOff>0</xdr:colOff>
      <xdr:row>107</xdr:row>
      <xdr:rowOff>53340</xdr:rowOff>
    </xdr:to>
    <xdr:cxnSp macro="">
      <xdr:nvCxnSpPr>
        <xdr:cNvPr id="375" name="直線コネクタ 374"/>
        <xdr:cNvCxnSpPr/>
      </xdr:nvCxnSpPr>
      <xdr:spPr>
        <a:xfrm flipV="1">
          <a:off x="9639300" y="183946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8255</xdr:rowOff>
    </xdr:from>
    <xdr:to xmlns:xdr="http://schemas.openxmlformats.org/drawingml/2006/spreadsheetDrawing">
      <xdr:col>46</xdr:col>
      <xdr:colOff>38100</xdr:colOff>
      <xdr:row>107</xdr:row>
      <xdr:rowOff>109855</xdr:rowOff>
    </xdr:to>
    <xdr:sp macro="" textlink="">
      <xdr:nvSpPr>
        <xdr:cNvPr id="376" name="楕円 375"/>
        <xdr:cNvSpPr/>
      </xdr:nvSpPr>
      <xdr:spPr>
        <a:xfrm>
          <a:off x="8699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53340</xdr:rowOff>
    </xdr:from>
    <xdr:to xmlns:xdr="http://schemas.openxmlformats.org/drawingml/2006/spreadsheetDrawing">
      <xdr:col>50</xdr:col>
      <xdr:colOff>114300</xdr:colOff>
      <xdr:row>107</xdr:row>
      <xdr:rowOff>59055</xdr:rowOff>
    </xdr:to>
    <xdr:cxnSp macro="">
      <xdr:nvCxnSpPr>
        <xdr:cNvPr id="377" name="直線コネクタ 376"/>
        <xdr:cNvCxnSpPr/>
      </xdr:nvCxnSpPr>
      <xdr:spPr>
        <a:xfrm flipV="1">
          <a:off x="8750300" y="183984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10160</xdr:rowOff>
    </xdr:from>
    <xdr:to xmlns:xdr="http://schemas.openxmlformats.org/drawingml/2006/spreadsheetDrawing">
      <xdr:col>41</xdr:col>
      <xdr:colOff>101600</xdr:colOff>
      <xdr:row>107</xdr:row>
      <xdr:rowOff>111760</xdr:rowOff>
    </xdr:to>
    <xdr:sp macro="" textlink="">
      <xdr:nvSpPr>
        <xdr:cNvPr id="378" name="楕円 377"/>
        <xdr:cNvSpPr/>
      </xdr:nvSpPr>
      <xdr:spPr>
        <a:xfrm>
          <a:off x="7810500" y="183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59055</xdr:rowOff>
    </xdr:from>
    <xdr:to xmlns:xdr="http://schemas.openxmlformats.org/drawingml/2006/spreadsheetDrawing">
      <xdr:col>45</xdr:col>
      <xdr:colOff>177800</xdr:colOff>
      <xdr:row>107</xdr:row>
      <xdr:rowOff>60960</xdr:rowOff>
    </xdr:to>
    <xdr:cxnSp macro="">
      <xdr:nvCxnSpPr>
        <xdr:cNvPr id="379" name="直線コネクタ 378"/>
        <xdr:cNvCxnSpPr/>
      </xdr:nvCxnSpPr>
      <xdr:spPr>
        <a:xfrm flipV="1">
          <a:off x="7861300" y="184042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15875</xdr:rowOff>
    </xdr:from>
    <xdr:to xmlns:xdr="http://schemas.openxmlformats.org/drawingml/2006/spreadsheetDrawing">
      <xdr:col>36</xdr:col>
      <xdr:colOff>165100</xdr:colOff>
      <xdr:row>107</xdr:row>
      <xdr:rowOff>117475</xdr:rowOff>
    </xdr:to>
    <xdr:sp macro="" textlink="">
      <xdr:nvSpPr>
        <xdr:cNvPr id="380" name="楕円 379"/>
        <xdr:cNvSpPr/>
      </xdr:nvSpPr>
      <xdr:spPr>
        <a:xfrm>
          <a:off x="6921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60960</xdr:rowOff>
    </xdr:from>
    <xdr:to xmlns:xdr="http://schemas.openxmlformats.org/drawingml/2006/spreadsheetDrawing">
      <xdr:col>41</xdr:col>
      <xdr:colOff>50800</xdr:colOff>
      <xdr:row>107</xdr:row>
      <xdr:rowOff>66675</xdr:rowOff>
    </xdr:to>
    <xdr:cxnSp macro="">
      <xdr:nvCxnSpPr>
        <xdr:cNvPr id="381" name="直線コネクタ 380"/>
        <xdr:cNvCxnSpPr/>
      </xdr:nvCxnSpPr>
      <xdr:spPr>
        <a:xfrm flipV="1">
          <a:off x="6972300" y="184061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57785</xdr:rowOff>
    </xdr:from>
    <xdr:ext cx="469900" cy="259080"/>
    <xdr:sp macro="" textlink="">
      <xdr:nvSpPr>
        <xdr:cNvPr id="382" name="n_1aveValue【市民会館】&#10;一人当たり面積"/>
        <xdr:cNvSpPr txBox="1"/>
      </xdr:nvSpPr>
      <xdr:spPr>
        <a:xfrm>
          <a:off x="9391650" y="18060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50165</xdr:rowOff>
    </xdr:from>
    <xdr:ext cx="469265" cy="259080"/>
    <xdr:sp macro="" textlink="">
      <xdr:nvSpPr>
        <xdr:cNvPr id="383" name="n_2aveValue【市民会館】&#10;一人当たり面積"/>
        <xdr:cNvSpPr txBox="1"/>
      </xdr:nvSpPr>
      <xdr:spPr>
        <a:xfrm>
          <a:off x="8515350" y="1805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46355</xdr:rowOff>
    </xdr:from>
    <xdr:ext cx="469265" cy="259080"/>
    <xdr:sp macro="" textlink="">
      <xdr:nvSpPr>
        <xdr:cNvPr id="384" name="n_3aveValue【市民会館】&#10;一人当たり面積"/>
        <xdr:cNvSpPr txBox="1"/>
      </xdr:nvSpPr>
      <xdr:spPr>
        <a:xfrm>
          <a:off x="7626350" y="18048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63500</xdr:rowOff>
    </xdr:from>
    <xdr:ext cx="469265" cy="258445"/>
    <xdr:sp macro="" textlink="">
      <xdr:nvSpPr>
        <xdr:cNvPr id="385" name="n_4aveValue【市民会館】&#10;一人当たり面積"/>
        <xdr:cNvSpPr txBox="1"/>
      </xdr:nvSpPr>
      <xdr:spPr>
        <a:xfrm>
          <a:off x="6737350" y="18065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95250</xdr:rowOff>
    </xdr:from>
    <xdr:ext cx="469900" cy="259080"/>
    <xdr:sp macro="" textlink="">
      <xdr:nvSpPr>
        <xdr:cNvPr id="386" name="n_1mainValue【市民会館】&#10;一人当たり面積"/>
        <xdr:cNvSpPr txBox="1"/>
      </xdr:nvSpPr>
      <xdr:spPr>
        <a:xfrm>
          <a:off x="9391650" y="1844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100965</xdr:rowOff>
    </xdr:from>
    <xdr:ext cx="469265" cy="258445"/>
    <xdr:sp macro="" textlink="">
      <xdr:nvSpPr>
        <xdr:cNvPr id="387" name="n_2mainValue【市民会館】&#10;一人当たり面積"/>
        <xdr:cNvSpPr txBox="1"/>
      </xdr:nvSpPr>
      <xdr:spPr>
        <a:xfrm>
          <a:off x="8515350" y="18446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102870</xdr:rowOff>
    </xdr:from>
    <xdr:ext cx="469265" cy="259080"/>
    <xdr:sp macro="" textlink="">
      <xdr:nvSpPr>
        <xdr:cNvPr id="388" name="n_3mainValue【市民会館】&#10;一人当たり面積"/>
        <xdr:cNvSpPr txBox="1"/>
      </xdr:nvSpPr>
      <xdr:spPr>
        <a:xfrm>
          <a:off x="7626350" y="18448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109220</xdr:rowOff>
    </xdr:from>
    <xdr:ext cx="469265" cy="258445"/>
    <xdr:sp macro="" textlink="">
      <xdr:nvSpPr>
        <xdr:cNvPr id="389" name="n_4mainValue【市民会館】&#10;一人当たり面積"/>
        <xdr:cNvSpPr txBox="1"/>
      </xdr:nvSpPr>
      <xdr:spPr>
        <a:xfrm>
          <a:off x="6737350" y="18454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8" name="テキスト ボックス 39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0" name="テキスト ボックス 399"/>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1" name="直線コネクタ 4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02" name="テキスト ボックス 401"/>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3" name="直線コネクタ 4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04" name="テキスト ボックス 403"/>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5" name="直線コネクタ 4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6" name="テキスト ボックス 4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7" name="直線コネクタ 4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8" name="テキスト ボックス 4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9" name="直線コネクタ 4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10" name="テキスト ボックス 409"/>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12" name="テキスト ボックス 411"/>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144780</xdr:rowOff>
    </xdr:from>
    <xdr:to xmlns:xdr="http://schemas.openxmlformats.org/drawingml/2006/spreadsheetDrawing">
      <xdr:col>85</xdr:col>
      <xdr:colOff>126365</xdr:colOff>
      <xdr:row>41</xdr:row>
      <xdr:rowOff>104775</xdr:rowOff>
    </xdr:to>
    <xdr:cxnSp macro="">
      <xdr:nvCxnSpPr>
        <xdr:cNvPr id="414" name="直線コネクタ 413"/>
        <xdr:cNvCxnSpPr/>
      </xdr:nvCxnSpPr>
      <xdr:spPr>
        <a:xfrm flipV="1">
          <a:off x="16318865" y="5631180"/>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109220</xdr:rowOff>
    </xdr:from>
    <xdr:ext cx="405130" cy="258445"/>
    <xdr:sp macro="" textlink="">
      <xdr:nvSpPr>
        <xdr:cNvPr id="415" name="【一般廃棄物処理施設】&#10;有形固定資産減価償却率最小値テキスト"/>
        <xdr:cNvSpPr txBox="1"/>
      </xdr:nvSpPr>
      <xdr:spPr>
        <a:xfrm>
          <a:off x="16357600" y="713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104775</xdr:rowOff>
    </xdr:from>
    <xdr:to xmlns:xdr="http://schemas.openxmlformats.org/drawingml/2006/spreadsheetDrawing">
      <xdr:col>86</xdr:col>
      <xdr:colOff>25400</xdr:colOff>
      <xdr:row>41</xdr:row>
      <xdr:rowOff>104775</xdr:rowOff>
    </xdr:to>
    <xdr:cxnSp macro="">
      <xdr:nvCxnSpPr>
        <xdr:cNvPr id="416" name="直線コネクタ 415"/>
        <xdr:cNvCxnSpPr/>
      </xdr:nvCxnSpPr>
      <xdr:spPr>
        <a:xfrm>
          <a:off x="16230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91440</xdr:rowOff>
    </xdr:from>
    <xdr:ext cx="405130" cy="259080"/>
    <xdr:sp macro="" textlink="">
      <xdr:nvSpPr>
        <xdr:cNvPr id="417" name="【一般廃棄物処理施設】&#10;有形固定資産減価償却率最大値テキスト"/>
        <xdr:cNvSpPr txBox="1"/>
      </xdr:nvSpPr>
      <xdr:spPr>
        <a:xfrm>
          <a:off x="1635760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144780</xdr:rowOff>
    </xdr:from>
    <xdr:to xmlns:xdr="http://schemas.openxmlformats.org/drawingml/2006/spreadsheetDrawing">
      <xdr:col>86</xdr:col>
      <xdr:colOff>25400</xdr:colOff>
      <xdr:row>32</xdr:row>
      <xdr:rowOff>144780</xdr:rowOff>
    </xdr:to>
    <xdr:cxnSp macro="">
      <xdr:nvCxnSpPr>
        <xdr:cNvPr id="418" name="直線コネクタ 417"/>
        <xdr:cNvCxnSpPr/>
      </xdr:nvCxnSpPr>
      <xdr:spPr>
        <a:xfrm>
          <a:off x="16230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59690</xdr:rowOff>
    </xdr:from>
    <xdr:ext cx="405130" cy="259080"/>
    <xdr:sp macro="" textlink="">
      <xdr:nvSpPr>
        <xdr:cNvPr id="419" name="【一般廃棄物処理施設】&#10;有形固定資産減価償却率平均値テキスト"/>
        <xdr:cNvSpPr txBox="1"/>
      </xdr:nvSpPr>
      <xdr:spPr>
        <a:xfrm>
          <a:off x="16357600" y="6231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36830</xdr:rowOff>
    </xdr:from>
    <xdr:to xmlns:xdr="http://schemas.openxmlformats.org/drawingml/2006/spreadsheetDrawing">
      <xdr:col>85</xdr:col>
      <xdr:colOff>177800</xdr:colOff>
      <xdr:row>37</xdr:row>
      <xdr:rowOff>138430</xdr:rowOff>
    </xdr:to>
    <xdr:sp macro="" textlink="">
      <xdr:nvSpPr>
        <xdr:cNvPr id="420" name="フローチャート: 判断 419"/>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34925</xdr:rowOff>
    </xdr:from>
    <xdr:to xmlns:xdr="http://schemas.openxmlformats.org/drawingml/2006/spreadsheetDrawing">
      <xdr:col>81</xdr:col>
      <xdr:colOff>101600</xdr:colOff>
      <xdr:row>37</xdr:row>
      <xdr:rowOff>136525</xdr:rowOff>
    </xdr:to>
    <xdr:sp macro="" textlink="">
      <xdr:nvSpPr>
        <xdr:cNvPr id="421" name="フローチャート: 判断 420"/>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42545</xdr:rowOff>
    </xdr:from>
    <xdr:to xmlns:xdr="http://schemas.openxmlformats.org/drawingml/2006/spreadsheetDrawing">
      <xdr:col>76</xdr:col>
      <xdr:colOff>165100</xdr:colOff>
      <xdr:row>33</xdr:row>
      <xdr:rowOff>144145</xdr:rowOff>
    </xdr:to>
    <xdr:sp macro="" textlink="">
      <xdr:nvSpPr>
        <xdr:cNvPr id="422" name="フローチャート: 判断 421"/>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27305</xdr:rowOff>
    </xdr:from>
    <xdr:to xmlns:xdr="http://schemas.openxmlformats.org/drawingml/2006/spreadsheetDrawing">
      <xdr:col>72</xdr:col>
      <xdr:colOff>38100</xdr:colOff>
      <xdr:row>37</xdr:row>
      <xdr:rowOff>128905</xdr:rowOff>
    </xdr:to>
    <xdr:sp macro="" textlink="">
      <xdr:nvSpPr>
        <xdr:cNvPr id="423" name="フローチャート: 判断 422"/>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40640</xdr:rowOff>
    </xdr:from>
    <xdr:to xmlns:xdr="http://schemas.openxmlformats.org/drawingml/2006/spreadsheetDrawing">
      <xdr:col>67</xdr:col>
      <xdr:colOff>101600</xdr:colOff>
      <xdr:row>37</xdr:row>
      <xdr:rowOff>142240</xdr:rowOff>
    </xdr:to>
    <xdr:sp macro="" textlink="">
      <xdr:nvSpPr>
        <xdr:cNvPr id="424" name="フローチャート: 判断 423"/>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63500</xdr:rowOff>
    </xdr:from>
    <xdr:to xmlns:xdr="http://schemas.openxmlformats.org/drawingml/2006/spreadsheetDrawing">
      <xdr:col>85</xdr:col>
      <xdr:colOff>177800</xdr:colOff>
      <xdr:row>40</xdr:row>
      <xdr:rowOff>165100</xdr:rowOff>
    </xdr:to>
    <xdr:sp macro="" textlink="">
      <xdr:nvSpPr>
        <xdr:cNvPr id="430" name="楕円 429"/>
        <xdr:cNvSpPr/>
      </xdr:nvSpPr>
      <xdr:spPr>
        <a:xfrm>
          <a:off x="16268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41910</xdr:rowOff>
    </xdr:from>
    <xdr:ext cx="405130" cy="258445"/>
    <xdr:sp macro="" textlink="">
      <xdr:nvSpPr>
        <xdr:cNvPr id="431" name="【一般廃棄物処理施設】&#10;有形固定資産減価償却率該当値テキスト"/>
        <xdr:cNvSpPr txBox="1"/>
      </xdr:nvSpPr>
      <xdr:spPr>
        <a:xfrm>
          <a:off x="16357600" y="6899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21590</xdr:rowOff>
    </xdr:from>
    <xdr:to xmlns:xdr="http://schemas.openxmlformats.org/drawingml/2006/spreadsheetDrawing">
      <xdr:col>81</xdr:col>
      <xdr:colOff>101600</xdr:colOff>
      <xdr:row>40</xdr:row>
      <xdr:rowOff>123190</xdr:rowOff>
    </xdr:to>
    <xdr:sp macro="" textlink="">
      <xdr:nvSpPr>
        <xdr:cNvPr id="432" name="楕円 431"/>
        <xdr:cNvSpPr/>
      </xdr:nvSpPr>
      <xdr:spPr>
        <a:xfrm>
          <a:off x="15430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72390</xdr:rowOff>
    </xdr:from>
    <xdr:to xmlns:xdr="http://schemas.openxmlformats.org/drawingml/2006/spreadsheetDrawing">
      <xdr:col>85</xdr:col>
      <xdr:colOff>127000</xdr:colOff>
      <xdr:row>40</xdr:row>
      <xdr:rowOff>114300</xdr:rowOff>
    </xdr:to>
    <xdr:cxnSp macro="">
      <xdr:nvCxnSpPr>
        <xdr:cNvPr id="433" name="直線コネクタ 432"/>
        <xdr:cNvCxnSpPr/>
      </xdr:nvCxnSpPr>
      <xdr:spPr>
        <a:xfrm>
          <a:off x="15481300" y="69303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124460</xdr:rowOff>
    </xdr:from>
    <xdr:to xmlns:xdr="http://schemas.openxmlformats.org/drawingml/2006/spreadsheetDrawing">
      <xdr:col>76</xdr:col>
      <xdr:colOff>165100</xdr:colOff>
      <xdr:row>40</xdr:row>
      <xdr:rowOff>54610</xdr:rowOff>
    </xdr:to>
    <xdr:sp macro="" textlink="">
      <xdr:nvSpPr>
        <xdr:cNvPr id="434" name="楕円 433"/>
        <xdr:cNvSpPr/>
      </xdr:nvSpPr>
      <xdr:spPr>
        <a:xfrm>
          <a:off x="1454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3810</xdr:rowOff>
    </xdr:from>
    <xdr:to xmlns:xdr="http://schemas.openxmlformats.org/drawingml/2006/spreadsheetDrawing">
      <xdr:col>81</xdr:col>
      <xdr:colOff>50800</xdr:colOff>
      <xdr:row>40</xdr:row>
      <xdr:rowOff>72390</xdr:rowOff>
    </xdr:to>
    <xdr:cxnSp macro="">
      <xdr:nvCxnSpPr>
        <xdr:cNvPr id="435" name="直線コネクタ 434"/>
        <xdr:cNvCxnSpPr/>
      </xdr:nvCxnSpPr>
      <xdr:spPr>
        <a:xfrm>
          <a:off x="14592300" y="68618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50165</xdr:rowOff>
    </xdr:from>
    <xdr:to xmlns:xdr="http://schemas.openxmlformats.org/drawingml/2006/spreadsheetDrawing">
      <xdr:col>72</xdr:col>
      <xdr:colOff>38100</xdr:colOff>
      <xdr:row>39</xdr:row>
      <xdr:rowOff>151765</xdr:rowOff>
    </xdr:to>
    <xdr:sp macro="" textlink="">
      <xdr:nvSpPr>
        <xdr:cNvPr id="436" name="楕円 435"/>
        <xdr:cNvSpPr/>
      </xdr:nvSpPr>
      <xdr:spPr>
        <a:xfrm>
          <a:off x="13652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100965</xdr:rowOff>
    </xdr:from>
    <xdr:to xmlns:xdr="http://schemas.openxmlformats.org/drawingml/2006/spreadsheetDrawing">
      <xdr:col>76</xdr:col>
      <xdr:colOff>114300</xdr:colOff>
      <xdr:row>40</xdr:row>
      <xdr:rowOff>3810</xdr:rowOff>
    </xdr:to>
    <xdr:cxnSp macro="">
      <xdr:nvCxnSpPr>
        <xdr:cNvPr id="437" name="直線コネクタ 436"/>
        <xdr:cNvCxnSpPr/>
      </xdr:nvCxnSpPr>
      <xdr:spPr>
        <a:xfrm>
          <a:off x="13703300" y="678751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153035</xdr:rowOff>
    </xdr:from>
    <xdr:ext cx="405130" cy="259080"/>
    <xdr:sp macro="" textlink="">
      <xdr:nvSpPr>
        <xdr:cNvPr id="438" name="n_1aveValue【一般廃棄物処理施設】&#10;有形固定資産減価償却率"/>
        <xdr:cNvSpPr txBox="1"/>
      </xdr:nvSpPr>
      <xdr:spPr>
        <a:xfrm>
          <a:off x="15266035" y="615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160655</xdr:rowOff>
    </xdr:from>
    <xdr:ext cx="404495" cy="259080"/>
    <xdr:sp macro="" textlink="">
      <xdr:nvSpPr>
        <xdr:cNvPr id="439" name="n_2aveValue【一般廃棄物処理施設】&#10;有形固定資産減価償却率"/>
        <xdr:cNvSpPr txBox="1"/>
      </xdr:nvSpPr>
      <xdr:spPr>
        <a:xfrm>
          <a:off x="14389735" y="5475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145415</xdr:rowOff>
    </xdr:from>
    <xdr:ext cx="404495" cy="258445"/>
    <xdr:sp macro="" textlink="">
      <xdr:nvSpPr>
        <xdr:cNvPr id="440" name="n_3aveValue【一般廃棄物処理施設】&#10;有形固定資産減価償却率"/>
        <xdr:cNvSpPr txBox="1"/>
      </xdr:nvSpPr>
      <xdr:spPr>
        <a:xfrm>
          <a:off x="13500735" y="6146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158750</xdr:rowOff>
    </xdr:from>
    <xdr:ext cx="404495" cy="259080"/>
    <xdr:sp macro="" textlink="">
      <xdr:nvSpPr>
        <xdr:cNvPr id="441" name="n_4aveValue【一般廃棄物処理施設】&#10;有形固定資産減価償却率"/>
        <xdr:cNvSpPr txBox="1"/>
      </xdr:nvSpPr>
      <xdr:spPr>
        <a:xfrm>
          <a:off x="12611735" y="6159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114300</xdr:rowOff>
    </xdr:from>
    <xdr:ext cx="405130" cy="259080"/>
    <xdr:sp macro="" textlink="">
      <xdr:nvSpPr>
        <xdr:cNvPr id="442" name="n_1mainValue【一般廃棄物処理施設】&#10;有形固定資産減価償却率"/>
        <xdr:cNvSpPr txBox="1"/>
      </xdr:nvSpPr>
      <xdr:spPr>
        <a:xfrm>
          <a:off x="15266035" y="6972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45720</xdr:rowOff>
    </xdr:from>
    <xdr:ext cx="404495" cy="259080"/>
    <xdr:sp macro="" textlink="">
      <xdr:nvSpPr>
        <xdr:cNvPr id="443" name="n_2mainValue【一般廃棄物処理施設】&#10;有形固定資産減価償却率"/>
        <xdr:cNvSpPr txBox="1"/>
      </xdr:nvSpPr>
      <xdr:spPr>
        <a:xfrm>
          <a:off x="14389735" y="6903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143510</xdr:rowOff>
    </xdr:from>
    <xdr:ext cx="404495" cy="258445"/>
    <xdr:sp macro="" textlink="">
      <xdr:nvSpPr>
        <xdr:cNvPr id="444" name="n_3mainValue【一般廃棄物処理施設】&#10;有形固定資産減価償却率"/>
        <xdr:cNvSpPr txBox="1"/>
      </xdr:nvSpPr>
      <xdr:spPr>
        <a:xfrm>
          <a:off x="13500735" y="6830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3" name="テキスト ボックス 45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4" name="直線コネクタ 45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5" name="直線コネクタ 45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456" name="テキスト ボックス 455"/>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57" name="直線コネクタ 45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458" name="テキスト ボックス 457"/>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59" name="直線コネクタ 45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460" name="テキスト ボックス 459"/>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1" name="直線コネクタ 46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462" name="テキスト ボックス 461"/>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3" name="直線コネクタ 46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64" name="テキスト ボックス 463"/>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60960</xdr:rowOff>
    </xdr:from>
    <xdr:to xmlns:xdr="http://schemas.openxmlformats.org/drawingml/2006/spreadsheetDrawing">
      <xdr:col>116</xdr:col>
      <xdr:colOff>62865</xdr:colOff>
      <xdr:row>41</xdr:row>
      <xdr:rowOff>133350</xdr:rowOff>
    </xdr:to>
    <xdr:cxnSp macro="">
      <xdr:nvCxnSpPr>
        <xdr:cNvPr id="466" name="直線コネクタ 465"/>
        <xdr:cNvCxnSpPr/>
      </xdr:nvCxnSpPr>
      <xdr:spPr>
        <a:xfrm flipV="1">
          <a:off x="22160865" y="57188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67"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468" name="直線コネクタ 467"/>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xdr:rowOff>
    </xdr:from>
    <xdr:ext cx="598805" cy="258445"/>
    <xdr:sp macro="" textlink="">
      <xdr:nvSpPr>
        <xdr:cNvPr id="469" name="【一般廃棄物処理施設】&#10;一人当たり有形固定資産（償却資産）額最大値テキスト"/>
        <xdr:cNvSpPr txBox="1"/>
      </xdr:nvSpPr>
      <xdr:spPr>
        <a:xfrm>
          <a:off x="22199600" y="5494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60960</xdr:rowOff>
    </xdr:from>
    <xdr:to xmlns:xdr="http://schemas.openxmlformats.org/drawingml/2006/spreadsheetDrawing">
      <xdr:col>116</xdr:col>
      <xdr:colOff>152400</xdr:colOff>
      <xdr:row>33</xdr:row>
      <xdr:rowOff>60960</xdr:rowOff>
    </xdr:to>
    <xdr:cxnSp macro="">
      <xdr:nvCxnSpPr>
        <xdr:cNvPr id="470" name="直線コネクタ 469"/>
        <xdr:cNvCxnSpPr/>
      </xdr:nvCxnSpPr>
      <xdr:spPr>
        <a:xfrm>
          <a:off x="22072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150495</xdr:rowOff>
    </xdr:from>
    <xdr:ext cx="598805" cy="259080"/>
    <xdr:sp macro="" textlink="">
      <xdr:nvSpPr>
        <xdr:cNvPr id="471" name="【一般廃棄物処理施設】&#10;一人当たり有形固定資産（償却資産）額平均値テキスト"/>
        <xdr:cNvSpPr txBox="1"/>
      </xdr:nvSpPr>
      <xdr:spPr>
        <a:xfrm>
          <a:off x="22199600" y="6837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635</xdr:rowOff>
    </xdr:from>
    <xdr:to xmlns:xdr="http://schemas.openxmlformats.org/drawingml/2006/spreadsheetDrawing">
      <xdr:col>116</xdr:col>
      <xdr:colOff>114300</xdr:colOff>
      <xdr:row>40</xdr:row>
      <xdr:rowOff>102235</xdr:rowOff>
    </xdr:to>
    <xdr:sp macro="" textlink="">
      <xdr:nvSpPr>
        <xdr:cNvPr id="472" name="フローチャート: 判断 471"/>
        <xdr:cNvSpPr/>
      </xdr:nvSpPr>
      <xdr:spPr>
        <a:xfrm>
          <a:off x="22110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6985</xdr:rowOff>
    </xdr:from>
    <xdr:to xmlns:xdr="http://schemas.openxmlformats.org/drawingml/2006/spreadsheetDrawing">
      <xdr:col>112</xdr:col>
      <xdr:colOff>38100</xdr:colOff>
      <xdr:row>40</xdr:row>
      <xdr:rowOff>109220</xdr:rowOff>
    </xdr:to>
    <xdr:sp macro="" textlink="">
      <xdr:nvSpPr>
        <xdr:cNvPr id="473" name="フローチャート: 判断 472"/>
        <xdr:cNvSpPr/>
      </xdr:nvSpPr>
      <xdr:spPr>
        <a:xfrm>
          <a:off x="21272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117475</xdr:rowOff>
    </xdr:from>
    <xdr:to xmlns:xdr="http://schemas.openxmlformats.org/drawingml/2006/spreadsheetDrawing">
      <xdr:col>107</xdr:col>
      <xdr:colOff>101600</xdr:colOff>
      <xdr:row>38</xdr:row>
      <xdr:rowOff>47625</xdr:rowOff>
    </xdr:to>
    <xdr:sp macro="" textlink="">
      <xdr:nvSpPr>
        <xdr:cNvPr id="474" name="フローチャート: 判断 473"/>
        <xdr:cNvSpPr/>
      </xdr:nvSpPr>
      <xdr:spPr>
        <a:xfrm>
          <a:off x="20383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35560</xdr:rowOff>
    </xdr:from>
    <xdr:to xmlns:xdr="http://schemas.openxmlformats.org/drawingml/2006/spreadsheetDrawing">
      <xdr:col>102</xdr:col>
      <xdr:colOff>165100</xdr:colOff>
      <xdr:row>40</xdr:row>
      <xdr:rowOff>137160</xdr:rowOff>
    </xdr:to>
    <xdr:sp macro="" textlink="">
      <xdr:nvSpPr>
        <xdr:cNvPr id="475" name="フローチャート: 判断 474"/>
        <xdr:cNvSpPr/>
      </xdr:nvSpPr>
      <xdr:spPr>
        <a:xfrm>
          <a:off x="1949450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86360</xdr:rowOff>
    </xdr:from>
    <xdr:to xmlns:xdr="http://schemas.openxmlformats.org/drawingml/2006/spreadsheetDrawing">
      <xdr:col>98</xdr:col>
      <xdr:colOff>38100</xdr:colOff>
      <xdr:row>41</xdr:row>
      <xdr:rowOff>16510</xdr:rowOff>
    </xdr:to>
    <xdr:sp macro="" textlink="">
      <xdr:nvSpPr>
        <xdr:cNvPr id="476" name="フローチャート: 判断 475"/>
        <xdr:cNvSpPr/>
      </xdr:nvSpPr>
      <xdr:spPr>
        <a:xfrm>
          <a:off x="18605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77" name="テキスト ボックス 47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8" name="テキスト ボックス 47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79" name="テキスト ボックス 47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0" name="テキスト ボックス 47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1" name="テキスト ボックス 48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142240</xdr:rowOff>
    </xdr:from>
    <xdr:to xmlns:xdr="http://schemas.openxmlformats.org/drawingml/2006/spreadsheetDrawing">
      <xdr:col>116</xdr:col>
      <xdr:colOff>114300</xdr:colOff>
      <xdr:row>38</xdr:row>
      <xdr:rowOff>72390</xdr:rowOff>
    </xdr:to>
    <xdr:sp macro="" textlink="">
      <xdr:nvSpPr>
        <xdr:cNvPr id="482" name="楕円 481"/>
        <xdr:cNvSpPr/>
      </xdr:nvSpPr>
      <xdr:spPr>
        <a:xfrm>
          <a:off x="22110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165100</xdr:rowOff>
    </xdr:from>
    <xdr:ext cx="598805" cy="259080"/>
    <xdr:sp macro="" textlink="">
      <xdr:nvSpPr>
        <xdr:cNvPr id="483" name="【一般廃棄物処理施設】&#10;一人当たり有形固定資産（償却資産）額該当値テキスト"/>
        <xdr:cNvSpPr txBox="1"/>
      </xdr:nvSpPr>
      <xdr:spPr>
        <a:xfrm>
          <a:off x="22199600" y="6337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149860</xdr:rowOff>
    </xdr:from>
    <xdr:to xmlns:xdr="http://schemas.openxmlformats.org/drawingml/2006/spreadsheetDrawing">
      <xdr:col>112</xdr:col>
      <xdr:colOff>38100</xdr:colOff>
      <xdr:row>38</xdr:row>
      <xdr:rowOff>80010</xdr:rowOff>
    </xdr:to>
    <xdr:sp macro="" textlink="">
      <xdr:nvSpPr>
        <xdr:cNvPr id="484" name="楕円 483"/>
        <xdr:cNvSpPr/>
      </xdr:nvSpPr>
      <xdr:spPr>
        <a:xfrm>
          <a:off x="21272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21590</xdr:rowOff>
    </xdr:from>
    <xdr:to xmlns:xdr="http://schemas.openxmlformats.org/drawingml/2006/spreadsheetDrawing">
      <xdr:col>116</xdr:col>
      <xdr:colOff>63500</xdr:colOff>
      <xdr:row>38</xdr:row>
      <xdr:rowOff>29210</xdr:rowOff>
    </xdr:to>
    <xdr:cxnSp macro="">
      <xdr:nvCxnSpPr>
        <xdr:cNvPr id="485" name="直線コネクタ 484"/>
        <xdr:cNvCxnSpPr/>
      </xdr:nvCxnSpPr>
      <xdr:spPr>
        <a:xfrm flipV="1">
          <a:off x="21323300" y="65366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163830</xdr:rowOff>
    </xdr:from>
    <xdr:to xmlns:xdr="http://schemas.openxmlformats.org/drawingml/2006/spreadsheetDrawing">
      <xdr:col>107</xdr:col>
      <xdr:colOff>101600</xdr:colOff>
      <xdr:row>38</xdr:row>
      <xdr:rowOff>93980</xdr:rowOff>
    </xdr:to>
    <xdr:sp macro="" textlink="">
      <xdr:nvSpPr>
        <xdr:cNvPr id="486" name="楕円 485"/>
        <xdr:cNvSpPr/>
      </xdr:nvSpPr>
      <xdr:spPr>
        <a:xfrm>
          <a:off x="20383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29210</xdr:rowOff>
    </xdr:from>
    <xdr:to xmlns:xdr="http://schemas.openxmlformats.org/drawingml/2006/spreadsheetDrawing">
      <xdr:col>111</xdr:col>
      <xdr:colOff>177800</xdr:colOff>
      <xdr:row>38</xdr:row>
      <xdr:rowOff>43180</xdr:rowOff>
    </xdr:to>
    <xdr:cxnSp macro="">
      <xdr:nvCxnSpPr>
        <xdr:cNvPr id="487" name="直線コネクタ 486"/>
        <xdr:cNvCxnSpPr/>
      </xdr:nvCxnSpPr>
      <xdr:spPr>
        <a:xfrm flipV="1">
          <a:off x="20434300" y="65443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166370</xdr:rowOff>
    </xdr:from>
    <xdr:to xmlns:xdr="http://schemas.openxmlformats.org/drawingml/2006/spreadsheetDrawing">
      <xdr:col>102</xdr:col>
      <xdr:colOff>165100</xdr:colOff>
      <xdr:row>38</xdr:row>
      <xdr:rowOff>96520</xdr:rowOff>
    </xdr:to>
    <xdr:sp macro="" textlink="">
      <xdr:nvSpPr>
        <xdr:cNvPr id="488" name="楕円 487"/>
        <xdr:cNvSpPr/>
      </xdr:nvSpPr>
      <xdr:spPr>
        <a:xfrm>
          <a:off x="19494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43180</xdr:rowOff>
    </xdr:from>
    <xdr:to xmlns:xdr="http://schemas.openxmlformats.org/drawingml/2006/spreadsheetDrawing">
      <xdr:col>107</xdr:col>
      <xdr:colOff>50800</xdr:colOff>
      <xdr:row>38</xdr:row>
      <xdr:rowOff>45720</xdr:rowOff>
    </xdr:to>
    <xdr:cxnSp macro="">
      <xdr:nvCxnSpPr>
        <xdr:cNvPr id="489" name="直線コネクタ 488"/>
        <xdr:cNvCxnSpPr/>
      </xdr:nvCxnSpPr>
      <xdr:spPr>
        <a:xfrm flipV="1">
          <a:off x="19545300" y="65582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99695</xdr:rowOff>
    </xdr:from>
    <xdr:ext cx="598170" cy="258445"/>
    <xdr:sp macro="" textlink="">
      <xdr:nvSpPr>
        <xdr:cNvPr id="490" name="n_1aveValue【一般廃棄物処理施設】&#10;一人当たり有形固定資産（償却資産）額"/>
        <xdr:cNvSpPr txBox="1"/>
      </xdr:nvSpPr>
      <xdr:spPr>
        <a:xfrm>
          <a:off x="21010880" y="6957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64135</xdr:rowOff>
    </xdr:from>
    <xdr:ext cx="598170" cy="258445"/>
    <xdr:sp macro="" textlink="">
      <xdr:nvSpPr>
        <xdr:cNvPr id="491" name="n_2aveValue【一般廃棄物処理施設】&#10;一人当たり有形固定資産（償却資産）額"/>
        <xdr:cNvSpPr txBox="1"/>
      </xdr:nvSpPr>
      <xdr:spPr>
        <a:xfrm>
          <a:off x="20134580" y="6236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128270</xdr:rowOff>
    </xdr:from>
    <xdr:ext cx="534035" cy="259080"/>
    <xdr:sp macro="" textlink="">
      <xdr:nvSpPr>
        <xdr:cNvPr id="492" name="n_3aveValue【一般廃棄物処理施設】&#10;一人当たり有形固定資産（償却資産）額"/>
        <xdr:cNvSpPr txBox="1"/>
      </xdr:nvSpPr>
      <xdr:spPr>
        <a:xfrm>
          <a:off x="19277965" y="6986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33020</xdr:rowOff>
    </xdr:from>
    <xdr:ext cx="534035" cy="259080"/>
    <xdr:sp macro="" textlink="">
      <xdr:nvSpPr>
        <xdr:cNvPr id="493" name="n_4aveValue【一般廃棄物処理施設】&#10;一人当たり有形固定資産（償却資産）額"/>
        <xdr:cNvSpPr txBox="1"/>
      </xdr:nvSpPr>
      <xdr:spPr>
        <a:xfrm>
          <a:off x="18388965" y="671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96520</xdr:rowOff>
    </xdr:from>
    <xdr:ext cx="598170" cy="259080"/>
    <xdr:sp macro="" textlink="">
      <xdr:nvSpPr>
        <xdr:cNvPr id="494" name="n_1mainValue【一般廃棄物処理施設】&#10;一人当たり有形固定資産（償却資産）額"/>
        <xdr:cNvSpPr txBox="1"/>
      </xdr:nvSpPr>
      <xdr:spPr>
        <a:xfrm>
          <a:off x="21010880" y="6268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85090</xdr:rowOff>
    </xdr:from>
    <xdr:ext cx="598170" cy="259080"/>
    <xdr:sp macro="" textlink="">
      <xdr:nvSpPr>
        <xdr:cNvPr id="495" name="n_2mainValue【一般廃棄物処理施設】&#10;一人当たり有形固定資産（償却資産）額"/>
        <xdr:cNvSpPr txBox="1"/>
      </xdr:nvSpPr>
      <xdr:spPr>
        <a:xfrm>
          <a:off x="20134580" y="6600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113030</xdr:rowOff>
    </xdr:from>
    <xdr:ext cx="598170" cy="259080"/>
    <xdr:sp macro="" textlink="">
      <xdr:nvSpPr>
        <xdr:cNvPr id="496" name="n_3mainValue【一般廃棄物処理施設】&#10;一人当たり有形固定資産（償却資産）額"/>
        <xdr:cNvSpPr txBox="1"/>
      </xdr:nvSpPr>
      <xdr:spPr>
        <a:xfrm>
          <a:off x="19245580" y="6285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05" name="テキスト ボックス 50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06" name="直線コネクタ 50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07" name="テキスト ボックス 506"/>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08" name="直線コネクタ 50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09" name="テキスト ボックス 508"/>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0" name="直線コネクタ 50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1" name="テキスト ボックス 51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2" name="直線コネクタ 51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13" name="テキスト ボックス 512"/>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14" name="直線コネクタ 51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15" name="テキスト ボックス 51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16" name="直線コネクタ 51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17" name="テキスト ボックス 516"/>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18" name="直線コネクタ 51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19" name="テキスト ボックス 518"/>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0" name="直線コネクタ 51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522" name="直線コネクタ 521"/>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23"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24" name="直線コネクタ 523"/>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8445"/>
    <xdr:sp macro="" textlink="">
      <xdr:nvSpPr>
        <xdr:cNvPr id="525" name="【保健センター・保健所】&#10;有形固定資産減価償却率最大値テキスト"/>
        <xdr:cNvSpPr txBox="1"/>
      </xdr:nvSpPr>
      <xdr:spPr>
        <a:xfrm>
          <a:off x="16357600" y="9424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526" name="直線コネクタ 525"/>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104140</xdr:rowOff>
    </xdr:from>
    <xdr:ext cx="405130" cy="259080"/>
    <xdr:sp macro="" textlink="">
      <xdr:nvSpPr>
        <xdr:cNvPr id="527" name="【保健センター・保健所】&#10;有形固定資産減価償却率平均値テキスト"/>
        <xdr:cNvSpPr txBox="1"/>
      </xdr:nvSpPr>
      <xdr:spPr>
        <a:xfrm>
          <a:off x="16357600" y="10048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11430</xdr:rowOff>
    </xdr:to>
    <xdr:sp macro="" textlink="">
      <xdr:nvSpPr>
        <xdr:cNvPr id="528" name="フローチャート: 判断 527"/>
        <xdr:cNvSpPr/>
      </xdr:nvSpPr>
      <xdr:spPr>
        <a:xfrm>
          <a:off x="162687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66675</xdr:rowOff>
    </xdr:from>
    <xdr:to xmlns:xdr="http://schemas.openxmlformats.org/drawingml/2006/spreadsheetDrawing">
      <xdr:col>81</xdr:col>
      <xdr:colOff>101600</xdr:colOff>
      <xdr:row>59</xdr:row>
      <xdr:rowOff>168275</xdr:rowOff>
    </xdr:to>
    <xdr:sp macro="" textlink="">
      <xdr:nvSpPr>
        <xdr:cNvPr id="529" name="フローチャート: 判断 528"/>
        <xdr:cNvSpPr/>
      </xdr:nvSpPr>
      <xdr:spPr>
        <a:xfrm>
          <a:off x="15430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125730</xdr:rowOff>
    </xdr:to>
    <xdr:sp macro="" textlink="">
      <xdr:nvSpPr>
        <xdr:cNvPr id="530" name="フローチャート: 判断 529"/>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531" name="フローチャート: 判断 530"/>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4445</xdr:rowOff>
    </xdr:from>
    <xdr:to xmlns:xdr="http://schemas.openxmlformats.org/drawingml/2006/spreadsheetDrawing">
      <xdr:col>67</xdr:col>
      <xdr:colOff>101600</xdr:colOff>
      <xdr:row>59</xdr:row>
      <xdr:rowOff>106045</xdr:rowOff>
    </xdr:to>
    <xdr:sp macro="" textlink="">
      <xdr:nvSpPr>
        <xdr:cNvPr id="532" name="フローチャート: 判断 531"/>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33" name="テキスト ボックス 532"/>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34" name="テキスト ボックス 533"/>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35" name="テキスト ボックス 534"/>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36" name="テキスト ボックス 535"/>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37" name="テキスト ボックス 536"/>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137160</xdr:rowOff>
    </xdr:from>
    <xdr:to xmlns:xdr="http://schemas.openxmlformats.org/drawingml/2006/spreadsheetDrawing">
      <xdr:col>85</xdr:col>
      <xdr:colOff>177800</xdr:colOff>
      <xdr:row>61</xdr:row>
      <xdr:rowOff>67310</xdr:rowOff>
    </xdr:to>
    <xdr:sp macro="" textlink="">
      <xdr:nvSpPr>
        <xdr:cNvPr id="538" name="楕円 537"/>
        <xdr:cNvSpPr/>
      </xdr:nvSpPr>
      <xdr:spPr>
        <a:xfrm>
          <a:off x="162687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115570</xdr:rowOff>
    </xdr:from>
    <xdr:ext cx="405130" cy="259080"/>
    <xdr:sp macro="" textlink="">
      <xdr:nvSpPr>
        <xdr:cNvPr id="539" name="【保健センター・保健所】&#10;有形固定資産減価償却率該当値テキスト"/>
        <xdr:cNvSpPr txBox="1"/>
      </xdr:nvSpPr>
      <xdr:spPr>
        <a:xfrm>
          <a:off x="16357600" y="10402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114300</xdr:rowOff>
    </xdr:from>
    <xdr:to xmlns:xdr="http://schemas.openxmlformats.org/drawingml/2006/spreadsheetDrawing">
      <xdr:col>81</xdr:col>
      <xdr:colOff>101600</xdr:colOff>
      <xdr:row>61</xdr:row>
      <xdr:rowOff>44450</xdr:rowOff>
    </xdr:to>
    <xdr:sp macro="" textlink="">
      <xdr:nvSpPr>
        <xdr:cNvPr id="540" name="楕円 539"/>
        <xdr:cNvSpPr/>
      </xdr:nvSpPr>
      <xdr:spPr>
        <a:xfrm>
          <a:off x="15430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165100</xdr:rowOff>
    </xdr:from>
    <xdr:to xmlns:xdr="http://schemas.openxmlformats.org/drawingml/2006/spreadsheetDrawing">
      <xdr:col>85</xdr:col>
      <xdr:colOff>127000</xdr:colOff>
      <xdr:row>61</xdr:row>
      <xdr:rowOff>16510</xdr:rowOff>
    </xdr:to>
    <xdr:cxnSp macro="">
      <xdr:nvCxnSpPr>
        <xdr:cNvPr id="541" name="直線コネクタ 540"/>
        <xdr:cNvCxnSpPr/>
      </xdr:nvCxnSpPr>
      <xdr:spPr>
        <a:xfrm>
          <a:off x="15481300" y="104521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92710</xdr:rowOff>
    </xdr:from>
    <xdr:to xmlns:xdr="http://schemas.openxmlformats.org/drawingml/2006/spreadsheetDrawing">
      <xdr:col>76</xdr:col>
      <xdr:colOff>165100</xdr:colOff>
      <xdr:row>61</xdr:row>
      <xdr:rowOff>22860</xdr:rowOff>
    </xdr:to>
    <xdr:sp macro="" textlink="">
      <xdr:nvSpPr>
        <xdr:cNvPr id="542" name="楕円 541"/>
        <xdr:cNvSpPr/>
      </xdr:nvSpPr>
      <xdr:spPr>
        <a:xfrm>
          <a:off x="145415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143510</xdr:rowOff>
    </xdr:from>
    <xdr:to xmlns:xdr="http://schemas.openxmlformats.org/drawingml/2006/spreadsheetDrawing">
      <xdr:col>81</xdr:col>
      <xdr:colOff>50800</xdr:colOff>
      <xdr:row>60</xdr:row>
      <xdr:rowOff>165100</xdr:rowOff>
    </xdr:to>
    <xdr:cxnSp macro="">
      <xdr:nvCxnSpPr>
        <xdr:cNvPr id="543" name="直線コネクタ 542"/>
        <xdr:cNvCxnSpPr/>
      </xdr:nvCxnSpPr>
      <xdr:spPr>
        <a:xfrm>
          <a:off x="14592300" y="104305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71755</xdr:rowOff>
    </xdr:from>
    <xdr:to xmlns:xdr="http://schemas.openxmlformats.org/drawingml/2006/spreadsheetDrawing">
      <xdr:col>72</xdr:col>
      <xdr:colOff>38100</xdr:colOff>
      <xdr:row>61</xdr:row>
      <xdr:rowOff>1905</xdr:rowOff>
    </xdr:to>
    <xdr:sp macro="" textlink="">
      <xdr:nvSpPr>
        <xdr:cNvPr id="544" name="楕円 543"/>
        <xdr:cNvSpPr/>
      </xdr:nvSpPr>
      <xdr:spPr>
        <a:xfrm>
          <a:off x="13652500" y="10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122555</xdr:rowOff>
    </xdr:from>
    <xdr:to xmlns:xdr="http://schemas.openxmlformats.org/drawingml/2006/spreadsheetDrawing">
      <xdr:col>76</xdr:col>
      <xdr:colOff>114300</xdr:colOff>
      <xdr:row>60</xdr:row>
      <xdr:rowOff>143510</xdr:rowOff>
    </xdr:to>
    <xdr:cxnSp macro="">
      <xdr:nvCxnSpPr>
        <xdr:cNvPr id="545" name="直線コネクタ 544"/>
        <xdr:cNvCxnSpPr/>
      </xdr:nvCxnSpPr>
      <xdr:spPr>
        <a:xfrm>
          <a:off x="13703300" y="104095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50165</xdr:rowOff>
    </xdr:from>
    <xdr:to xmlns:xdr="http://schemas.openxmlformats.org/drawingml/2006/spreadsheetDrawing">
      <xdr:col>67</xdr:col>
      <xdr:colOff>101600</xdr:colOff>
      <xdr:row>60</xdr:row>
      <xdr:rowOff>151765</xdr:rowOff>
    </xdr:to>
    <xdr:sp macro="" textlink="">
      <xdr:nvSpPr>
        <xdr:cNvPr id="546" name="楕円 545"/>
        <xdr:cNvSpPr/>
      </xdr:nvSpPr>
      <xdr:spPr>
        <a:xfrm>
          <a:off x="12763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100965</xdr:rowOff>
    </xdr:from>
    <xdr:to xmlns:xdr="http://schemas.openxmlformats.org/drawingml/2006/spreadsheetDrawing">
      <xdr:col>71</xdr:col>
      <xdr:colOff>177800</xdr:colOff>
      <xdr:row>60</xdr:row>
      <xdr:rowOff>122555</xdr:rowOff>
    </xdr:to>
    <xdr:cxnSp macro="">
      <xdr:nvCxnSpPr>
        <xdr:cNvPr id="547" name="直線コネクタ 546"/>
        <xdr:cNvCxnSpPr/>
      </xdr:nvCxnSpPr>
      <xdr:spPr>
        <a:xfrm>
          <a:off x="12814300" y="103879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13335</xdr:rowOff>
    </xdr:from>
    <xdr:ext cx="405130" cy="259080"/>
    <xdr:sp macro="" textlink="">
      <xdr:nvSpPr>
        <xdr:cNvPr id="548" name="n_1aveValue【保健センター・保健所】&#10;有形固定資産減価償却率"/>
        <xdr:cNvSpPr txBox="1"/>
      </xdr:nvSpPr>
      <xdr:spPr>
        <a:xfrm>
          <a:off x="15266035" y="9957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142240</xdr:rowOff>
    </xdr:from>
    <xdr:ext cx="404495" cy="259080"/>
    <xdr:sp macro="" textlink="">
      <xdr:nvSpPr>
        <xdr:cNvPr id="549" name="n_2aveValue【保健センター・保健所】&#10;有形固定資産減価償却率"/>
        <xdr:cNvSpPr txBox="1"/>
      </xdr:nvSpPr>
      <xdr:spPr>
        <a:xfrm>
          <a:off x="14389735" y="991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147320</xdr:rowOff>
    </xdr:from>
    <xdr:ext cx="404495" cy="259080"/>
    <xdr:sp macro="" textlink="">
      <xdr:nvSpPr>
        <xdr:cNvPr id="550" name="n_3aveValue【保健センター・保健所】&#10;有形固定資産減価償却率"/>
        <xdr:cNvSpPr txBox="1"/>
      </xdr:nvSpPr>
      <xdr:spPr>
        <a:xfrm>
          <a:off x="13500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122555</xdr:rowOff>
    </xdr:from>
    <xdr:ext cx="404495" cy="258445"/>
    <xdr:sp macro="" textlink="">
      <xdr:nvSpPr>
        <xdr:cNvPr id="551" name="n_4aveValue【保健センター・保健所】&#10;有形固定資産減価償却率"/>
        <xdr:cNvSpPr txBox="1"/>
      </xdr:nvSpPr>
      <xdr:spPr>
        <a:xfrm>
          <a:off x="12611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35560</xdr:rowOff>
    </xdr:from>
    <xdr:ext cx="405130" cy="259080"/>
    <xdr:sp macro="" textlink="">
      <xdr:nvSpPr>
        <xdr:cNvPr id="552" name="n_1mainValue【保健センター・保健所】&#10;有形固定資産減価償却率"/>
        <xdr:cNvSpPr txBox="1"/>
      </xdr:nvSpPr>
      <xdr:spPr>
        <a:xfrm>
          <a:off x="15266035" y="1049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13970</xdr:rowOff>
    </xdr:from>
    <xdr:ext cx="404495" cy="259080"/>
    <xdr:sp macro="" textlink="">
      <xdr:nvSpPr>
        <xdr:cNvPr id="553" name="n_2mainValue【保健センター・保健所】&#10;有形固定資産減価償却率"/>
        <xdr:cNvSpPr txBox="1"/>
      </xdr:nvSpPr>
      <xdr:spPr>
        <a:xfrm>
          <a:off x="14389735" y="1047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164465</xdr:rowOff>
    </xdr:from>
    <xdr:ext cx="404495" cy="259080"/>
    <xdr:sp macro="" textlink="">
      <xdr:nvSpPr>
        <xdr:cNvPr id="554" name="n_3mainValue【保健センター・保健所】&#10;有形固定資産減価償却率"/>
        <xdr:cNvSpPr txBox="1"/>
      </xdr:nvSpPr>
      <xdr:spPr>
        <a:xfrm>
          <a:off x="13500735" y="10451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143510</xdr:rowOff>
    </xdr:from>
    <xdr:ext cx="404495" cy="258445"/>
    <xdr:sp macro="" textlink="">
      <xdr:nvSpPr>
        <xdr:cNvPr id="555" name="n_4mainValue【保健センター・保健所】&#10;有形固定資産減価償却率"/>
        <xdr:cNvSpPr txBox="1"/>
      </xdr:nvSpPr>
      <xdr:spPr>
        <a:xfrm>
          <a:off x="12611735" y="10430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64" name="テキスト ボックス 563"/>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5" name="直線コネクタ 56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66" name="直線コネクタ 56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67" name="テキスト ボックス 566"/>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68" name="直線コネクタ 56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69" name="テキスト ボックス 568"/>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0" name="直線コネクタ 56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71" name="テキスト ボックス 570"/>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2" name="直線コネクタ 57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73" name="テキスト ボックス 572"/>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74" name="直線コネクタ 57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75" name="テキスト ボックス 574"/>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6" name="直線コネクタ 57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77" name="テキスト ボックス 576"/>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11430</xdr:rowOff>
    </xdr:from>
    <xdr:to xmlns:xdr="http://schemas.openxmlformats.org/drawingml/2006/spreadsheetDrawing">
      <xdr:col>116</xdr:col>
      <xdr:colOff>62865</xdr:colOff>
      <xdr:row>64</xdr:row>
      <xdr:rowOff>64770</xdr:rowOff>
    </xdr:to>
    <xdr:cxnSp macro="">
      <xdr:nvCxnSpPr>
        <xdr:cNvPr id="579" name="直線コネクタ 578"/>
        <xdr:cNvCxnSpPr/>
      </xdr:nvCxnSpPr>
      <xdr:spPr>
        <a:xfrm flipV="1">
          <a:off x="22160865" y="961263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580"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581" name="直線コネクタ 580"/>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129540</xdr:rowOff>
    </xdr:from>
    <xdr:ext cx="469900" cy="259080"/>
    <xdr:sp macro="" textlink="">
      <xdr:nvSpPr>
        <xdr:cNvPr id="582"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11430</xdr:rowOff>
    </xdr:from>
    <xdr:to xmlns:xdr="http://schemas.openxmlformats.org/drawingml/2006/spreadsheetDrawing">
      <xdr:col>116</xdr:col>
      <xdr:colOff>152400</xdr:colOff>
      <xdr:row>56</xdr:row>
      <xdr:rowOff>11430</xdr:rowOff>
    </xdr:to>
    <xdr:cxnSp macro="">
      <xdr:nvCxnSpPr>
        <xdr:cNvPr id="583" name="直線コネクタ 582"/>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53340</xdr:rowOff>
    </xdr:from>
    <xdr:ext cx="469900" cy="258445"/>
    <xdr:sp macro="" textlink="">
      <xdr:nvSpPr>
        <xdr:cNvPr id="584" name="【保健センター・保健所】&#10;一人当たり面積平均値テキスト"/>
        <xdr:cNvSpPr txBox="1"/>
      </xdr:nvSpPr>
      <xdr:spPr>
        <a:xfrm>
          <a:off x="22199600" y="106832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5080</xdr:rowOff>
    </xdr:to>
    <xdr:sp macro="" textlink="">
      <xdr:nvSpPr>
        <xdr:cNvPr id="585" name="フローチャート: 判断 584"/>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90170</xdr:rowOff>
    </xdr:from>
    <xdr:to xmlns:xdr="http://schemas.openxmlformats.org/drawingml/2006/spreadsheetDrawing">
      <xdr:col>112</xdr:col>
      <xdr:colOff>38100</xdr:colOff>
      <xdr:row>63</xdr:row>
      <xdr:rowOff>20320</xdr:rowOff>
    </xdr:to>
    <xdr:sp macro="" textlink="">
      <xdr:nvSpPr>
        <xdr:cNvPr id="586" name="フローチャート: 判断 585"/>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27940</xdr:rowOff>
    </xdr:to>
    <xdr:sp macro="" textlink="">
      <xdr:nvSpPr>
        <xdr:cNvPr id="587" name="フローチャート: 判断 586"/>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105410</xdr:rowOff>
    </xdr:from>
    <xdr:to xmlns:xdr="http://schemas.openxmlformats.org/drawingml/2006/spreadsheetDrawing">
      <xdr:col>102</xdr:col>
      <xdr:colOff>165100</xdr:colOff>
      <xdr:row>63</xdr:row>
      <xdr:rowOff>35560</xdr:rowOff>
    </xdr:to>
    <xdr:sp macro="" textlink="">
      <xdr:nvSpPr>
        <xdr:cNvPr id="588" name="フローチャート: 判断 587"/>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82550</xdr:rowOff>
    </xdr:from>
    <xdr:to xmlns:xdr="http://schemas.openxmlformats.org/drawingml/2006/spreadsheetDrawing">
      <xdr:col>98</xdr:col>
      <xdr:colOff>38100</xdr:colOff>
      <xdr:row>63</xdr:row>
      <xdr:rowOff>12700</xdr:rowOff>
    </xdr:to>
    <xdr:sp macro="" textlink="">
      <xdr:nvSpPr>
        <xdr:cNvPr id="589" name="フローチャート: 判断 588"/>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90" name="テキスト ボックス 589"/>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1" name="テキスト ボックス 590"/>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92" name="テキスト ボックス 591"/>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93" name="テキスト ボックス 592"/>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94" name="テキスト ボックス 593"/>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97790</xdr:rowOff>
    </xdr:from>
    <xdr:to xmlns:xdr="http://schemas.openxmlformats.org/drawingml/2006/spreadsheetDrawing">
      <xdr:col>116</xdr:col>
      <xdr:colOff>114300</xdr:colOff>
      <xdr:row>62</xdr:row>
      <xdr:rowOff>27940</xdr:rowOff>
    </xdr:to>
    <xdr:sp macro="" textlink="">
      <xdr:nvSpPr>
        <xdr:cNvPr id="595" name="楕円 594"/>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120650</xdr:rowOff>
    </xdr:from>
    <xdr:ext cx="469900" cy="258445"/>
    <xdr:sp macro="" textlink="">
      <xdr:nvSpPr>
        <xdr:cNvPr id="596" name="【保健センター・保健所】&#10;一人当たり面積該当値テキスト"/>
        <xdr:cNvSpPr txBox="1"/>
      </xdr:nvSpPr>
      <xdr:spPr>
        <a:xfrm>
          <a:off x="22199600" y="10407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105410</xdr:rowOff>
    </xdr:from>
    <xdr:to xmlns:xdr="http://schemas.openxmlformats.org/drawingml/2006/spreadsheetDrawing">
      <xdr:col>112</xdr:col>
      <xdr:colOff>38100</xdr:colOff>
      <xdr:row>62</xdr:row>
      <xdr:rowOff>35560</xdr:rowOff>
    </xdr:to>
    <xdr:sp macro="" textlink="">
      <xdr:nvSpPr>
        <xdr:cNvPr id="597" name="楕円 596"/>
        <xdr:cNvSpPr/>
      </xdr:nvSpPr>
      <xdr:spPr>
        <a:xfrm>
          <a:off x="21272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148590</xdr:rowOff>
    </xdr:from>
    <xdr:to xmlns:xdr="http://schemas.openxmlformats.org/drawingml/2006/spreadsheetDrawing">
      <xdr:col>116</xdr:col>
      <xdr:colOff>63500</xdr:colOff>
      <xdr:row>61</xdr:row>
      <xdr:rowOff>156210</xdr:rowOff>
    </xdr:to>
    <xdr:cxnSp macro="">
      <xdr:nvCxnSpPr>
        <xdr:cNvPr id="598" name="直線コネクタ 597"/>
        <xdr:cNvCxnSpPr/>
      </xdr:nvCxnSpPr>
      <xdr:spPr>
        <a:xfrm flipV="1">
          <a:off x="21323300" y="106070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113030</xdr:rowOff>
    </xdr:from>
    <xdr:to xmlns:xdr="http://schemas.openxmlformats.org/drawingml/2006/spreadsheetDrawing">
      <xdr:col>107</xdr:col>
      <xdr:colOff>101600</xdr:colOff>
      <xdr:row>62</xdr:row>
      <xdr:rowOff>43180</xdr:rowOff>
    </xdr:to>
    <xdr:sp macro="" textlink="">
      <xdr:nvSpPr>
        <xdr:cNvPr id="599" name="楕円 598"/>
        <xdr:cNvSpPr/>
      </xdr:nvSpPr>
      <xdr:spPr>
        <a:xfrm>
          <a:off x="20383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156210</xdr:rowOff>
    </xdr:from>
    <xdr:to xmlns:xdr="http://schemas.openxmlformats.org/drawingml/2006/spreadsheetDrawing">
      <xdr:col>111</xdr:col>
      <xdr:colOff>177800</xdr:colOff>
      <xdr:row>61</xdr:row>
      <xdr:rowOff>163830</xdr:rowOff>
    </xdr:to>
    <xdr:cxnSp macro="">
      <xdr:nvCxnSpPr>
        <xdr:cNvPr id="600" name="直線コネクタ 599"/>
        <xdr:cNvCxnSpPr/>
      </xdr:nvCxnSpPr>
      <xdr:spPr>
        <a:xfrm flipV="1">
          <a:off x="20434300" y="10614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116840</xdr:rowOff>
    </xdr:from>
    <xdr:to xmlns:xdr="http://schemas.openxmlformats.org/drawingml/2006/spreadsheetDrawing">
      <xdr:col>102</xdr:col>
      <xdr:colOff>165100</xdr:colOff>
      <xdr:row>62</xdr:row>
      <xdr:rowOff>46990</xdr:rowOff>
    </xdr:to>
    <xdr:sp macro="" textlink="">
      <xdr:nvSpPr>
        <xdr:cNvPr id="601" name="楕円 600"/>
        <xdr:cNvSpPr/>
      </xdr:nvSpPr>
      <xdr:spPr>
        <a:xfrm>
          <a:off x="19494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163830</xdr:rowOff>
    </xdr:from>
    <xdr:to xmlns:xdr="http://schemas.openxmlformats.org/drawingml/2006/spreadsheetDrawing">
      <xdr:col>107</xdr:col>
      <xdr:colOff>50800</xdr:colOff>
      <xdr:row>61</xdr:row>
      <xdr:rowOff>167640</xdr:rowOff>
    </xdr:to>
    <xdr:cxnSp macro="">
      <xdr:nvCxnSpPr>
        <xdr:cNvPr id="602" name="直線コネクタ 601"/>
        <xdr:cNvCxnSpPr/>
      </xdr:nvCxnSpPr>
      <xdr:spPr>
        <a:xfrm flipV="1">
          <a:off x="19545300" y="106222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124460</xdr:rowOff>
    </xdr:from>
    <xdr:to xmlns:xdr="http://schemas.openxmlformats.org/drawingml/2006/spreadsheetDrawing">
      <xdr:col>98</xdr:col>
      <xdr:colOff>38100</xdr:colOff>
      <xdr:row>62</xdr:row>
      <xdr:rowOff>54610</xdr:rowOff>
    </xdr:to>
    <xdr:sp macro="" textlink="">
      <xdr:nvSpPr>
        <xdr:cNvPr id="603" name="楕円 602"/>
        <xdr:cNvSpPr/>
      </xdr:nvSpPr>
      <xdr:spPr>
        <a:xfrm>
          <a:off x="18605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167640</xdr:rowOff>
    </xdr:from>
    <xdr:to xmlns:xdr="http://schemas.openxmlformats.org/drawingml/2006/spreadsheetDrawing">
      <xdr:col>102</xdr:col>
      <xdr:colOff>114300</xdr:colOff>
      <xdr:row>62</xdr:row>
      <xdr:rowOff>3810</xdr:rowOff>
    </xdr:to>
    <xdr:cxnSp macro="">
      <xdr:nvCxnSpPr>
        <xdr:cNvPr id="604" name="直線コネクタ 603"/>
        <xdr:cNvCxnSpPr/>
      </xdr:nvCxnSpPr>
      <xdr:spPr>
        <a:xfrm flipV="1">
          <a:off x="18656300" y="106260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11430</xdr:rowOff>
    </xdr:from>
    <xdr:ext cx="469900" cy="259080"/>
    <xdr:sp macro="" textlink="">
      <xdr:nvSpPr>
        <xdr:cNvPr id="605" name="n_1aveValue【保健センター・保健所】&#10;一人当たり面積"/>
        <xdr:cNvSpPr txBox="1"/>
      </xdr:nvSpPr>
      <xdr:spPr>
        <a:xfrm>
          <a:off x="21075650" y="1081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19050</xdr:rowOff>
    </xdr:from>
    <xdr:ext cx="469265" cy="258445"/>
    <xdr:sp macro="" textlink="">
      <xdr:nvSpPr>
        <xdr:cNvPr id="606" name="n_2aveValue【保健センター・保健所】&#10;一人当たり面積"/>
        <xdr:cNvSpPr txBox="1"/>
      </xdr:nvSpPr>
      <xdr:spPr>
        <a:xfrm>
          <a:off x="20199350" y="10820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26670</xdr:rowOff>
    </xdr:from>
    <xdr:ext cx="469265" cy="259080"/>
    <xdr:sp macro="" textlink="">
      <xdr:nvSpPr>
        <xdr:cNvPr id="607" name="n_3aveValue【保健センター・保健所】&#10;一人当たり面積"/>
        <xdr:cNvSpPr txBox="1"/>
      </xdr:nvSpPr>
      <xdr:spPr>
        <a:xfrm>
          <a:off x="19310350" y="10828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3810</xdr:rowOff>
    </xdr:from>
    <xdr:ext cx="469265" cy="259080"/>
    <xdr:sp macro="" textlink="">
      <xdr:nvSpPr>
        <xdr:cNvPr id="608" name="n_4aveValue【保健センター・保健所】&#10;一人当たり面積"/>
        <xdr:cNvSpPr txBox="1"/>
      </xdr:nvSpPr>
      <xdr:spPr>
        <a:xfrm>
          <a:off x="18421350" y="10805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52070</xdr:rowOff>
    </xdr:from>
    <xdr:ext cx="469900" cy="258445"/>
    <xdr:sp macro="" textlink="">
      <xdr:nvSpPr>
        <xdr:cNvPr id="609" name="n_1mainValue【保健センター・保健所】&#10;一人当たり面積"/>
        <xdr:cNvSpPr txBox="1"/>
      </xdr:nvSpPr>
      <xdr:spPr>
        <a:xfrm>
          <a:off x="21075650" y="10339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59690</xdr:rowOff>
    </xdr:from>
    <xdr:ext cx="469265" cy="259080"/>
    <xdr:sp macro="" textlink="">
      <xdr:nvSpPr>
        <xdr:cNvPr id="610" name="n_2mainValue【保健センター・保健所】&#10;一人当たり面積"/>
        <xdr:cNvSpPr txBox="1"/>
      </xdr:nvSpPr>
      <xdr:spPr>
        <a:xfrm>
          <a:off x="20199350" y="10346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63500</xdr:rowOff>
    </xdr:from>
    <xdr:ext cx="469265" cy="258445"/>
    <xdr:sp macro="" textlink="">
      <xdr:nvSpPr>
        <xdr:cNvPr id="611" name="n_3mainValue【保健センター・保健所】&#10;一人当たり面積"/>
        <xdr:cNvSpPr txBox="1"/>
      </xdr:nvSpPr>
      <xdr:spPr>
        <a:xfrm>
          <a:off x="19310350" y="10350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71120</xdr:rowOff>
    </xdr:from>
    <xdr:ext cx="469265" cy="259080"/>
    <xdr:sp macro="" textlink="">
      <xdr:nvSpPr>
        <xdr:cNvPr id="612" name="n_4mainValue【保健センター・保健所】&#10;一人当たり面積"/>
        <xdr:cNvSpPr txBox="1"/>
      </xdr:nvSpPr>
      <xdr:spPr>
        <a:xfrm>
          <a:off x="18421350" y="10358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1" name="テキスト ボックス 62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2" name="直線コネクタ 62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23" name="テキスト ボックス 622"/>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24" name="直線コネクタ 62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25" name="テキスト ボックス 624"/>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26" name="直線コネクタ 62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27" name="テキスト ボックス 626"/>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28" name="直線コネクタ 62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29" name="テキスト ボックス 62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0" name="直線コネクタ 62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31" name="テキスト ボックス 630"/>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32" name="直線コネクタ 63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33" name="テキスト ボックス 63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34" name="直線コネクタ 63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35" name="テキスト ボックス 634"/>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36" name="直線コネクタ 63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168910</xdr:rowOff>
    </xdr:to>
    <xdr:cxnSp macro="">
      <xdr:nvCxnSpPr>
        <xdr:cNvPr id="638" name="直線コネクタ 637"/>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39"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0" name="直線コネクタ 63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641"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642" name="直線コネクタ 641"/>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1905</xdr:rowOff>
    </xdr:from>
    <xdr:ext cx="405130" cy="259080"/>
    <xdr:sp macro="" textlink="">
      <xdr:nvSpPr>
        <xdr:cNvPr id="643" name="【消防施設】&#10;有形固定資産減価償却率平均値テキスト"/>
        <xdr:cNvSpPr txBox="1"/>
      </xdr:nvSpPr>
      <xdr:spPr>
        <a:xfrm>
          <a:off x="16357600" y="14232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23495</xdr:rowOff>
    </xdr:from>
    <xdr:to xmlns:xdr="http://schemas.openxmlformats.org/drawingml/2006/spreadsheetDrawing">
      <xdr:col>85</xdr:col>
      <xdr:colOff>177800</xdr:colOff>
      <xdr:row>83</xdr:row>
      <xdr:rowOff>125095</xdr:rowOff>
    </xdr:to>
    <xdr:sp macro="" textlink="">
      <xdr:nvSpPr>
        <xdr:cNvPr id="644" name="フローチャート: 判断 643"/>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645" name="フローチャート: 判断 644"/>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646" name="フローチャート: 判断 645"/>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647" name="フローチャート: 判断 646"/>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xdr:rowOff>
    </xdr:from>
    <xdr:to xmlns:xdr="http://schemas.openxmlformats.org/drawingml/2006/spreadsheetDrawing">
      <xdr:col>67</xdr:col>
      <xdr:colOff>101600</xdr:colOff>
      <xdr:row>82</xdr:row>
      <xdr:rowOff>111760</xdr:rowOff>
    </xdr:to>
    <xdr:sp macro="" textlink="">
      <xdr:nvSpPr>
        <xdr:cNvPr id="648" name="フローチャート: 判断 647"/>
        <xdr:cNvSpPr/>
      </xdr:nvSpPr>
      <xdr:spPr>
        <a:xfrm>
          <a:off x="12763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49" name="テキスト ボックス 64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0" name="テキスト ボックス 64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1" name="テキスト ボックス 65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2" name="テキスト ボックス 65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3" name="テキスト ボックス 65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88265</xdr:rowOff>
    </xdr:from>
    <xdr:to xmlns:xdr="http://schemas.openxmlformats.org/drawingml/2006/spreadsheetDrawing">
      <xdr:col>85</xdr:col>
      <xdr:colOff>177800</xdr:colOff>
      <xdr:row>81</xdr:row>
      <xdr:rowOff>18415</xdr:rowOff>
    </xdr:to>
    <xdr:sp macro="" textlink="">
      <xdr:nvSpPr>
        <xdr:cNvPr id="654" name="楕円 653"/>
        <xdr:cNvSpPr/>
      </xdr:nvSpPr>
      <xdr:spPr>
        <a:xfrm>
          <a:off x="16268700" y="138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111125</xdr:rowOff>
    </xdr:from>
    <xdr:ext cx="405130" cy="258445"/>
    <xdr:sp macro="" textlink="">
      <xdr:nvSpPr>
        <xdr:cNvPr id="655" name="【消防施設】&#10;有形固定資産減価償却率該当値テキスト"/>
        <xdr:cNvSpPr txBox="1"/>
      </xdr:nvSpPr>
      <xdr:spPr>
        <a:xfrm>
          <a:off x="16357600" y="13655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36195</xdr:rowOff>
    </xdr:from>
    <xdr:to xmlns:xdr="http://schemas.openxmlformats.org/drawingml/2006/spreadsheetDrawing">
      <xdr:col>81</xdr:col>
      <xdr:colOff>101600</xdr:colOff>
      <xdr:row>80</xdr:row>
      <xdr:rowOff>137795</xdr:rowOff>
    </xdr:to>
    <xdr:sp macro="" textlink="">
      <xdr:nvSpPr>
        <xdr:cNvPr id="656" name="楕円 655"/>
        <xdr:cNvSpPr/>
      </xdr:nvSpPr>
      <xdr:spPr>
        <a:xfrm>
          <a:off x="154305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86995</xdr:rowOff>
    </xdr:from>
    <xdr:to xmlns:xdr="http://schemas.openxmlformats.org/drawingml/2006/spreadsheetDrawing">
      <xdr:col>85</xdr:col>
      <xdr:colOff>127000</xdr:colOff>
      <xdr:row>80</xdr:row>
      <xdr:rowOff>139065</xdr:rowOff>
    </xdr:to>
    <xdr:cxnSp macro="">
      <xdr:nvCxnSpPr>
        <xdr:cNvPr id="657" name="直線コネクタ 656"/>
        <xdr:cNvCxnSpPr/>
      </xdr:nvCxnSpPr>
      <xdr:spPr>
        <a:xfrm>
          <a:off x="15481300" y="1380299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149225</xdr:rowOff>
    </xdr:from>
    <xdr:to xmlns:xdr="http://schemas.openxmlformats.org/drawingml/2006/spreadsheetDrawing">
      <xdr:col>76</xdr:col>
      <xdr:colOff>165100</xdr:colOff>
      <xdr:row>80</xdr:row>
      <xdr:rowOff>79375</xdr:rowOff>
    </xdr:to>
    <xdr:sp macro="" textlink="">
      <xdr:nvSpPr>
        <xdr:cNvPr id="658" name="楕円 657"/>
        <xdr:cNvSpPr/>
      </xdr:nvSpPr>
      <xdr:spPr>
        <a:xfrm>
          <a:off x="14541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29210</xdr:rowOff>
    </xdr:from>
    <xdr:to xmlns:xdr="http://schemas.openxmlformats.org/drawingml/2006/spreadsheetDrawing">
      <xdr:col>81</xdr:col>
      <xdr:colOff>50800</xdr:colOff>
      <xdr:row>80</xdr:row>
      <xdr:rowOff>86995</xdr:rowOff>
    </xdr:to>
    <xdr:cxnSp macro="">
      <xdr:nvCxnSpPr>
        <xdr:cNvPr id="659" name="直線コネクタ 658"/>
        <xdr:cNvCxnSpPr/>
      </xdr:nvCxnSpPr>
      <xdr:spPr>
        <a:xfrm>
          <a:off x="14592300" y="1374521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104775</xdr:rowOff>
    </xdr:from>
    <xdr:to xmlns:xdr="http://schemas.openxmlformats.org/drawingml/2006/spreadsheetDrawing">
      <xdr:col>72</xdr:col>
      <xdr:colOff>38100</xdr:colOff>
      <xdr:row>80</xdr:row>
      <xdr:rowOff>34925</xdr:rowOff>
    </xdr:to>
    <xdr:sp macro="" textlink="">
      <xdr:nvSpPr>
        <xdr:cNvPr id="660" name="楕円 659"/>
        <xdr:cNvSpPr/>
      </xdr:nvSpPr>
      <xdr:spPr>
        <a:xfrm>
          <a:off x="136525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155575</xdr:rowOff>
    </xdr:from>
    <xdr:to xmlns:xdr="http://schemas.openxmlformats.org/drawingml/2006/spreadsheetDrawing">
      <xdr:col>76</xdr:col>
      <xdr:colOff>114300</xdr:colOff>
      <xdr:row>80</xdr:row>
      <xdr:rowOff>29210</xdr:rowOff>
    </xdr:to>
    <xdr:cxnSp macro="">
      <xdr:nvCxnSpPr>
        <xdr:cNvPr id="661" name="直線コネクタ 660"/>
        <xdr:cNvCxnSpPr/>
      </xdr:nvCxnSpPr>
      <xdr:spPr>
        <a:xfrm>
          <a:off x="13703300" y="137001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121285</xdr:rowOff>
    </xdr:from>
    <xdr:to xmlns:xdr="http://schemas.openxmlformats.org/drawingml/2006/spreadsheetDrawing">
      <xdr:col>67</xdr:col>
      <xdr:colOff>101600</xdr:colOff>
      <xdr:row>80</xdr:row>
      <xdr:rowOff>52070</xdr:rowOff>
    </xdr:to>
    <xdr:sp macro="" textlink="">
      <xdr:nvSpPr>
        <xdr:cNvPr id="662" name="楕円 661"/>
        <xdr:cNvSpPr/>
      </xdr:nvSpPr>
      <xdr:spPr>
        <a:xfrm>
          <a:off x="12763500" y="13665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79</xdr:row>
      <xdr:rowOff>155575</xdr:rowOff>
    </xdr:from>
    <xdr:to xmlns:xdr="http://schemas.openxmlformats.org/drawingml/2006/spreadsheetDrawing">
      <xdr:col>71</xdr:col>
      <xdr:colOff>177800</xdr:colOff>
      <xdr:row>80</xdr:row>
      <xdr:rowOff>635</xdr:rowOff>
    </xdr:to>
    <xdr:cxnSp macro="">
      <xdr:nvCxnSpPr>
        <xdr:cNvPr id="663" name="直線コネクタ 662"/>
        <xdr:cNvCxnSpPr/>
      </xdr:nvCxnSpPr>
      <xdr:spPr>
        <a:xfrm flipV="1">
          <a:off x="12814300" y="137001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120650</xdr:rowOff>
    </xdr:from>
    <xdr:ext cx="405130" cy="258445"/>
    <xdr:sp macro="" textlink="">
      <xdr:nvSpPr>
        <xdr:cNvPr id="664" name="n_1aveValue【消防施設】&#10;有形固定資産減価償却率"/>
        <xdr:cNvSpPr txBox="1"/>
      </xdr:nvSpPr>
      <xdr:spPr>
        <a:xfrm>
          <a:off x="15266035" y="14351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114300</xdr:rowOff>
    </xdr:from>
    <xdr:ext cx="404495" cy="259080"/>
    <xdr:sp macro="" textlink="">
      <xdr:nvSpPr>
        <xdr:cNvPr id="665" name="n_2aveValue【消防施設】&#10;有形固定資産減価償却率"/>
        <xdr:cNvSpPr txBox="1"/>
      </xdr:nvSpPr>
      <xdr:spPr>
        <a:xfrm>
          <a:off x="14389735" y="14173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57150</xdr:rowOff>
    </xdr:from>
    <xdr:ext cx="404495" cy="259080"/>
    <xdr:sp macro="" textlink="">
      <xdr:nvSpPr>
        <xdr:cNvPr id="666" name="n_3aveValue【消防施設】&#10;有形固定資産減価償却率"/>
        <xdr:cNvSpPr txBox="1"/>
      </xdr:nvSpPr>
      <xdr:spPr>
        <a:xfrm>
          <a:off x="13500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102870</xdr:rowOff>
    </xdr:from>
    <xdr:ext cx="404495" cy="259080"/>
    <xdr:sp macro="" textlink="">
      <xdr:nvSpPr>
        <xdr:cNvPr id="667" name="n_4aveValue【消防施設】&#10;有形固定資産減価償却率"/>
        <xdr:cNvSpPr txBox="1"/>
      </xdr:nvSpPr>
      <xdr:spPr>
        <a:xfrm>
          <a:off x="12611735" y="1416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154940</xdr:rowOff>
    </xdr:from>
    <xdr:ext cx="405130" cy="258445"/>
    <xdr:sp macro="" textlink="">
      <xdr:nvSpPr>
        <xdr:cNvPr id="668" name="n_1mainValue【消防施設】&#10;有形固定資産減価償却率"/>
        <xdr:cNvSpPr txBox="1"/>
      </xdr:nvSpPr>
      <xdr:spPr>
        <a:xfrm>
          <a:off x="15266035" y="135280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95885</xdr:rowOff>
    </xdr:from>
    <xdr:ext cx="404495" cy="259080"/>
    <xdr:sp macro="" textlink="">
      <xdr:nvSpPr>
        <xdr:cNvPr id="669" name="n_2mainValue【消防施設】&#10;有形固定資産減価償却率"/>
        <xdr:cNvSpPr txBox="1"/>
      </xdr:nvSpPr>
      <xdr:spPr>
        <a:xfrm>
          <a:off x="14389735" y="134689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52070</xdr:rowOff>
    </xdr:from>
    <xdr:ext cx="404495" cy="258445"/>
    <xdr:sp macro="" textlink="">
      <xdr:nvSpPr>
        <xdr:cNvPr id="670" name="n_3mainValue【消防施設】&#10;有形固定資産減価償却率"/>
        <xdr:cNvSpPr txBox="1"/>
      </xdr:nvSpPr>
      <xdr:spPr>
        <a:xfrm>
          <a:off x="13500735" y="13425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67945</xdr:rowOff>
    </xdr:from>
    <xdr:ext cx="404495" cy="258445"/>
    <xdr:sp macro="" textlink="">
      <xdr:nvSpPr>
        <xdr:cNvPr id="671" name="n_4mainValue【消防施設】&#10;有形固定資産減価償却率"/>
        <xdr:cNvSpPr txBox="1"/>
      </xdr:nvSpPr>
      <xdr:spPr>
        <a:xfrm>
          <a:off x="12611735" y="13441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80" name="テキスト ボックス 679"/>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1" name="直線コネクタ 68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82" name="直線コネクタ 68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83" name="テキスト ボックス 682"/>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84" name="直線コネクタ 68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85" name="テキスト ボックス 684"/>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86" name="直線コネクタ 68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87" name="テキスト ボックス 686"/>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88" name="直線コネクタ 68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89" name="テキスト ボックス 688"/>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0" name="直線コネクタ 68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91" name="テキスト ボックス 69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37465</xdr:rowOff>
    </xdr:to>
    <xdr:cxnSp macro="">
      <xdr:nvCxnSpPr>
        <xdr:cNvPr id="693" name="直線コネクタ 692"/>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41275</xdr:rowOff>
    </xdr:from>
    <xdr:ext cx="469900" cy="258445"/>
    <xdr:sp macro="" textlink="">
      <xdr:nvSpPr>
        <xdr:cNvPr id="694" name="【消防施設】&#10;一人当たり面積最小値テキスト"/>
        <xdr:cNvSpPr txBox="1"/>
      </xdr:nvSpPr>
      <xdr:spPr>
        <a:xfrm>
          <a:off x="22199600" y="1478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695" name="直線コネクタ 694"/>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33020</xdr:rowOff>
    </xdr:from>
    <xdr:ext cx="469900" cy="259080"/>
    <xdr:sp macro="" textlink="">
      <xdr:nvSpPr>
        <xdr:cNvPr id="696"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697" name="直線コネクタ 696"/>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xdr:rowOff>
    </xdr:from>
    <xdr:ext cx="469900" cy="258445"/>
    <xdr:sp macro="" textlink="">
      <xdr:nvSpPr>
        <xdr:cNvPr id="698" name="【消防施設】&#10;一人当たり面積平均値テキスト"/>
        <xdr:cNvSpPr txBox="1"/>
      </xdr:nvSpPr>
      <xdr:spPr>
        <a:xfrm>
          <a:off x="22199600" y="14584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699" name="フローチャート: 判断 698"/>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32385</xdr:rowOff>
    </xdr:from>
    <xdr:to xmlns:xdr="http://schemas.openxmlformats.org/drawingml/2006/spreadsheetDrawing">
      <xdr:col>112</xdr:col>
      <xdr:colOff>38100</xdr:colOff>
      <xdr:row>85</xdr:row>
      <xdr:rowOff>133985</xdr:rowOff>
    </xdr:to>
    <xdr:sp macro="" textlink="">
      <xdr:nvSpPr>
        <xdr:cNvPr id="700" name="フローチャート: 判断 699"/>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35560</xdr:rowOff>
    </xdr:from>
    <xdr:to xmlns:xdr="http://schemas.openxmlformats.org/drawingml/2006/spreadsheetDrawing">
      <xdr:col>107</xdr:col>
      <xdr:colOff>101600</xdr:colOff>
      <xdr:row>85</xdr:row>
      <xdr:rowOff>137160</xdr:rowOff>
    </xdr:to>
    <xdr:sp macro="" textlink="">
      <xdr:nvSpPr>
        <xdr:cNvPr id="701" name="フローチャート: 判断 700"/>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36195</xdr:rowOff>
    </xdr:from>
    <xdr:to xmlns:xdr="http://schemas.openxmlformats.org/drawingml/2006/spreadsheetDrawing">
      <xdr:col>102</xdr:col>
      <xdr:colOff>165100</xdr:colOff>
      <xdr:row>85</xdr:row>
      <xdr:rowOff>137795</xdr:rowOff>
    </xdr:to>
    <xdr:sp macro="" textlink="">
      <xdr:nvSpPr>
        <xdr:cNvPr id="702" name="フローチャート: 判断 701"/>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22225</xdr:rowOff>
    </xdr:from>
    <xdr:to xmlns:xdr="http://schemas.openxmlformats.org/drawingml/2006/spreadsheetDrawing">
      <xdr:col>98</xdr:col>
      <xdr:colOff>38100</xdr:colOff>
      <xdr:row>85</xdr:row>
      <xdr:rowOff>123825</xdr:rowOff>
    </xdr:to>
    <xdr:sp macro="" textlink="">
      <xdr:nvSpPr>
        <xdr:cNvPr id="703" name="フローチャート: 判断 702"/>
        <xdr:cNvSpPr/>
      </xdr:nvSpPr>
      <xdr:spPr>
        <a:xfrm>
          <a:off x="18605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4" name="テキスト ボックス 70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05" name="テキスト ボックス 70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06" name="テキスト ボックス 70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07" name="テキスト ボックス 70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08" name="テキスト ボックス 70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87630</xdr:rowOff>
    </xdr:from>
    <xdr:to xmlns:xdr="http://schemas.openxmlformats.org/drawingml/2006/spreadsheetDrawing">
      <xdr:col>116</xdr:col>
      <xdr:colOff>114300</xdr:colOff>
      <xdr:row>85</xdr:row>
      <xdr:rowOff>17780</xdr:rowOff>
    </xdr:to>
    <xdr:sp macro="" textlink="">
      <xdr:nvSpPr>
        <xdr:cNvPr id="709" name="楕円 708"/>
        <xdr:cNvSpPr/>
      </xdr:nvSpPr>
      <xdr:spPr>
        <a:xfrm>
          <a:off x="221107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110490</xdr:rowOff>
    </xdr:from>
    <xdr:ext cx="469900" cy="258445"/>
    <xdr:sp macro="" textlink="">
      <xdr:nvSpPr>
        <xdr:cNvPr id="710" name="【消防施設】&#10;一人当たり面積該当値テキスト"/>
        <xdr:cNvSpPr txBox="1"/>
      </xdr:nvSpPr>
      <xdr:spPr>
        <a:xfrm>
          <a:off x="22199600" y="14340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92710</xdr:rowOff>
    </xdr:from>
    <xdr:to xmlns:xdr="http://schemas.openxmlformats.org/drawingml/2006/spreadsheetDrawing">
      <xdr:col>112</xdr:col>
      <xdr:colOff>38100</xdr:colOff>
      <xdr:row>85</xdr:row>
      <xdr:rowOff>22860</xdr:rowOff>
    </xdr:to>
    <xdr:sp macro="" textlink="">
      <xdr:nvSpPr>
        <xdr:cNvPr id="711" name="楕円 710"/>
        <xdr:cNvSpPr/>
      </xdr:nvSpPr>
      <xdr:spPr>
        <a:xfrm>
          <a:off x="21272500" y="144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138430</xdr:rowOff>
    </xdr:from>
    <xdr:to xmlns:xdr="http://schemas.openxmlformats.org/drawingml/2006/spreadsheetDrawing">
      <xdr:col>116</xdr:col>
      <xdr:colOff>63500</xdr:colOff>
      <xdr:row>84</xdr:row>
      <xdr:rowOff>143510</xdr:rowOff>
    </xdr:to>
    <xdr:cxnSp macro="">
      <xdr:nvCxnSpPr>
        <xdr:cNvPr id="712" name="直線コネクタ 711"/>
        <xdr:cNvCxnSpPr/>
      </xdr:nvCxnSpPr>
      <xdr:spPr>
        <a:xfrm flipV="1">
          <a:off x="21323300" y="145402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93980</xdr:rowOff>
    </xdr:from>
    <xdr:to xmlns:xdr="http://schemas.openxmlformats.org/drawingml/2006/spreadsheetDrawing">
      <xdr:col>107</xdr:col>
      <xdr:colOff>101600</xdr:colOff>
      <xdr:row>85</xdr:row>
      <xdr:rowOff>24130</xdr:rowOff>
    </xdr:to>
    <xdr:sp macro="" textlink="">
      <xdr:nvSpPr>
        <xdr:cNvPr id="713" name="楕円 712"/>
        <xdr:cNvSpPr/>
      </xdr:nvSpPr>
      <xdr:spPr>
        <a:xfrm>
          <a:off x="2038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143510</xdr:rowOff>
    </xdr:from>
    <xdr:to xmlns:xdr="http://schemas.openxmlformats.org/drawingml/2006/spreadsheetDrawing">
      <xdr:col>111</xdr:col>
      <xdr:colOff>177800</xdr:colOff>
      <xdr:row>84</xdr:row>
      <xdr:rowOff>144780</xdr:rowOff>
    </xdr:to>
    <xdr:cxnSp macro="">
      <xdr:nvCxnSpPr>
        <xdr:cNvPr id="714" name="直線コネクタ 713"/>
        <xdr:cNvCxnSpPr/>
      </xdr:nvCxnSpPr>
      <xdr:spPr>
        <a:xfrm flipV="1">
          <a:off x="20434300" y="145453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99060</xdr:rowOff>
    </xdr:from>
    <xdr:to xmlns:xdr="http://schemas.openxmlformats.org/drawingml/2006/spreadsheetDrawing">
      <xdr:col>102</xdr:col>
      <xdr:colOff>165100</xdr:colOff>
      <xdr:row>85</xdr:row>
      <xdr:rowOff>29210</xdr:rowOff>
    </xdr:to>
    <xdr:sp macro="" textlink="">
      <xdr:nvSpPr>
        <xdr:cNvPr id="715" name="楕円 714"/>
        <xdr:cNvSpPr/>
      </xdr:nvSpPr>
      <xdr:spPr>
        <a:xfrm>
          <a:off x="19494500" y="145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144780</xdr:rowOff>
    </xdr:from>
    <xdr:to xmlns:xdr="http://schemas.openxmlformats.org/drawingml/2006/spreadsheetDrawing">
      <xdr:col>107</xdr:col>
      <xdr:colOff>50800</xdr:colOff>
      <xdr:row>84</xdr:row>
      <xdr:rowOff>149860</xdr:rowOff>
    </xdr:to>
    <xdr:cxnSp macro="">
      <xdr:nvCxnSpPr>
        <xdr:cNvPr id="716" name="直線コネクタ 715"/>
        <xdr:cNvCxnSpPr/>
      </xdr:nvCxnSpPr>
      <xdr:spPr>
        <a:xfrm flipV="1">
          <a:off x="19545300" y="145465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99060</xdr:rowOff>
    </xdr:from>
    <xdr:to xmlns:xdr="http://schemas.openxmlformats.org/drawingml/2006/spreadsheetDrawing">
      <xdr:col>98</xdr:col>
      <xdr:colOff>38100</xdr:colOff>
      <xdr:row>85</xdr:row>
      <xdr:rowOff>29210</xdr:rowOff>
    </xdr:to>
    <xdr:sp macro="" textlink="">
      <xdr:nvSpPr>
        <xdr:cNvPr id="717" name="楕円 716"/>
        <xdr:cNvSpPr/>
      </xdr:nvSpPr>
      <xdr:spPr>
        <a:xfrm>
          <a:off x="18605500" y="145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149860</xdr:rowOff>
    </xdr:from>
    <xdr:to xmlns:xdr="http://schemas.openxmlformats.org/drawingml/2006/spreadsheetDrawing">
      <xdr:col>102</xdr:col>
      <xdr:colOff>114300</xdr:colOff>
      <xdr:row>84</xdr:row>
      <xdr:rowOff>149860</xdr:rowOff>
    </xdr:to>
    <xdr:cxnSp macro="">
      <xdr:nvCxnSpPr>
        <xdr:cNvPr id="718" name="直線コネクタ 717"/>
        <xdr:cNvCxnSpPr/>
      </xdr:nvCxnSpPr>
      <xdr:spPr>
        <a:xfrm>
          <a:off x="18656300" y="14551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125095</xdr:rowOff>
    </xdr:from>
    <xdr:ext cx="469900" cy="258445"/>
    <xdr:sp macro="" textlink="">
      <xdr:nvSpPr>
        <xdr:cNvPr id="719" name="n_1aveValue【消防施設】&#10;一人当たり面積"/>
        <xdr:cNvSpPr txBox="1"/>
      </xdr:nvSpPr>
      <xdr:spPr>
        <a:xfrm>
          <a:off x="21075650" y="1469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128270</xdr:rowOff>
    </xdr:from>
    <xdr:ext cx="469265" cy="259080"/>
    <xdr:sp macro="" textlink="">
      <xdr:nvSpPr>
        <xdr:cNvPr id="720" name="n_2aveValue【消防施設】&#10;一人当たり面積"/>
        <xdr:cNvSpPr txBox="1"/>
      </xdr:nvSpPr>
      <xdr:spPr>
        <a:xfrm>
          <a:off x="20199350" y="1470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128905</xdr:rowOff>
    </xdr:from>
    <xdr:ext cx="469265" cy="259080"/>
    <xdr:sp macro="" textlink="">
      <xdr:nvSpPr>
        <xdr:cNvPr id="721" name="n_3aveValue【消防施設】&#10;一人当たり面積"/>
        <xdr:cNvSpPr txBox="1"/>
      </xdr:nvSpPr>
      <xdr:spPr>
        <a:xfrm>
          <a:off x="19310350" y="14702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114935</xdr:rowOff>
    </xdr:from>
    <xdr:ext cx="469265" cy="259080"/>
    <xdr:sp macro="" textlink="">
      <xdr:nvSpPr>
        <xdr:cNvPr id="722" name="n_4aveValue【消防施設】&#10;一人当たり面積"/>
        <xdr:cNvSpPr txBox="1"/>
      </xdr:nvSpPr>
      <xdr:spPr>
        <a:xfrm>
          <a:off x="18421350" y="14688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39370</xdr:rowOff>
    </xdr:from>
    <xdr:ext cx="469900" cy="259080"/>
    <xdr:sp macro="" textlink="">
      <xdr:nvSpPr>
        <xdr:cNvPr id="723" name="n_1mainValue【消防施設】&#10;一人当たり面積"/>
        <xdr:cNvSpPr txBox="1"/>
      </xdr:nvSpPr>
      <xdr:spPr>
        <a:xfrm>
          <a:off x="21075650" y="14269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41275</xdr:rowOff>
    </xdr:from>
    <xdr:ext cx="469265" cy="258445"/>
    <xdr:sp macro="" textlink="">
      <xdr:nvSpPr>
        <xdr:cNvPr id="724" name="n_2mainValue【消防施設】&#10;一人当たり面積"/>
        <xdr:cNvSpPr txBox="1"/>
      </xdr:nvSpPr>
      <xdr:spPr>
        <a:xfrm>
          <a:off x="20199350" y="14271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45720</xdr:rowOff>
    </xdr:from>
    <xdr:ext cx="469265" cy="259080"/>
    <xdr:sp macro="" textlink="">
      <xdr:nvSpPr>
        <xdr:cNvPr id="725" name="n_3mainValue【消防施設】&#10;一人当たり面積"/>
        <xdr:cNvSpPr txBox="1"/>
      </xdr:nvSpPr>
      <xdr:spPr>
        <a:xfrm>
          <a:off x="19310350" y="14276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45720</xdr:rowOff>
    </xdr:from>
    <xdr:ext cx="469265" cy="259080"/>
    <xdr:sp macro="" textlink="">
      <xdr:nvSpPr>
        <xdr:cNvPr id="726" name="n_4mainValue【消防施設】&#10;一人当たり面積"/>
        <xdr:cNvSpPr txBox="1"/>
      </xdr:nvSpPr>
      <xdr:spPr>
        <a:xfrm>
          <a:off x="18421350" y="14276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35" name="テキスト ボックス 73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6" name="直線コネクタ 73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37" name="テキスト ボックス 736"/>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38" name="直線コネクタ 73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39" name="テキスト ボックス 738"/>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0" name="直線コネクタ 73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1" name="テキスト ボックス 74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2" name="直線コネクタ 74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43" name="テキスト ボックス 742"/>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44" name="直線コネクタ 74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45" name="テキスト ボックス 74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46" name="直線コネクタ 74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47" name="テキスト ボックス 74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48" name="直線コネクタ 74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49" name="テキスト ボックス 748"/>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0" name="直線コネクタ 74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752" name="直線コネクタ 751"/>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53"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54" name="直線コネクタ 753"/>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755"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756" name="直線コネクタ 755"/>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61595</xdr:rowOff>
    </xdr:from>
    <xdr:ext cx="405130" cy="259080"/>
    <xdr:sp macro="" textlink="">
      <xdr:nvSpPr>
        <xdr:cNvPr id="757" name="【庁舎】&#10;有形固定資産減価償却率平均値テキスト"/>
        <xdr:cNvSpPr txBox="1"/>
      </xdr:nvSpPr>
      <xdr:spPr>
        <a:xfrm>
          <a:off x="16357600" y="1772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758" name="フローチャート: 判断 757"/>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759" name="フローチャート: 判断 758"/>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760" name="フローチャート: 判断 759"/>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761" name="フローチャート: 判断 760"/>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762" name="フローチャート: 判断 761"/>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3" name="テキスト ボックス 76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4" name="テキスト ボックス 76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5" name="テキスト ボックス 76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6" name="テキスト ボックス 76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67" name="テキスト ボックス 76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17780</xdr:rowOff>
    </xdr:from>
    <xdr:to xmlns:xdr="http://schemas.openxmlformats.org/drawingml/2006/spreadsheetDrawing">
      <xdr:col>85</xdr:col>
      <xdr:colOff>177800</xdr:colOff>
      <xdr:row>107</xdr:row>
      <xdr:rowOff>118745</xdr:rowOff>
    </xdr:to>
    <xdr:sp macro="" textlink="">
      <xdr:nvSpPr>
        <xdr:cNvPr id="768" name="楕円 767"/>
        <xdr:cNvSpPr/>
      </xdr:nvSpPr>
      <xdr:spPr>
        <a:xfrm>
          <a:off x="16268700" y="18362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167005</xdr:rowOff>
    </xdr:from>
    <xdr:ext cx="405130" cy="258445"/>
    <xdr:sp macro="" textlink="">
      <xdr:nvSpPr>
        <xdr:cNvPr id="769" name="【庁舎】&#10;有形固定資産減価償却率該当値テキスト"/>
        <xdr:cNvSpPr txBox="1"/>
      </xdr:nvSpPr>
      <xdr:spPr>
        <a:xfrm>
          <a:off x="16357600" y="18340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157480</xdr:rowOff>
    </xdr:from>
    <xdr:to xmlns:xdr="http://schemas.openxmlformats.org/drawingml/2006/spreadsheetDrawing">
      <xdr:col>81</xdr:col>
      <xdr:colOff>101600</xdr:colOff>
      <xdr:row>107</xdr:row>
      <xdr:rowOff>87630</xdr:rowOff>
    </xdr:to>
    <xdr:sp macro="" textlink="">
      <xdr:nvSpPr>
        <xdr:cNvPr id="770" name="楕円 769"/>
        <xdr:cNvSpPr/>
      </xdr:nvSpPr>
      <xdr:spPr>
        <a:xfrm>
          <a:off x="15430500" y="183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36830</xdr:rowOff>
    </xdr:from>
    <xdr:to xmlns:xdr="http://schemas.openxmlformats.org/drawingml/2006/spreadsheetDrawing">
      <xdr:col>85</xdr:col>
      <xdr:colOff>127000</xdr:colOff>
      <xdr:row>107</xdr:row>
      <xdr:rowOff>67945</xdr:rowOff>
    </xdr:to>
    <xdr:cxnSp macro="">
      <xdr:nvCxnSpPr>
        <xdr:cNvPr id="771" name="直線コネクタ 770"/>
        <xdr:cNvCxnSpPr/>
      </xdr:nvCxnSpPr>
      <xdr:spPr>
        <a:xfrm>
          <a:off x="15481300" y="183819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125095</xdr:rowOff>
    </xdr:from>
    <xdr:to xmlns:xdr="http://schemas.openxmlformats.org/drawingml/2006/spreadsheetDrawing">
      <xdr:col>76</xdr:col>
      <xdr:colOff>165100</xdr:colOff>
      <xdr:row>107</xdr:row>
      <xdr:rowOff>55245</xdr:rowOff>
    </xdr:to>
    <xdr:sp macro="" textlink="">
      <xdr:nvSpPr>
        <xdr:cNvPr id="772" name="楕円 771"/>
        <xdr:cNvSpPr/>
      </xdr:nvSpPr>
      <xdr:spPr>
        <a:xfrm>
          <a:off x="14541500" y="182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4445</xdr:rowOff>
    </xdr:from>
    <xdr:to xmlns:xdr="http://schemas.openxmlformats.org/drawingml/2006/spreadsheetDrawing">
      <xdr:col>81</xdr:col>
      <xdr:colOff>50800</xdr:colOff>
      <xdr:row>107</xdr:row>
      <xdr:rowOff>36830</xdr:rowOff>
    </xdr:to>
    <xdr:cxnSp macro="">
      <xdr:nvCxnSpPr>
        <xdr:cNvPr id="773" name="直線コネクタ 772"/>
        <xdr:cNvCxnSpPr/>
      </xdr:nvCxnSpPr>
      <xdr:spPr>
        <a:xfrm>
          <a:off x="14592300" y="183495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93980</xdr:rowOff>
    </xdr:from>
    <xdr:to xmlns:xdr="http://schemas.openxmlformats.org/drawingml/2006/spreadsheetDrawing">
      <xdr:col>72</xdr:col>
      <xdr:colOff>38100</xdr:colOff>
      <xdr:row>107</xdr:row>
      <xdr:rowOff>24130</xdr:rowOff>
    </xdr:to>
    <xdr:sp macro="" textlink="">
      <xdr:nvSpPr>
        <xdr:cNvPr id="774" name="楕円 773"/>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144780</xdr:rowOff>
    </xdr:from>
    <xdr:to xmlns:xdr="http://schemas.openxmlformats.org/drawingml/2006/spreadsheetDrawing">
      <xdr:col>76</xdr:col>
      <xdr:colOff>114300</xdr:colOff>
      <xdr:row>107</xdr:row>
      <xdr:rowOff>4445</xdr:rowOff>
    </xdr:to>
    <xdr:cxnSp macro="">
      <xdr:nvCxnSpPr>
        <xdr:cNvPr id="775" name="直線コネクタ 774"/>
        <xdr:cNvCxnSpPr/>
      </xdr:nvCxnSpPr>
      <xdr:spPr>
        <a:xfrm>
          <a:off x="13703300" y="183184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50165</xdr:rowOff>
    </xdr:from>
    <xdr:to xmlns:xdr="http://schemas.openxmlformats.org/drawingml/2006/spreadsheetDrawing">
      <xdr:col>67</xdr:col>
      <xdr:colOff>101600</xdr:colOff>
      <xdr:row>105</xdr:row>
      <xdr:rowOff>151765</xdr:rowOff>
    </xdr:to>
    <xdr:sp macro="" textlink="">
      <xdr:nvSpPr>
        <xdr:cNvPr id="776" name="楕円 775"/>
        <xdr:cNvSpPr/>
      </xdr:nvSpPr>
      <xdr:spPr>
        <a:xfrm>
          <a:off x="12763500" y="180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100965</xdr:rowOff>
    </xdr:from>
    <xdr:to xmlns:xdr="http://schemas.openxmlformats.org/drawingml/2006/spreadsheetDrawing">
      <xdr:col>71</xdr:col>
      <xdr:colOff>177800</xdr:colOff>
      <xdr:row>106</xdr:row>
      <xdr:rowOff>144780</xdr:rowOff>
    </xdr:to>
    <xdr:cxnSp macro="">
      <xdr:nvCxnSpPr>
        <xdr:cNvPr id="777" name="直線コネクタ 776"/>
        <xdr:cNvCxnSpPr/>
      </xdr:nvCxnSpPr>
      <xdr:spPr>
        <a:xfrm>
          <a:off x="12814300" y="18103215"/>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778"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52070</xdr:rowOff>
    </xdr:from>
    <xdr:ext cx="404495" cy="258445"/>
    <xdr:sp macro="" textlink="">
      <xdr:nvSpPr>
        <xdr:cNvPr id="779" name="n_2aveValue【庁舎】&#10;有形固定資産減価償却率"/>
        <xdr:cNvSpPr txBox="1"/>
      </xdr:nvSpPr>
      <xdr:spPr>
        <a:xfrm>
          <a:off x="14389735" y="17711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81280</xdr:rowOff>
    </xdr:from>
    <xdr:ext cx="404495" cy="259080"/>
    <xdr:sp macro="" textlink="">
      <xdr:nvSpPr>
        <xdr:cNvPr id="780" name="n_3aveValue【庁舎】&#10;有形固定資産減価償却率"/>
        <xdr:cNvSpPr txBox="1"/>
      </xdr:nvSpPr>
      <xdr:spPr>
        <a:xfrm>
          <a:off x="13500735" y="17740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112395</xdr:rowOff>
    </xdr:from>
    <xdr:ext cx="404495" cy="258445"/>
    <xdr:sp macro="" textlink="">
      <xdr:nvSpPr>
        <xdr:cNvPr id="781" name="n_4aveValue【庁舎】&#10;有形固定資産減価償却率"/>
        <xdr:cNvSpPr txBox="1"/>
      </xdr:nvSpPr>
      <xdr:spPr>
        <a:xfrm>
          <a:off x="12611735" y="17771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78740</xdr:rowOff>
    </xdr:from>
    <xdr:ext cx="405130" cy="259080"/>
    <xdr:sp macro="" textlink="">
      <xdr:nvSpPr>
        <xdr:cNvPr id="782" name="n_1mainValue【庁舎】&#10;有形固定資産減価償却率"/>
        <xdr:cNvSpPr txBox="1"/>
      </xdr:nvSpPr>
      <xdr:spPr>
        <a:xfrm>
          <a:off x="15266035" y="1842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46355</xdr:rowOff>
    </xdr:from>
    <xdr:ext cx="404495" cy="259080"/>
    <xdr:sp macro="" textlink="">
      <xdr:nvSpPr>
        <xdr:cNvPr id="783" name="n_2mainValue【庁舎】&#10;有形固定資産減価償却率"/>
        <xdr:cNvSpPr txBox="1"/>
      </xdr:nvSpPr>
      <xdr:spPr>
        <a:xfrm>
          <a:off x="14389735" y="183915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15240</xdr:rowOff>
    </xdr:from>
    <xdr:ext cx="404495" cy="259080"/>
    <xdr:sp macro="" textlink="">
      <xdr:nvSpPr>
        <xdr:cNvPr id="784" name="n_3mainValue【庁舎】&#10;有形固定資産減価償却率"/>
        <xdr:cNvSpPr txBox="1"/>
      </xdr:nvSpPr>
      <xdr:spPr>
        <a:xfrm>
          <a:off x="13500735" y="18360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143510</xdr:rowOff>
    </xdr:from>
    <xdr:ext cx="404495" cy="258445"/>
    <xdr:sp macro="" textlink="">
      <xdr:nvSpPr>
        <xdr:cNvPr id="785" name="n_4mainValue【庁舎】&#10;有形固定資産減価償却率"/>
        <xdr:cNvSpPr txBox="1"/>
      </xdr:nvSpPr>
      <xdr:spPr>
        <a:xfrm>
          <a:off x="12611735" y="181457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94" name="テキスト ボックス 79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5" name="直線コネクタ 79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96" name="直線コネクタ 79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97" name="テキスト ボックス 796"/>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98" name="直線コネクタ 79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99" name="テキスト ボックス 798"/>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0" name="直線コネクタ 79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1" name="テキスト ボックス 800"/>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2" name="直線コネクタ 80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03" name="テキスト ボックス 802"/>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04" name="直線コネクタ 80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05" name="テキスト ボックス 804"/>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06" name="直線コネクタ 80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07" name="テキスト ボックス 806"/>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08" name="直線コネクタ 80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09" name="テキスト ボックス 80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811" name="直線コネクタ 810"/>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812"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813" name="直線コネクタ 812"/>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8445"/>
    <xdr:sp macro="" textlink="">
      <xdr:nvSpPr>
        <xdr:cNvPr id="814" name="【庁舎】&#10;一人当たり面積最大値テキスト"/>
        <xdr:cNvSpPr txBox="1"/>
      </xdr:nvSpPr>
      <xdr:spPr>
        <a:xfrm>
          <a:off x="22199600" y="1680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815" name="直線コネクタ 814"/>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80645</xdr:rowOff>
    </xdr:from>
    <xdr:ext cx="469900" cy="259080"/>
    <xdr:sp macro="" textlink="">
      <xdr:nvSpPr>
        <xdr:cNvPr id="816" name="【庁舎】&#10;一人当たり面積平均値テキスト"/>
        <xdr:cNvSpPr txBox="1"/>
      </xdr:nvSpPr>
      <xdr:spPr>
        <a:xfrm>
          <a:off x="22199600" y="17911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817" name="フローチャート: 判断 816"/>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818" name="フローチャート: 判断 817"/>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819" name="フローチャート: 判断 818"/>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820" name="フローチャート: 判断 81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10795</xdr:rowOff>
    </xdr:from>
    <xdr:to xmlns:xdr="http://schemas.openxmlformats.org/drawingml/2006/spreadsheetDrawing">
      <xdr:col>98</xdr:col>
      <xdr:colOff>38100</xdr:colOff>
      <xdr:row>106</xdr:row>
      <xdr:rowOff>112395</xdr:rowOff>
    </xdr:to>
    <xdr:sp macro="" textlink="">
      <xdr:nvSpPr>
        <xdr:cNvPr id="821" name="フローチャート: 判断 820"/>
        <xdr:cNvSpPr/>
      </xdr:nvSpPr>
      <xdr:spPr>
        <a:xfrm>
          <a:off x="18605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2" name="テキスト ボックス 8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3" name="テキスト ボックス 8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4" name="テキスト ボックス 8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5" name="テキスト ボックス 8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6" name="テキスト ボックス 8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52070</xdr:rowOff>
    </xdr:from>
    <xdr:to xmlns:xdr="http://schemas.openxmlformats.org/drawingml/2006/spreadsheetDrawing">
      <xdr:col>116</xdr:col>
      <xdr:colOff>114300</xdr:colOff>
      <xdr:row>106</xdr:row>
      <xdr:rowOff>153035</xdr:rowOff>
    </xdr:to>
    <xdr:sp macro="" textlink="">
      <xdr:nvSpPr>
        <xdr:cNvPr id="827" name="楕円 826"/>
        <xdr:cNvSpPr/>
      </xdr:nvSpPr>
      <xdr:spPr>
        <a:xfrm>
          <a:off x="221107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29845</xdr:rowOff>
    </xdr:from>
    <xdr:ext cx="469900" cy="258445"/>
    <xdr:sp macro="" textlink="">
      <xdr:nvSpPr>
        <xdr:cNvPr id="828" name="【庁舎】&#10;一人当たり面積該当値テキスト"/>
        <xdr:cNvSpPr txBox="1"/>
      </xdr:nvSpPr>
      <xdr:spPr>
        <a:xfrm>
          <a:off x="22199600" y="18203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59690</xdr:rowOff>
    </xdr:from>
    <xdr:to xmlns:xdr="http://schemas.openxmlformats.org/drawingml/2006/spreadsheetDrawing">
      <xdr:col>112</xdr:col>
      <xdr:colOff>38100</xdr:colOff>
      <xdr:row>106</xdr:row>
      <xdr:rowOff>161290</xdr:rowOff>
    </xdr:to>
    <xdr:sp macro="" textlink="">
      <xdr:nvSpPr>
        <xdr:cNvPr id="829" name="楕円 828"/>
        <xdr:cNvSpPr/>
      </xdr:nvSpPr>
      <xdr:spPr>
        <a:xfrm>
          <a:off x="21272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102235</xdr:rowOff>
    </xdr:from>
    <xdr:to xmlns:xdr="http://schemas.openxmlformats.org/drawingml/2006/spreadsheetDrawing">
      <xdr:col>116</xdr:col>
      <xdr:colOff>63500</xdr:colOff>
      <xdr:row>106</xdr:row>
      <xdr:rowOff>110490</xdr:rowOff>
    </xdr:to>
    <xdr:cxnSp macro="">
      <xdr:nvCxnSpPr>
        <xdr:cNvPr id="830" name="直線コネクタ 829"/>
        <xdr:cNvCxnSpPr/>
      </xdr:nvCxnSpPr>
      <xdr:spPr>
        <a:xfrm flipV="1">
          <a:off x="21323300" y="182759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160655</xdr:rowOff>
    </xdr:from>
    <xdr:to xmlns:xdr="http://schemas.openxmlformats.org/drawingml/2006/spreadsheetDrawing">
      <xdr:col>107</xdr:col>
      <xdr:colOff>101600</xdr:colOff>
      <xdr:row>106</xdr:row>
      <xdr:rowOff>90805</xdr:rowOff>
    </xdr:to>
    <xdr:sp macro="" textlink="">
      <xdr:nvSpPr>
        <xdr:cNvPr id="831" name="楕円 830"/>
        <xdr:cNvSpPr/>
      </xdr:nvSpPr>
      <xdr:spPr>
        <a:xfrm>
          <a:off x="20383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40640</xdr:rowOff>
    </xdr:from>
    <xdr:to xmlns:xdr="http://schemas.openxmlformats.org/drawingml/2006/spreadsheetDrawing">
      <xdr:col>111</xdr:col>
      <xdr:colOff>177800</xdr:colOff>
      <xdr:row>106</xdr:row>
      <xdr:rowOff>110490</xdr:rowOff>
    </xdr:to>
    <xdr:cxnSp macro="">
      <xdr:nvCxnSpPr>
        <xdr:cNvPr id="832" name="直線コネクタ 831"/>
        <xdr:cNvCxnSpPr/>
      </xdr:nvCxnSpPr>
      <xdr:spPr>
        <a:xfrm>
          <a:off x="20434300" y="1821434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167640</xdr:rowOff>
    </xdr:from>
    <xdr:to xmlns:xdr="http://schemas.openxmlformats.org/drawingml/2006/spreadsheetDrawing">
      <xdr:col>102</xdr:col>
      <xdr:colOff>165100</xdr:colOff>
      <xdr:row>106</xdr:row>
      <xdr:rowOff>97790</xdr:rowOff>
    </xdr:to>
    <xdr:sp macro="" textlink="">
      <xdr:nvSpPr>
        <xdr:cNvPr id="833" name="楕円 832"/>
        <xdr:cNvSpPr/>
      </xdr:nvSpPr>
      <xdr:spPr>
        <a:xfrm>
          <a:off x="19494500" y="181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40640</xdr:rowOff>
    </xdr:from>
    <xdr:to xmlns:xdr="http://schemas.openxmlformats.org/drawingml/2006/spreadsheetDrawing">
      <xdr:col>107</xdr:col>
      <xdr:colOff>50800</xdr:colOff>
      <xdr:row>106</xdr:row>
      <xdr:rowOff>46990</xdr:rowOff>
    </xdr:to>
    <xdr:cxnSp macro="">
      <xdr:nvCxnSpPr>
        <xdr:cNvPr id="834" name="直線コネクタ 833"/>
        <xdr:cNvCxnSpPr/>
      </xdr:nvCxnSpPr>
      <xdr:spPr>
        <a:xfrm flipV="1">
          <a:off x="19545300" y="182143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136525</xdr:rowOff>
    </xdr:from>
    <xdr:to xmlns:xdr="http://schemas.openxmlformats.org/drawingml/2006/spreadsheetDrawing">
      <xdr:col>98</xdr:col>
      <xdr:colOff>38100</xdr:colOff>
      <xdr:row>107</xdr:row>
      <xdr:rowOff>66675</xdr:rowOff>
    </xdr:to>
    <xdr:sp macro="" textlink="">
      <xdr:nvSpPr>
        <xdr:cNvPr id="835" name="楕円 834"/>
        <xdr:cNvSpPr/>
      </xdr:nvSpPr>
      <xdr:spPr>
        <a:xfrm>
          <a:off x="18605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46990</xdr:rowOff>
    </xdr:from>
    <xdr:to xmlns:xdr="http://schemas.openxmlformats.org/drawingml/2006/spreadsheetDrawing">
      <xdr:col>102</xdr:col>
      <xdr:colOff>114300</xdr:colOff>
      <xdr:row>107</xdr:row>
      <xdr:rowOff>15875</xdr:rowOff>
    </xdr:to>
    <xdr:cxnSp macro="">
      <xdr:nvCxnSpPr>
        <xdr:cNvPr id="836" name="直線コネクタ 835"/>
        <xdr:cNvCxnSpPr/>
      </xdr:nvCxnSpPr>
      <xdr:spPr>
        <a:xfrm flipV="1">
          <a:off x="18656300" y="1822069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20955</xdr:rowOff>
    </xdr:from>
    <xdr:ext cx="469900" cy="258445"/>
    <xdr:sp macro="" textlink="">
      <xdr:nvSpPr>
        <xdr:cNvPr id="837" name="n_1aveValue【庁舎】&#10;一人当たり面積"/>
        <xdr:cNvSpPr txBox="1"/>
      </xdr:nvSpPr>
      <xdr:spPr>
        <a:xfrm>
          <a:off x="21075650" y="17851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37465</xdr:rowOff>
    </xdr:from>
    <xdr:ext cx="469265" cy="259080"/>
    <xdr:sp macro="" textlink="">
      <xdr:nvSpPr>
        <xdr:cNvPr id="838" name="n_2aveValue【庁舎】&#10;一人当たり面積"/>
        <xdr:cNvSpPr txBox="1"/>
      </xdr:nvSpPr>
      <xdr:spPr>
        <a:xfrm>
          <a:off x="20199350" y="17868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74930</xdr:rowOff>
    </xdr:from>
    <xdr:ext cx="469265" cy="258445"/>
    <xdr:sp macro="" textlink="">
      <xdr:nvSpPr>
        <xdr:cNvPr id="839" name="n_3aveValue【庁舎】&#10;一人当たり面積"/>
        <xdr:cNvSpPr txBox="1"/>
      </xdr:nvSpPr>
      <xdr:spPr>
        <a:xfrm>
          <a:off x="1931035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128905</xdr:rowOff>
    </xdr:from>
    <xdr:ext cx="469265" cy="259080"/>
    <xdr:sp macro="" textlink="">
      <xdr:nvSpPr>
        <xdr:cNvPr id="840" name="n_4aveValue【庁舎】&#10;一人当たり面積"/>
        <xdr:cNvSpPr txBox="1"/>
      </xdr:nvSpPr>
      <xdr:spPr>
        <a:xfrm>
          <a:off x="18421350" y="17959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152400</xdr:rowOff>
    </xdr:from>
    <xdr:ext cx="469900" cy="259080"/>
    <xdr:sp macro="" textlink="">
      <xdr:nvSpPr>
        <xdr:cNvPr id="841" name="n_1mainValue【庁舎】&#10;一人当たり面積"/>
        <xdr:cNvSpPr txBox="1"/>
      </xdr:nvSpPr>
      <xdr:spPr>
        <a:xfrm>
          <a:off x="21075650" y="183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81915</xdr:rowOff>
    </xdr:from>
    <xdr:ext cx="469265" cy="259080"/>
    <xdr:sp macro="" textlink="">
      <xdr:nvSpPr>
        <xdr:cNvPr id="842" name="n_2mainValue【庁舎】&#10;一人当たり面積"/>
        <xdr:cNvSpPr txBox="1"/>
      </xdr:nvSpPr>
      <xdr:spPr>
        <a:xfrm>
          <a:off x="20199350" y="18255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88900</xdr:rowOff>
    </xdr:from>
    <xdr:ext cx="469265" cy="258445"/>
    <xdr:sp macro="" textlink="">
      <xdr:nvSpPr>
        <xdr:cNvPr id="843" name="n_3mainValue【庁舎】&#10;一人当たり面積"/>
        <xdr:cNvSpPr txBox="1"/>
      </xdr:nvSpPr>
      <xdr:spPr>
        <a:xfrm>
          <a:off x="19310350" y="18262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57785</xdr:rowOff>
    </xdr:from>
    <xdr:ext cx="469265" cy="259080"/>
    <xdr:sp macro="" textlink="">
      <xdr:nvSpPr>
        <xdr:cNvPr id="844" name="n_4mainValue【庁舎】&#10;一人当たり面積"/>
        <xdr:cNvSpPr txBox="1"/>
      </xdr:nvSpPr>
      <xdr:spPr>
        <a:xfrm>
          <a:off x="18421350" y="18402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消防施設以外の施設の有形固定資産減価償却率については、全て類似団体内平均を上回っている。特に顕著であるのは図書館、市民会館、一般廃棄物処理施設である。図書館、市民会館においては、経年劣化による老朽化が著しく、必要な耐震基準も満たしていないことから早期の更新（耐震化含む）が必要であるが、複合化の検討や現在実施している市庁舎建替えの動向により、実施時期や建設場所が不確定となっている。一般廃棄物処理施設についても、平成</a:t>
          </a:r>
          <a:r>
            <a:rPr kumimoji="1" lang="en-US" altLang="ja-JP" sz="1300">
              <a:latin typeface="ＭＳ Ｐゴシック"/>
              <a:ea typeface="ＭＳ Ｐゴシック"/>
            </a:rPr>
            <a:t>7</a:t>
          </a:r>
          <a:r>
            <a:rPr kumimoji="1" lang="ja-JP" altLang="en-US" sz="1300">
              <a:latin typeface="ＭＳ Ｐゴシック"/>
              <a:ea typeface="ＭＳ Ｐゴシック"/>
            </a:rPr>
            <a:t>年度の供用開始以来、大規模な改修を実施しておらず、更新等今後の施設の在り方について検討しなければならない。</a:t>
          </a:r>
        </a:p>
        <a:p>
          <a:r>
            <a:rPr kumimoji="1" lang="ja-JP" altLang="en-US" sz="1300">
              <a:latin typeface="ＭＳ Ｐゴシック"/>
              <a:ea typeface="ＭＳ Ｐゴシック"/>
            </a:rPr>
            <a:t>なお、庁舎にかかる老朽化対策としては、津波浸水想定区域外への移転に着手しており、令和</a:t>
          </a:r>
          <a:r>
            <a:rPr kumimoji="1" lang="en-US" altLang="ja-JP" sz="1300">
              <a:latin typeface="ＭＳ Ｐゴシック"/>
              <a:ea typeface="ＭＳ Ｐゴシック"/>
            </a:rPr>
            <a:t>6</a:t>
          </a:r>
          <a:r>
            <a:rPr kumimoji="1" lang="ja-JP" altLang="en-US" sz="1300">
              <a:latin typeface="ＭＳ Ｐゴシック"/>
              <a:ea typeface="ＭＳ Ｐゴシック"/>
            </a:rPr>
            <a:t>年度供用開始予定のため、それまでは同比率は上昇する見込みである。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17,133
17,073
317.21
15,005,095
14,537,881
321,193
6,332,755
13,019,583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財政基盤が脆弱で地方交付税等の依存財源割合が高い本市においては、人口減少や少子高齢化、また長引く景気低迷等の影響を受け、財政力指数は</a:t>
          </a:r>
          <a:r>
            <a:rPr kumimoji="1" lang="en-US" altLang="ja-JP" sz="1200">
              <a:latin typeface="ＭＳ Ｐゴシック"/>
              <a:ea typeface="ＭＳ Ｐゴシック"/>
            </a:rPr>
            <a:t>0.31</a:t>
          </a:r>
          <a:r>
            <a:rPr kumimoji="1" lang="ja-JP" altLang="en-US" sz="1200">
              <a:latin typeface="ＭＳ Ｐゴシック"/>
              <a:ea typeface="ＭＳ Ｐゴシック"/>
            </a:rPr>
            <a:t>と全国平均、類似団体平均を下回っている。</a:t>
          </a:r>
        </a:p>
        <a:p>
          <a:r>
            <a:rPr kumimoji="1" lang="ja-JP" altLang="en-US" sz="1200">
              <a:latin typeface="ＭＳ Ｐゴシック"/>
              <a:ea typeface="ＭＳ Ｐゴシック"/>
            </a:rPr>
            <a:t>　 基幹産業である施設園芸農業の振興など税収増への取り組みを積極的に行うとともに、市税等徴収体制の強化対策を継続して実施し、自主財源の確保に努める。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24130</xdr:rowOff>
    </xdr:from>
    <xdr:to xmlns:xdr="http://schemas.openxmlformats.org/drawingml/2006/spreadsheetDrawing">
      <xdr:col>23</xdr:col>
      <xdr:colOff>133350</xdr:colOff>
      <xdr:row>44</xdr:row>
      <xdr:rowOff>24130</xdr:rowOff>
    </xdr:to>
    <xdr:cxnSp macro="">
      <xdr:nvCxnSpPr>
        <xdr:cNvPr id="69" name="直線コネクタ 68"/>
        <xdr:cNvCxnSpPr/>
      </xdr:nvCxnSpPr>
      <xdr:spPr>
        <a:xfrm>
          <a:off x="4114800" y="75679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24130</xdr:rowOff>
    </xdr:from>
    <xdr:to xmlns:xdr="http://schemas.openxmlformats.org/drawingml/2006/spreadsheetDrawing">
      <xdr:col>19</xdr:col>
      <xdr:colOff>133350</xdr:colOff>
      <xdr:row>44</xdr:row>
      <xdr:rowOff>44450</xdr:rowOff>
    </xdr:to>
    <xdr:cxnSp macro="">
      <xdr:nvCxnSpPr>
        <xdr:cNvPr id="72" name="直線コネクタ 71"/>
        <xdr:cNvCxnSpPr/>
      </xdr:nvCxnSpPr>
      <xdr:spPr>
        <a:xfrm flipV="1">
          <a:off x="3225800" y="75679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44450</xdr:rowOff>
    </xdr:from>
    <xdr:to xmlns:xdr="http://schemas.openxmlformats.org/drawingml/2006/spreadsheetDrawing">
      <xdr:col>15</xdr:col>
      <xdr:colOff>82550</xdr:colOff>
      <xdr:row>44</xdr:row>
      <xdr:rowOff>64770</xdr:rowOff>
    </xdr:to>
    <xdr:cxnSp macro="">
      <xdr:nvCxnSpPr>
        <xdr:cNvPr id="75" name="直線コネクタ 74"/>
        <xdr:cNvCxnSpPr/>
      </xdr:nvCxnSpPr>
      <xdr:spPr>
        <a:xfrm flipV="1">
          <a:off x="2336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64770</xdr:rowOff>
    </xdr:from>
    <xdr:to xmlns:xdr="http://schemas.openxmlformats.org/drawingml/2006/spreadsheetDrawing">
      <xdr:col>11</xdr:col>
      <xdr:colOff>31750</xdr:colOff>
      <xdr:row>44</xdr:row>
      <xdr:rowOff>84455</xdr:rowOff>
    </xdr:to>
    <xdr:cxnSp macro="">
      <xdr:nvCxnSpPr>
        <xdr:cNvPr id="78" name="直線コネクタ 77"/>
        <xdr:cNvCxnSpPr/>
      </xdr:nvCxnSpPr>
      <xdr:spPr>
        <a:xfrm flipV="1">
          <a:off x="1447800" y="76085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144780</xdr:rowOff>
    </xdr:from>
    <xdr:to xmlns:xdr="http://schemas.openxmlformats.org/drawingml/2006/spreadsheetDrawing">
      <xdr:col>23</xdr:col>
      <xdr:colOff>184150</xdr:colOff>
      <xdr:row>44</xdr:row>
      <xdr:rowOff>74930</xdr:rowOff>
    </xdr:to>
    <xdr:sp macro="" textlink="">
      <xdr:nvSpPr>
        <xdr:cNvPr id="88" name="楕円 87"/>
        <xdr:cNvSpPr/>
      </xdr:nvSpPr>
      <xdr:spPr>
        <a:xfrm>
          <a:off x="49022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116840</xdr:rowOff>
    </xdr:from>
    <xdr:ext cx="762000" cy="259080"/>
    <xdr:sp macro="" textlink="">
      <xdr:nvSpPr>
        <xdr:cNvPr id="89" name="財政力該当値テキスト"/>
        <xdr:cNvSpPr txBox="1"/>
      </xdr:nvSpPr>
      <xdr:spPr>
        <a:xfrm>
          <a:off x="5041900" y="748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144780</xdr:rowOff>
    </xdr:from>
    <xdr:to xmlns:xdr="http://schemas.openxmlformats.org/drawingml/2006/spreadsheetDrawing">
      <xdr:col>19</xdr:col>
      <xdr:colOff>184150</xdr:colOff>
      <xdr:row>44</xdr:row>
      <xdr:rowOff>74930</xdr:rowOff>
    </xdr:to>
    <xdr:sp macro="" textlink="">
      <xdr:nvSpPr>
        <xdr:cNvPr id="90" name="楕円 89"/>
        <xdr:cNvSpPr/>
      </xdr:nvSpPr>
      <xdr:spPr>
        <a:xfrm>
          <a:off x="4064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59690</xdr:rowOff>
    </xdr:from>
    <xdr:ext cx="736600" cy="259080"/>
    <xdr:sp macro="" textlink="">
      <xdr:nvSpPr>
        <xdr:cNvPr id="91" name="テキスト ボックス 90"/>
        <xdr:cNvSpPr txBox="1"/>
      </xdr:nvSpPr>
      <xdr:spPr>
        <a:xfrm>
          <a:off x="3733800" y="7603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165100</xdr:rowOff>
    </xdr:from>
    <xdr:to xmlns:xdr="http://schemas.openxmlformats.org/drawingml/2006/spreadsheetDrawing">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80010</xdr:rowOff>
    </xdr:from>
    <xdr:ext cx="762000" cy="259080"/>
    <xdr:sp macro="" textlink="">
      <xdr:nvSpPr>
        <xdr:cNvPr id="93" name="テキスト ボックス 92"/>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13970</xdr:rowOff>
    </xdr:from>
    <xdr:to xmlns:xdr="http://schemas.openxmlformats.org/drawingml/2006/spreadsheetDrawing">
      <xdr:col>11</xdr:col>
      <xdr:colOff>82550</xdr:colOff>
      <xdr:row>44</xdr:row>
      <xdr:rowOff>115570</xdr:rowOff>
    </xdr:to>
    <xdr:sp macro="" textlink="">
      <xdr:nvSpPr>
        <xdr:cNvPr id="94" name="楕円 93"/>
        <xdr:cNvSpPr/>
      </xdr:nvSpPr>
      <xdr:spPr>
        <a:xfrm>
          <a:off x="2286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100330</xdr:rowOff>
    </xdr:from>
    <xdr:ext cx="762000" cy="258445"/>
    <xdr:sp macro="" textlink="">
      <xdr:nvSpPr>
        <xdr:cNvPr id="95" name="テキスト ボックス 94"/>
        <xdr:cNvSpPr txBox="1"/>
      </xdr:nvSpPr>
      <xdr:spPr>
        <a:xfrm>
          <a:off x="1955800" y="7644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6" name="楕円 95"/>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120650</xdr:rowOff>
    </xdr:from>
    <xdr:ext cx="762000" cy="258445"/>
    <xdr:sp macro="" textlink="">
      <xdr:nvSpPr>
        <xdr:cNvPr id="97" name="テキスト ボックス 96"/>
        <xdr:cNvSpPr txBox="1"/>
      </xdr:nvSpPr>
      <xdr:spPr>
        <a:xfrm>
          <a:off x="1066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経常収支比率は前年度より</a:t>
          </a:r>
          <a:r>
            <a:rPr kumimoji="1" lang="en-US" altLang="ja-JP" sz="1200">
              <a:latin typeface="ＭＳ Ｐゴシック"/>
              <a:ea typeface="ＭＳ Ｐゴシック"/>
            </a:rPr>
            <a:t>0.3</a:t>
          </a:r>
          <a:r>
            <a:rPr kumimoji="1" lang="ja-JP" altLang="en-US" sz="1200">
              <a:latin typeface="ＭＳ Ｐゴシック"/>
              <a:ea typeface="ＭＳ Ｐゴシック"/>
            </a:rPr>
            <a:t>ポイント改善して</a:t>
          </a:r>
          <a:r>
            <a:rPr kumimoji="1" lang="en-US" altLang="ja-JP" sz="1200">
              <a:latin typeface="ＭＳ Ｐゴシック"/>
              <a:ea typeface="ＭＳ Ｐゴシック"/>
            </a:rPr>
            <a:t>87.8</a:t>
          </a:r>
          <a:r>
            <a:rPr kumimoji="1" lang="ja-JP" altLang="en-US" sz="1200">
              <a:latin typeface="ＭＳ Ｐゴシック"/>
              <a:ea typeface="ＭＳ Ｐゴシック"/>
            </a:rPr>
            <a:t>％となっている。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分子側では、公債費は、近年の大型事業に伴う市債の元金償還が開始したことにより元金が増加したことなどから、歳出全体の経常経費充当一般財源は対前年度</a:t>
          </a:r>
          <a:r>
            <a:rPr kumimoji="1" lang="en-US" altLang="ja-JP" sz="1200">
              <a:latin typeface="ＭＳ Ｐゴシック"/>
              <a:ea typeface="ＭＳ Ｐゴシック"/>
            </a:rPr>
            <a:t>34,162</a:t>
          </a:r>
          <a:r>
            <a:rPr kumimoji="1" lang="ja-JP" altLang="en-US" sz="1200">
              <a:latin typeface="ＭＳ Ｐゴシック"/>
              <a:ea typeface="ＭＳ Ｐゴシック"/>
            </a:rPr>
            <a:t>千円の増となった。</a:t>
          </a:r>
        </a:p>
        <a:p>
          <a:r>
            <a:rPr kumimoji="1" lang="ja-JP" altLang="en-US" sz="1200">
              <a:latin typeface="ＭＳ Ｐゴシック"/>
              <a:ea typeface="ＭＳ Ｐゴシック"/>
            </a:rPr>
            <a:t>　 分母側では、普通交付税が基準財政需要額のうち公債費が近年の大型事業に伴う多額の地方債発行により増加したことや森林環境譲与税及び子ども・子育て支援臨時交付金の創設などにより増となっており、分母全体では、</a:t>
          </a:r>
          <a:r>
            <a:rPr kumimoji="1" lang="en-US" altLang="ja-JP" sz="1200">
              <a:latin typeface="ＭＳ Ｐゴシック"/>
              <a:ea typeface="ＭＳ Ｐゴシック"/>
            </a:rPr>
            <a:t>53,649</a:t>
          </a:r>
          <a:r>
            <a:rPr kumimoji="1" lang="ja-JP" altLang="en-US" sz="1200">
              <a:latin typeface="ＭＳ Ｐゴシック"/>
              <a:ea typeface="ＭＳ Ｐゴシック"/>
            </a:rPr>
            <a:t>千円の増となっており、分子の増加を吸収していることから比率の改善となった。</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86360</xdr:rowOff>
    </xdr:from>
    <xdr:to xmlns:xdr="http://schemas.openxmlformats.org/drawingml/2006/spreadsheetDrawing">
      <xdr:col>23</xdr:col>
      <xdr:colOff>133350</xdr:colOff>
      <xdr:row>59</xdr:row>
      <xdr:rowOff>97790</xdr:rowOff>
    </xdr:to>
    <xdr:cxnSp macro="">
      <xdr:nvCxnSpPr>
        <xdr:cNvPr id="134" name="直線コネクタ 133"/>
        <xdr:cNvCxnSpPr/>
      </xdr:nvCxnSpPr>
      <xdr:spPr>
        <a:xfrm flipV="1">
          <a:off x="4114800" y="102019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40640</xdr:rowOff>
    </xdr:from>
    <xdr:ext cx="762000" cy="258445"/>
    <xdr:sp macro="" textlink="">
      <xdr:nvSpPr>
        <xdr:cNvPr id="135" name="財政構造の弾力性平均値テキスト"/>
        <xdr:cNvSpPr txBox="1"/>
      </xdr:nvSpPr>
      <xdr:spPr>
        <a:xfrm>
          <a:off x="5041900" y="103276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93345</xdr:rowOff>
    </xdr:from>
    <xdr:to xmlns:xdr="http://schemas.openxmlformats.org/drawingml/2006/spreadsheetDrawing">
      <xdr:col>19</xdr:col>
      <xdr:colOff>133350</xdr:colOff>
      <xdr:row>59</xdr:row>
      <xdr:rowOff>97790</xdr:rowOff>
    </xdr:to>
    <xdr:cxnSp macro="">
      <xdr:nvCxnSpPr>
        <xdr:cNvPr id="137" name="直線コネクタ 136"/>
        <xdr:cNvCxnSpPr/>
      </xdr:nvCxnSpPr>
      <xdr:spPr>
        <a:xfrm>
          <a:off x="3225800" y="102088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130175</xdr:rowOff>
    </xdr:from>
    <xdr:ext cx="736600" cy="259080"/>
    <xdr:sp macro="" textlink="">
      <xdr:nvSpPr>
        <xdr:cNvPr id="139" name="テキスト ボックス 138"/>
        <xdr:cNvSpPr txBox="1"/>
      </xdr:nvSpPr>
      <xdr:spPr>
        <a:xfrm>
          <a:off x="3733800" y="10417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58</xdr:row>
      <xdr:rowOff>120650</xdr:rowOff>
    </xdr:from>
    <xdr:to xmlns:xdr="http://schemas.openxmlformats.org/drawingml/2006/spreadsheetDrawing">
      <xdr:col>15</xdr:col>
      <xdr:colOff>82550</xdr:colOff>
      <xdr:row>59</xdr:row>
      <xdr:rowOff>93345</xdr:rowOff>
    </xdr:to>
    <xdr:cxnSp macro="">
      <xdr:nvCxnSpPr>
        <xdr:cNvPr id="140" name="直線コネクタ 139"/>
        <xdr:cNvCxnSpPr/>
      </xdr:nvCxnSpPr>
      <xdr:spPr>
        <a:xfrm>
          <a:off x="2336800" y="10064750"/>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102235</xdr:rowOff>
    </xdr:from>
    <xdr:ext cx="762000" cy="258445"/>
    <xdr:sp macro="" textlink="">
      <xdr:nvSpPr>
        <xdr:cNvPr id="142" name="テキスト ボックス 141"/>
        <xdr:cNvSpPr txBox="1"/>
      </xdr:nvSpPr>
      <xdr:spPr>
        <a:xfrm>
          <a:off x="2844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58</xdr:row>
      <xdr:rowOff>23495</xdr:rowOff>
    </xdr:from>
    <xdr:to xmlns:xdr="http://schemas.openxmlformats.org/drawingml/2006/spreadsheetDrawing">
      <xdr:col>11</xdr:col>
      <xdr:colOff>31750</xdr:colOff>
      <xdr:row>58</xdr:row>
      <xdr:rowOff>120650</xdr:rowOff>
    </xdr:to>
    <xdr:cxnSp macro="">
      <xdr:nvCxnSpPr>
        <xdr:cNvPr id="143" name="直線コネクタ 142"/>
        <xdr:cNvCxnSpPr/>
      </xdr:nvCxnSpPr>
      <xdr:spPr>
        <a:xfrm>
          <a:off x="1447800" y="996759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60960</xdr:rowOff>
    </xdr:from>
    <xdr:ext cx="762000" cy="259080"/>
    <xdr:sp macro="" textlink="">
      <xdr:nvSpPr>
        <xdr:cNvPr id="145" name="テキスト ボックス 144"/>
        <xdr:cNvSpPr txBox="1"/>
      </xdr:nvSpPr>
      <xdr:spPr>
        <a:xfrm>
          <a:off x="1955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160020</xdr:rowOff>
    </xdr:from>
    <xdr:ext cx="762000" cy="259080"/>
    <xdr:sp macro="" textlink="">
      <xdr:nvSpPr>
        <xdr:cNvPr id="147" name="テキスト ボックス 146"/>
        <xdr:cNvSpPr txBox="1"/>
      </xdr:nvSpPr>
      <xdr:spPr>
        <a:xfrm>
          <a:off x="10668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35560</xdr:rowOff>
    </xdr:from>
    <xdr:to xmlns:xdr="http://schemas.openxmlformats.org/drawingml/2006/spreadsheetDrawing">
      <xdr:col>23</xdr:col>
      <xdr:colOff>184150</xdr:colOff>
      <xdr:row>59</xdr:row>
      <xdr:rowOff>137160</xdr:rowOff>
    </xdr:to>
    <xdr:sp macro="" textlink="">
      <xdr:nvSpPr>
        <xdr:cNvPr id="153" name="楕円 152"/>
        <xdr:cNvSpPr/>
      </xdr:nvSpPr>
      <xdr:spPr>
        <a:xfrm>
          <a:off x="49022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52070</xdr:rowOff>
    </xdr:from>
    <xdr:ext cx="762000" cy="258445"/>
    <xdr:sp macro="" textlink="">
      <xdr:nvSpPr>
        <xdr:cNvPr id="154" name="財政構造の弾力性該当値テキスト"/>
        <xdr:cNvSpPr txBox="1"/>
      </xdr:nvSpPr>
      <xdr:spPr>
        <a:xfrm>
          <a:off x="5041900" y="9996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46355</xdr:rowOff>
    </xdr:from>
    <xdr:to xmlns:xdr="http://schemas.openxmlformats.org/drawingml/2006/spreadsheetDrawing">
      <xdr:col>19</xdr:col>
      <xdr:colOff>184150</xdr:colOff>
      <xdr:row>59</xdr:row>
      <xdr:rowOff>147955</xdr:rowOff>
    </xdr:to>
    <xdr:sp macro="" textlink="">
      <xdr:nvSpPr>
        <xdr:cNvPr id="155" name="楕円 154"/>
        <xdr:cNvSpPr/>
      </xdr:nvSpPr>
      <xdr:spPr>
        <a:xfrm>
          <a:off x="40640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57</xdr:row>
      <xdr:rowOff>158115</xdr:rowOff>
    </xdr:from>
    <xdr:ext cx="736600" cy="258445"/>
    <xdr:sp macro="" textlink="">
      <xdr:nvSpPr>
        <xdr:cNvPr id="156" name="テキスト ボックス 155"/>
        <xdr:cNvSpPr txBox="1"/>
      </xdr:nvSpPr>
      <xdr:spPr>
        <a:xfrm>
          <a:off x="3733800" y="9930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42545</xdr:rowOff>
    </xdr:from>
    <xdr:to xmlns:xdr="http://schemas.openxmlformats.org/drawingml/2006/spreadsheetDrawing">
      <xdr:col>15</xdr:col>
      <xdr:colOff>133350</xdr:colOff>
      <xdr:row>59</xdr:row>
      <xdr:rowOff>144145</xdr:rowOff>
    </xdr:to>
    <xdr:sp macro="" textlink="">
      <xdr:nvSpPr>
        <xdr:cNvPr id="157" name="楕円 156"/>
        <xdr:cNvSpPr/>
      </xdr:nvSpPr>
      <xdr:spPr>
        <a:xfrm>
          <a:off x="31750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57</xdr:row>
      <xdr:rowOff>154940</xdr:rowOff>
    </xdr:from>
    <xdr:ext cx="762000" cy="258445"/>
    <xdr:sp macro="" textlink="">
      <xdr:nvSpPr>
        <xdr:cNvPr id="158" name="テキスト ボックス 157"/>
        <xdr:cNvSpPr txBox="1"/>
      </xdr:nvSpPr>
      <xdr:spPr>
        <a:xfrm>
          <a:off x="2844800" y="9927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58</xdr:row>
      <xdr:rowOff>69215</xdr:rowOff>
    </xdr:from>
    <xdr:to xmlns:xdr="http://schemas.openxmlformats.org/drawingml/2006/spreadsheetDrawing">
      <xdr:col>11</xdr:col>
      <xdr:colOff>82550</xdr:colOff>
      <xdr:row>58</xdr:row>
      <xdr:rowOff>170815</xdr:rowOff>
    </xdr:to>
    <xdr:sp macro="" textlink="">
      <xdr:nvSpPr>
        <xdr:cNvPr id="159" name="楕円 158"/>
        <xdr:cNvSpPr/>
      </xdr:nvSpPr>
      <xdr:spPr>
        <a:xfrm>
          <a:off x="22860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9525</xdr:rowOff>
    </xdr:from>
    <xdr:ext cx="762000" cy="258445"/>
    <xdr:sp macro="" textlink="">
      <xdr:nvSpPr>
        <xdr:cNvPr id="160" name="テキスト ボックス 159"/>
        <xdr:cNvSpPr txBox="1"/>
      </xdr:nvSpPr>
      <xdr:spPr>
        <a:xfrm>
          <a:off x="1955800" y="9782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57</xdr:row>
      <xdr:rowOff>144145</xdr:rowOff>
    </xdr:from>
    <xdr:to xmlns:xdr="http://schemas.openxmlformats.org/drawingml/2006/spreadsheetDrawing">
      <xdr:col>7</xdr:col>
      <xdr:colOff>31750</xdr:colOff>
      <xdr:row>58</xdr:row>
      <xdr:rowOff>74930</xdr:rowOff>
    </xdr:to>
    <xdr:sp macro="" textlink="">
      <xdr:nvSpPr>
        <xdr:cNvPr id="161" name="楕円 160"/>
        <xdr:cNvSpPr/>
      </xdr:nvSpPr>
      <xdr:spPr>
        <a:xfrm>
          <a:off x="13970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56</xdr:row>
      <xdr:rowOff>84455</xdr:rowOff>
    </xdr:from>
    <xdr:ext cx="762000" cy="259080"/>
    <xdr:sp macro="" textlink="">
      <xdr:nvSpPr>
        <xdr:cNvPr id="162" name="テキスト ボックス 161"/>
        <xdr:cNvSpPr txBox="1"/>
      </xdr:nvSpPr>
      <xdr:spPr>
        <a:xfrm>
          <a:off x="10668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[203,466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市民ニーズの多様化・複雑化に伴う行政サービスが拡充やデジタル化の進展により物件費が増加している。人口減少は進行しており、行政面積が広く人口規模も小さい本市では、一人当たりの決算額が高止まりする傾向にあり全国平均、類似団体平均をともに上回っている。</a:t>
          </a:r>
          <a:br>
            <a:rPr kumimoji="1" lang="ja-JP" altLang="en-US" sz="1200">
              <a:latin typeface="ＭＳ Ｐゴシック"/>
              <a:ea typeface="ＭＳ Ｐゴシック"/>
            </a:rPr>
          </a:br>
          <a:r>
            <a:rPr kumimoji="1" lang="ja-JP" altLang="en-US" sz="1200">
              <a:latin typeface="ＭＳ Ｐゴシック"/>
              <a:ea typeface="ＭＳ Ｐゴシック"/>
            </a:rPr>
            <a:t>　今後も行財政改革に継続して取り組み、財政健全化路線を堅持し歳出抑制に努めていく。</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106045</xdr:rowOff>
    </xdr:from>
    <xdr:to xmlns:xdr="http://schemas.openxmlformats.org/drawingml/2006/spreadsheetDrawing">
      <xdr:col>23</xdr:col>
      <xdr:colOff>133350</xdr:colOff>
      <xdr:row>82</xdr:row>
      <xdr:rowOff>158115</xdr:rowOff>
    </xdr:to>
    <xdr:cxnSp macro="">
      <xdr:nvCxnSpPr>
        <xdr:cNvPr id="197" name="直線コネクタ 196"/>
        <xdr:cNvCxnSpPr/>
      </xdr:nvCxnSpPr>
      <xdr:spPr>
        <a:xfrm>
          <a:off x="4114800" y="1416494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88265</xdr:rowOff>
    </xdr:from>
    <xdr:to xmlns:xdr="http://schemas.openxmlformats.org/drawingml/2006/spreadsheetDrawing">
      <xdr:col>19</xdr:col>
      <xdr:colOff>133350</xdr:colOff>
      <xdr:row>82</xdr:row>
      <xdr:rowOff>106045</xdr:rowOff>
    </xdr:to>
    <xdr:cxnSp macro="">
      <xdr:nvCxnSpPr>
        <xdr:cNvPr id="200" name="直線コネクタ 199"/>
        <xdr:cNvCxnSpPr/>
      </xdr:nvCxnSpPr>
      <xdr:spPr>
        <a:xfrm>
          <a:off x="3225800" y="141471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46990</xdr:rowOff>
    </xdr:from>
    <xdr:to xmlns:xdr="http://schemas.openxmlformats.org/drawingml/2006/spreadsheetDrawing">
      <xdr:col>15</xdr:col>
      <xdr:colOff>82550</xdr:colOff>
      <xdr:row>82</xdr:row>
      <xdr:rowOff>88265</xdr:rowOff>
    </xdr:to>
    <xdr:cxnSp macro="">
      <xdr:nvCxnSpPr>
        <xdr:cNvPr id="203" name="直線コネクタ 202"/>
        <xdr:cNvCxnSpPr/>
      </xdr:nvCxnSpPr>
      <xdr:spPr>
        <a:xfrm>
          <a:off x="2336800" y="141058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76200</xdr:rowOff>
    </xdr:from>
    <xdr:ext cx="762000" cy="258445"/>
    <xdr:sp macro="" textlink="">
      <xdr:nvSpPr>
        <xdr:cNvPr id="205" name="テキスト ボックス 204"/>
        <xdr:cNvSpPr txBox="1"/>
      </xdr:nvSpPr>
      <xdr:spPr>
        <a:xfrm>
          <a:off x="2844800" y="1379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20320</xdr:rowOff>
    </xdr:from>
    <xdr:to xmlns:xdr="http://schemas.openxmlformats.org/drawingml/2006/spreadsheetDrawing">
      <xdr:col>11</xdr:col>
      <xdr:colOff>31750</xdr:colOff>
      <xdr:row>82</xdr:row>
      <xdr:rowOff>46990</xdr:rowOff>
    </xdr:to>
    <xdr:cxnSp macro="">
      <xdr:nvCxnSpPr>
        <xdr:cNvPr id="206" name="直線コネクタ 205"/>
        <xdr:cNvCxnSpPr/>
      </xdr:nvCxnSpPr>
      <xdr:spPr>
        <a:xfrm>
          <a:off x="1447800" y="140792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60325</xdr:rowOff>
    </xdr:from>
    <xdr:ext cx="762000" cy="259080"/>
    <xdr:sp macro="" textlink="">
      <xdr:nvSpPr>
        <xdr:cNvPr id="208" name="テキスト ボックス 207"/>
        <xdr:cNvSpPr txBox="1"/>
      </xdr:nvSpPr>
      <xdr:spPr>
        <a:xfrm>
          <a:off x="19558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32385</xdr:rowOff>
    </xdr:from>
    <xdr:ext cx="762000" cy="258445"/>
    <xdr:sp macro="" textlink="">
      <xdr:nvSpPr>
        <xdr:cNvPr id="210" name="テキスト ボックス 209"/>
        <xdr:cNvSpPr txBox="1"/>
      </xdr:nvSpPr>
      <xdr:spPr>
        <a:xfrm>
          <a:off x="1066800" y="1374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107315</xdr:rowOff>
    </xdr:from>
    <xdr:to xmlns:xdr="http://schemas.openxmlformats.org/drawingml/2006/spreadsheetDrawing">
      <xdr:col>23</xdr:col>
      <xdr:colOff>184150</xdr:colOff>
      <xdr:row>83</xdr:row>
      <xdr:rowOff>37465</xdr:rowOff>
    </xdr:to>
    <xdr:sp macro="" textlink="">
      <xdr:nvSpPr>
        <xdr:cNvPr id="216" name="楕円 215"/>
        <xdr:cNvSpPr/>
      </xdr:nvSpPr>
      <xdr:spPr>
        <a:xfrm>
          <a:off x="4902200" y="14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79375</xdr:rowOff>
    </xdr:from>
    <xdr:ext cx="762000" cy="258445"/>
    <xdr:sp macro="" textlink="">
      <xdr:nvSpPr>
        <xdr:cNvPr id="217" name="人件費・物件費等の状況該当値テキスト"/>
        <xdr:cNvSpPr txBox="1"/>
      </xdr:nvSpPr>
      <xdr:spPr>
        <a:xfrm>
          <a:off x="5041900" y="14138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55245</xdr:rowOff>
    </xdr:from>
    <xdr:to xmlns:xdr="http://schemas.openxmlformats.org/drawingml/2006/spreadsheetDrawing">
      <xdr:col>19</xdr:col>
      <xdr:colOff>184150</xdr:colOff>
      <xdr:row>82</xdr:row>
      <xdr:rowOff>156845</xdr:rowOff>
    </xdr:to>
    <xdr:sp macro="" textlink="">
      <xdr:nvSpPr>
        <xdr:cNvPr id="218" name="楕円 217"/>
        <xdr:cNvSpPr/>
      </xdr:nvSpPr>
      <xdr:spPr>
        <a:xfrm>
          <a:off x="4064000" y="141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141605</xdr:rowOff>
    </xdr:from>
    <xdr:ext cx="736600" cy="259080"/>
    <xdr:sp macro="" textlink="">
      <xdr:nvSpPr>
        <xdr:cNvPr id="219" name="テキスト ボックス 218"/>
        <xdr:cNvSpPr txBox="1"/>
      </xdr:nvSpPr>
      <xdr:spPr>
        <a:xfrm>
          <a:off x="3733800" y="14200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37465</xdr:rowOff>
    </xdr:from>
    <xdr:to xmlns:xdr="http://schemas.openxmlformats.org/drawingml/2006/spreadsheetDrawing">
      <xdr:col>15</xdr:col>
      <xdr:colOff>133350</xdr:colOff>
      <xdr:row>82</xdr:row>
      <xdr:rowOff>139065</xdr:rowOff>
    </xdr:to>
    <xdr:sp macro="" textlink="">
      <xdr:nvSpPr>
        <xdr:cNvPr id="220" name="楕円 219"/>
        <xdr:cNvSpPr/>
      </xdr:nvSpPr>
      <xdr:spPr>
        <a:xfrm>
          <a:off x="3175000" y="140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123825</xdr:rowOff>
    </xdr:from>
    <xdr:ext cx="762000" cy="258445"/>
    <xdr:sp macro="" textlink="">
      <xdr:nvSpPr>
        <xdr:cNvPr id="221" name="テキスト ボックス 220"/>
        <xdr:cNvSpPr txBox="1"/>
      </xdr:nvSpPr>
      <xdr:spPr>
        <a:xfrm>
          <a:off x="2844800" y="14182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167640</xdr:rowOff>
    </xdr:from>
    <xdr:to xmlns:xdr="http://schemas.openxmlformats.org/drawingml/2006/spreadsheetDrawing">
      <xdr:col>11</xdr:col>
      <xdr:colOff>82550</xdr:colOff>
      <xdr:row>82</xdr:row>
      <xdr:rowOff>97790</xdr:rowOff>
    </xdr:to>
    <xdr:sp macro="" textlink="">
      <xdr:nvSpPr>
        <xdr:cNvPr id="222" name="楕円 221"/>
        <xdr:cNvSpPr/>
      </xdr:nvSpPr>
      <xdr:spPr>
        <a:xfrm>
          <a:off x="2286000" y="140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82550</xdr:rowOff>
    </xdr:from>
    <xdr:ext cx="762000" cy="259080"/>
    <xdr:sp macro="" textlink="">
      <xdr:nvSpPr>
        <xdr:cNvPr id="223" name="テキスト ボックス 222"/>
        <xdr:cNvSpPr txBox="1"/>
      </xdr:nvSpPr>
      <xdr:spPr>
        <a:xfrm>
          <a:off x="1955800" y="1414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140970</xdr:rowOff>
    </xdr:from>
    <xdr:to xmlns:xdr="http://schemas.openxmlformats.org/drawingml/2006/spreadsheetDrawing">
      <xdr:col>7</xdr:col>
      <xdr:colOff>31750</xdr:colOff>
      <xdr:row>82</xdr:row>
      <xdr:rowOff>71120</xdr:rowOff>
    </xdr:to>
    <xdr:sp macro="" textlink="">
      <xdr:nvSpPr>
        <xdr:cNvPr id="224" name="楕円 223"/>
        <xdr:cNvSpPr/>
      </xdr:nvSpPr>
      <xdr:spPr>
        <a:xfrm>
          <a:off x="1397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55880</xdr:rowOff>
    </xdr:from>
    <xdr:ext cx="762000" cy="259080"/>
    <xdr:sp macro="" textlink="">
      <xdr:nvSpPr>
        <xdr:cNvPr id="225" name="テキスト ボックス 224"/>
        <xdr:cNvSpPr txBox="1"/>
      </xdr:nvSpPr>
      <xdr:spPr>
        <a:xfrm>
          <a:off x="1066800" y="1411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ラスパイレス指数は類似団体平均、全国市平均をともに下回っている。</a:t>
          </a:r>
        </a:p>
        <a:p>
          <a:r>
            <a:rPr kumimoji="1" lang="ja-JP" altLang="en-US" sz="1200">
              <a:latin typeface="ＭＳ Ｐゴシック"/>
              <a:ea typeface="ＭＳ Ｐゴシック"/>
            </a:rPr>
            <a:t>今後も定員管理計画に基づき、より一層の給与の適正化に努める。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2" name="テキスト ボックス 241"/>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4" name="テキスト ボックス 243"/>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2" name="テキスト ボックス 251"/>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95885</xdr:rowOff>
    </xdr:from>
    <xdr:to xmlns:xdr="http://schemas.openxmlformats.org/drawingml/2006/spreadsheetDrawing">
      <xdr:col>81</xdr:col>
      <xdr:colOff>44450</xdr:colOff>
      <xdr:row>84</xdr:row>
      <xdr:rowOff>109220</xdr:rowOff>
    </xdr:to>
    <xdr:cxnSp macro="">
      <xdr:nvCxnSpPr>
        <xdr:cNvPr id="259" name="直線コネクタ 258"/>
        <xdr:cNvCxnSpPr/>
      </xdr:nvCxnSpPr>
      <xdr:spPr>
        <a:xfrm flipV="1">
          <a:off x="16179800" y="1449768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8445"/>
    <xdr:sp macro="" textlink="">
      <xdr:nvSpPr>
        <xdr:cNvPr id="260" name="給与水準   （国との比較）平均値テキスト"/>
        <xdr:cNvSpPr txBox="1"/>
      </xdr:nvSpPr>
      <xdr:spPr>
        <a:xfrm>
          <a:off x="17106900" y="147542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109220</xdr:rowOff>
    </xdr:from>
    <xdr:to xmlns:xdr="http://schemas.openxmlformats.org/drawingml/2006/spreadsheetDrawing">
      <xdr:col>77</xdr:col>
      <xdr:colOff>44450</xdr:colOff>
      <xdr:row>85</xdr:row>
      <xdr:rowOff>58420</xdr:rowOff>
    </xdr:to>
    <xdr:cxnSp macro="">
      <xdr:nvCxnSpPr>
        <xdr:cNvPr id="262" name="直線コネクタ 261"/>
        <xdr:cNvCxnSpPr/>
      </xdr:nvCxnSpPr>
      <xdr:spPr>
        <a:xfrm flipV="1">
          <a:off x="15290800" y="1451102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8445"/>
    <xdr:sp macro="" textlink="">
      <xdr:nvSpPr>
        <xdr:cNvPr id="264" name="テキスト ボックス 263"/>
        <xdr:cNvSpPr txBox="1"/>
      </xdr:nvSpPr>
      <xdr:spPr>
        <a:xfrm>
          <a:off x="15798800" y="14855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58420</xdr:rowOff>
    </xdr:from>
    <xdr:to xmlns:xdr="http://schemas.openxmlformats.org/drawingml/2006/spreadsheetDrawing">
      <xdr:col>72</xdr:col>
      <xdr:colOff>203200</xdr:colOff>
      <xdr:row>85</xdr:row>
      <xdr:rowOff>85090</xdr:rowOff>
    </xdr:to>
    <xdr:cxnSp macro="">
      <xdr:nvCxnSpPr>
        <xdr:cNvPr id="265" name="直線コネクタ 264"/>
        <xdr:cNvCxnSpPr/>
      </xdr:nvCxnSpPr>
      <xdr:spPr>
        <a:xfrm flipV="1">
          <a:off x="14401800" y="146316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8445"/>
    <xdr:sp macro="" textlink="">
      <xdr:nvSpPr>
        <xdr:cNvPr id="267" name="テキスト ボックス 266"/>
        <xdr:cNvSpPr txBox="1"/>
      </xdr:nvSpPr>
      <xdr:spPr>
        <a:xfrm>
          <a:off x="14909800" y="1486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5080</xdr:rowOff>
    </xdr:from>
    <xdr:to xmlns:xdr="http://schemas.openxmlformats.org/drawingml/2006/spreadsheetDrawing">
      <xdr:col>68</xdr:col>
      <xdr:colOff>152400</xdr:colOff>
      <xdr:row>85</xdr:row>
      <xdr:rowOff>85090</xdr:rowOff>
    </xdr:to>
    <xdr:cxnSp macro="">
      <xdr:nvCxnSpPr>
        <xdr:cNvPr id="268" name="直線コネクタ 267"/>
        <xdr:cNvCxnSpPr/>
      </xdr:nvCxnSpPr>
      <xdr:spPr>
        <a:xfrm>
          <a:off x="13512800" y="145783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70" name="テキスト ボックス 269"/>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72" name="テキスト ボックス 271"/>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45085</xdr:rowOff>
    </xdr:from>
    <xdr:to xmlns:xdr="http://schemas.openxmlformats.org/drawingml/2006/spreadsheetDrawing">
      <xdr:col>81</xdr:col>
      <xdr:colOff>95250</xdr:colOff>
      <xdr:row>84</xdr:row>
      <xdr:rowOff>146685</xdr:rowOff>
    </xdr:to>
    <xdr:sp macro="" textlink="">
      <xdr:nvSpPr>
        <xdr:cNvPr id="278" name="楕円 277"/>
        <xdr:cNvSpPr/>
      </xdr:nvSpPr>
      <xdr:spPr>
        <a:xfrm>
          <a:off x="16967200" y="144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61595</xdr:rowOff>
    </xdr:from>
    <xdr:ext cx="762000" cy="259080"/>
    <xdr:sp macro="" textlink="">
      <xdr:nvSpPr>
        <xdr:cNvPr id="279" name="給与水準   （国との比較）該当値テキスト"/>
        <xdr:cNvSpPr txBox="1"/>
      </xdr:nvSpPr>
      <xdr:spPr>
        <a:xfrm>
          <a:off x="17106900" y="1429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58420</xdr:rowOff>
    </xdr:from>
    <xdr:to xmlns:xdr="http://schemas.openxmlformats.org/drawingml/2006/spreadsheetDrawing">
      <xdr:col>77</xdr:col>
      <xdr:colOff>95250</xdr:colOff>
      <xdr:row>84</xdr:row>
      <xdr:rowOff>160020</xdr:rowOff>
    </xdr:to>
    <xdr:sp macro="" textlink="">
      <xdr:nvSpPr>
        <xdr:cNvPr id="280" name="楕円 279"/>
        <xdr:cNvSpPr/>
      </xdr:nvSpPr>
      <xdr:spPr>
        <a:xfrm>
          <a:off x="161290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170180</xdr:rowOff>
    </xdr:from>
    <xdr:ext cx="736600" cy="259080"/>
    <xdr:sp macro="" textlink="">
      <xdr:nvSpPr>
        <xdr:cNvPr id="281" name="テキスト ボックス 280"/>
        <xdr:cNvSpPr txBox="1"/>
      </xdr:nvSpPr>
      <xdr:spPr>
        <a:xfrm>
          <a:off x="15798800" y="1422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7620</xdr:rowOff>
    </xdr:from>
    <xdr:to xmlns:xdr="http://schemas.openxmlformats.org/drawingml/2006/spreadsheetDrawing">
      <xdr:col>73</xdr:col>
      <xdr:colOff>44450</xdr:colOff>
      <xdr:row>85</xdr:row>
      <xdr:rowOff>109220</xdr:rowOff>
    </xdr:to>
    <xdr:sp macro="" textlink="">
      <xdr:nvSpPr>
        <xdr:cNvPr id="282" name="楕円 281"/>
        <xdr:cNvSpPr/>
      </xdr:nvSpPr>
      <xdr:spPr>
        <a:xfrm>
          <a:off x="152400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119380</xdr:rowOff>
    </xdr:from>
    <xdr:ext cx="762000" cy="259080"/>
    <xdr:sp macro="" textlink="">
      <xdr:nvSpPr>
        <xdr:cNvPr id="283" name="テキスト ボックス 282"/>
        <xdr:cNvSpPr txBox="1"/>
      </xdr:nvSpPr>
      <xdr:spPr>
        <a:xfrm>
          <a:off x="14909800" y="1434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34290</xdr:rowOff>
    </xdr:from>
    <xdr:to xmlns:xdr="http://schemas.openxmlformats.org/drawingml/2006/spreadsheetDrawing">
      <xdr:col>68</xdr:col>
      <xdr:colOff>203200</xdr:colOff>
      <xdr:row>85</xdr:row>
      <xdr:rowOff>135890</xdr:rowOff>
    </xdr:to>
    <xdr:sp macro="" textlink="">
      <xdr:nvSpPr>
        <xdr:cNvPr id="284" name="楕円 283"/>
        <xdr:cNvSpPr/>
      </xdr:nvSpPr>
      <xdr:spPr>
        <a:xfrm>
          <a:off x="143510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146050</xdr:rowOff>
    </xdr:from>
    <xdr:ext cx="762000" cy="258445"/>
    <xdr:sp macro="" textlink="">
      <xdr:nvSpPr>
        <xdr:cNvPr id="285" name="テキスト ボックス 284"/>
        <xdr:cNvSpPr txBox="1"/>
      </xdr:nvSpPr>
      <xdr:spPr>
        <a:xfrm>
          <a:off x="14020800" y="14376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125730</xdr:rowOff>
    </xdr:from>
    <xdr:to xmlns:xdr="http://schemas.openxmlformats.org/drawingml/2006/spreadsheetDrawing">
      <xdr:col>64</xdr:col>
      <xdr:colOff>152400</xdr:colOff>
      <xdr:row>85</xdr:row>
      <xdr:rowOff>55880</xdr:rowOff>
    </xdr:to>
    <xdr:sp macro="" textlink="">
      <xdr:nvSpPr>
        <xdr:cNvPr id="286" name="楕円 285"/>
        <xdr:cNvSpPr/>
      </xdr:nvSpPr>
      <xdr:spPr>
        <a:xfrm>
          <a:off x="134620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66040</xdr:rowOff>
    </xdr:from>
    <xdr:ext cx="762000" cy="258445"/>
    <xdr:sp macro="" textlink="">
      <xdr:nvSpPr>
        <xdr:cNvPr id="287" name="テキスト ボックス 286"/>
        <xdr:cNvSpPr txBox="1"/>
      </xdr:nvSpPr>
      <xdr:spPr>
        <a:xfrm>
          <a:off x="13131800" y="14296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9" name="テキスト ボックス 288"/>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0" name="テキスト ボックス 289"/>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[14.47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定員管理適正化計画による職員数削減により、平成</a:t>
          </a:r>
          <a:r>
            <a:rPr kumimoji="1" lang="en-US" altLang="ja-JP" sz="1200">
              <a:latin typeface="ＭＳ Ｐゴシック"/>
              <a:ea typeface="ＭＳ Ｐゴシック"/>
            </a:rPr>
            <a:t>22</a:t>
          </a:r>
          <a:r>
            <a:rPr kumimoji="1" lang="ja-JP" altLang="en-US" sz="1200">
              <a:latin typeface="ＭＳ Ｐゴシック"/>
              <a:ea typeface="ＭＳ Ｐゴシック"/>
            </a:rPr>
            <a:t>年度以降は</a:t>
          </a:r>
          <a:r>
            <a:rPr kumimoji="1" lang="en-US" altLang="ja-JP" sz="1200">
              <a:latin typeface="ＭＳ Ｐゴシック"/>
              <a:ea typeface="ＭＳ Ｐゴシック"/>
            </a:rPr>
            <a:t>250</a:t>
          </a:r>
          <a:r>
            <a:rPr kumimoji="1" lang="ja-JP" altLang="en-US" sz="1200">
              <a:latin typeface="ＭＳ Ｐゴシック"/>
              <a:ea typeface="ＭＳ Ｐゴシック"/>
            </a:rPr>
            <a:t>名体制で推移しているが、依然として全国平均、類似団体平均を上回っている。　 </a:t>
          </a:r>
        </a:p>
        <a:p>
          <a:r>
            <a:rPr kumimoji="1" lang="ja-JP" altLang="en-US" sz="1200">
              <a:latin typeface="ＭＳ Ｐゴシック"/>
              <a:ea typeface="ＭＳ Ｐゴシック"/>
            </a:rPr>
            <a:t>　 今後も同計画に基づき、適正な定員管理に努めていく。</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3" name="テキスト ボックス 302"/>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3" name="テキスト ボックス 312"/>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5" name="テキスト ボックス 314"/>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8445"/>
    <xdr:sp macro="" textlink="">
      <xdr:nvSpPr>
        <xdr:cNvPr id="320" name="定員管理の状況最小値テキスト"/>
        <xdr:cNvSpPr txBox="1"/>
      </xdr:nvSpPr>
      <xdr:spPr>
        <a:xfrm>
          <a:off x="17106900" y="1166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8445"/>
    <xdr:sp macro="" textlink="">
      <xdr:nvSpPr>
        <xdr:cNvPr id="322" name="定員管理の状況最大値テキスト"/>
        <xdr:cNvSpPr txBox="1"/>
      </xdr:nvSpPr>
      <xdr:spPr>
        <a:xfrm>
          <a:off x="17106900" y="988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106045</xdr:rowOff>
    </xdr:from>
    <xdr:to xmlns:xdr="http://schemas.openxmlformats.org/drawingml/2006/spreadsheetDrawing">
      <xdr:col>81</xdr:col>
      <xdr:colOff>44450</xdr:colOff>
      <xdr:row>65</xdr:row>
      <xdr:rowOff>106680</xdr:rowOff>
    </xdr:to>
    <xdr:cxnSp macro="">
      <xdr:nvCxnSpPr>
        <xdr:cNvPr id="324" name="直線コネクタ 323"/>
        <xdr:cNvCxnSpPr/>
      </xdr:nvCxnSpPr>
      <xdr:spPr>
        <a:xfrm>
          <a:off x="16179800" y="112502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93980</xdr:rowOff>
    </xdr:from>
    <xdr:ext cx="762000" cy="259080"/>
    <xdr:sp macro="" textlink="">
      <xdr:nvSpPr>
        <xdr:cNvPr id="325" name="定員管理の状況平均値テキスト"/>
        <xdr:cNvSpPr txBox="1"/>
      </xdr:nvSpPr>
      <xdr:spPr>
        <a:xfrm>
          <a:off x="17106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64135</xdr:rowOff>
    </xdr:from>
    <xdr:to xmlns:xdr="http://schemas.openxmlformats.org/drawingml/2006/spreadsheetDrawing">
      <xdr:col>77</xdr:col>
      <xdr:colOff>44450</xdr:colOff>
      <xdr:row>65</xdr:row>
      <xdr:rowOff>106045</xdr:rowOff>
    </xdr:to>
    <xdr:cxnSp macro="">
      <xdr:nvCxnSpPr>
        <xdr:cNvPr id="327" name="直線コネクタ 326"/>
        <xdr:cNvCxnSpPr/>
      </xdr:nvCxnSpPr>
      <xdr:spPr>
        <a:xfrm>
          <a:off x="15290800" y="1120838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5080</xdr:rowOff>
    </xdr:from>
    <xdr:ext cx="736600" cy="259080"/>
    <xdr:sp macro="" textlink="">
      <xdr:nvSpPr>
        <xdr:cNvPr id="329" name="テキスト ボックス 328"/>
        <xdr:cNvSpPr txBox="1"/>
      </xdr:nvSpPr>
      <xdr:spPr>
        <a:xfrm>
          <a:off x="15798800" y="10463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57785</xdr:rowOff>
    </xdr:from>
    <xdr:to xmlns:xdr="http://schemas.openxmlformats.org/drawingml/2006/spreadsheetDrawing">
      <xdr:col>72</xdr:col>
      <xdr:colOff>203200</xdr:colOff>
      <xdr:row>65</xdr:row>
      <xdr:rowOff>64135</xdr:rowOff>
    </xdr:to>
    <xdr:cxnSp macro="">
      <xdr:nvCxnSpPr>
        <xdr:cNvPr id="330" name="直線コネクタ 329"/>
        <xdr:cNvCxnSpPr/>
      </xdr:nvCxnSpPr>
      <xdr:spPr>
        <a:xfrm>
          <a:off x="14401800" y="112020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3810</xdr:rowOff>
    </xdr:from>
    <xdr:ext cx="762000" cy="259080"/>
    <xdr:sp macro="" textlink="">
      <xdr:nvSpPr>
        <xdr:cNvPr id="332" name="テキスト ボックス 331"/>
        <xdr:cNvSpPr txBox="1"/>
      </xdr:nvSpPr>
      <xdr:spPr>
        <a:xfrm>
          <a:off x="14909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24130</xdr:rowOff>
    </xdr:from>
    <xdr:to xmlns:xdr="http://schemas.openxmlformats.org/drawingml/2006/spreadsheetDrawing">
      <xdr:col>68</xdr:col>
      <xdr:colOff>152400</xdr:colOff>
      <xdr:row>65</xdr:row>
      <xdr:rowOff>57785</xdr:rowOff>
    </xdr:to>
    <xdr:cxnSp macro="">
      <xdr:nvCxnSpPr>
        <xdr:cNvPr id="333" name="直線コネクタ 332"/>
        <xdr:cNvCxnSpPr/>
      </xdr:nvCxnSpPr>
      <xdr:spPr>
        <a:xfrm>
          <a:off x="13512800" y="1116838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163830</xdr:rowOff>
    </xdr:from>
    <xdr:ext cx="762000" cy="259080"/>
    <xdr:sp macro="" textlink="">
      <xdr:nvSpPr>
        <xdr:cNvPr id="335" name="テキスト ボックス 334"/>
        <xdr:cNvSpPr txBox="1"/>
      </xdr:nvSpPr>
      <xdr:spPr>
        <a:xfrm>
          <a:off x="14020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146685</xdr:rowOff>
    </xdr:from>
    <xdr:ext cx="762000" cy="258445"/>
    <xdr:sp macro="" textlink="">
      <xdr:nvSpPr>
        <xdr:cNvPr id="337" name="テキスト ボックス 336"/>
        <xdr:cNvSpPr txBox="1"/>
      </xdr:nvSpPr>
      <xdr:spPr>
        <a:xfrm>
          <a:off x="13131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55880</xdr:rowOff>
    </xdr:from>
    <xdr:to xmlns:xdr="http://schemas.openxmlformats.org/drawingml/2006/spreadsheetDrawing">
      <xdr:col>81</xdr:col>
      <xdr:colOff>95250</xdr:colOff>
      <xdr:row>65</xdr:row>
      <xdr:rowOff>157480</xdr:rowOff>
    </xdr:to>
    <xdr:sp macro="" textlink="">
      <xdr:nvSpPr>
        <xdr:cNvPr id="343" name="楕円 342"/>
        <xdr:cNvSpPr/>
      </xdr:nvSpPr>
      <xdr:spPr>
        <a:xfrm>
          <a:off x="16967200" y="112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27940</xdr:rowOff>
    </xdr:from>
    <xdr:ext cx="762000" cy="259080"/>
    <xdr:sp macro="" textlink="">
      <xdr:nvSpPr>
        <xdr:cNvPr id="344" name="定員管理の状況該当値テキスト"/>
        <xdr:cNvSpPr txBox="1"/>
      </xdr:nvSpPr>
      <xdr:spPr>
        <a:xfrm>
          <a:off x="17106900" y="1117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55245</xdr:rowOff>
    </xdr:from>
    <xdr:to xmlns:xdr="http://schemas.openxmlformats.org/drawingml/2006/spreadsheetDrawing">
      <xdr:col>77</xdr:col>
      <xdr:colOff>95250</xdr:colOff>
      <xdr:row>65</xdr:row>
      <xdr:rowOff>156845</xdr:rowOff>
    </xdr:to>
    <xdr:sp macro="" textlink="">
      <xdr:nvSpPr>
        <xdr:cNvPr id="345" name="楕円 344"/>
        <xdr:cNvSpPr/>
      </xdr:nvSpPr>
      <xdr:spPr>
        <a:xfrm>
          <a:off x="16129000" y="111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141605</xdr:rowOff>
    </xdr:from>
    <xdr:ext cx="736600" cy="259080"/>
    <xdr:sp macro="" textlink="">
      <xdr:nvSpPr>
        <xdr:cNvPr id="346" name="テキスト ボックス 345"/>
        <xdr:cNvSpPr txBox="1"/>
      </xdr:nvSpPr>
      <xdr:spPr>
        <a:xfrm>
          <a:off x="15798800" y="11285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13335</xdr:rowOff>
    </xdr:from>
    <xdr:to xmlns:xdr="http://schemas.openxmlformats.org/drawingml/2006/spreadsheetDrawing">
      <xdr:col>73</xdr:col>
      <xdr:colOff>44450</xdr:colOff>
      <xdr:row>65</xdr:row>
      <xdr:rowOff>114935</xdr:rowOff>
    </xdr:to>
    <xdr:sp macro="" textlink="">
      <xdr:nvSpPr>
        <xdr:cNvPr id="347" name="楕円 346"/>
        <xdr:cNvSpPr/>
      </xdr:nvSpPr>
      <xdr:spPr>
        <a:xfrm>
          <a:off x="15240000" y="111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99695</xdr:rowOff>
    </xdr:from>
    <xdr:ext cx="762000" cy="258445"/>
    <xdr:sp macro="" textlink="">
      <xdr:nvSpPr>
        <xdr:cNvPr id="348" name="テキスト ボックス 347"/>
        <xdr:cNvSpPr txBox="1"/>
      </xdr:nvSpPr>
      <xdr:spPr>
        <a:xfrm>
          <a:off x="14909800" y="1124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6985</xdr:rowOff>
    </xdr:from>
    <xdr:to xmlns:xdr="http://schemas.openxmlformats.org/drawingml/2006/spreadsheetDrawing">
      <xdr:col>68</xdr:col>
      <xdr:colOff>203200</xdr:colOff>
      <xdr:row>65</xdr:row>
      <xdr:rowOff>109220</xdr:rowOff>
    </xdr:to>
    <xdr:sp macro="" textlink="">
      <xdr:nvSpPr>
        <xdr:cNvPr id="349" name="楕円 348"/>
        <xdr:cNvSpPr/>
      </xdr:nvSpPr>
      <xdr:spPr>
        <a:xfrm>
          <a:off x="14351000" y="11151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93345</xdr:rowOff>
    </xdr:from>
    <xdr:ext cx="762000" cy="259080"/>
    <xdr:sp macro="" textlink="">
      <xdr:nvSpPr>
        <xdr:cNvPr id="350" name="テキスト ボックス 349"/>
        <xdr:cNvSpPr txBox="1"/>
      </xdr:nvSpPr>
      <xdr:spPr>
        <a:xfrm>
          <a:off x="14020800" y="1123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144780</xdr:rowOff>
    </xdr:from>
    <xdr:to xmlns:xdr="http://schemas.openxmlformats.org/drawingml/2006/spreadsheetDrawing">
      <xdr:col>64</xdr:col>
      <xdr:colOff>152400</xdr:colOff>
      <xdr:row>65</xdr:row>
      <xdr:rowOff>74930</xdr:rowOff>
    </xdr:to>
    <xdr:sp macro="" textlink="">
      <xdr:nvSpPr>
        <xdr:cNvPr id="351" name="楕円 350"/>
        <xdr:cNvSpPr/>
      </xdr:nvSpPr>
      <xdr:spPr>
        <a:xfrm>
          <a:off x="13462000" y="111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59690</xdr:rowOff>
    </xdr:from>
    <xdr:ext cx="762000" cy="259080"/>
    <xdr:sp macro="" textlink="">
      <xdr:nvSpPr>
        <xdr:cNvPr id="352" name="テキスト ボックス 351"/>
        <xdr:cNvSpPr txBox="1"/>
      </xdr:nvSpPr>
      <xdr:spPr>
        <a:xfrm>
          <a:off x="13131800" y="1120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a:t>
          </a:r>
          <a:r>
            <a:rPr kumimoji="1" lang="en-US" altLang="ja-JP" sz="1100">
              <a:latin typeface="ＭＳ Ｐゴシック"/>
              <a:ea typeface="ＭＳ Ｐゴシック"/>
            </a:rPr>
            <a:t>2</a:t>
          </a:r>
          <a:r>
            <a:rPr kumimoji="1" lang="ja-JP" altLang="en-US" sz="1100">
              <a:latin typeface="ＭＳ Ｐゴシック"/>
              <a:ea typeface="ＭＳ Ｐゴシック"/>
            </a:rPr>
            <a:t>～</a:t>
          </a:r>
          <a:r>
            <a:rPr kumimoji="1" lang="en-US" altLang="ja-JP" sz="1100">
              <a:latin typeface="ＭＳ Ｐゴシック"/>
              <a:ea typeface="ＭＳ Ｐゴシック"/>
            </a:rPr>
            <a:t>10</a:t>
          </a:r>
          <a:r>
            <a:rPr kumimoji="1" lang="ja-JP" altLang="en-US" sz="1100">
              <a:latin typeface="ＭＳ Ｐゴシック"/>
              <a:ea typeface="ＭＳ Ｐゴシック"/>
            </a:rPr>
            <a:t>年頃にかけ、国の景気対策と連動する形で立ち遅れていた多くの生活基盤整備を積極的に実施して多額の市債を発行したことで公債費が増大し、平成</a:t>
          </a:r>
          <a:r>
            <a:rPr kumimoji="1" lang="en-US" altLang="ja-JP" sz="1100">
              <a:latin typeface="ＭＳ Ｐゴシック"/>
              <a:ea typeface="ＭＳ Ｐゴシック"/>
            </a:rPr>
            <a:t>20</a:t>
          </a:r>
          <a:r>
            <a:rPr kumimoji="1" lang="ja-JP" altLang="en-US" sz="1100">
              <a:latin typeface="ＭＳ Ｐゴシック"/>
              <a:ea typeface="ＭＳ Ｐゴシック"/>
            </a:rPr>
            <a:t>年度決算において早期健全化団体となったが、平成</a:t>
          </a:r>
          <a:r>
            <a:rPr kumimoji="1" lang="en-US" altLang="ja-JP" sz="1100">
              <a:latin typeface="ＭＳ Ｐゴシック"/>
              <a:ea typeface="ＭＳ Ｐゴシック"/>
            </a:rPr>
            <a:t>15</a:t>
          </a:r>
          <a:r>
            <a:rPr kumimoji="1" lang="ja-JP" altLang="en-US" sz="1100">
              <a:latin typeface="ＭＳ Ｐゴシック"/>
              <a:ea typeface="ＭＳ Ｐゴシック"/>
            </a:rPr>
            <a:t>年度から取り組んできた行財政改革の効果により、翌年度には同団体を脱却した。以降も実質公債費比率は着実に改善しているが、平成</a:t>
          </a:r>
          <a:r>
            <a:rPr kumimoji="1" lang="en-US" altLang="ja-JP" sz="1100">
              <a:latin typeface="ＭＳ Ｐゴシック"/>
              <a:ea typeface="ＭＳ Ｐゴシック"/>
            </a:rPr>
            <a:t>30</a:t>
          </a:r>
          <a:r>
            <a:rPr kumimoji="1" lang="ja-JP" altLang="en-US" sz="1100">
              <a:latin typeface="ＭＳ Ｐゴシック"/>
              <a:ea typeface="ＭＳ Ｐゴシック"/>
            </a:rPr>
            <a:t>年</a:t>
          </a:r>
          <a:r>
            <a:rPr kumimoji="1" lang="en-US" altLang="ja-JP" sz="1100">
              <a:latin typeface="ＭＳ Ｐゴシック"/>
              <a:ea typeface="ＭＳ Ｐゴシック"/>
            </a:rPr>
            <a:t>7</a:t>
          </a:r>
          <a:r>
            <a:rPr kumimoji="1" lang="ja-JP" altLang="en-US" sz="1100">
              <a:latin typeface="ＭＳ Ｐゴシック"/>
              <a:ea typeface="ＭＳ Ｐゴシック"/>
            </a:rPr>
            <a:t>月豪雨対応では多額の災害復旧費を要し、市庁舎建設や統合中学校建設など大型事業が進行していることから多額の市債発行が見込まれており、将来的には実質公債費比率の悪化を見込んでいる。</a:t>
          </a:r>
        </a:p>
        <a:p>
          <a:r>
            <a:rPr kumimoji="1" lang="ja-JP" altLang="en-US" sz="1100">
              <a:latin typeface="ＭＳ Ｐゴシック"/>
              <a:ea typeface="ＭＳ Ｐゴシック"/>
            </a:rPr>
            <a:t>　 今後も公債費負担適正化計画に基づく適正な市債管理を行い、将来負担の抑制と財政の健全化に取り組んでいく。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2" name="テキスト ボックス 371"/>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4" name="テキスト ボックス 373"/>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6" name="テキスト ボックス 375"/>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8445"/>
    <xdr:sp macro="" textlink="">
      <xdr:nvSpPr>
        <xdr:cNvPr id="384" name="公債費負担の状況最大値テキスト"/>
        <xdr:cNvSpPr txBox="1"/>
      </xdr:nvSpPr>
      <xdr:spPr>
        <a:xfrm>
          <a:off x="17106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157480</xdr:rowOff>
    </xdr:from>
    <xdr:to xmlns:xdr="http://schemas.openxmlformats.org/drawingml/2006/spreadsheetDrawing">
      <xdr:col>81</xdr:col>
      <xdr:colOff>44450</xdr:colOff>
      <xdr:row>36</xdr:row>
      <xdr:rowOff>159385</xdr:rowOff>
    </xdr:to>
    <xdr:cxnSp macro="">
      <xdr:nvCxnSpPr>
        <xdr:cNvPr id="386" name="直線コネクタ 385"/>
        <xdr:cNvCxnSpPr/>
      </xdr:nvCxnSpPr>
      <xdr:spPr>
        <a:xfrm flipV="1">
          <a:off x="16179800" y="63296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120650</xdr:rowOff>
    </xdr:from>
    <xdr:ext cx="762000" cy="258445"/>
    <xdr:sp macro="" textlink="">
      <xdr:nvSpPr>
        <xdr:cNvPr id="387" name="公債費負担の状況平均値テキスト"/>
        <xdr:cNvSpPr txBox="1"/>
      </xdr:nvSpPr>
      <xdr:spPr>
        <a:xfrm>
          <a:off x="17106900" y="62928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159385</xdr:rowOff>
    </xdr:from>
    <xdr:to xmlns:xdr="http://schemas.openxmlformats.org/drawingml/2006/spreadsheetDrawing">
      <xdr:col>77</xdr:col>
      <xdr:colOff>44450</xdr:colOff>
      <xdr:row>36</xdr:row>
      <xdr:rowOff>161290</xdr:rowOff>
    </xdr:to>
    <xdr:cxnSp macro="">
      <xdr:nvCxnSpPr>
        <xdr:cNvPr id="389" name="直線コネクタ 388"/>
        <xdr:cNvCxnSpPr/>
      </xdr:nvCxnSpPr>
      <xdr:spPr>
        <a:xfrm flipV="1">
          <a:off x="15290800" y="63315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65405</xdr:rowOff>
    </xdr:from>
    <xdr:ext cx="736600" cy="258445"/>
    <xdr:sp macro="" textlink="">
      <xdr:nvSpPr>
        <xdr:cNvPr id="391" name="テキスト ボックス 390"/>
        <xdr:cNvSpPr txBox="1"/>
      </xdr:nvSpPr>
      <xdr:spPr>
        <a:xfrm>
          <a:off x="15798800" y="6409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161290</xdr:rowOff>
    </xdr:from>
    <xdr:to xmlns:xdr="http://schemas.openxmlformats.org/drawingml/2006/spreadsheetDrawing">
      <xdr:col>72</xdr:col>
      <xdr:colOff>203200</xdr:colOff>
      <xdr:row>37</xdr:row>
      <xdr:rowOff>6350</xdr:rowOff>
    </xdr:to>
    <xdr:cxnSp macro="">
      <xdr:nvCxnSpPr>
        <xdr:cNvPr id="392" name="直線コネクタ 391"/>
        <xdr:cNvCxnSpPr/>
      </xdr:nvCxnSpPr>
      <xdr:spPr>
        <a:xfrm flipV="1">
          <a:off x="14401800" y="63334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9080"/>
    <xdr:sp macro="" textlink="">
      <xdr:nvSpPr>
        <xdr:cNvPr id="394" name="テキスト ボックス 393"/>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6350</xdr:rowOff>
    </xdr:from>
    <xdr:to xmlns:xdr="http://schemas.openxmlformats.org/drawingml/2006/spreadsheetDrawing">
      <xdr:col>68</xdr:col>
      <xdr:colOff>152400</xdr:colOff>
      <xdr:row>37</xdr:row>
      <xdr:rowOff>46355</xdr:rowOff>
    </xdr:to>
    <xdr:cxnSp macro="">
      <xdr:nvCxnSpPr>
        <xdr:cNvPr id="395" name="直線コネクタ 394"/>
        <xdr:cNvCxnSpPr/>
      </xdr:nvCxnSpPr>
      <xdr:spPr>
        <a:xfrm flipV="1">
          <a:off x="13512800" y="63500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73660</xdr:rowOff>
    </xdr:from>
    <xdr:ext cx="762000" cy="259080"/>
    <xdr:sp macro="" textlink="">
      <xdr:nvSpPr>
        <xdr:cNvPr id="397" name="テキスト ボックス 396"/>
        <xdr:cNvSpPr txBox="1"/>
      </xdr:nvSpPr>
      <xdr:spPr>
        <a:xfrm>
          <a:off x="14020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87630</xdr:rowOff>
    </xdr:from>
    <xdr:ext cx="762000" cy="258445"/>
    <xdr:sp macro="" textlink="">
      <xdr:nvSpPr>
        <xdr:cNvPr id="399" name="テキスト ボックス 398"/>
        <xdr:cNvSpPr txBox="1"/>
      </xdr:nvSpPr>
      <xdr:spPr>
        <a:xfrm>
          <a:off x="13131800" y="643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106680</xdr:rowOff>
    </xdr:from>
    <xdr:to xmlns:xdr="http://schemas.openxmlformats.org/drawingml/2006/spreadsheetDrawing">
      <xdr:col>81</xdr:col>
      <xdr:colOff>95250</xdr:colOff>
      <xdr:row>37</xdr:row>
      <xdr:rowOff>36830</xdr:rowOff>
    </xdr:to>
    <xdr:sp macro="" textlink="">
      <xdr:nvSpPr>
        <xdr:cNvPr id="405" name="楕円 404"/>
        <xdr:cNvSpPr/>
      </xdr:nvSpPr>
      <xdr:spPr>
        <a:xfrm>
          <a:off x="16967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123190</xdr:rowOff>
    </xdr:from>
    <xdr:ext cx="762000" cy="258445"/>
    <xdr:sp macro="" textlink="">
      <xdr:nvSpPr>
        <xdr:cNvPr id="406" name="公債費負担の状況該当値テキスト"/>
        <xdr:cNvSpPr txBox="1"/>
      </xdr:nvSpPr>
      <xdr:spPr>
        <a:xfrm>
          <a:off x="17106900" y="6123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109220</xdr:rowOff>
    </xdr:from>
    <xdr:to xmlns:xdr="http://schemas.openxmlformats.org/drawingml/2006/spreadsheetDrawing">
      <xdr:col>77</xdr:col>
      <xdr:colOff>95250</xdr:colOff>
      <xdr:row>37</xdr:row>
      <xdr:rowOff>38735</xdr:rowOff>
    </xdr:to>
    <xdr:sp macro="" textlink="">
      <xdr:nvSpPr>
        <xdr:cNvPr id="407" name="楕円 406"/>
        <xdr:cNvSpPr/>
      </xdr:nvSpPr>
      <xdr:spPr>
        <a:xfrm>
          <a:off x="161290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48895</xdr:rowOff>
    </xdr:from>
    <xdr:ext cx="736600" cy="259080"/>
    <xdr:sp macro="" textlink="">
      <xdr:nvSpPr>
        <xdr:cNvPr id="408" name="テキスト ボックス 407"/>
        <xdr:cNvSpPr txBox="1"/>
      </xdr:nvSpPr>
      <xdr:spPr>
        <a:xfrm>
          <a:off x="15798800" y="6049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110490</xdr:rowOff>
    </xdr:from>
    <xdr:to xmlns:xdr="http://schemas.openxmlformats.org/drawingml/2006/spreadsheetDrawing">
      <xdr:col>73</xdr:col>
      <xdr:colOff>44450</xdr:colOff>
      <xdr:row>37</xdr:row>
      <xdr:rowOff>40640</xdr:rowOff>
    </xdr:to>
    <xdr:sp macro="" textlink="">
      <xdr:nvSpPr>
        <xdr:cNvPr id="409" name="楕円 408"/>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50800</xdr:rowOff>
    </xdr:from>
    <xdr:ext cx="762000" cy="259080"/>
    <xdr:sp macro="" textlink="">
      <xdr:nvSpPr>
        <xdr:cNvPr id="410" name="テキスト ボックス 409"/>
        <xdr:cNvSpPr txBox="1"/>
      </xdr:nvSpPr>
      <xdr:spPr>
        <a:xfrm>
          <a:off x="14909800" y="605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126365</xdr:rowOff>
    </xdr:from>
    <xdr:to xmlns:xdr="http://schemas.openxmlformats.org/drawingml/2006/spreadsheetDrawing">
      <xdr:col>68</xdr:col>
      <xdr:colOff>203200</xdr:colOff>
      <xdr:row>37</xdr:row>
      <xdr:rowOff>56515</xdr:rowOff>
    </xdr:to>
    <xdr:sp macro="" textlink="">
      <xdr:nvSpPr>
        <xdr:cNvPr id="411" name="楕円 410"/>
        <xdr:cNvSpPr/>
      </xdr:nvSpPr>
      <xdr:spPr>
        <a:xfrm>
          <a:off x="14351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66675</xdr:rowOff>
    </xdr:from>
    <xdr:ext cx="762000" cy="258445"/>
    <xdr:sp macro="" textlink="">
      <xdr:nvSpPr>
        <xdr:cNvPr id="412" name="テキスト ボックス 411"/>
        <xdr:cNvSpPr txBox="1"/>
      </xdr:nvSpPr>
      <xdr:spPr>
        <a:xfrm>
          <a:off x="14020800" y="606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167005</xdr:rowOff>
    </xdr:from>
    <xdr:to xmlns:xdr="http://schemas.openxmlformats.org/drawingml/2006/spreadsheetDrawing">
      <xdr:col>64</xdr:col>
      <xdr:colOff>152400</xdr:colOff>
      <xdr:row>37</xdr:row>
      <xdr:rowOff>97790</xdr:rowOff>
    </xdr:to>
    <xdr:sp macro="" textlink="">
      <xdr:nvSpPr>
        <xdr:cNvPr id="413" name="楕円 412"/>
        <xdr:cNvSpPr/>
      </xdr:nvSpPr>
      <xdr:spPr>
        <a:xfrm>
          <a:off x="134620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107315</xdr:rowOff>
    </xdr:from>
    <xdr:ext cx="762000" cy="259080"/>
    <xdr:sp macro="" textlink="">
      <xdr:nvSpPr>
        <xdr:cNvPr id="414" name="テキスト ボックス 413"/>
        <xdr:cNvSpPr txBox="1"/>
      </xdr:nvSpPr>
      <xdr:spPr>
        <a:xfrm>
          <a:off x="13131800" y="610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7" name="テキスト ボックス 41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今後見込まれる大型事業への対応や将来負担の軽減を図るため、施設整備基金等へ積み立てを継続実施したことや市債残高に対する基準財政需要額算入見込額の増などにより、充当可能基金額が増加したことが比率を改善させる要因となっている。</a:t>
          </a:r>
        </a:p>
        <a:p>
          <a:r>
            <a:rPr kumimoji="1" lang="ja-JP" altLang="en-US" sz="1100">
              <a:latin typeface="ＭＳ Ｐゴシック"/>
              <a:ea typeface="ＭＳ Ｐゴシック"/>
            </a:rPr>
            <a:t>　 平成</a:t>
          </a:r>
          <a:r>
            <a:rPr kumimoji="1" lang="en-US" altLang="ja-JP" sz="1100">
              <a:latin typeface="ＭＳ Ｐゴシック"/>
              <a:ea typeface="ＭＳ Ｐゴシック"/>
            </a:rPr>
            <a:t>15</a:t>
          </a:r>
          <a:r>
            <a:rPr kumimoji="1" lang="ja-JP" altLang="en-US" sz="1100">
              <a:latin typeface="ＭＳ Ｐゴシック"/>
              <a:ea typeface="ＭＳ Ｐゴシック"/>
            </a:rPr>
            <a:t>年から</a:t>
          </a:r>
          <a:r>
            <a:rPr kumimoji="1" lang="en-US" altLang="ja-JP" sz="1100">
              <a:latin typeface="ＭＳ Ｐゴシック"/>
              <a:ea typeface="ＭＳ Ｐゴシック"/>
            </a:rPr>
            <a:t>25</a:t>
          </a:r>
          <a:r>
            <a:rPr kumimoji="1" lang="ja-JP" altLang="en-US" sz="1100">
              <a:latin typeface="ＭＳ Ｐゴシック"/>
              <a:ea typeface="ＭＳ Ｐゴシック"/>
            </a:rPr>
            <a:t>年にかけて、三次にわたり策定した安芸市財政健全化計画（アクションプラン）に基づく市債発行額の抑制や繰上償還の実施により、市債残高はピーク時の平成</a:t>
          </a:r>
          <a:r>
            <a:rPr kumimoji="1" lang="en-US" altLang="ja-JP" sz="1100">
              <a:latin typeface="ＭＳ Ｐゴシック"/>
              <a:ea typeface="ＭＳ Ｐゴシック"/>
            </a:rPr>
            <a:t>14</a:t>
          </a:r>
          <a:r>
            <a:rPr kumimoji="1" lang="ja-JP" altLang="en-US" sz="1100">
              <a:latin typeface="ＭＳ Ｐゴシック"/>
              <a:ea typeface="ＭＳ Ｐゴシック"/>
            </a:rPr>
            <a:t>年度末</a:t>
          </a:r>
          <a:r>
            <a:rPr kumimoji="1" lang="en-US" altLang="ja-JP" sz="1100">
              <a:latin typeface="ＭＳ Ｐゴシック"/>
              <a:ea typeface="ＭＳ Ｐゴシック"/>
            </a:rPr>
            <a:t>239.5</a:t>
          </a:r>
          <a:r>
            <a:rPr kumimoji="1" lang="ja-JP" altLang="en-US" sz="1100">
              <a:latin typeface="ＭＳ Ｐゴシック"/>
              <a:ea typeface="ＭＳ Ｐゴシック"/>
            </a:rPr>
            <a:t>億円から着実に減少し、令和元年度末では約</a:t>
          </a:r>
          <a:r>
            <a:rPr kumimoji="1" lang="en-US" altLang="ja-JP" sz="1100">
              <a:latin typeface="ＭＳ Ｐゴシック"/>
              <a:ea typeface="ＭＳ Ｐゴシック"/>
            </a:rPr>
            <a:t>130</a:t>
          </a:r>
          <a:r>
            <a:rPr kumimoji="1" lang="ja-JP" altLang="en-US" sz="1100">
              <a:latin typeface="ＭＳ Ｐゴシック"/>
              <a:ea typeface="ＭＳ Ｐゴシック"/>
            </a:rPr>
            <a:t>億円となっている。今後も公債費負担適正化計画に基づく適正な市債管理を行い、将来負担の抑制と財政の健全化に取り組んでいく。</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8" name="テキスト ボックス 42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2" name="テキスト ボックス 43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4" name="テキスト ボックス 43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8445"/>
    <xdr:sp macro="" textlink="">
      <xdr:nvSpPr>
        <xdr:cNvPr id="444" name="将来負担の状況最小値テキスト"/>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203200</xdr:colOff>
      <xdr:row>13</xdr:row>
      <xdr:rowOff>150495</xdr:rowOff>
    </xdr:from>
    <xdr:to xmlns:xdr="http://schemas.openxmlformats.org/drawingml/2006/spreadsheetDrawing">
      <xdr:col>77</xdr:col>
      <xdr:colOff>44450</xdr:colOff>
      <xdr:row>14</xdr:row>
      <xdr:rowOff>49530</xdr:rowOff>
    </xdr:to>
    <xdr:cxnSp macro="">
      <xdr:nvCxnSpPr>
        <xdr:cNvPr id="448" name="直線コネクタ 447"/>
        <xdr:cNvCxnSpPr/>
      </xdr:nvCxnSpPr>
      <xdr:spPr>
        <a:xfrm flipV="1">
          <a:off x="15290800" y="237934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88900</xdr:rowOff>
    </xdr:from>
    <xdr:ext cx="762000" cy="258445"/>
    <xdr:sp macro="" textlink="">
      <xdr:nvSpPr>
        <xdr:cNvPr id="449" name="将来負担の状況平均値テキスト"/>
        <xdr:cNvSpPr txBox="1"/>
      </xdr:nvSpPr>
      <xdr:spPr>
        <a:xfrm>
          <a:off x="17106900" y="2489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50" name="フローチャート: 判断 449"/>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152400</xdr:colOff>
      <xdr:row>14</xdr:row>
      <xdr:rowOff>49530</xdr:rowOff>
    </xdr:from>
    <xdr:to xmlns:xdr="http://schemas.openxmlformats.org/drawingml/2006/spreadsheetDrawing">
      <xdr:col>72</xdr:col>
      <xdr:colOff>203200</xdr:colOff>
      <xdr:row>14</xdr:row>
      <xdr:rowOff>104775</xdr:rowOff>
    </xdr:to>
    <xdr:cxnSp macro="">
      <xdr:nvCxnSpPr>
        <xdr:cNvPr id="451" name="直線コネクタ 450"/>
        <xdr:cNvCxnSpPr/>
      </xdr:nvCxnSpPr>
      <xdr:spPr>
        <a:xfrm flipV="1">
          <a:off x="14401800" y="24498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2" name="フローチャート: 判断 451"/>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27305</xdr:rowOff>
    </xdr:from>
    <xdr:ext cx="736600" cy="259080"/>
    <xdr:sp macro="" textlink="">
      <xdr:nvSpPr>
        <xdr:cNvPr id="453" name="テキスト ボックス 452"/>
        <xdr:cNvSpPr txBox="1"/>
      </xdr:nvSpPr>
      <xdr:spPr>
        <a:xfrm>
          <a:off x="15798800" y="2599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104775</xdr:rowOff>
    </xdr:from>
    <xdr:to xmlns:xdr="http://schemas.openxmlformats.org/drawingml/2006/spreadsheetDrawing">
      <xdr:col>68</xdr:col>
      <xdr:colOff>152400</xdr:colOff>
      <xdr:row>15</xdr:row>
      <xdr:rowOff>2540</xdr:rowOff>
    </xdr:to>
    <xdr:cxnSp macro="">
      <xdr:nvCxnSpPr>
        <xdr:cNvPr id="454" name="直線コネクタ 453"/>
        <xdr:cNvCxnSpPr/>
      </xdr:nvCxnSpPr>
      <xdr:spPr>
        <a:xfrm flipV="1">
          <a:off x="13512800" y="250507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5" name="フローチャート: 判断 454"/>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48260</xdr:rowOff>
    </xdr:from>
    <xdr:ext cx="762000" cy="259080"/>
    <xdr:sp macro="" textlink="">
      <xdr:nvSpPr>
        <xdr:cNvPr id="456" name="テキスト ボックス 455"/>
        <xdr:cNvSpPr txBox="1"/>
      </xdr:nvSpPr>
      <xdr:spPr>
        <a:xfrm>
          <a:off x="14909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7" name="フローチャート: 判断 456"/>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53975</xdr:rowOff>
    </xdr:from>
    <xdr:ext cx="762000" cy="258445"/>
    <xdr:sp macro="" textlink="">
      <xdr:nvSpPr>
        <xdr:cNvPr id="458" name="テキスト ボックス 457"/>
        <xdr:cNvSpPr txBox="1"/>
      </xdr:nvSpPr>
      <xdr:spPr>
        <a:xfrm>
          <a:off x="14020800" y="2625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59" name="フローチャート: 判断 458"/>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69850</xdr:rowOff>
    </xdr:from>
    <xdr:ext cx="762000" cy="259080"/>
    <xdr:sp macro="" textlink="">
      <xdr:nvSpPr>
        <xdr:cNvPr id="460" name="テキスト ボックス 459"/>
        <xdr:cNvSpPr txBox="1"/>
      </xdr:nvSpPr>
      <xdr:spPr>
        <a:xfrm>
          <a:off x="131318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203200</xdr:colOff>
      <xdr:row>13</xdr:row>
      <xdr:rowOff>99695</xdr:rowOff>
    </xdr:from>
    <xdr:to xmlns:xdr="http://schemas.openxmlformats.org/drawingml/2006/spreadsheetDrawing">
      <xdr:col>77</xdr:col>
      <xdr:colOff>95250</xdr:colOff>
      <xdr:row>14</xdr:row>
      <xdr:rowOff>29845</xdr:rowOff>
    </xdr:to>
    <xdr:sp macro="" textlink="">
      <xdr:nvSpPr>
        <xdr:cNvPr id="466" name="楕円 465"/>
        <xdr:cNvSpPr/>
      </xdr:nvSpPr>
      <xdr:spPr>
        <a:xfrm>
          <a:off x="16129000" y="23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40640</xdr:rowOff>
    </xdr:from>
    <xdr:ext cx="736600" cy="258445"/>
    <xdr:sp macro="" textlink="">
      <xdr:nvSpPr>
        <xdr:cNvPr id="467" name="テキスト ボックス 466"/>
        <xdr:cNvSpPr txBox="1"/>
      </xdr:nvSpPr>
      <xdr:spPr>
        <a:xfrm>
          <a:off x="15798800" y="20980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170180</xdr:rowOff>
    </xdr:from>
    <xdr:to xmlns:xdr="http://schemas.openxmlformats.org/drawingml/2006/spreadsheetDrawing">
      <xdr:col>73</xdr:col>
      <xdr:colOff>44450</xdr:colOff>
      <xdr:row>14</xdr:row>
      <xdr:rowOff>100330</xdr:rowOff>
    </xdr:to>
    <xdr:sp macro="" textlink="">
      <xdr:nvSpPr>
        <xdr:cNvPr id="468" name="楕円 467"/>
        <xdr:cNvSpPr/>
      </xdr:nvSpPr>
      <xdr:spPr>
        <a:xfrm>
          <a:off x="15240000" y="2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110490</xdr:rowOff>
    </xdr:from>
    <xdr:ext cx="762000" cy="258445"/>
    <xdr:sp macro="" textlink="">
      <xdr:nvSpPr>
        <xdr:cNvPr id="469" name="テキスト ボックス 468"/>
        <xdr:cNvSpPr txBox="1"/>
      </xdr:nvSpPr>
      <xdr:spPr>
        <a:xfrm>
          <a:off x="14909800" y="2167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53975</xdr:rowOff>
    </xdr:from>
    <xdr:to xmlns:xdr="http://schemas.openxmlformats.org/drawingml/2006/spreadsheetDrawing">
      <xdr:col>68</xdr:col>
      <xdr:colOff>203200</xdr:colOff>
      <xdr:row>14</xdr:row>
      <xdr:rowOff>155575</xdr:rowOff>
    </xdr:to>
    <xdr:sp macro="" textlink="">
      <xdr:nvSpPr>
        <xdr:cNvPr id="470" name="楕円 469"/>
        <xdr:cNvSpPr/>
      </xdr:nvSpPr>
      <xdr:spPr>
        <a:xfrm>
          <a:off x="14351000" y="245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166370</xdr:rowOff>
    </xdr:from>
    <xdr:ext cx="762000" cy="258445"/>
    <xdr:sp macro="" textlink="">
      <xdr:nvSpPr>
        <xdr:cNvPr id="471" name="テキスト ボックス 470"/>
        <xdr:cNvSpPr txBox="1"/>
      </xdr:nvSpPr>
      <xdr:spPr>
        <a:xfrm>
          <a:off x="14020800" y="2223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123190</xdr:rowOff>
    </xdr:from>
    <xdr:to xmlns:xdr="http://schemas.openxmlformats.org/drawingml/2006/spreadsheetDrawing">
      <xdr:col>64</xdr:col>
      <xdr:colOff>152400</xdr:colOff>
      <xdr:row>15</xdr:row>
      <xdr:rowOff>53340</xdr:rowOff>
    </xdr:to>
    <xdr:sp macro="" textlink="">
      <xdr:nvSpPr>
        <xdr:cNvPr id="472" name="楕円 471"/>
        <xdr:cNvSpPr/>
      </xdr:nvSpPr>
      <xdr:spPr>
        <a:xfrm>
          <a:off x="13462000" y="252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63500</xdr:rowOff>
    </xdr:from>
    <xdr:ext cx="762000" cy="258445"/>
    <xdr:sp macro="" textlink="">
      <xdr:nvSpPr>
        <xdr:cNvPr id="473" name="テキスト ボックス 472"/>
        <xdr:cNvSpPr txBox="1"/>
      </xdr:nvSpPr>
      <xdr:spPr>
        <a:xfrm>
          <a:off x="13131800" y="2292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17,133
17,073
317.21
15,005,095
14,537,881
321,193
6,332,755
13,019,583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定年退職者の減（</a:t>
          </a:r>
          <a:r>
            <a:rPr kumimoji="1" lang="en-US" altLang="ja-JP" sz="1200">
              <a:latin typeface="ＭＳ Ｐゴシック"/>
              <a:ea typeface="ＭＳ Ｐゴシック"/>
            </a:rPr>
            <a:t>11</a:t>
          </a:r>
          <a:r>
            <a:rPr kumimoji="1" lang="ja-JP" altLang="en-US" sz="1200">
              <a:latin typeface="ＭＳ Ｐゴシック"/>
              <a:ea typeface="ＭＳ Ｐゴシック"/>
            </a:rPr>
            <a:t>名→</a:t>
          </a:r>
          <a:r>
            <a:rPr kumimoji="1" lang="en-US" altLang="ja-JP" sz="1200">
              <a:latin typeface="ＭＳ Ｐゴシック"/>
              <a:ea typeface="ＭＳ Ｐゴシック"/>
            </a:rPr>
            <a:t>9</a:t>
          </a:r>
          <a:r>
            <a:rPr kumimoji="1" lang="ja-JP" altLang="en-US" sz="1200">
              <a:latin typeface="ＭＳ Ｐゴシック"/>
              <a:ea typeface="ＭＳ Ｐゴシック"/>
            </a:rPr>
            <a:t>名）による退職手当充当一般財源の減や、事業費支弁分の増等による職員給の減により、充当一般財源が対前年度</a:t>
          </a:r>
          <a:r>
            <a:rPr kumimoji="1" lang="en-US" altLang="ja-JP" sz="1200">
              <a:latin typeface="ＭＳ Ｐゴシック"/>
              <a:ea typeface="ＭＳ Ｐゴシック"/>
            </a:rPr>
            <a:t>32</a:t>
          </a:r>
          <a:r>
            <a:rPr kumimoji="1" lang="ja-JP" altLang="en-US" sz="1200">
              <a:latin typeface="ＭＳ Ｐゴシック"/>
              <a:ea typeface="ＭＳ Ｐゴシック"/>
            </a:rPr>
            <a:t>百万円の減となったことが比率を引き下げている。</a:t>
          </a:r>
          <a:endParaRPr kumimoji="1" lang="en-US" altLang="ja-JP"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8445"/>
    <xdr:sp macro="" textlink="">
      <xdr:nvSpPr>
        <xdr:cNvPr id="62" name="人件費最小値テキスト"/>
        <xdr:cNvSpPr txBox="1"/>
      </xdr:nvSpPr>
      <xdr:spPr>
        <a:xfrm>
          <a:off x="4914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20320</xdr:rowOff>
    </xdr:from>
    <xdr:to xmlns:xdr="http://schemas.openxmlformats.org/drawingml/2006/spreadsheetDrawing">
      <xdr:col>24</xdr:col>
      <xdr:colOff>25400</xdr:colOff>
      <xdr:row>38</xdr:row>
      <xdr:rowOff>73660</xdr:rowOff>
    </xdr:to>
    <xdr:cxnSp macro="">
      <xdr:nvCxnSpPr>
        <xdr:cNvPr id="66" name="直線コネクタ 65"/>
        <xdr:cNvCxnSpPr/>
      </xdr:nvCxnSpPr>
      <xdr:spPr>
        <a:xfrm flipV="1">
          <a:off x="3987800" y="65354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762000" cy="259080"/>
    <xdr:sp macro="" textlink="">
      <xdr:nvSpPr>
        <xdr:cNvPr id="67" name="人件費平均値テキスト"/>
        <xdr:cNvSpPr txBox="1"/>
      </xdr:nvSpPr>
      <xdr:spPr>
        <a:xfrm>
          <a:off x="4914900" y="615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73660</xdr:rowOff>
    </xdr:from>
    <xdr:to xmlns:xdr="http://schemas.openxmlformats.org/drawingml/2006/spreadsheetDrawing">
      <xdr:col>19</xdr:col>
      <xdr:colOff>187325</xdr:colOff>
      <xdr:row>38</xdr:row>
      <xdr:rowOff>73660</xdr:rowOff>
    </xdr:to>
    <xdr:cxnSp macro="">
      <xdr:nvCxnSpPr>
        <xdr:cNvPr id="69" name="直線コネクタ 68"/>
        <xdr:cNvCxnSpPr/>
      </xdr:nvCxnSpPr>
      <xdr:spPr>
        <a:xfrm>
          <a:off x="3098800" y="6588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5965" cy="259080"/>
    <xdr:sp macro="" textlink="">
      <xdr:nvSpPr>
        <xdr:cNvPr id="71" name="テキスト ボックス 70"/>
        <xdr:cNvSpPr txBox="1"/>
      </xdr:nvSpPr>
      <xdr:spPr>
        <a:xfrm>
          <a:off x="3606800" y="6085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69850</xdr:rowOff>
    </xdr:from>
    <xdr:to xmlns:xdr="http://schemas.openxmlformats.org/drawingml/2006/spreadsheetDrawing">
      <xdr:col>15</xdr:col>
      <xdr:colOff>98425</xdr:colOff>
      <xdr:row>38</xdr:row>
      <xdr:rowOff>73660</xdr:rowOff>
    </xdr:to>
    <xdr:cxnSp macro="">
      <xdr:nvCxnSpPr>
        <xdr:cNvPr id="72" name="直線コネクタ 71"/>
        <xdr:cNvCxnSpPr/>
      </xdr:nvCxnSpPr>
      <xdr:spPr>
        <a:xfrm>
          <a:off x="2209800" y="641350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157480</xdr:rowOff>
    </xdr:from>
    <xdr:to xmlns:xdr="http://schemas.openxmlformats.org/drawingml/2006/spreadsheetDrawing">
      <xdr:col>11</xdr:col>
      <xdr:colOff>9525</xdr:colOff>
      <xdr:row>37</xdr:row>
      <xdr:rowOff>69850</xdr:rowOff>
    </xdr:to>
    <xdr:cxnSp macro="">
      <xdr:nvCxnSpPr>
        <xdr:cNvPr id="75" name="直線コネクタ 74"/>
        <xdr:cNvCxnSpPr/>
      </xdr:nvCxnSpPr>
      <xdr:spPr>
        <a:xfrm>
          <a:off x="1320800" y="63296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62230</xdr:rowOff>
    </xdr:from>
    <xdr:ext cx="761365" cy="259080"/>
    <xdr:sp macro="" textlink="">
      <xdr:nvSpPr>
        <xdr:cNvPr id="77" name="テキスト ボックス 76"/>
        <xdr:cNvSpPr txBox="1"/>
      </xdr:nvSpPr>
      <xdr:spPr>
        <a:xfrm>
          <a:off x="1828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31750</xdr:rowOff>
    </xdr:from>
    <xdr:ext cx="761365" cy="258445"/>
    <xdr:sp macro="" textlink="">
      <xdr:nvSpPr>
        <xdr:cNvPr id="79" name="テキスト ボックス 78"/>
        <xdr:cNvSpPr txBox="1"/>
      </xdr:nvSpPr>
      <xdr:spPr>
        <a:xfrm>
          <a:off x="939800" y="6032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140970</xdr:rowOff>
    </xdr:from>
    <xdr:to xmlns:xdr="http://schemas.openxmlformats.org/drawingml/2006/spreadsheetDrawing">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113030</xdr:rowOff>
    </xdr:from>
    <xdr:ext cx="762000" cy="259080"/>
    <xdr:sp macro="" textlink="">
      <xdr:nvSpPr>
        <xdr:cNvPr id="86" name="人件費該当値テキスト"/>
        <xdr:cNvSpPr txBox="1"/>
      </xdr:nvSpPr>
      <xdr:spPr>
        <a:xfrm>
          <a:off x="4914900" y="645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22860</xdr:rowOff>
    </xdr:from>
    <xdr:to xmlns:xdr="http://schemas.openxmlformats.org/drawingml/2006/spreadsheetDrawing">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109220</xdr:rowOff>
    </xdr:from>
    <xdr:ext cx="735965" cy="258445"/>
    <xdr:sp macro="" textlink="">
      <xdr:nvSpPr>
        <xdr:cNvPr id="88" name="テキスト ボックス 87"/>
        <xdr:cNvSpPr txBox="1"/>
      </xdr:nvSpPr>
      <xdr:spPr>
        <a:xfrm>
          <a:off x="3606800" y="66243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22860</xdr:rowOff>
    </xdr:from>
    <xdr:to xmlns:xdr="http://schemas.openxmlformats.org/drawingml/2006/spreadsheetDrawing">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109220</xdr:rowOff>
    </xdr:from>
    <xdr:ext cx="762000" cy="258445"/>
    <xdr:sp macro="" textlink="">
      <xdr:nvSpPr>
        <xdr:cNvPr id="90" name="テキスト ボックス 89"/>
        <xdr:cNvSpPr txBox="1"/>
      </xdr:nvSpPr>
      <xdr:spPr>
        <a:xfrm>
          <a:off x="2717800" y="6624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19050</xdr:rowOff>
    </xdr:from>
    <xdr:to xmlns:xdr="http://schemas.openxmlformats.org/drawingml/2006/spreadsheetDrawing">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105410</xdr:rowOff>
    </xdr:from>
    <xdr:ext cx="761365" cy="259080"/>
    <xdr:sp macro="" textlink="">
      <xdr:nvSpPr>
        <xdr:cNvPr id="92" name="テキスト ボックス 91"/>
        <xdr:cNvSpPr txBox="1"/>
      </xdr:nvSpPr>
      <xdr:spPr>
        <a:xfrm>
          <a:off x="1828800" y="644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106680</xdr:rowOff>
    </xdr:from>
    <xdr:to xmlns:xdr="http://schemas.openxmlformats.org/drawingml/2006/spreadsheetDrawing">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21590</xdr:rowOff>
    </xdr:from>
    <xdr:ext cx="761365" cy="259080"/>
    <xdr:sp macro="" textlink="">
      <xdr:nvSpPr>
        <xdr:cNvPr id="94" name="テキスト ボックス 93"/>
        <xdr:cNvSpPr txBox="1"/>
      </xdr:nvSpPr>
      <xdr:spPr>
        <a:xfrm>
          <a:off x="939800" y="6365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デジタル化に伴う電算管理費の増加や消費税率の引上げに伴う影響もあり、充当一般財源が対前年度</a:t>
          </a:r>
          <a:r>
            <a:rPr kumimoji="1" lang="en-US" altLang="ja-JP" sz="1300">
              <a:latin typeface="ＭＳ Ｐゴシック"/>
              <a:ea typeface="ＭＳ Ｐゴシック"/>
            </a:rPr>
            <a:t>52</a:t>
          </a:r>
          <a:r>
            <a:rPr kumimoji="1" lang="ja-JP" altLang="en-US" sz="1300">
              <a:latin typeface="ＭＳ Ｐゴシック"/>
              <a:ea typeface="ＭＳ Ｐゴシック"/>
            </a:rPr>
            <a:t>百万円の増なったことが比率を引き上げている。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8445"/>
    <xdr:sp macro="" textlink="">
      <xdr:nvSpPr>
        <xdr:cNvPr id="127" name="物件費最大値テキスト"/>
        <xdr:cNvSpPr txBox="1"/>
      </xdr:nvSpPr>
      <xdr:spPr>
        <a:xfrm>
          <a:off x="165989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45085</xdr:rowOff>
    </xdr:from>
    <xdr:to xmlns:xdr="http://schemas.openxmlformats.org/drawingml/2006/spreadsheetDrawing">
      <xdr:col>82</xdr:col>
      <xdr:colOff>107950</xdr:colOff>
      <xdr:row>16</xdr:row>
      <xdr:rowOff>121285</xdr:rowOff>
    </xdr:to>
    <xdr:cxnSp macro="">
      <xdr:nvCxnSpPr>
        <xdr:cNvPr id="129" name="直線コネクタ 128"/>
        <xdr:cNvCxnSpPr/>
      </xdr:nvCxnSpPr>
      <xdr:spPr>
        <a:xfrm>
          <a:off x="15671800" y="278828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30"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140335</xdr:rowOff>
    </xdr:from>
    <xdr:to xmlns:xdr="http://schemas.openxmlformats.org/drawingml/2006/spreadsheetDrawing">
      <xdr:col>78</xdr:col>
      <xdr:colOff>69850</xdr:colOff>
      <xdr:row>16</xdr:row>
      <xdr:rowOff>45085</xdr:rowOff>
    </xdr:to>
    <xdr:cxnSp macro="">
      <xdr:nvCxnSpPr>
        <xdr:cNvPr id="132" name="直線コネクタ 131"/>
        <xdr:cNvCxnSpPr/>
      </xdr:nvCxnSpPr>
      <xdr:spPr>
        <a:xfrm>
          <a:off x="14782800" y="27120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116205</xdr:rowOff>
    </xdr:from>
    <xdr:ext cx="736600" cy="259080"/>
    <xdr:sp macro="" textlink="">
      <xdr:nvSpPr>
        <xdr:cNvPr id="134" name="テキスト ボックス 133"/>
        <xdr:cNvSpPr txBox="1"/>
      </xdr:nvSpPr>
      <xdr:spPr>
        <a:xfrm>
          <a:off x="15290800" y="303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53340</xdr:rowOff>
    </xdr:from>
    <xdr:to xmlns:xdr="http://schemas.openxmlformats.org/drawingml/2006/spreadsheetDrawing">
      <xdr:col>73</xdr:col>
      <xdr:colOff>180975</xdr:colOff>
      <xdr:row>15</xdr:row>
      <xdr:rowOff>140335</xdr:rowOff>
    </xdr:to>
    <xdr:cxnSp macro="">
      <xdr:nvCxnSpPr>
        <xdr:cNvPr id="135" name="直線コネクタ 134"/>
        <xdr:cNvCxnSpPr/>
      </xdr:nvCxnSpPr>
      <xdr:spPr>
        <a:xfrm>
          <a:off x="13893800" y="26250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94615</xdr:rowOff>
    </xdr:from>
    <xdr:ext cx="762000" cy="259080"/>
    <xdr:sp macro="" textlink="">
      <xdr:nvSpPr>
        <xdr:cNvPr id="137" name="テキスト ボックス 136"/>
        <xdr:cNvSpPr txBox="1"/>
      </xdr:nvSpPr>
      <xdr:spPr>
        <a:xfrm>
          <a:off x="14401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61595</xdr:rowOff>
    </xdr:from>
    <xdr:to xmlns:xdr="http://schemas.openxmlformats.org/drawingml/2006/spreadsheetDrawing">
      <xdr:col>69</xdr:col>
      <xdr:colOff>92075</xdr:colOff>
      <xdr:row>15</xdr:row>
      <xdr:rowOff>53340</xdr:rowOff>
    </xdr:to>
    <xdr:cxnSp macro="">
      <xdr:nvCxnSpPr>
        <xdr:cNvPr id="138" name="直線コネクタ 137"/>
        <xdr:cNvCxnSpPr/>
      </xdr:nvCxnSpPr>
      <xdr:spPr>
        <a:xfrm>
          <a:off x="13004800" y="246189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50800</xdr:rowOff>
    </xdr:from>
    <xdr:ext cx="761365" cy="259080"/>
    <xdr:sp macro="" textlink="">
      <xdr:nvSpPr>
        <xdr:cNvPr id="140" name="テキスト ボックス 139"/>
        <xdr:cNvSpPr txBox="1"/>
      </xdr:nvSpPr>
      <xdr:spPr>
        <a:xfrm>
          <a:off x="13512800" y="2965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70485</xdr:rowOff>
    </xdr:from>
    <xdr:to xmlns:xdr="http://schemas.openxmlformats.org/drawingml/2006/spreadsheetDrawing">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156845</xdr:rowOff>
    </xdr:from>
    <xdr:ext cx="762000" cy="258445"/>
    <xdr:sp macro="" textlink="">
      <xdr:nvSpPr>
        <xdr:cNvPr id="142" name="テキスト ボックス 141"/>
        <xdr:cNvSpPr txBox="1"/>
      </xdr:nvSpPr>
      <xdr:spPr>
        <a:xfrm>
          <a:off x="12623800" y="290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70485</xdr:rowOff>
    </xdr:from>
    <xdr:to xmlns:xdr="http://schemas.openxmlformats.org/drawingml/2006/spreadsheetDrawing">
      <xdr:col>82</xdr:col>
      <xdr:colOff>158750</xdr:colOff>
      <xdr:row>17</xdr:row>
      <xdr:rowOff>635</xdr:rowOff>
    </xdr:to>
    <xdr:sp macro="" textlink="">
      <xdr:nvSpPr>
        <xdr:cNvPr id="148" name="楕円 147"/>
        <xdr:cNvSpPr/>
      </xdr:nvSpPr>
      <xdr:spPr>
        <a:xfrm>
          <a:off x="164592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86995</xdr:rowOff>
    </xdr:from>
    <xdr:ext cx="762000" cy="258445"/>
    <xdr:sp macro="" textlink="">
      <xdr:nvSpPr>
        <xdr:cNvPr id="149" name="物件費該当値テキスト"/>
        <xdr:cNvSpPr txBox="1"/>
      </xdr:nvSpPr>
      <xdr:spPr>
        <a:xfrm>
          <a:off x="16598900" y="265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166370</xdr:rowOff>
    </xdr:from>
    <xdr:to xmlns:xdr="http://schemas.openxmlformats.org/drawingml/2006/spreadsheetDrawing">
      <xdr:col>78</xdr:col>
      <xdr:colOff>120650</xdr:colOff>
      <xdr:row>16</xdr:row>
      <xdr:rowOff>95885</xdr:rowOff>
    </xdr:to>
    <xdr:sp macro="" textlink="">
      <xdr:nvSpPr>
        <xdr:cNvPr id="150" name="楕円 149"/>
        <xdr:cNvSpPr/>
      </xdr:nvSpPr>
      <xdr:spPr>
        <a:xfrm>
          <a:off x="15621000" y="273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106045</xdr:rowOff>
    </xdr:from>
    <xdr:ext cx="736600" cy="259080"/>
    <xdr:sp macro="" textlink="">
      <xdr:nvSpPr>
        <xdr:cNvPr id="151" name="テキスト ボックス 150"/>
        <xdr:cNvSpPr txBox="1"/>
      </xdr:nvSpPr>
      <xdr:spPr>
        <a:xfrm>
          <a:off x="15290800" y="2506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89535</xdr:rowOff>
    </xdr:from>
    <xdr:to xmlns:xdr="http://schemas.openxmlformats.org/drawingml/2006/spreadsheetDrawing">
      <xdr:col>74</xdr:col>
      <xdr:colOff>31750</xdr:colOff>
      <xdr:row>16</xdr:row>
      <xdr:rowOff>19685</xdr:rowOff>
    </xdr:to>
    <xdr:sp macro="" textlink="">
      <xdr:nvSpPr>
        <xdr:cNvPr id="152" name="楕円 151"/>
        <xdr:cNvSpPr/>
      </xdr:nvSpPr>
      <xdr:spPr>
        <a:xfrm>
          <a:off x="14732000" y="26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29845</xdr:rowOff>
    </xdr:from>
    <xdr:ext cx="762000" cy="258445"/>
    <xdr:sp macro="" textlink="">
      <xdr:nvSpPr>
        <xdr:cNvPr id="153" name="テキスト ボックス 152"/>
        <xdr:cNvSpPr txBox="1"/>
      </xdr:nvSpPr>
      <xdr:spPr>
        <a:xfrm>
          <a:off x="14401800" y="243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2540</xdr:rowOff>
    </xdr:from>
    <xdr:to xmlns:xdr="http://schemas.openxmlformats.org/drawingml/2006/spreadsheetDrawing">
      <xdr:col>69</xdr:col>
      <xdr:colOff>142875</xdr:colOff>
      <xdr:row>15</xdr:row>
      <xdr:rowOff>104140</xdr:rowOff>
    </xdr:to>
    <xdr:sp macro="" textlink="">
      <xdr:nvSpPr>
        <xdr:cNvPr id="154" name="楕円 153"/>
        <xdr:cNvSpPr/>
      </xdr:nvSpPr>
      <xdr:spPr>
        <a:xfrm>
          <a:off x="13843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114300</xdr:rowOff>
    </xdr:from>
    <xdr:ext cx="761365" cy="259080"/>
    <xdr:sp macro="" textlink="">
      <xdr:nvSpPr>
        <xdr:cNvPr id="155" name="テキスト ボックス 154"/>
        <xdr:cNvSpPr txBox="1"/>
      </xdr:nvSpPr>
      <xdr:spPr>
        <a:xfrm>
          <a:off x="13512800" y="2343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10795</xdr:rowOff>
    </xdr:from>
    <xdr:to xmlns:xdr="http://schemas.openxmlformats.org/drawingml/2006/spreadsheetDrawing">
      <xdr:col>65</xdr:col>
      <xdr:colOff>53975</xdr:colOff>
      <xdr:row>14</xdr:row>
      <xdr:rowOff>112395</xdr:rowOff>
    </xdr:to>
    <xdr:sp macro="" textlink="">
      <xdr:nvSpPr>
        <xdr:cNvPr id="156" name="楕円 155"/>
        <xdr:cNvSpPr/>
      </xdr:nvSpPr>
      <xdr:spPr>
        <a:xfrm>
          <a:off x="12954000" y="241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122555</xdr:rowOff>
    </xdr:from>
    <xdr:ext cx="762000" cy="258445"/>
    <xdr:sp macro="" textlink="">
      <xdr:nvSpPr>
        <xdr:cNvPr id="157" name="テキスト ボックス 156"/>
        <xdr:cNvSpPr txBox="1"/>
      </xdr:nvSpPr>
      <xdr:spPr>
        <a:xfrm>
          <a:off x="12623800" y="2179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高額療養を要する事案が減ったことで</a:t>
          </a:r>
          <a:r>
            <a:rPr kumimoji="1" lang="ja-JP" altLang="en-US" sz="1200">
              <a:latin typeface="ＭＳ Ｐゴシック"/>
              <a:ea typeface="ＭＳ Ｐゴシック"/>
            </a:rPr>
            <a:t>医療費扶助に係る生活保護費が減少し充当一般財源が対前年度</a:t>
          </a:r>
          <a:r>
            <a:rPr kumimoji="1" lang="en-US" altLang="ja-JP" sz="1200">
              <a:latin typeface="ＭＳ Ｐゴシック"/>
              <a:ea typeface="ＭＳ Ｐゴシック"/>
            </a:rPr>
            <a:t>6</a:t>
          </a:r>
          <a:r>
            <a:rPr kumimoji="1" lang="ja-JP" altLang="en-US" sz="1200">
              <a:latin typeface="ＭＳ Ｐゴシック"/>
              <a:ea typeface="ＭＳ Ｐゴシック"/>
            </a:rPr>
            <a:t>百万円の減となったことが比率を引き下げている。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8445"/>
    <xdr:sp macro="" textlink="">
      <xdr:nvSpPr>
        <xdr:cNvPr id="188" name="扶助費最小値テキスト"/>
        <xdr:cNvSpPr txBox="1"/>
      </xdr:nvSpPr>
      <xdr:spPr>
        <a:xfrm>
          <a:off x="4914900" y="1052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143510</xdr:rowOff>
    </xdr:from>
    <xdr:to xmlns:xdr="http://schemas.openxmlformats.org/drawingml/2006/spreadsheetDrawing">
      <xdr:col>24</xdr:col>
      <xdr:colOff>25400</xdr:colOff>
      <xdr:row>56</xdr:row>
      <xdr:rowOff>165100</xdr:rowOff>
    </xdr:to>
    <xdr:cxnSp macro="">
      <xdr:nvCxnSpPr>
        <xdr:cNvPr id="192" name="直線コネクタ 191"/>
        <xdr:cNvCxnSpPr/>
      </xdr:nvCxnSpPr>
      <xdr:spPr>
        <a:xfrm flipV="1">
          <a:off x="3987800" y="97447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98425</xdr:rowOff>
    </xdr:from>
    <xdr:ext cx="762000" cy="258445"/>
    <xdr:sp macro="" textlink="">
      <xdr:nvSpPr>
        <xdr:cNvPr id="193" name="扶助費平均値テキスト"/>
        <xdr:cNvSpPr txBox="1"/>
      </xdr:nvSpPr>
      <xdr:spPr>
        <a:xfrm>
          <a:off x="4914900" y="9528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121285</xdr:rowOff>
    </xdr:from>
    <xdr:to xmlns:xdr="http://schemas.openxmlformats.org/drawingml/2006/spreadsheetDrawing">
      <xdr:col>19</xdr:col>
      <xdr:colOff>187325</xdr:colOff>
      <xdr:row>56</xdr:row>
      <xdr:rowOff>165100</xdr:rowOff>
    </xdr:to>
    <xdr:cxnSp macro="">
      <xdr:nvCxnSpPr>
        <xdr:cNvPr id="195" name="直線コネクタ 194"/>
        <xdr:cNvCxnSpPr/>
      </xdr:nvCxnSpPr>
      <xdr:spPr>
        <a:xfrm>
          <a:off x="3098800" y="97224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5965" cy="259080"/>
    <xdr:sp macro="" textlink="">
      <xdr:nvSpPr>
        <xdr:cNvPr id="197" name="テキスト ボックス 196"/>
        <xdr:cNvSpPr txBox="1"/>
      </xdr:nvSpPr>
      <xdr:spPr>
        <a:xfrm>
          <a:off x="3606800" y="9408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110490</xdr:rowOff>
    </xdr:from>
    <xdr:to xmlns:xdr="http://schemas.openxmlformats.org/drawingml/2006/spreadsheetDrawing">
      <xdr:col>15</xdr:col>
      <xdr:colOff>98425</xdr:colOff>
      <xdr:row>56</xdr:row>
      <xdr:rowOff>121285</xdr:rowOff>
    </xdr:to>
    <xdr:cxnSp macro="">
      <xdr:nvCxnSpPr>
        <xdr:cNvPr id="198" name="直線コネクタ 197"/>
        <xdr:cNvCxnSpPr/>
      </xdr:nvCxnSpPr>
      <xdr:spPr>
        <a:xfrm>
          <a:off x="2209800" y="97116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117475</xdr:rowOff>
    </xdr:from>
    <xdr:ext cx="762000" cy="259080"/>
    <xdr:sp macro="" textlink="">
      <xdr:nvSpPr>
        <xdr:cNvPr id="200" name="テキスト ボックス 199"/>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56515</xdr:rowOff>
    </xdr:from>
    <xdr:to xmlns:xdr="http://schemas.openxmlformats.org/drawingml/2006/spreadsheetDrawing">
      <xdr:col>11</xdr:col>
      <xdr:colOff>9525</xdr:colOff>
      <xdr:row>56</xdr:row>
      <xdr:rowOff>110490</xdr:rowOff>
    </xdr:to>
    <xdr:cxnSp macro="">
      <xdr:nvCxnSpPr>
        <xdr:cNvPr id="201" name="直線コネクタ 200"/>
        <xdr:cNvCxnSpPr/>
      </xdr:nvCxnSpPr>
      <xdr:spPr>
        <a:xfrm>
          <a:off x="1320800" y="96577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84455</xdr:rowOff>
    </xdr:from>
    <xdr:ext cx="761365" cy="259080"/>
    <xdr:sp macro="" textlink="">
      <xdr:nvSpPr>
        <xdr:cNvPr id="203" name="テキスト ボックス 202"/>
        <xdr:cNvSpPr txBox="1"/>
      </xdr:nvSpPr>
      <xdr:spPr>
        <a:xfrm>
          <a:off x="1828800" y="9342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52070</xdr:rowOff>
    </xdr:from>
    <xdr:ext cx="761365" cy="258445"/>
    <xdr:sp macro="" textlink="">
      <xdr:nvSpPr>
        <xdr:cNvPr id="205" name="テキスト ボックス 204"/>
        <xdr:cNvSpPr txBox="1"/>
      </xdr:nvSpPr>
      <xdr:spPr>
        <a:xfrm>
          <a:off x="939800" y="931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92710</xdr:rowOff>
    </xdr:from>
    <xdr:to xmlns:xdr="http://schemas.openxmlformats.org/drawingml/2006/spreadsheetDrawing">
      <xdr:col>24</xdr:col>
      <xdr:colOff>76200</xdr:colOff>
      <xdr:row>57</xdr:row>
      <xdr:rowOff>22860</xdr:rowOff>
    </xdr:to>
    <xdr:sp macro="" textlink="">
      <xdr:nvSpPr>
        <xdr:cNvPr id="211" name="楕円 210"/>
        <xdr:cNvSpPr/>
      </xdr:nvSpPr>
      <xdr:spPr>
        <a:xfrm>
          <a:off x="47752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64770</xdr:rowOff>
    </xdr:from>
    <xdr:ext cx="762000" cy="258445"/>
    <xdr:sp macro="" textlink="">
      <xdr:nvSpPr>
        <xdr:cNvPr id="212" name="扶助費該当値テキスト"/>
        <xdr:cNvSpPr txBox="1"/>
      </xdr:nvSpPr>
      <xdr:spPr>
        <a:xfrm>
          <a:off x="4914900" y="9665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35965" cy="258445"/>
    <xdr:sp macro="" textlink="">
      <xdr:nvSpPr>
        <xdr:cNvPr id="214" name="テキスト ボックス 213"/>
        <xdr:cNvSpPr txBox="1"/>
      </xdr:nvSpPr>
      <xdr:spPr>
        <a:xfrm>
          <a:off x="3606800" y="98018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70485</xdr:rowOff>
    </xdr:from>
    <xdr:to xmlns:xdr="http://schemas.openxmlformats.org/drawingml/2006/spreadsheetDrawing">
      <xdr:col>15</xdr:col>
      <xdr:colOff>149225</xdr:colOff>
      <xdr:row>57</xdr:row>
      <xdr:rowOff>635</xdr:rowOff>
    </xdr:to>
    <xdr:sp macro="" textlink="">
      <xdr:nvSpPr>
        <xdr:cNvPr id="215" name="楕円 214"/>
        <xdr:cNvSpPr/>
      </xdr:nvSpPr>
      <xdr:spPr>
        <a:xfrm>
          <a:off x="3048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156845</xdr:rowOff>
    </xdr:from>
    <xdr:ext cx="762000" cy="258445"/>
    <xdr:sp macro="" textlink="">
      <xdr:nvSpPr>
        <xdr:cNvPr id="216" name="テキスト ボックス 215"/>
        <xdr:cNvSpPr txBox="1"/>
      </xdr:nvSpPr>
      <xdr:spPr>
        <a:xfrm>
          <a:off x="2717800" y="9758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59690</xdr:rowOff>
    </xdr:from>
    <xdr:to xmlns:xdr="http://schemas.openxmlformats.org/drawingml/2006/spreadsheetDrawing">
      <xdr:col>11</xdr:col>
      <xdr:colOff>60325</xdr:colOff>
      <xdr:row>56</xdr:row>
      <xdr:rowOff>161290</xdr:rowOff>
    </xdr:to>
    <xdr:sp macro="" textlink="">
      <xdr:nvSpPr>
        <xdr:cNvPr id="217" name="楕円 216"/>
        <xdr:cNvSpPr/>
      </xdr:nvSpPr>
      <xdr:spPr>
        <a:xfrm>
          <a:off x="2159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146050</xdr:rowOff>
    </xdr:from>
    <xdr:ext cx="761365" cy="258445"/>
    <xdr:sp macro="" textlink="">
      <xdr:nvSpPr>
        <xdr:cNvPr id="218" name="テキスト ボックス 217"/>
        <xdr:cNvSpPr txBox="1"/>
      </xdr:nvSpPr>
      <xdr:spPr>
        <a:xfrm>
          <a:off x="1828800" y="9747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6350</xdr:rowOff>
    </xdr:from>
    <xdr:to xmlns:xdr="http://schemas.openxmlformats.org/drawingml/2006/spreadsheetDrawing">
      <xdr:col>6</xdr:col>
      <xdr:colOff>171450</xdr:colOff>
      <xdr:row>56</xdr:row>
      <xdr:rowOff>107315</xdr:rowOff>
    </xdr:to>
    <xdr:sp macro="" textlink="">
      <xdr:nvSpPr>
        <xdr:cNvPr id="219" name="楕円 218"/>
        <xdr:cNvSpPr/>
      </xdr:nvSpPr>
      <xdr:spPr>
        <a:xfrm>
          <a:off x="12700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92075</xdr:rowOff>
    </xdr:from>
    <xdr:ext cx="761365" cy="259080"/>
    <xdr:sp macro="" textlink="">
      <xdr:nvSpPr>
        <xdr:cNvPr id="220" name="テキスト ボックス 219"/>
        <xdr:cNvSpPr txBox="1"/>
      </xdr:nvSpPr>
      <xdr:spPr>
        <a:xfrm>
          <a:off x="939800" y="9693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その他については、簡易水道償還元金の増による繰出金等の増はあるものの、全体の充</a:t>
          </a:r>
          <a:r>
            <a:rPr kumimoji="1" lang="ja-JP" altLang="en-US" sz="1200">
              <a:latin typeface="ＭＳ Ｐゴシック"/>
              <a:ea typeface="ＭＳ Ｐゴシック"/>
            </a:rPr>
            <a:t>当一般財源が対前年度</a:t>
          </a:r>
          <a:r>
            <a:rPr kumimoji="1" lang="en-US" altLang="ja-JP" sz="1200">
              <a:latin typeface="ＭＳ Ｐゴシック"/>
              <a:ea typeface="ＭＳ Ｐゴシック"/>
            </a:rPr>
            <a:t>2</a:t>
          </a:r>
          <a:r>
            <a:rPr kumimoji="1" lang="ja-JP" altLang="en-US" sz="1200">
              <a:latin typeface="ＭＳ Ｐゴシック"/>
              <a:ea typeface="ＭＳ Ｐゴシック"/>
            </a:rPr>
            <a:t>百万円の減となっており、比率を引き下げている。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8445"/>
    <xdr:sp macro="" textlink="">
      <xdr:nvSpPr>
        <xdr:cNvPr id="249"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81280</xdr:rowOff>
    </xdr:from>
    <xdr:to xmlns:xdr="http://schemas.openxmlformats.org/drawingml/2006/spreadsheetDrawing">
      <xdr:col>82</xdr:col>
      <xdr:colOff>107950</xdr:colOff>
      <xdr:row>58</xdr:row>
      <xdr:rowOff>88900</xdr:rowOff>
    </xdr:to>
    <xdr:cxnSp macro="">
      <xdr:nvCxnSpPr>
        <xdr:cNvPr id="253" name="直線コネクタ 252"/>
        <xdr:cNvCxnSpPr/>
      </xdr:nvCxnSpPr>
      <xdr:spPr>
        <a:xfrm flipV="1">
          <a:off x="15671800" y="100253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73660</xdr:rowOff>
    </xdr:from>
    <xdr:to xmlns:xdr="http://schemas.openxmlformats.org/drawingml/2006/spreadsheetDrawing">
      <xdr:col>78</xdr:col>
      <xdr:colOff>69850</xdr:colOff>
      <xdr:row>58</xdr:row>
      <xdr:rowOff>88900</xdr:rowOff>
    </xdr:to>
    <xdr:cxnSp macro="">
      <xdr:nvCxnSpPr>
        <xdr:cNvPr id="256" name="直線コネクタ 255"/>
        <xdr:cNvCxnSpPr/>
      </xdr:nvCxnSpPr>
      <xdr:spPr>
        <a:xfrm>
          <a:off x="14782800" y="100177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6600" cy="259080"/>
    <xdr:sp macro="" textlink="">
      <xdr:nvSpPr>
        <xdr:cNvPr id="258" name="テキスト ボックス 257"/>
        <xdr:cNvSpPr txBox="1"/>
      </xdr:nvSpPr>
      <xdr:spPr>
        <a:xfrm>
          <a:off x="15290800" y="959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12700</xdr:rowOff>
    </xdr:from>
    <xdr:to xmlns:xdr="http://schemas.openxmlformats.org/drawingml/2006/spreadsheetDrawing">
      <xdr:col>73</xdr:col>
      <xdr:colOff>180975</xdr:colOff>
      <xdr:row>58</xdr:row>
      <xdr:rowOff>73660</xdr:rowOff>
    </xdr:to>
    <xdr:cxnSp macro="">
      <xdr:nvCxnSpPr>
        <xdr:cNvPr id="259" name="直線コネクタ 258"/>
        <xdr:cNvCxnSpPr/>
      </xdr:nvCxnSpPr>
      <xdr:spPr>
        <a:xfrm>
          <a:off x="13893800" y="99568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58445"/>
    <xdr:sp macro="" textlink="">
      <xdr:nvSpPr>
        <xdr:cNvPr id="261" name="テキスト ボックス 260"/>
        <xdr:cNvSpPr txBox="1"/>
      </xdr:nvSpPr>
      <xdr:spPr>
        <a:xfrm>
          <a:off x="14401800" y="9598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92710</xdr:rowOff>
    </xdr:from>
    <xdr:to xmlns:xdr="http://schemas.openxmlformats.org/drawingml/2006/spreadsheetDrawing">
      <xdr:col>69</xdr:col>
      <xdr:colOff>92075</xdr:colOff>
      <xdr:row>58</xdr:row>
      <xdr:rowOff>12700</xdr:rowOff>
    </xdr:to>
    <xdr:cxnSp macro="">
      <xdr:nvCxnSpPr>
        <xdr:cNvPr id="262" name="直線コネクタ 261"/>
        <xdr:cNvCxnSpPr/>
      </xdr:nvCxnSpPr>
      <xdr:spPr>
        <a:xfrm>
          <a:off x="13004800" y="98653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153670</xdr:rowOff>
    </xdr:from>
    <xdr:ext cx="761365" cy="259080"/>
    <xdr:sp macro="" textlink="">
      <xdr:nvSpPr>
        <xdr:cNvPr id="264" name="テキスト ボックス 263"/>
        <xdr:cNvSpPr txBox="1"/>
      </xdr:nvSpPr>
      <xdr:spPr>
        <a:xfrm>
          <a:off x="13512800" y="958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2000" cy="259080"/>
    <xdr:sp macro="" textlink="">
      <xdr:nvSpPr>
        <xdr:cNvPr id="266" name="テキスト ボックス 265"/>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30480</xdr:rowOff>
    </xdr:from>
    <xdr:to xmlns:xdr="http://schemas.openxmlformats.org/drawingml/2006/spreadsheetDrawing">
      <xdr:col>82</xdr:col>
      <xdr:colOff>158750</xdr:colOff>
      <xdr:row>58</xdr:row>
      <xdr:rowOff>132080</xdr:rowOff>
    </xdr:to>
    <xdr:sp macro="" textlink="">
      <xdr:nvSpPr>
        <xdr:cNvPr id="272" name="楕円 271"/>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2540</xdr:rowOff>
    </xdr:from>
    <xdr:ext cx="762000" cy="259080"/>
    <xdr:sp macro="" textlink="">
      <xdr:nvSpPr>
        <xdr:cNvPr id="273" name="その他該当値テキスト"/>
        <xdr:cNvSpPr txBox="1"/>
      </xdr:nvSpPr>
      <xdr:spPr>
        <a:xfrm>
          <a:off x="16598900" y="994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38100</xdr:rowOff>
    </xdr:from>
    <xdr:to xmlns:xdr="http://schemas.openxmlformats.org/drawingml/2006/spreadsheetDrawing">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124460</xdr:rowOff>
    </xdr:from>
    <xdr:ext cx="736600" cy="259080"/>
    <xdr:sp macro="" textlink="">
      <xdr:nvSpPr>
        <xdr:cNvPr id="275" name="テキスト ボックス 274"/>
        <xdr:cNvSpPr txBox="1"/>
      </xdr:nvSpPr>
      <xdr:spPr>
        <a:xfrm>
          <a:off x="15290800" y="10068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22860</xdr:rowOff>
    </xdr:from>
    <xdr:to xmlns:xdr="http://schemas.openxmlformats.org/drawingml/2006/spreadsheetDrawing">
      <xdr:col>74</xdr:col>
      <xdr:colOff>31750</xdr:colOff>
      <xdr:row>58</xdr:row>
      <xdr:rowOff>124460</xdr:rowOff>
    </xdr:to>
    <xdr:sp macro="" textlink="">
      <xdr:nvSpPr>
        <xdr:cNvPr id="276" name="楕円 275"/>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109220</xdr:rowOff>
    </xdr:from>
    <xdr:ext cx="762000" cy="258445"/>
    <xdr:sp macro="" textlink="">
      <xdr:nvSpPr>
        <xdr:cNvPr id="277" name="テキスト ボックス 276"/>
        <xdr:cNvSpPr txBox="1"/>
      </xdr:nvSpPr>
      <xdr:spPr>
        <a:xfrm>
          <a:off x="14401800" y="1005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133350</xdr:rowOff>
    </xdr:from>
    <xdr:to xmlns:xdr="http://schemas.openxmlformats.org/drawingml/2006/spreadsheetDrawing">
      <xdr:col>69</xdr:col>
      <xdr:colOff>142875</xdr:colOff>
      <xdr:row>58</xdr:row>
      <xdr:rowOff>63500</xdr:rowOff>
    </xdr:to>
    <xdr:sp macro="" textlink="">
      <xdr:nvSpPr>
        <xdr:cNvPr id="278" name="楕円 277"/>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48260</xdr:rowOff>
    </xdr:from>
    <xdr:ext cx="761365" cy="259080"/>
    <xdr:sp macro="" textlink="">
      <xdr:nvSpPr>
        <xdr:cNvPr id="279" name="テキスト ボックス 278"/>
        <xdr:cNvSpPr txBox="1"/>
      </xdr:nvSpPr>
      <xdr:spPr>
        <a:xfrm>
          <a:off x="13512800" y="9992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41910</xdr:rowOff>
    </xdr:from>
    <xdr:to xmlns:xdr="http://schemas.openxmlformats.org/drawingml/2006/spreadsheetDrawing">
      <xdr:col>65</xdr:col>
      <xdr:colOff>53975</xdr:colOff>
      <xdr:row>57</xdr:row>
      <xdr:rowOff>143510</xdr:rowOff>
    </xdr:to>
    <xdr:sp macro="" textlink="">
      <xdr:nvSpPr>
        <xdr:cNvPr id="280" name="楕円 279"/>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128270</xdr:rowOff>
    </xdr:from>
    <xdr:ext cx="762000" cy="259080"/>
    <xdr:sp macro="" textlink="">
      <xdr:nvSpPr>
        <xdr:cNvPr id="281" name="テキスト ボックス 280"/>
        <xdr:cNvSpPr txBox="1"/>
      </xdr:nvSpPr>
      <xdr:spPr>
        <a:xfrm>
          <a:off x="126238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建設事業費に係る起債償還の逓減により</a:t>
          </a:r>
          <a:r>
            <a:rPr kumimoji="1" lang="ja-JP" altLang="en-US" sz="1200">
              <a:latin typeface="ＭＳ Ｐゴシック"/>
              <a:ea typeface="ＭＳ Ｐゴシック"/>
            </a:rPr>
            <a:t>安芸広域市町村圏事務組合への負担金が減少したことなどから充当一般財源が対前年度</a:t>
          </a:r>
          <a:r>
            <a:rPr kumimoji="1" lang="en-US" altLang="ja-JP" sz="1200">
              <a:latin typeface="ＭＳ Ｐゴシック"/>
              <a:ea typeface="ＭＳ Ｐゴシック"/>
            </a:rPr>
            <a:t>1</a:t>
          </a:r>
          <a:r>
            <a:rPr kumimoji="1" lang="ja-JP" altLang="en-US" sz="1200">
              <a:latin typeface="ＭＳ Ｐゴシック"/>
              <a:ea typeface="ＭＳ Ｐゴシック"/>
            </a:rPr>
            <a:t>百万円の減となったことが比率を引き下げている。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95250</xdr:rowOff>
    </xdr:from>
    <xdr:to xmlns:xdr="http://schemas.openxmlformats.org/drawingml/2006/spreadsheetDrawing">
      <xdr:col>82</xdr:col>
      <xdr:colOff>107950</xdr:colOff>
      <xdr:row>34</xdr:row>
      <xdr:rowOff>99695</xdr:rowOff>
    </xdr:to>
    <xdr:cxnSp macro="">
      <xdr:nvCxnSpPr>
        <xdr:cNvPr id="311" name="直線コネクタ 310"/>
        <xdr:cNvCxnSpPr/>
      </xdr:nvCxnSpPr>
      <xdr:spPr>
        <a:xfrm flipV="1">
          <a:off x="15671800" y="59245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8445"/>
    <xdr:sp macro="" textlink="">
      <xdr:nvSpPr>
        <xdr:cNvPr id="312" name="補助費等平均値テキスト"/>
        <xdr:cNvSpPr txBox="1"/>
      </xdr:nvSpPr>
      <xdr:spPr>
        <a:xfrm>
          <a:off x="16598900" y="6193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90170</xdr:rowOff>
    </xdr:from>
    <xdr:to xmlns:xdr="http://schemas.openxmlformats.org/drawingml/2006/spreadsheetDrawing">
      <xdr:col>78</xdr:col>
      <xdr:colOff>69850</xdr:colOff>
      <xdr:row>34</xdr:row>
      <xdr:rowOff>99695</xdr:rowOff>
    </xdr:to>
    <xdr:cxnSp macro="">
      <xdr:nvCxnSpPr>
        <xdr:cNvPr id="314" name="直線コネクタ 313"/>
        <xdr:cNvCxnSpPr/>
      </xdr:nvCxnSpPr>
      <xdr:spPr>
        <a:xfrm>
          <a:off x="14782800" y="59194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81280</xdr:rowOff>
    </xdr:from>
    <xdr:to xmlns:xdr="http://schemas.openxmlformats.org/drawingml/2006/spreadsheetDrawing">
      <xdr:col>73</xdr:col>
      <xdr:colOff>180975</xdr:colOff>
      <xdr:row>34</xdr:row>
      <xdr:rowOff>90170</xdr:rowOff>
    </xdr:to>
    <xdr:cxnSp macro="">
      <xdr:nvCxnSpPr>
        <xdr:cNvPr id="317" name="直線コネクタ 316"/>
        <xdr:cNvCxnSpPr/>
      </xdr:nvCxnSpPr>
      <xdr:spPr>
        <a:xfrm>
          <a:off x="13893800" y="59105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89535</xdr:rowOff>
    </xdr:from>
    <xdr:ext cx="762000" cy="258445"/>
    <xdr:sp macro="" textlink="">
      <xdr:nvSpPr>
        <xdr:cNvPr id="319" name="テキスト ボックス 318"/>
        <xdr:cNvSpPr txBox="1"/>
      </xdr:nvSpPr>
      <xdr:spPr>
        <a:xfrm>
          <a:off x="14401800" y="6261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81280</xdr:rowOff>
    </xdr:from>
    <xdr:to xmlns:xdr="http://schemas.openxmlformats.org/drawingml/2006/spreadsheetDrawing">
      <xdr:col>69</xdr:col>
      <xdr:colOff>92075</xdr:colOff>
      <xdr:row>34</xdr:row>
      <xdr:rowOff>86360</xdr:rowOff>
    </xdr:to>
    <xdr:cxnSp macro="">
      <xdr:nvCxnSpPr>
        <xdr:cNvPr id="320" name="直線コネクタ 319"/>
        <xdr:cNvCxnSpPr/>
      </xdr:nvCxnSpPr>
      <xdr:spPr>
        <a:xfrm flipV="1">
          <a:off x="13004800" y="59105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75565</xdr:rowOff>
    </xdr:from>
    <xdr:ext cx="761365" cy="258445"/>
    <xdr:sp macro="" textlink="">
      <xdr:nvSpPr>
        <xdr:cNvPr id="322" name="テキスト ボックス 321"/>
        <xdr:cNvSpPr txBox="1"/>
      </xdr:nvSpPr>
      <xdr:spPr>
        <a:xfrm>
          <a:off x="13512800" y="6247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23" name="フローチャート: 判断 322"/>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66675</xdr:rowOff>
    </xdr:from>
    <xdr:ext cx="762000" cy="258445"/>
    <xdr:sp macro="" textlink="">
      <xdr:nvSpPr>
        <xdr:cNvPr id="324" name="テキスト ボックス 323"/>
        <xdr:cNvSpPr txBox="1"/>
      </xdr:nvSpPr>
      <xdr:spPr>
        <a:xfrm>
          <a:off x="126238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44450</xdr:rowOff>
    </xdr:from>
    <xdr:to xmlns:xdr="http://schemas.openxmlformats.org/drawingml/2006/spreadsheetDrawing">
      <xdr:col>82</xdr:col>
      <xdr:colOff>158750</xdr:colOff>
      <xdr:row>34</xdr:row>
      <xdr:rowOff>146050</xdr:rowOff>
    </xdr:to>
    <xdr:sp macro="" textlink="">
      <xdr:nvSpPr>
        <xdr:cNvPr id="330" name="楕円 329"/>
        <xdr:cNvSpPr/>
      </xdr:nvSpPr>
      <xdr:spPr>
        <a:xfrm>
          <a:off x="164592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124460</xdr:rowOff>
    </xdr:from>
    <xdr:ext cx="762000" cy="259080"/>
    <xdr:sp macro="" textlink="">
      <xdr:nvSpPr>
        <xdr:cNvPr id="331" name="補助費等該当値テキスト"/>
        <xdr:cNvSpPr txBox="1"/>
      </xdr:nvSpPr>
      <xdr:spPr>
        <a:xfrm>
          <a:off x="16598900" y="578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48895</xdr:rowOff>
    </xdr:from>
    <xdr:to xmlns:xdr="http://schemas.openxmlformats.org/drawingml/2006/spreadsheetDrawing">
      <xdr:col>78</xdr:col>
      <xdr:colOff>120650</xdr:colOff>
      <xdr:row>34</xdr:row>
      <xdr:rowOff>150495</xdr:rowOff>
    </xdr:to>
    <xdr:sp macro="" textlink="">
      <xdr:nvSpPr>
        <xdr:cNvPr id="332" name="楕円 331"/>
        <xdr:cNvSpPr/>
      </xdr:nvSpPr>
      <xdr:spPr>
        <a:xfrm>
          <a:off x="156210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160655</xdr:rowOff>
    </xdr:from>
    <xdr:ext cx="736600" cy="259080"/>
    <xdr:sp macro="" textlink="">
      <xdr:nvSpPr>
        <xdr:cNvPr id="333" name="テキスト ボックス 332"/>
        <xdr:cNvSpPr txBox="1"/>
      </xdr:nvSpPr>
      <xdr:spPr>
        <a:xfrm>
          <a:off x="15290800" y="5647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39370</xdr:rowOff>
    </xdr:from>
    <xdr:to xmlns:xdr="http://schemas.openxmlformats.org/drawingml/2006/spreadsheetDrawing">
      <xdr:col>74</xdr:col>
      <xdr:colOff>31750</xdr:colOff>
      <xdr:row>34</xdr:row>
      <xdr:rowOff>140970</xdr:rowOff>
    </xdr:to>
    <xdr:sp macro="" textlink="">
      <xdr:nvSpPr>
        <xdr:cNvPr id="334" name="楕円 333"/>
        <xdr:cNvSpPr/>
      </xdr:nvSpPr>
      <xdr:spPr>
        <a:xfrm>
          <a:off x="147320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151130</xdr:rowOff>
    </xdr:from>
    <xdr:ext cx="762000" cy="259080"/>
    <xdr:sp macro="" textlink="">
      <xdr:nvSpPr>
        <xdr:cNvPr id="335" name="テキスト ボックス 334"/>
        <xdr:cNvSpPr txBox="1"/>
      </xdr:nvSpPr>
      <xdr:spPr>
        <a:xfrm>
          <a:off x="14401800" y="563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30480</xdr:rowOff>
    </xdr:from>
    <xdr:to xmlns:xdr="http://schemas.openxmlformats.org/drawingml/2006/spreadsheetDrawing">
      <xdr:col>69</xdr:col>
      <xdr:colOff>142875</xdr:colOff>
      <xdr:row>34</xdr:row>
      <xdr:rowOff>132080</xdr:rowOff>
    </xdr:to>
    <xdr:sp macro="" textlink="">
      <xdr:nvSpPr>
        <xdr:cNvPr id="336" name="楕円 335"/>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142240</xdr:rowOff>
    </xdr:from>
    <xdr:ext cx="761365" cy="259080"/>
    <xdr:sp macro="" textlink="">
      <xdr:nvSpPr>
        <xdr:cNvPr id="337" name="テキスト ボックス 336"/>
        <xdr:cNvSpPr txBox="1"/>
      </xdr:nvSpPr>
      <xdr:spPr>
        <a:xfrm>
          <a:off x="13512800" y="5628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34925</xdr:rowOff>
    </xdr:from>
    <xdr:to xmlns:xdr="http://schemas.openxmlformats.org/drawingml/2006/spreadsheetDrawing">
      <xdr:col>65</xdr:col>
      <xdr:colOff>53975</xdr:colOff>
      <xdr:row>34</xdr:row>
      <xdr:rowOff>136525</xdr:rowOff>
    </xdr:to>
    <xdr:sp macro="" textlink="">
      <xdr:nvSpPr>
        <xdr:cNvPr id="338" name="楕円 337"/>
        <xdr:cNvSpPr/>
      </xdr:nvSpPr>
      <xdr:spPr>
        <a:xfrm>
          <a:off x="129540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146685</xdr:rowOff>
    </xdr:from>
    <xdr:ext cx="762000" cy="258445"/>
    <xdr:sp macro="" textlink="">
      <xdr:nvSpPr>
        <xdr:cNvPr id="339" name="テキスト ボックス 338"/>
        <xdr:cNvSpPr txBox="1"/>
      </xdr:nvSpPr>
      <xdr:spPr>
        <a:xfrm>
          <a:off x="12623800" y="5633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給食センター整備や火葬場整備に対して発行した市債の元金償還が始まったことで充当一般財源が対前年度</a:t>
          </a:r>
          <a:r>
            <a:rPr kumimoji="1" lang="en-US" altLang="ja-JP" sz="1200">
              <a:latin typeface="ＭＳ Ｐゴシック"/>
              <a:ea typeface="ＭＳ Ｐゴシック"/>
            </a:rPr>
            <a:t>18</a:t>
          </a:r>
          <a:r>
            <a:rPr kumimoji="1" lang="ja-JP" altLang="en-US" sz="1200">
              <a:latin typeface="ＭＳ Ｐゴシック"/>
              <a:ea typeface="ＭＳ Ｐゴシック"/>
            </a:rPr>
            <a:t>百万円の増となったことが比率を引き上げている。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現在も、平成</a:t>
          </a:r>
          <a:r>
            <a:rPr kumimoji="1" lang="en-US" altLang="ja-JP" sz="1200">
              <a:latin typeface="ＭＳ Ｐゴシック"/>
              <a:ea typeface="ＭＳ Ｐゴシック"/>
            </a:rPr>
            <a:t>30</a:t>
          </a:r>
          <a:r>
            <a:rPr kumimoji="1" lang="ja-JP" altLang="en-US" sz="1200">
              <a:latin typeface="ＭＳ Ｐゴシック"/>
              <a:ea typeface="ＭＳ Ｐゴシック"/>
            </a:rPr>
            <a:t>年</a:t>
          </a:r>
          <a:r>
            <a:rPr kumimoji="1" lang="en-US" altLang="ja-JP" sz="1200">
              <a:latin typeface="ＭＳ Ｐゴシック"/>
              <a:ea typeface="ＭＳ Ｐゴシック"/>
            </a:rPr>
            <a:t>7</a:t>
          </a:r>
          <a:r>
            <a:rPr kumimoji="1" lang="ja-JP" altLang="en-US" sz="1200">
              <a:latin typeface="ＭＳ Ｐゴシック"/>
              <a:ea typeface="ＭＳ Ｐゴシック"/>
            </a:rPr>
            <a:t>月豪雨の災害復旧事業や、市庁舎建設並びに統合中学校建設など大型事業が進行していることから今後も公債費の増加を見込んでいるが、持続可能な財政運営を確保していくためにも、繰上償還の実施など弾力的な財政運営に努める。</a:t>
          </a:r>
        </a:p>
        <a:p>
          <a:endParaRPr kumimoji="1" lang="en-US" altLang="ja-JP" sz="1200">
            <a:latin typeface="ＭＳ Ｐゴシック"/>
            <a:ea typeface="ＭＳ Ｐゴシック"/>
          </a:endParaRPr>
        </a:p>
        <a:p>
          <a:endParaRPr kumimoji="1" lang="en-US" altLang="ja-JP" sz="1200">
            <a:latin typeface="ＭＳ Ｐゴシック"/>
            <a:ea typeface="ＭＳ Ｐゴシック"/>
          </a:endParaRPr>
        </a:p>
        <a:p>
          <a:endParaRPr kumimoji="1" lang="en-US" altLang="ja-JP" sz="1200">
            <a:latin typeface="ＭＳ Ｐゴシック"/>
            <a:ea typeface="ＭＳ Ｐゴシック"/>
          </a:endParaRPr>
        </a:p>
        <a:p>
          <a:endParaRPr kumimoji="1" lang="en-US" altLang="ja-JP" sz="1200">
            <a:latin typeface="ＭＳ Ｐゴシック"/>
            <a:ea typeface="ＭＳ Ｐゴシック"/>
          </a:endParaRPr>
        </a:p>
        <a:p>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5" name="テキスト ボックス 354"/>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7" name="テキスト ボックス 356"/>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9" name="テキスト ボックス 358"/>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1" name="テキスト ボックス 360"/>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3" name="テキスト ボックス 362"/>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153670</xdr:rowOff>
    </xdr:from>
    <xdr:to xmlns:xdr="http://schemas.openxmlformats.org/drawingml/2006/spreadsheetDrawing">
      <xdr:col>24</xdr:col>
      <xdr:colOff>25400</xdr:colOff>
      <xdr:row>74</xdr:row>
      <xdr:rowOff>155575</xdr:rowOff>
    </xdr:to>
    <xdr:cxnSp macro="">
      <xdr:nvCxnSpPr>
        <xdr:cNvPr id="371" name="直線コネクタ 370"/>
        <xdr:cNvCxnSpPr/>
      </xdr:nvCxnSpPr>
      <xdr:spPr>
        <a:xfrm>
          <a:off x="3987800" y="128409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127635</xdr:rowOff>
    </xdr:from>
    <xdr:ext cx="762000" cy="259080"/>
    <xdr:sp macro="" textlink="">
      <xdr:nvSpPr>
        <xdr:cNvPr id="372" name="公債費平均値テキスト"/>
        <xdr:cNvSpPr txBox="1"/>
      </xdr:nvSpPr>
      <xdr:spPr>
        <a:xfrm>
          <a:off x="4914900" y="12814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153670</xdr:rowOff>
    </xdr:from>
    <xdr:to xmlns:xdr="http://schemas.openxmlformats.org/drawingml/2006/spreadsheetDrawing">
      <xdr:col>19</xdr:col>
      <xdr:colOff>187325</xdr:colOff>
      <xdr:row>75</xdr:row>
      <xdr:rowOff>8890</xdr:rowOff>
    </xdr:to>
    <xdr:cxnSp macro="">
      <xdr:nvCxnSpPr>
        <xdr:cNvPr id="374" name="直線コネクタ 373"/>
        <xdr:cNvCxnSpPr/>
      </xdr:nvCxnSpPr>
      <xdr:spPr>
        <a:xfrm flipV="1">
          <a:off x="3098800" y="12840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35965" cy="258445"/>
    <xdr:sp macro="" textlink="">
      <xdr:nvSpPr>
        <xdr:cNvPr id="376" name="テキスト ボックス 375"/>
        <xdr:cNvSpPr txBox="1"/>
      </xdr:nvSpPr>
      <xdr:spPr>
        <a:xfrm>
          <a:off x="3606800" y="129108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8890</xdr:rowOff>
    </xdr:from>
    <xdr:to xmlns:xdr="http://schemas.openxmlformats.org/drawingml/2006/spreadsheetDrawing">
      <xdr:col>15</xdr:col>
      <xdr:colOff>98425</xdr:colOff>
      <xdr:row>75</xdr:row>
      <xdr:rowOff>8890</xdr:rowOff>
    </xdr:to>
    <xdr:cxnSp macro="">
      <xdr:nvCxnSpPr>
        <xdr:cNvPr id="377" name="直線コネクタ 376"/>
        <xdr:cNvCxnSpPr/>
      </xdr:nvCxnSpPr>
      <xdr:spPr>
        <a:xfrm>
          <a:off x="2209800" y="12867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55880</xdr:rowOff>
    </xdr:from>
    <xdr:ext cx="762000" cy="259080"/>
    <xdr:sp macro="" textlink="">
      <xdr:nvSpPr>
        <xdr:cNvPr id="379" name="テキスト ボックス 378"/>
        <xdr:cNvSpPr txBox="1"/>
      </xdr:nvSpPr>
      <xdr:spPr>
        <a:xfrm>
          <a:off x="271780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8890</xdr:rowOff>
    </xdr:from>
    <xdr:to xmlns:xdr="http://schemas.openxmlformats.org/drawingml/2006/spreadsheetDrawing">
      <xdr:col>11</xdr:col>
      <xdr:colOff>9525</xdr:colOff>
      <xdr:row>75</xdr:row>
      <xdr:rowOff>35560</xdr:rowOff>
    </xdr:to>
    <xdr:cxnSp macro="">
      <xdr:nvCxnSpPr>
        <xdr:cNvPr id="380" name="直線コネクタ 379"/>
        <xdr:cNvCxnSpPr/>
      </xdr:nvCxnSpPr>
      <xdr:spPr>
        <a:xfrm flipV="1">
          <a:off x="1320800" y="128676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57785</xdr:rowOff>
    </xdr:from>
    <xdr:ext cx="761365" cy="259080"/>
    <xdr:sp macro="" textlink="">
      <xdr:nvSpPr>
        <xdr:cNvPr id="382" name="テキスト ボックス 381"/>
        <xdr:cNvSpPr txBox="1"/>
      </xdr:nvSpPr>
      <xdr:spPr>
        <a:xfrm>
          <a:off x="1828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83" name="フローチャート: 判断 382"/>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83185</xdr:rowOff>
    </xdr:from>
    <xdr:ext cx="761365" cy="259080"/>
    <xdr:sp macro="" textlink="">
      <xdr:nvSpPr>
        <xdr:cNvPr id="384" name="テキスト ボックス 383"/>
        <xdr:cNvSpPr txBox="1"/>
      </xdr:nvSpPr>
      <xdr:spPr>
        <a:xfrm>
          <a:off x="939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7"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104775</xdr:rowOff>
    </xdr:from>
    <xdr:to xmlns:xdr="http://schemas.openxmlformats.org/drawingml/2006/spreadsheetDrawing">
      <xdr:col>24</xdr:col>
      <xdr:colOff>76200</xdr:colOff>
      <xdr:row>75</xdr:row>
      <xdr:rowOff>34925</xdr:rowOff>
    </xdr:to>
    <xdr:sp macro="" textlink="">
      <xdr:nvSpPr>
        <xdr:cNvPr id="390" name="楕円 389"/>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13335</xdr:rowOff>
    </xdr:from>
    <xdr:ext cx="762000" cy="259080"/>
    <xdr:sp macro="" textlink="">
      <xdr:nvSpPr>
        <xdr:cNvPr id="391" name="公債費該当値テキスト"/>
        <xdr:cNvSpPr txBox="1"/>
      </xdr:nvSpPr>
      <xdr:spPr>
        <a:xfrm>
          <a:off x="4914900" y="12700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102870</xdr:rowOff>
    </xdr:from>
    <xdr:to xmlns:xdr="http://schemas.openxmlformats.org/drawingml/2006/spreadsheetDrawing">
      <xdr:col>20</xdr:col>
      <xdr:colOff>38100</xdr:colOff>
      <xdr:row>75</xdr:row>
      <xdr:rowOff>33020</xdr:rowOff>
    </xdr:to>
    <xdr:sp macro="" textlink="">
      <xdr:nvSpPr>
        <xdr:cNvPr id="392" name="楕円 391"/>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43180</xdr:rowOff>
    </xdr:from>
    <xdr:ext cx="735965" cy="258445"/>
    <xdr:sp macro="" textlink="">
      <xdr:nvSpPr>
        <xdr:cNvPr id="393" name="テキスト ボックス 392"/>
        <xdr:cNvSpPr txBox="1"/>
      </xdr:nvSpPr>
      <xdr:spPr>
        <a:xfrm>
          <a:off x="3606800" y="125590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129540</xdr:rowOff>
    </xdr:from>
    <xdr:to xmlns:xdr="http://schemas.openxmlformats.org/drawingml/2006/spreadsheetDrawing">
      <xdr:col>15</xdr:col>
      <xdr:colOff>149225</xdr:colOff>
      <xdr:row>75</xdr:row>
      <xdr:rowOff>59690</xdr:rowOff>
    </xdr:to>
    <xdr:sp macro="" textlink="">
      <xdr:nvSpPr>
        <xdr:cNvPr id="394" name="楕円 393"/>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69850</xdr:rowOff>
    </xdr:from>
    <xdr:ext cx="762000" cy="259080"/>
    <xdr:sp macro="" textlink="">
      <xdr:nvSpPr>
        <xdr:cNvPr id="395" name="テキスト ボックス 394"/>
        <xdr:cNvSpPr txBox="1"/>
      </xdr:nvSpPr>
      <xdr:spPr>
        <a:xfrm>
          <a:off x="2717800" y="1258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129540</xdr:rowOff>
    </xdr:from>
    <xdr:to xmlns:xdr="http://schemas.openxmlformats.org/drawingml/2006/spreadsheetDrawing">
      <xdr:col>11</xdr:col>
      <xdr:colOff>60325</xdr:colOff>
      <xdr:row>75</xdr:row>
      <xdr:rowOff>59690</xdr:rowOff>
    </xdr:to>
    <xdr:sp macro="" textlink="">
      <xdr:nvSpPr>
        <xdr:cNvPr id="396" name="楕円 395"/>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69850</xdr:rowOff>
    </xdr:from>
    <xdr:ext cx="761365" cy="259080"/>
    <xdr:sp macro="" textlink="">
      <xdr:nvSpPr>
        <xdr:cNvPr id="397" name="テキスト ボックス 396"/>
        <xdr:cNvSpPr txBox="1"/>
      </xdr:nvSpPr>
      <xdr:spPr>
        <a:xfrm>
          <a:off x="1828800" y="12585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156210</xdr:rowOff>
    </xdr:from>
    <xdr:to xmlns:xdr="http://schemas.openxmlformats.org/drawingml/2006/spreadsheetDrawing">
      <xdr:col>6</xdr:col>
      <xdr:colOff>171450</xdr:colOff>
      <xdr:row>75</xdr:row>
      <xdr:rowOff>86360</xdr:rowOff>
    </xdr:to>
    <xdr:sp macro="" textlink="">
      <xdr:nvSpPr>
        <xdr:cNvPr id="398" name="楕円 397"/>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71120</xdr:rowOff>
    </xdr:from>
    <xdr:ext cx="761365" cy="259080"/>
    <xdr:sp macro="" textlink="">
      <xdr:nvSpPr>
        <xdr:cNvPr id="399" name="テキスト ボックス 398"/>
        <xdr:cNvSpPr txBox="1"/>
      </xdr:nvSpPr>
      <xdr:spPr>
        <a:xfrm>
          <a:off x="939800" y="1292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人件費、扶助費、補助費等に対する経常経費充当般一般財源は減となっており、経常収支比率を減少させている。</a:t>
          </a:r>
        </a:p>
        <a:p>
          <a:r>
            <a:rPr kumimoji="1" lang="ja-JP" altLang="en-US" sz="1300">
              <a:latin typeface="ＭＳ Ｐゴシック"/>
              <a:ea typeface="ＭＳ Ｐゴシック"/>
            </a:rPr>
            <a:t>　 全国平均・類似団体平均を下回っているものの、同比率は上昇傾向にあり、今後も財政健全化路線を堅持して経常経費の抑制に努める。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1"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3"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5" name="テキスト ボックス 41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7" name="テキスト ボックス 41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9" name="テキスト ボックス 41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1" name="テキスト ボックス 42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26670</xdr:rowOff>
    </xdr:from>
    <xdr:to xmlns:xdr="http://schemas.openxmlformats.org/drawingml/2006/spreadsheetDrawing">
      <xdr:col>82</xdr:col>
      <xdr:colOff>107950</xdr:colOff>
      <xdr:row>76</xdr:row>
      <xdr:rowOff>44450</xdr:rowOff>
    </xdr:to>
    <xdr:cxnSp macro="">
      <xdr:nvCxnSpPr>
        <xdr:cNvPr id="430" name="直線コネクタ 429"/>
        <xdr:cNvCxnSpPr/>
      </xdr:nvCxnSpPr>
      <xdr:spPr>
        <a:xfrm flipV="1">
          <a:off x="15671800" y="1305687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31"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147320</xdr:rowOff>
    </xdr:from>
    <xdr:to xmlns:xdr="http://schemas.openxmlformats.org/drawingml/2006/spreadsheetDrawing">
      <xdr:col>78</xdr:col>
      <xdr:colOff>69850</xdr:colOff>
      <xdr:row>76</xdr:row>
      <xdr:rowOff>44450</xdr:rowOff>
    </xdr:to>
    <xdr:cxnSp macro="">
      <xdr:nvCxnSpPr>
        <xdr:cNvPr id="433" name="直線コネクタ 432"/>
        <xdr:cNvCxnSpPr/>
      </xdr:nvCxnSpPr>
      <xdr:spPr>
        <a:xfrm>
          <a:off x="14782800" y="130060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50800</xdr:rowOff>
    </xdr:from>
    <xdr:ext cx="736600" cy="259080"/>
    <xdr:sp macro="" textlink="">
      <xdr:nvSpPr>
        <xdr:cNvPr id="435" name="テキスト ボックス 434"/>
        <xdr:cNvSpPr txBox="1"/>
      </xdr:nvSpPr>
      <xdr:spPr>
        <a:xfrm>
          <a:off x="15290800" y="13252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127000</xdr:rowOff>
    </xdr:from>
    <xdr:to xmlns:xdr="http://schemas.openxmlformats.org/drawingml/2006/spreadsheetDrawing">
      <xdr:col>73</xdr:col>
      <xdr:colOff>180975</xdr:colOff>
      <xdr:row>75</xdr:row>
      <xdr:rowOff>147320</xdr:rowOff>
    </xdr:to>
    <xdr:cxnSp macro="">
      <xdr:nvCxnSpPr>
        <xdr:cNvPr id="436" name="直線コネクタ 435"/>
        <xdr:cNvCxnSpPr/>
      </xdr:nvCxnSpPr>
      <xdr:spPr>
        <a:xfrm>
          <a:off x="13893800" y="1281430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xdr:rowOff>
    </xdr:from>
    <xdr:ext cx="762000" cy="259080"/>
    <xdr:sp macro="" textlink="">
      <xdr:nvSpPr>
        <xdr:cNvPr id="438" name="テキスト ボックス 437"/>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106680</xdr:rowOff>
    </xdr:from>
    <xdr:to xmlns:xdr="http://schemas.openxmlformats.org/drawingml/2006/spreadsheetDrawing">
      <xdr:col>69</xdr:col>
      <xdr:colOff>92075</xdr:colOff>
      <xdr:row>74</xdr:row>
      <xdr:rowOff>127000</xdr:rowOff>
    </xdr:to>
    <xdr:cxnSp macro="">
      <xdr:nvCxnSpPr>
        <xdr:cNvPr id="439" name="直線コネクタ 438"/>
        <xdr:cNvCxnSpPr/>
      </xdr:nvCxnSpPr>
      <xdr:spPr>
        <a:xfrm>
          <a:off x="13004800" y="1262253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116840</xdr:rowOff>
    </xdr:from>
    <xdr:ext cx="761365" cy="259080"/>
    <xdr:sp macro="" textlink="">
      <xdr:nvSpPr>
        <xdr:cNvPr id="441" name="テキスト ボックス 440"/>
        <xdr:cNvSpPr txBox="1"/>
      </xdr:nvSpPr>
      <xdr:spPr>
        <a:xfrm>
          <a:off x="13512800" y="1314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42" name="フローチャート: 判断 441"/>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20955</xdr:rowOff>
    </xdr:from>
    <xdr:ext cx="762000" cy="258445"/>
    <xdr:sp macro="" textlink="">
      <xdr:nvSpPr>
        <xdr:cNvPr id="443" name="テキスト ボックス 442"/>
        <xdr:cNvSpPr txBox="1"/>
      </xdr:nvSpPr>
      <xdr:spPr>
        <a:xfrm>
          <a:off x="12623800" y="1305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5" name="テキスト ボックス 44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8" name="テキスト ボックス 44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147320</xdr:rowOff>
    </xdr:from>
    <xdr:to xmlns:xdr="http://schemas.openxmlformats.org/drawingml/2006/spreadsheetDrawing">
      <xdr:col>82</xdr:col>
      <xdr:colOff>158750</xdr:colOff>
      <xdr:row>76</xdr:row>
      <xdr:rowOff>77470</xdr:rowOff>
    </xdr:to>
    <xdr:sp macro="" textlink="">
      <xdr:nvSpPr>
        <xdr:cNvPr id="449" name="楕円 448"/>
        <xdr:cNvSpPr/>
      </xdr:nvSpPr>
      <xdr:spPr>
        <a:xfrm>
          <a:off x="164592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163830</xdr:rowOff>
    </xdr:from>
    <xdr:ext cx="762000" cy="259080"/>
    <xdr:sp macro="" textlink="">
      <xdr:nvSpPr>
        <xdr:cNvPr id="450" name="公債費以外該当値テキスト"/>
        <xdr:cNvSpPr txBox="1"/>
      </xdr:nvSpPr>
      <xdr:spPr>
        <a:xfrm>
          <a:off x="16598900" y="12851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165100</xdr:rowOff>
    </xdr:from>
    <xdr:to xmlns:xdr="http://schemas.openxmlformats.org/drawingml/2006/spreadsheetDrawing">
      <xdr:col>78</xdr:col>
      <xdr:colOff>120650</xdr:colOff>
      <xdr:row>76</xdr:row>
      <xdr:rowOff>95250</xdr:rowOff>
    </xdr:to>
    <xdr:sp macro="" textlink="">
      <xdr:nvSpPr>
        <xdr:cNvPr id="451" name="楕円 450"/>
        <xdr:cNvSpPr/>
      </xdr:nvSpPr>
      <xdr:spPr>
        <a:xfrm>
          <a:off x="156210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105410</xdr:rowOff>
    </xdr:from>
    <xdr:ext cx="736600" cy="259080"/>
    <xdr:sp macro="" textlink="">
      <xdr:nvSpPr>
        <xdr:cNvPr id="452" name="テキスト ボックス 451"/>
        <xdr:cNvSpPr txBox="1"/>
      </xdr:nvSpPr>
      <xdr:spPr>
        <a:xfrm>
          <a:off x="15290800" y="12792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96520</xdr:rowOff>
    </xdr:from>
    <xdr:to xmlns:xdr="http://schemas.openxmlformats.org/drawingml/2006/spreadsheetDrawing">
      <xdr:col>74</xdr:col>
      <xdr:colOff>31750</xdr:colOff>
      <xdr:row>76</xdr:row>
      <xdr:rowOff>26670</xdr:rowOff>
    </xdr:to>
    <xdr:sp macro="" textlink="">
      <xdr:nvSpPr>
        <xdr:cNvPr id="453" name="楕円 452"/>
        <xdr:cNvSpPr/>
      </xdr:nvSpPr>
      <xdr:spPr>
        <a:xfrm>
          <a:off x="147320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36830</xdr:rowOff>
    </xdr:from>
    <xdr:ext cx="762000" cy="259080"/>
    <xdr:sp macro="" textlink="">
      <xdr:nvSpPr>
        <xdr:cNvPr id="454" name="テキスト ボックス 453"/>
        <xdr:cNvSpPr txBox="1"/>
      </xdr:nvSpPr>
      <xdr:spPr>
        <a:xfrm>
          <a:off x="14401800" y="12724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76200</xdr:rowOff>
    </xdr:from>
    <xdr:to xmlns:xdr="http://schemas.openxmlformats.org/drawingml/2006/spreadsheetDrawing">
      <xdr:col>69</xdr:col>
      <xdr:colOff>142875</xdr:colOff>
      <xdr:row>75</xdr:row>
      <xdr:rowOff>6350</xdr:rowOff>
    </xdr:to>
    <xdr:sp macro="" textlink="">
      <xdr:nvSpPr>
        <xdr:cNvPr id="455" name="楕円 454"/>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16510</xdr:rowOff>
    </xdr:from>
    <xdr:ext cx="761365" cy="259080"/>
    <xdr:sp macro="" textlink="">
      <xdr:nvSpPr>
        <xdr:cNvPr id="456" name="テキスト ボックス 455"/>
        <xdr:cNvSpPr txBox="1"/>
      </xdr:nvSpPr>
      <xdr:spPr>
        <a:xfrm>
          <a:off x="13512800" y="12532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55880</xdr:rowOff>
    </xdr:from>
    <xdr:to xmlns:xdr="http://schemas.openxmlformats.org/drawingml/2006/spreadsheetDrawing">
      <xdr:col>65</xdr:col>
      <xdr:colOff>53975</xdr:colOff>
      <xdr:row>73</xdr:row>
      <xdr:rowOff>157480</xdr:rowOff>
    </xdr:to>
    <xdr:sp macro="" textlink="">
      <xdr:nvSpPr>
        <xdr:cNvPr id="457" name="楕円 456"/>
        <xdr:cNvSpPr/>
      </xdr:nvSpPr>
      <xdr:spPr>
        <a:xfrm>
          <a:off x="12954000" y="125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71</xdr:row>
      <xdr:rowOff>167640</xdr:rowOff>
    </xdr:from>
    <xdr:ext cx="762000" cy="258445"/>
    <xdr:sp macro="" textlink="">
      <xdr:nvSpPr>
        <xdr:cNvPr id="458" name="テキスト ボックス 457"/>
        <xdr:cNvSpPr txBox="1"/>
      </xdr:nvSpPr>
      <xdr:spPr>
        <a:xfrm>
          <a:off x="12623800" y="12340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61365" cy="259080"/>
    <xdr:sp macro="" textlink="">
      <xdr:nvSpPr>
        <xdr:cNvPr id="46" name="人口1人当たり決算額の推移最小値テキスト130"/>
        <xdr:cNvSpPr txBox="1"/>
      </xdr:nvSpPr>
      <xdr:spPr>
        <a:xfrm>
          <a:off x="5740400" y="352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61365" cy="258445"/>
    <xdr:sp macro="" textlink="">
      <xdr:nvSpPr>
        <xdr:cNvPr id="48" name="人口1人当たり決算額の推移最大値テキスト130"/>
        <xdr:cNvSpPr txBox="1"/>
      </xdr:nvSpPr>
      <xdr:spPr>
        <a:xfrm>
          <a:off x="5740400" y="1816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146685</xdr:rowOff>
    </xdr:from>
    <xdr:to xmlns:xdr="http://schemas.openxmlformats.org/drawingml/2006/spreadsheetDrawing">
      <xdr:col>29</xdr:col>
      <xdr:colOff>127000</xdr:colOff>
      <xdr:row>16</xdr:row>
      <xdr:rowOff>20320</xdr:rowOff>
    </xdr:to>
    <xdr:cxnSp macro="">
      <xdr:nvCxnSpPr>
        <xdr:cNvPr id="50" name="直線コネクタ 49"/>
        <xdr:cNvCxnSpPr/>
      </xdr:nvCxnSpPr>
      <xdr:spPr>
        <a:xfrm flipV="1">
          <a:off x="5003800" y="2766060"/>
          <a:ext cx="6477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86360</xdr:rowOff>
    </xdr:from>
    <xdr:ext cx="761365" cy="258445"/>
    <xdr:sp macro="" textlink="">
      <xdr:nvSpPr>
        <xdr:cNvPr id="51" name="人口1人当たり決算額の推移平均値テキスト130"/>
        <xdr:cNvSpPr txBox="1"/>
      </xdr:nvSpPr>
      <xdr:spPr>
        <a:xfrm>
          <a:off x="5740400" y="28771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20320</xdr:rowOff>
    </xdr:from>
    <xdr:to xmlns:xdr="http://schemas.openxmlformats.org/drawingml/2006/spreadsheetDrawing">
      <xdr:col>26</xdr:col>
      <xdr:colOff>50800</xdr:colOff>
      <xdr:row>16</xdr:row>
      <xdr:rowOff>37465</xdr:rowOff>
    </xdr:to>
    <xdr:cxnSp macro="">
      <xdr:nvCxnSpPr>
        <xdr:cNvPr id="53" name="直線コネクタ 52"/>
        <xdr:cNvCxnSpPr/>
      </xdr:nvCxnSpPr>
      <xdr:spPr>
        <a:xfrm flipV="1">
          <a:off x="4305300" y="281114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48895</xdr:rowOff>
    </xdr:from>
    <xdr:ext cx="736600" cy="259080"/>
    <xdr:sp macro="" textlink="">
      <xdr:nvSpPr>
        <xdr:cNvPr id="55" name="テキスト ボックス 54"/>
        <xdr:cNvSpPr txBox="1"/>
      </xdr:nvSpPr>
      <xdr:spPr>
        <a:xfrm>
          <a:off x="4622800" y="3011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37465</xdr:rowOff>
    </xdr:from>
    <xdr:to xmlns:xdr="http://schemas.openxmlformats.org/drawingml/2006/spreadsheetDrawing">
      <xdr:col>22</xdr:col>
      <xdr:colOff>114300</xdr:colOff>
      <xdr:row>16</xdr:row>
      <xdr:rowOff>92710</xdr:rowOff>
    </xdr:to>
    <xdr:cxnSp macro="">
      <xdr:nvCxnSpPr>
        <xdr:cNvPr id="56" name="直線コネクタ 55"/>
        <xdr:cNvCxnSpPr/>
      </xdr:nvCxnSpPr>
      <xdr:spPr>
        <a:xfrm flipV="1">
          <a:off x="3606800" y="282829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63500</xdr:rowOff>
    </xdr:from>
    <xdr:ext cx="762000" cy="258445"/>
    <xdr:sp macro="" textlink="">
      <xdr:nvSpPr>
        <xdr:cNvPr id="58" name="テキスト ボックス 57"/>
        <xdr:cNvSpPr txBox="1"/>
      </xdr:nvSpPr>
      <xdr:spPr>
        <a:xfrm>
          <a:off x="39243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92710</xdr:rowOff>
    </xdr:from>
    <xdr:to xmlns:xdr="http://schemas.openxmlformats.org/drawingml/2006/spreadsheetDrawing">
      <xdr:col>18</xdr:col>
      <xdr:colOff>177800</xdr:colOff>
      <xdr:row>16</xdr:row>
      <xdr:rowOff>111760</xdr:rowOff>
    </xdr:to>
    <xdr:cxnSp macro="">
      <xdr:nvCxnSpPr>
        <xdr:cNvPr id="59" name="直線コネクタ 58"/>
        <xdr:cNvCxnSpPr/>
      </xdr:nvCxnSpPr>
      <xdr:spPr>
        <a:xfrm flipV="1">
          <a:off x="2908300" y="2883535"/>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88900</xdr:rowOff>
    </xdr:from>
    <xdr:ext cx="762000" cy="258445"/>
    <xdr:sp macro="" textlink="">
      <xdr:nvSpPr>
        <xdr:cNvPr id="61" name="テキスト ボックス 60"/>
        <xdr:cNvSpPr txBox="1"/>
      </xdr:nvSpPr>
      <xdr:spPr>
        <a:xfrm>
          <a:off x="3225800" y="305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97790</xdr:rowOff>
    </xdr:from>
    <xdr:ext cx="762000" cy="258445"/>
    <xdr:sp macro="" textlink="">
      <xdr:nvSpPr>
        <xdr:cNvPr id="63" name="テキスト ボックス 62"/>
        <xdr:cNvSpPr txBox="1"/>
      </xdr:nvSpPr>
      <xdr:spPr>
        <a:xfrm>
          <a:off x="2527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95885</xdr:rowOff>
    </xdr:from>
    <xdr:to xmlns:xdr="http://schemas.openxmlformats.org/drawingml/2006/spreadsheetDrawing">
      <xdr:col>29</xdr:col>
      <xdr:colOff>177800</xdr:colOff>
      <xdr:row>16</xdr:row>
      <xdr:rowOff>26035</xdr:rowOff>
    </xdr:to>
    <xdr:sp macro="" textlink="">
      <xdr:nvSpPr>
        <xdr:cNvPr id="69" name="楕円 68"/>
        <xdr:cNvSpPr/>
      </xdr:nvSpPr>
      <xdr:spPr>
        <a:xfrm>
          <a:off x="5600700" y="271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112395</xdr:rowOff>
    </xdr:from>
    <xdr:ext cx="761365" cy="258445"/>
    <xdr:sp macro="" textlink="">
      <xdr:nvSpPr>
        <xdr:cNvPr id="70" name="人口1人当たり決算額の推移該当値テキスト130"/>
        <xdr:cNvSpPr txBox="1"/>
      </xdr:nvSpPr>
      <xdr:spPr>
        <a:xfrm>
          <a:off x="5740400" y="2560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140970</xdr:rowOff>
    </xdr:from>
    <xdr:to xmlns:xdr="http://schemas.openxmlformats.org/drawingml/2006/spreadsheetDrawing">
      <xdr:col>26</xdr:col>
      <xdr:colOff>101600</xdr:colOff>
      <xdr:row>16</xdr:row>
      <xdr:rowOff>71120</xdr:rowOff>
    </xdr:to>
    <xdr:sp macro="" textlink="">
      <xdr:nvSpPr>
        <xdr:cNvPr id="71" name="楕円 70"/>
        <xdr:cNvSpPr/>
      </xdr:nvSpPr>
      <xdr:spPr>
        <a:xfrm>
          <a:off x="4953000" y="276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81280</xdr:rowOff>
    </xdr:from>
    <xdr:ext cx="736600" cy="259080"/>
    <xdr:sp macro="" textlink="">
      <xdr:nvSpPr>
        <xdr:cNvPr id="72" name="テキスト ボックス 71"/>
        <xdr:cNvSpPr txBox="1"/>
      </xdr:nvSpPr>
      <xdr:spPr>
        <a:xfrm>
          <a:off x="4622800" y="2529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158115</xdr:rowOff>
    </xdr:from>
    <xdr:to xmlns:xdr="http://schemas.openxmlformats.org/drawingml/2006/spreadsheetDrawing">
      <xdr:col>22</xdr:col>
      <xdr:colOff>165100</xdr:colOff>
      <xdr:row>16</xdr:row>
      <xdr:rowOff>88265</xdr:rowOff>
    </xdr:to>
    <xdr:sp macro="" textlink="">
      <xdr:nvSpPr>
        <xdr:cNvPr id="73" name="楕円 72"/>
        <xdr:cNvSpPr/>
      </xdr:nvSpPr>
      <xdr:spPr>
        <a:xfrm>
          <a:off x="4254500" y="277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98425</xdr:rowOff>
    </xdr:from>
    <xdr:ext cx="762000" cy="258445"/>
    <xdr:sp macro="" textlink="">
      <xdr:nvSpPr>
        <xdr:cNvPr id="74" name="テキスト ボックス 73"/>
        <xdr:cNvSpPr txBox="1"/>
      </xdr:nvSpPr>
      <xdr:spPr>
        <a:xfrm>
          <a:off x="3924300" y="2546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41910</xdr:rowOff>
    </xdr:from>
    <xdr:to xmlns:xdr="http://schemas.openxmlformats.org/drawingml/2006/spreadsheetDrawing">
      <xdr:col>19</xdr:col>
      <xdr:colOff>38100</xdr:colOff>
      <xdr:row>16</xdr:row>
      <xdr:rowOff>143510</xdr:rowOff>
    </xdr:to>
    <xdr:sp macro="" textlink="">
      <xdr:nvSpPr>
        <xdr:cNvPr id="75" name="楕円 74"/>
        <xdr:cNvSpPr/>
      </xdr:nvSpPr>
      <xdr:spPr>
        <a:xfrm>
          <a:off x="3556000" y="283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153670</xdr:rowOff>
    </xdr:from>
    <xdr:ext cx="762000" cy="259080"/>
    <xdr:sp macro="" textlink="">
      <xdr:nvSpPr>
        <xdr:cNvPr id="76" name="テキスト ボックス 75"/>
        <xdr:cNvSpPr txBox="1"/>
      </xdr:nvSpPr>
      <xdr:spPr>
        <a:xfrm>
          <a:off x="3225800" y="2601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60960</xdr:rowOff>
    </xdr:from>
    <xdr:to xmlns:xdr="http://schemas.openxmlformats.org/drawingml/2006/spreadsheetDrawing">
      <xdr:col>15</xdr:col>
      <xdr:colOff>101600</xdr:colOff>
      <xdr:row>16</xdr:row>
      <xdr:rowOff>162560</xdr:rowOff>
    </xdr:to>
    <xdr:sp macro="" textlink="">
      <xdr:nvSpPr>
        <xdr:cNvPr id="77" name="楕円 76"/>
        <xdr:cNvSpPr/>
      </xdr:nvSpPr>
      <xdr:spPr>
        <a:xfrm>
          <a:off x="2857500" y="285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1270</xdr:rowOff>
    </xdr:from>
    <xdr:ext cx="762000" cy="259080"/>
    <xdr:sp macro="" textlink="">
      <xdr:nvSpPr>
        <xdr:cNvPr id="78" name="テキスト ボックス 77"/>
        <xdr:cNvSpPr txBox="1"/>
      </xdr:nvSpPr>
      <xdr:spPr>
        <a:xfrm>
          <a:off x="2527300" y="262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61365" cy="257810"/>
    <xdr:sp macro="" textlink="">
      <xdr:nvSpPr>
        <xdr:cNvPr id="108" name="人口1人当たり決算額の推移最小値テキスト445"/>
        <xdr:cNvSpPr txBox="1"/>
      </xdr:nvSpPr>
      <xdr:spPr>
        <a:xfrm>
          <a:off x="5740400" y="7577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61365" cy="259715"/>
    <xdr:sp macro="" textlink="">
      <xdr:nvSpPr>
        <xdr:cNvPr id="110" name="人口1人当たり決算額の推移最大値テキスト445"/>
        <xdr:cNvSpPr txBox="1"/>
      </xdr:nvSpPr>
      <xdr:spPr>
        <a:xfrm>
          <a:off x="5740400" y="593915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6350</xdr:rowOff>
    </xdr:from>
    <xdr:to xmlns:xdr="http://schemas.openxmlformats.org/drawingml/2006/spreadsheetDrawing">
      <xdr:col>29</xdr:col>
      <xdr:colOff>127000</xdr:colOff>
      <xdr:row>38</xdr:row>
      <xdr:rowOff>13970</xdr:rowOff>
    </xdr:to>
    <xdr:cxnSp macro="">
      <xdr:nvCxnSpPr>
        <xdr:cNvPr id="112" name="直線コネクタ 111"/>
        <xdr:cNvCxnSpPr/>
      </xdr:nvCxnSpPr>
      <xdr:spPr>
        <a:xfrm>
          <a:off x="5003800" y="7473950"/>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127635</xdr:rowOff>
    </xdr:from>
    <xdr:ext cx="761365" cy="259080"/>
    <xdr:sp macro="" textlink="">
      <xdr:nvSpPr>
        <xdr:cNvPr id="113" name="人口1人当たり決算額の推移平均値テキスト445"/>
        <xdr:cNvSpPr txBox="1"/>
      </xdr:nvSpPr>
      <xdr:spPr>
        <a:xfrm>
          <a:off x="5740400" y="72523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339090</xdr:rowOff>
    </xdr:from>
    <xdr:to xmlns:xdr="http://schemas.openxmlformats.org/drawingml/2006/spreadsheetDrawing">
      <xdr:col>26</xdr:col>
      <xdr:colOff>50800</xdr:colOff>
      <xdr:row>38</xdr:row>
      <xdr:rowOff>6350</xdr:rowOff>
    </xdr:to>
    <xdr:cxnSp macro="">
      <xdr:nvCxnSpPr>
        <xdr:cNvPr id="115" name="直線コネクタ 114"/>
        <xdr:cNvCxnSpPr/>
      </xdr:nvCxnSpPr>
      <xdr:spPr>
        <a:xfrm>
          <a:off x="4305300" y="7463790"/>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50800</xdr:rowOff>
    </xdr:from>
    <xdr:ext cx="736600" cy="258445"/>
    <xdr:sp macro="" textlink="">
      <xdr:nvSpPr>
        <xdr:cNvPr id="117" name="テキスト ボックス 116"/>
        <xdr:cNvSpPr txBox="1"/>
      </xdr:nvSpPr>
      <xdr:spPr>
        <a:xfrm>
          <a:off x="4622800" y="717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339090</xdr:rowOff>
    </xdr:from>
    <xdr:to xmlns:xdr="http://schemas.openxmlformats.org/drawingml/2006/spreadsheetDrawing">
      <xdr:col>22</xdr:col>
      <xdr:colOff>114300</xdr:colOff>
      <xdr:row>38</xdr:row>
      <xdr:rowOff>12065</xdr:rowOff>
    </xdr:to>
    <xdr:cxnSp macro="">
      <xdr:nvCxnSpPr>
        <xdr:cNvPr id="118" name="直線コネクタ 117"/>
        <xdr:cNvCxnSpPr/>
      </xdr:nvCxnSpPr>
      <xdr:spPr>
        <a:xfrm flipV="1">
          <a:off x="3606800" y="746379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48260</xdr:rowOff>
    </xdr:from>
    <xdr:ext cx="762000" cy="259715"/>
    <xdr:sp macro="" textlink="">
      <xdr:nvSpPr>
        <xdr:cNvPr id="120" name="テキスト ボックス 119"/>
        <xdr:cNvSpPr txBox="1"/>
      </xdr:nvSpPr>
      <xdr:spPr>
        <a:xfrm>
          <a:off x="3924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4445</xdr:rowOff>
    </xdr:from>
    <xdr:to xmlns:xdr="http://schemas.openxmlformats.org/drawingml/2006/spreadsheetDrawing">
      <xdr:col>18</xdr:col>
      <xdr:colOff>177800</xdr:colOff>
      <xdr:row>38</xdr:row>
      <xdr:rowOff>12065</xdr:rowOff>
    </xdr:to>
    <xdr:cxnSp macro="">
      <xdr:nvCxnSpPr>
        <xdr:cNvPr id="121" name="直線コネクタ 120"/>
        <xdr:cNvCxnSpPr/>
      </xdr:nvCxnSpPr>
      <xdr:spPr>
        <a:xfrm>
          <a:off x="2908300" y="747204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46990</xdr:rowOff>
    </xdr:from>
    <xdr:ext cx="762000" cy="259715"/>
    <xdr:sp macro="" textlink="">
      <xdr:nvSpPr>
        <xdr:cNvPr id="123" name="テキスト ボックス 122"/>
        <xdr:cNvSpPr txBox="1"/>
      </xdr:nvSpPr>
      <xdr:spPr>
        <a:xfrm>
          <a:off x="32258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45720</xdr:rowOff>
    </xdr:from>
    <xdr:ext cx="762000" cy="259715"/>
    <xdr:sp macro="" textlink="">
      <xdr:nvSpPr>
        <xdr:cNvPr id="125" name="テキスト ボックス 124"/>
        <xdr:cNvSpPr txBox="1"/>
      </xdr:nvSpPr>
      <xdr:spPr>
        <a:xfrm>
          <a:off x="2527300" y="7170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306705</xdr:rowOff>
    </xdr:from>
    <xdr:to xmlns:xdr="http://schemas.openxmlformats.org/drawingml/2006/spreadsheetDrawing">
      <xdr:col>29</xdr:col>
      <xdr:colOff>177800</xdr:colOff>
      <xdr:row>38</xdr:row>
      <xdr:rowOff>64770</xdr:rowOff>
    </xdr:to>
    <xdr:sp macro="" textlink="">
      <xdr:nvSpPr>
        <xdr:cNvPr id="131" name="楕円 130"/>
        <xdr:cNvSpPr/>
      </xdr:nvSpPr>
      <xdr:spPr>
        <a:xfrm>
          <a:off x="5600700" y="74314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241935</xdr:rowOff>
    </xdr:from>
    <xdr:ext cx="761365" cy="259080"/>
    <xdr:sp macro="" textlink="">
      <xdr:nvSpPr>
        <xdr:cNvPr id="132" name="人口1人当たり決算額の推移該当値テキスト445"/>
        <xdr:cNvSpPr txBox="1"/>
      </xdr:nvSpPr>
      <xdr:spPr>
        <a:xfrm>
          <a:off x="5740400" y="73666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298450</xdr:rowOff>
    </xdr:from>
    <xdr:to xmlns:xdr="http://schemas.openxmlformats.org/drawingml/2006/spreadsheetDrawing">
      <xdr:col>26</xdr:col>
      <xdr:colOff>101600</xdr:colOff>
      <xdr:row>38</xdr:row>
      <xdr:rowOff>57150</xdr:rowOff>
    </xdr:to>
    <xdr:sp macro="" textlink="">
      <xdr:nvSpPr>
        <xdr:cNvPr id="133" name="楕円 132"/>
        <xdr:cNvSpPr/>
      </xdr:nvSpPr>
      <xdr:spPr>
        <a:xfrm>
          <a:off x="4953000" y="742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41910</xdr:rowOff>
    </xdr:from>
    <xdr:ext cx="736600" cy="258445"/>
    <xdr:sp macro="" textlink="">
      <xdr:nvSpPr>
        <xdr:cNvPr id="134" name="テキスト ボックス 133"/>
        <xdr:cNvSpPr txBox="1"/>
      </xdr:nvSpPr>
      <xdr:spPr>
        <a:xfrm>
          <a:off x="4622800" y="75095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287655</xdr:rowOff>
    </xdr:from>
    <xdr:to xmlns:xdr="http://schemas.openxmlformats.org/drawingml/2006/spreadsheetDrawing">
      <xdr:col>22</xdr:col>
      <xdr:colOff>165100</xdr:colOff>
      <xdr:row>38</xdr:row>
      <xdr:rowOff>46990</xdr:rowOff>
    </xdr:to>
    <xdr:sp macro="" textlink="">
      <xdr:nvSpPr>
        <xdr:cNvPr id="135" name="楕円 134"/>
        <xdr:cNvSpPr/>
      </xdr:nvSpPr>
      <xdr:spPr>
        <a:xfrm>
          <a:off x="4254500" y="7412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31750</xdr:rowOff>
    </xdr:from>
    <xdr:ext cx="762000" cy="257810"/>
    <xdr:sp macro="" textlink="">
      <xdr:nvSpPr>
        <xdr:cNvPr id="136" name="テキスト ボックス 135"/>
        <xdr:cNvSpPr txBox="1"/>
      </xdr:nvSpPr>
      <xdr:spPr>
        <a:xfrm>
          <a:off x="3924300" y="7499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304165</xdr:rowOff>
    </xdr:from>
    <xdr:to xmlns:xdr="http://schemas.openxmlformats.org/drawingml/2006/spreadsheetDrawing">
      <xdr:col>19</xdr:col>
      <xdr:colOff>38100</xdr:colOff>
      <xdr:row>38</xdr:row>
      <xdr:rowOff>63500</xdr:rowOff>
    </xdr:to>
    <xdr:sp macro="" textlink="">
      <xdr:nvSpPr>
        <xdr:cNvPr id="137" name="楕円 136"/>
        <xdr:cNvSpPr/>
      </xdr:nvSpPr>
      <xdr:spPr>
        <a:xfrm>
          <a:off x="3556000" y="74288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47625</xdr:rowOff>
    </xdr:from>
    <xdr:ext cx="762000" cy="259715"/>
    <xdr:sp macro="" textlink="">
      <xdr:nvSpPr>
        <xdr:cNvPr id="138" name="テキスト ボックス 137"/>
        <xdr:cNvSpPr txBox="1"/>
      </xdr:nvSpPr>
      <xdr:spPr>
        <a:xfrm>
          <a:off x="3225800" y="75152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297180</xdr:rowOff>
    </xdr:from>
    <xdr:to xmlns:xdr="http://schemas.openxmlformats.org/drawingml/2006/spreadsheetDrawing">
      <xdr:col>15</xdr:col>
      <xdr:colOff>101600</xdr:colOff>
      <xdr:row>38</xdr:row>
      <xdr:rowOff>55245</xdr:rowOff>
    </xdr:to>
    <xdr:sp macro="" textlink="">
      <xdr:nvSpPr>
        <xdr:cNvPr id="139" name="楕円 138"/>
        <xdr:cNvSpPr/>
      </xdr:nvSpPr>
      <xdr:spPr>
        <a:xfrm>
          <a:off x="2857500" y="7421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40640</xdr:rowOff>
    </xdr:from>
    <xdr:ext cx="762000" cy="258445"/>
    <xdr:sp macro="" textlink="">
      <xdr:nvSpPr>
        <xdr:cNvPr id="140" name="テキスト ボックス 139"/>
        <xdr:cNvSpPr txBox="1"/>
      </xdr:nvSpPr>
      <xdr:spPr>
        <a:xfrm>
          <a:off x="2527300" y="7508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22,091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17,133
17,073
317.21
15,005,095
14,537,881
321,193
6,332,755
13,019,583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8445"/>
    <xdr:sp macro="" textlink="">
      <xdr:nvSpPr>
        <xdr:cNvPr id="59" name="人件費最小値テキスト"/>
        <xdr:cNvSpPr txBox="1"/>
      </xdr:nvSpPr>
      <xdr:spPr>
        <a:xfrm>
          <a:off x="4686300" y="6647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44450</xdr:rowOff>
    </xdr:from>
    <xdr:to xmlns:xdr="http://schemas.openxmlformats.org/drawingml/2006/spreadsheetDrawing">
      <xdr:col>24</xdr:col>
      <xdr:colOff>63500</xdr:colOff>
      <xdr:row>34</xdr:row>
      <xdr:rowOff>54610</xdr:rowOff>
    </xdr:to>
    <xdr:cxnSp macro="">
      <xdr:nvCxnSpPr>
        <xdr:cNvPr id="63" name="直線コネクタ 62"/>
        <xdr:cNvCxnSpPr/>
      </xdr:nvCxnSpPr>
      <xdr:spPr>
        <a:xfrm>
          <a:off x="3797300" y="58737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52705</xdr:rowOff>
    </xdr:from>
    <xdr:ext cx="534670" cy="258445"/>
    <xdr:sp macro="" textlink="">
      <xdr:nvSpPr>
        <xdr:cNvPr id="64" name="人件費平均値テキスト"/>
        <xdr:cNvSpPr txBox="1"/>
      </xdr:nvSpPr>
      <xdr:spPr>
        <a:xfrm>
          <a:off x="4686300" y="6053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163195</xdr:rowOff>
    </xdr:from>
    <xdr:to xmlns:xdr="http://schemas.openxmlformats.org/drawingml/2006/spreadsheetDrawing">
      <xdr:col>19</xdr:col>
      <xdr:colOff>177800</xdr:colOff>
      <xdr:row>34</xdr:row>
      <xdr:rowOff>44450</xdr:rowOff>
    </xdr:to>
    <xdr:cxnSp macro="">
      <xdr:nvCxnSpPr>
        <xdr:cNvPr id="66" name="直線コネクタ 65"/>
        <xdr:cNvCxnSpPr/>
      </xdr:nvCxnSpPr>
      <xdr:spPr>
        <a:xfrm>
          <a:off x="2908300" y="582104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168910</xdr:rowOff>
    </xdr:from>
    <xdr:ext cx="534035" cy="258445"/>
    <xdr:sp macro="" textlink="">
      <xdr:nvSpPr>
        <xdr:cNvPr id="68" name="テキスト ボックス 67"/>
        <xdr:cNvSpPr txBox="1"/>
      </xdr:nvSpPr>
      <xdr:spPr>
        <a:xfrm>
          <a:off x="3529965"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163195</xdr:rowOff>
    </xdr:from>
    <xdr:to xmlns:xdr="http://schemas.openxmlformats.org/drawingml/2006/spreadsheetDrawing">
      <xdr:col>15</xdr:col>
      <xdr:colOff>50800</xdr:colOff>
      <xdr:row>34</xdr:row>
      <xdr:rowOff>121285</xdr:rowOff>
    </xdr:to>
    <xdr:cxnSp macro="">
      <xdr:nvCxnSpPr>
        <xdr:cNvPr id="69" name="直線コネクタ 68"/>
        <xdr:cNvCxnSpPr/>
      </xdr:nvCxnSpPr>
      <xdr:spPr>
        <a:xfrm flipV="1">
          <a:off x="2019300" y="582104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6985</xdr:rowOff>
    </xdr:from>
    <xdr:ext cx="534035" cy="258445"/>
    <xdr:sp macro="" textlink="">
      <xdr:nvSpPr>
        <xdr:cNvPr id="71" name="テキスト ボックス 70"/>
        <xdr:cNvSpPr txBox="1"/>
      </xdr:nvSpPr>
      <xdr:spPr>
        <a:xfrm>
          <a:off x="2640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121285</xdr:rowOff>
    </xdr:from>
    <xdr:to xmlns:xdr="http://schemas.openxmlformats.org/drawingml/2006/spreadsheetDrawing">
      <xdr:col>10</xdr:col>
      <xdr:colOff>114300</xdr:colOff>
      <xdr:row>34</xdr:row>
      <xdr:rowOff>160020</xdr:rowOff>
    </xdr:to>
    <xdr:cxnSp macro="">
      <xdr:nvCxnSpPr>
        <xdr:cNvPr id="72" name="直線コネクタ 71"/>
        <xdr:cNvCxnSpPr/>
      </xdr:nvCxnSpPr>
      <xdr:spPr>
        <a:xfrm flipV="1">
          <a:off x="1130300" y="59505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15240</xdr:rowOff>
    </xdr:from>
    <xdr:ext cx="534035" cy="259080"/>
    <xdr:sp macro="" textlink="">
      <xdr:nvSpPr>
        <xdr:cNvPr id="74" name="テキスト ボックス 73"/>
        <xdr:cNvSpPr txBox="1"/>
      </xdr:nvSpPr>
      <xdr:spPr>
        <a:xfrm>
          <a:off x="1751965"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17780</xdr:rowOff>
    </xdr:from>
    <xdr:ext cx="534035" cy="258445"/>
    <xdr:sp macro="" textlink="">
      <xdr:nvSpPr>
        <xdr:cNvPr id="76" name="テキスト ボックス 75"/>
        <xdr:cNvSpPr txBox="1"/>
      </xdr:nvSpPr>
      <xdr:spPr>
        <a:xfrm>
          <a:off x="86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3810</xdr:rowOff>
    </xdr:from>
    <xdr:to xmlns:xdr="http://schemas.openxmlformats.org/drawingml/2006/spreadsheetDrawing">
      <xdr:col>24</xdr:col>
      <xdr:colOff>114300</xdr:colOff>
      <xdr:row>34</xdr:row>
      <xdr:rowOff>105410</xdr:rowOff>
    </xdr:to>
    <xdr:sp macro="" textlink="">
      <xdr:nvSpPr>
        <xdr:cNvPr id="82" name="楕円 81"/>
        <xdr:cNvSpPr/>
      </xdr:nvSpPr>
      <xdr:spPr>
        <a:xfrm>
          <a:off x="45847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26670</xdr:rowOff>
    </xdr:from>
    <xdr:ext cx="598805" cy="259080"/>
    <xdr:sp macro="" textlink="">
      <xdr:nvSpPr>
        <xdr:cNvPr id="83" name="人件費該当値テキスト"/>
        <xdr:cNvSpPr txBox="1"/>
      </xdr:nvSpPr>
      <xdr:spPr>
        <a:xfrm>
          <a:off x="4686300" y="5684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165100</xdr:rowOff>
    </xdr:from>
    <xdr:to xmlns:xdr="http://schemas.openxmlformats.org/drawingml/2006/spreadsheetDrawing">
      <xdr:col>20</xdr:col>
      <xdr:colOff>38100</xdr:colOff>
      <xdr:row>34</xdr:row>
      <xdr:rowOff>95250</xdr:rowOff>
    </xdr:to>
    <xdr:sp macro="" textlink="">
      <xdr:nvSpPr>
        <xdr:cNvPr id="84" name="楕円 83"/>
        <xdr:cNvSpPr/>
      </xdr:nvSpPr>
      <xdr:spPr>
        <a:xfrm>
          <a:off x="37465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111760</xdr:rowOff>
    </xdr:from>
    <xdr:ext cx="598170" cy="258445"/>
    <xdr:sp macro="" textlink="">
      <xdr:nvSpPr>
        <xdr:cNvPr id="85" name="テキスト ボックス 84"/>
        <xdr:cNvSpPr txBox="1"/>
      </xdr:nvSpPr>
      <xdr:spPr>
        <a:xfrm>
          <a:off x="3497580" y="5598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112395</xdr:rowOff>
    </xdr:from>
    <xdr:to xmlns:xdr="http://schemas.openxmlformats.org/drawingml/2006/spreadsheetDrawing">
      <xdr:col>15</xdr:col>
      <xdr:colOff>101600</xdr:colOff>
      <xdr:row>34</xdr:row>
      <xdr:rowOff>42545</xdr:rowOff>
    </xdr:to>
    <xdr:sp macro="" textlink="">
      <xdr:nvSpPr>
        <xdr:cNvPr id="86" name="楕円 85"/>
        <xdr:cNvSpPr/>
      </xdr:nvSpPr>
      <xdr:spPr>
        <a:xfrm>
          <a:off x="2857500" y="57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59055</xdr:rowOff>
    </xdr:from>
    <xdr:ext cx="598170" cy="259080"/>
    <xdr:sp macro="" textlink="">
      <xdr:nvSpPr>
        <xdr:cNvPr id="87" name="テキスト ボックス 86"/>
        <xdr:cNvSpPr txBox="1"/>
      </xdr:nvSpPr>
      <xdr:spPr>
        <a:xfrm>
          <a:off x="2608580" y="5545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70485</xdr:rowOff>
    </xdr:from>
    <xdr:to xmlns:xdr="http://schemas.openxmlformats.org/drawingml/2006/spreadsheetDrawing">
      <xdr:col>10</xdr:col>
      <xdr:colOff>165100</xdr:colOff>
      <xdr:row>35</xdr:row>
      <xdr:rowOff>635</xdr:rowOff>
    </xdr:to>
    <xdr:sp macro="" textlink="">
      <xdr:nvSpPr>
        <xdr:cNvPr id="88" name="楕円 87"/>
        <xdr:cNvSpPr/>
      </xdr:nvSpPr>
      <xdr:spPr>
        <a:xfrm>
          <a:off x="19685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17780</xdr:rowOff>
    </xdr:from>
    <xdr:ext cx="598170" cy="258445"/>
    <xdr:sp macro="" textlink="">
      <xdr:nvSpPr>
        <xdr:cNvPr id="89" name="テキスト ボックス 88"/>
        <xdr:cNvSpPr txBox="1"/>
      </xdr:nvSpPr>
      <xdr:spPr>
        <a:xfrm>
          <a:off x="1719580" y="56756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109220</xdr:rowOff>
    </xdr:from>
    <xdr:to xmlns:xdr="http://schemas.openxmlformats.org/drawingml/2006/spreadsheetDrawing">
      <xdr:col>6</xdr:col>
      <xdr:colOff>38100</xdr:colOff>
      <xdr:row>35</xdr:row>
      <xdr:rowOff>39370</xdr:rowOff>
    </xdr:to>
    <xdr:sp macro="" textlink="">
      <xdr:nvSpPr>
        <xdr:cNvPr id="90" name="楕円 89"/>
        <xdr:cNvSpPr/>
      </xdr:nvSpPr>
      <xdr:spPr>
        <a:xfrm>
          <a:off x="1079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55880</xdr:rowOff>
    </xdr:from>
    <xdr:ext cx="598170" cy="259080"/>
    <xdr:sp macro="" textlink="">
      <xdr:nvSpPr>
        <xdr:cNvPr id="91" name="テキスト ボックス 90"/>
        <xdr:cNvSpPr txBox="1"/>
      </xdr:nvSpPr>
      <xdr:spPr>
        <a:xfrm>
          <a:off x="830580" y="5713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8445"/>
    <xdr:sp macro="" textlink="">
      <xdr:nvSpPr>
        <xdr:cNvPr id="116" name="物件費最大値テキスト"/>
        <xdr:cNvSpPr txBox="1"/>
      </xdr:nvSpPr>
      <xdr:spPr>
        <a:xfrm>
          <a:off x="4686300" y="8384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55880</xdr:rowOff>
    </xdr:from>
    <xdr:to xmlns:xdr="http://schemas.openxmlformats.org/drawingml/2006/spreadsheetDrawing">
      <xdr:col>24</xdr:col>
      <xdr:colOff>63500</xdr:colOff>
      <xdr:row>56</xdr:row>
      <xdr:rowOff>104140</xdr:rowOff>
    </xdr:to>
    <xdr:cxnSp macro="">
      <xdr:nvCxnSpPr>
        <xdr:cNvPr id="118" name="直線コネクタ 117"/>
        <xdr:cNvCxnSpPr/>
      </xdr:nvCxnSpPr>
      <xdr:spPr>
        <a:xfrm flipV="1">
          <a:off x="3797300" y="965708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10795</xdr:rowOff>
    </xdr:from>
    <xdr:ext cx="534670" cy="258445"/>
    <xdr:sp macro="" textlink="">
      <xdr:nvSpPr>
        <xdr:cNvPr id="119" name="物件費平均値テキスト"/>
        <xdr:cNvSpPr txBox="1"/>
      </xdr:nvSpPr>
      <xdr:spPr>
        <a:xfrm>
          <a:off x="4686300" y="9611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104140</xdr:rowOff>
    </xdr:from>
    <xdr:to xmlns:xdr="http://schemas.openxmlformats.org/drawingml/2006/spreadsheetDrawing">
      <xdr:col>19</xdr:col>
      <xdr:colOff>177800</xdr:colOff>
      <xdr:row>56</xdr:row>
      <xdr:rowOff>116205</xdr:rowOff>
    </xdr:to>
    <xdr:cxnSp macro="">
      <xdr:nvCxnSpPr>
        <xdr:cNvPr id="121" name="直線コネクタ 120"/>
        <xdr:cNvCxnSpPr/>
      </xdr:nvCxnSpPr>
      <xdr:spPr>
        <a:xfrm flipV="1">
          <a:off x="2908300" y="97053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154940</xdr:rowOff>
    </xdr:from>
    <xdr:ext cx="534035" cy="258445"/>
    <xdr:sp macro="" textlink="">
      <xdr:nvSpPr>
        <xdr:cNvPr id="123" name="テキスト ボックス 122"/>
        <xdr:cNvSpPr txBox="1"/>
      </xdr:nvSpPr>
      <xdr:spPr>
        <a:xfrm>
          <a:off x="3529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116205</xdr:rowOff>
    </xdr:from>
    <xdr:to xmlns:xdr="http://schemas.openxmlformats.org/drawingml/2006/spreadsheetDrawing">
      <xdr:col>15</xdr:col>
      <xdr:colOff>50800</xdr:colOff>
      <xdr:row>56</xdr:row>
      <xdr:rowOff>147955</xdr:rowOff>
    </xdr:to>
    <xdr:cxnSp macro="">
      <xdr:nvCxnSpPr>
        <xdr:cNvPr id="124" name="直線コネクタ 123"/>
        <xdr:cNvCxnSpPr/>
      </xdr:nvCxnSpPr>
      <xdr:spPr>
        <a:xfrm flipV="1">
          <a:off x="2019300" y="971740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171450</xdr:rowOff>
    </xdr:from>
    <xdr:ext cx="534035" cy="259080"/>
    <xdr:sp macro="" textlink="">
      <xdr:nvSpPr>
        <xdr:cNvPr id="126" name="テキスト ボックス 125"/>
        <xdr:cNvSpPr txBox="1"/>
      </xdr:nvSpPr>
      <xdr:spPr>
        <a:xfrm>
          <a:off x="2640965" y="9772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147955</xdr:rowOff>
    </xdr:from>
    <xdr:to xmlns:xdr="http://schemas.openxmlformats.org/drawingml/2006/spreadsheetDrawing">
      <xdr:col>10</xdr:col>
      <xdr:colOff>114300</xdr:colOff>
      <xdr:row>57</xdr:row>
      <xdr:rowOff>4445</xdr:rowOff>
    </xdr:to>
    <xdr:cxnSp macro="">
      <xdr:nvCxnSpPr>
        <xdr:cNvPr id="127" name="直線コネクタ 126"/>
        <xdr:cNvCxnSpPr/>
      </xdr:nvCxnSpPr>
      <xdr:spPr>
        <a:xfrm flipV="1">
          <a:off x="1130300" y="97491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33020</xdr:rowOff>
    </xdr:from>
    <xdr:ext cx="534035" cy="259080"/>
    <xdr:sp macro="" textlink="">
      <xdr:nvSpPr>
        <xdr:cNvPr id="129" name="テキスト ボックス 128"/>
        <xdr:cNvSpPr txBox="1"/>
      </xdr:nvSpPr>
      <xdr:spPr>
        <a:xfrm>
          <a:off x="1751965" y="946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111760</xdr:rowOff>
    </xdr:from>
    <xdr:to xmlns:xdr="http://schemas.openxmlformats.org/drawingml/2006/spreadsheetDrawing">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58420</xdr:rowOff>
    </xdr:from>
    <xdr:ext cx="534035" cy="259080"/>
    <xdr:sp macro="" textlink="">
      <xdr:nvSpPr>
        <xdr:cNvPr id="131" name="テキスト ボックス 130"/>
        <xdr:cNvSpPr txBox="1"/>
      </xdr:nvSpPr>
      <xdr:spPr>
        <a:xfrm>
          <a:off x="862965" y="948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5080</xdr:rowOff>
    </xdr:from>
    <xdr:to xmlns:xdr="http://schemas.openxmlformats.org/drawingml/2006/spreadsheetDrawing">
      <xdr:col>24</xdr:col>
      <xdr:colOff>114300</xdr:colOff>
      <xdr:row>56</xdr:row>
      <xdr:rowOff>106680</xdr:rowOff>
    </xdr:to>
    <xdr:sp macro="" textlink="">
      <xdr:nvSpPr>
        <xdr:cNvPr id="137" name="楕円 136"/>
        <xdr:cNvSpPr/>
      </xdr:nvSpPr>
      <xdr:spPr>
        <a:xfrm>
          <a:off x="4584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27940</xdr:rowOff>
    </xdr:from>
    <xdr:ext cx="534670" cy="259080"/>
    <xdr:sp macro="" textlink="">
      <xdr:nvSpPr>
        <xdr:cNvPr id="138" name="物件費該当値テキスト"/>
        <xdr:cNvSpPr txBox="1"/>
      </xdr:nvSpPr>
      <xdr:spPr>
        <a:xfrm>
          <a:off x="4686300" y="9457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53340</xdr:rowOff>
    </xdr:from>
    <xdr:to xmlns:xdr="http://schemas.openxmlformats.org/drawingml/2006/spreadsheetDrawing">
      <xdr:col>20</xdr:col>
      <xdr:colOff>38100</xdr:colOff>
      <xdr:row>56</xdr:row>
      <xdr:rowOff>154940</xdr:rowOff>
    </xdr:to>
    <xdr:sp macro="" textlink="">
      <xdr:nvSpPr>
        <xdr:cNvPr id="139" name="楕円 138"/>
        <xdr:cNvSpPr/>
      </xdr:nvSpPr>
      <xdr:spPr>
        <a:xfrm>
          <a:off x="3746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0</xdr:rowOff>
    </xdr:from>
    <xdr:ext cx="534035" cy="259080"/>
    <xdr:sp macro="" textlink="">
      <xdr:nvSpPr>
        <xdr:cNvPr id="140" name="テキスト ボックス 139"/>
        <xdr:cNvSpPr txBox="1"/>
      </xdr:nvSpPr>
      <xdr:spPr>
        <a:xfrm>
          <a:off x="3529965" y="9429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65405</xdr:rowOff>
    </xdr:from>
    <xdr:to xmlns:xdr="http://schemas.openxmlformats.org/drawingml/2006/spreadsheetDrawing">
      <xdr:col>15</xdr:col>
      <xdr:colOff>101600</xdr:colOff>
      <xdr:row>56</xdr:row>
      <xdr:rowOff>167005</xdr:rowOff>
    </xdr:to>
    <xdr:sp macro="" textlink="">
      <xdr:nvSpPr>
        <xdr:cNvPr id="141" name="楕円 140"/>
        <xdr:cNvSpPr/>
      </xdr:nvSpPr>
      <xdr:spPr>
        <a:xfrm>
          <a:off x="2857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12065</xdr:rowOff>
    </xdr:from>
    <xdr:ext cx="534035" cy="259080"/>
    <xdr:sp macro="" textlink="">
      <xdr:nvSpPr>
        <xdr:cNvPr id="142" name="テキスト ボックス 141"/>
        <xdr:cNvSpPr txBox="1"/>
      </xdr:nvSpPr>
      <xdr:spPr>
        <a:xfrm>
          <a:off x="2640965" y="9441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97790</xdr:rowOff>
    </xdr:from>
    <xdr:to xmlns:xdr="http://schemas.openxmlformats.org/drawingml/2006/spreadsheetDrawing">
      <xdr:col>10</xdr:col>
      <xdr:colOff>165100</xdr:colOff>
      <xdr:row>57</xdr:row>
      <xdr:rowOff>27305</xdr:rowOff>
    </xdr:to>
    <xdr:sp macro="" textlink="">
      <xdr:nvSpPr>
        <xdr:cNvPr id="143" name="楕円 142"/>
        <xdr:cNvSpPr/>
      </xdr:nvSpPr>
      <xdr:spPr>
        <a:xfrm>
          <a:off x="1968500" y="9698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18415</xdr:rowOff>
    </xdr:from>
    <xdr:ext cx="534035" cy="258445"/>
    <xdr:sp macro="" textlink="">
      <xdr:nvSpPr>
        <xdr:cNvPr id="144" name="テキスト ボックス 143"/>
        <xdr:cNvSpPr txBox="1"/>
      </xdr:nvSpPr>
      <xdr:spPr>
        <a:xfrm>
          <a:off x="1751965" y="9791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125095</xdr:rowOff>
    </xdr:from>
    <xdr:to xmlns:xdr="http://schemas.openxmlformats.org/drawingml/2006/spreadsheetDrawing">
      <xdr:col>6</xdr:col>
      <xdr:colOff>38100</xdr:colOff>
      <xdr:row>57</xdr:row>
      <xdr:rowOff>55245</xdr:rowOff>
    </xdr:to>
    <xdr:sp macro="" textlink="">
      <xdr:nvSpPr>
        <xdr:cNvPr id="145" name="楕円 144"/>
        <xdr:cNvSpPr/>
      </xdr:nvSpPr>
      <xdr:spPr>
        <a:xfrm>
          <a:off x="1079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46355</xdr:rowOff>
    </xdr:from>
    <xdr:ext cx="534035" cy="259080"/>
    <xdr:sp macro="" textlink="">
      <xdr:nvSpPr>
        <xdr:cNvPr id="146" name="テキスト ボックス 145"/>
        <xdr:cNvSpPr txBox="1"/>
      </xdr:nvSpPr>
      <xdr:spPr>
        <a:xfrm>
          <a:off x="862965" y="9819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8" name="テキスト ボックス 157"/>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8445"/>
    <xdr:sp macro="" textlink="">
      <xdr:nvSpPr>
        <xdr:cNvPr id="171" name="維持補修費最大値テキスト"/>
        <xdr:cNvSpPr txBox="1"/>
      </xdr:nvSpPr>
      <xdr:spPr>
        <a:xfrm>
          <a:off x="4686300" y="12007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113030</xdr:rowOff>
    </xdr:from>
    <xdr:to xmlns:xdr="http://schemas.openxmlformats.org/drawingml/2006/spreadsheetDrawing">
      <xdr:col>24</xdr:col>
      <xdr:colOff>63500</xdr:colOff>
      <xdr:row>78</xdr:row>
      <xdr:rowOff>118745</xdr:rowOff>
    </xdr:to>
    <xdr:cxnSp macro="">
      <xdr:nvCxnSpPr>
        <xdr:cNvPr id="173" name="直線コネクタ 172"/>
        <xdr:cNvCxnSpPr/>
      </xdr:nvCxnSpPr>
      <xdr:spPr>
        <a:xfrm>
          <a:off x="3797300" y="134861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469900" cy="259080"/>
    <xdr:sp macro="" textlink="">
      <xdr:nvSpPr>
        <xdr:cNvPr id="174"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113030</xdr:rowOff>
    </xdr:from>
    <xdr:to xmlns:xdr="http://schemas.openxmlformats.org/drawingml/2006/spreadsheetDrawing">
      <xdr:col>19</xdr:col>
      <xdr:colOff>177800</xdr:colOff>
      <xdr:row>78</xdr:row>
      <xdr:rowOff>121285</xdr:rowOff>
    </xdr:to>
    <xdr:cxnSp macro="">
      <xdr:nvCxnSpPr>
        <xdr:cNvPr id="176" name="直線コネクタ 175"/>
        <xdr:cNvCxnSpPr/>
      </xdr:nvCxnSpPr>
      <xdr:spPr>
        <a:xfrm flipV="1">
          <a:off x="2908300" y="134861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31750</xdr:rowOff>
    </xdr:from>
    <xdr:ext cx="469265" cy="258445"/>
    <xdr:sp macro="" textlink="">
      <xdr:nvSpPr>
        <xdr:cNvPr id="178" name="テキスト ボックス 177"/>
        <xdr:cNvSpPr txBox="1"/>
      </xdr:nvSpPr>
      <xdr:spPr>
        <a:xfrm>
          <a:off x="3562350" y="13061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111125</xdr:rowOff>
    </xdr:from>
    <xdr:to xmlns:xdr="http://schemas.openxmlformats.org/drawingml/2006/spreadsheetDrawing">
      <xdr:col>15</xdr:col>
      <xdr:colOff>50800</xdr:colOff>
      <xdr:row>78</xdr:row>
      <xdr:rowOff>121285</xdr:rowOff>
    </xdr:to>
    <xdr:cxnSp macro="">
      <xdr:nvCxnSpPr>
        <xdr:cNvPr id="179" name="直線コネクタ 178"/>
        <xdr:cNvCxnSpPr/>
      </xdr:nvCxnSpPr>
      <xdr:spPr>
        <a:xfrm>
          <a:off x="2019300" y="134842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24130</xdr:rowOff>
    </xdr:from>
    <xdr:ext cx="469265" cy="259080"/>
    <xdr:sp macro="" textlink="">
      <xdr:nvSpPr>
        <xdr:cNvPr id="181" name="テキスト ボックス 180"/>
        <xdr:cNvSpPr txBox="1"/>
      </xdr:nvSpPr>
      <xdr:spPr>
        <a:xfrm>
          <a:off x="2673350" y="13054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109855</xdr:rowOff>
    </xdr:from>
    <xdr:to xmlns:xdr="http://schemas.openxmlformats.org/drawingml/2006/spreadsheetDrawing">
      <xdr:col>10</xdr:col>
      <xdr:colOff>114300</xdr:colOff>
      <xdr:row>78</xdr:row>
      <xdr:rowOff>111125</xdr:rowOff>
    </xdr:to>
    <xdr:cxnSp macro="">
      <xdr:nvCxnSpPr>
        <xdr:cNvPr id="182" name="直線コネクタ 181"/>
        <xdr:cNvCxnSpPr/>
      </xdr:nvCxnSpPr>
      <xdr:spPr>
        <a:xfrm>
          <a:off x="1130300" y="134829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42545</xdr:rowOff>
    </xdr:from>
    <xdr:ext cx="469265" cy="258445"/>
    <xdr:sp macro="" textlink="">
      <xdr:nvSpPr>
        <xdr:cNvPr id="184" name="テキスト ボックス 183"/>
        <xdr:cNvSpPr txBox="1"/>
      </xdr:nvSpPr>
      <xdr:spPr>
        <a:xfrm>
          <a:off x="1784350" y="1307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121920</xdr:rowOff>
    </xdr:from>
    <xdr:to xmlns:xdr="http://schemas.openxmlformats.org/drawingml/2006/spreadsheetDrawing">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68580</xdr:rowOff>
    </xdr:from>
    <xdr:ext cx="469265" cy="259080"/>
    <xdr:sp macro="" textlink="">
      <xdr:nvSpPr>
        <xdr:cNvPr id="186" name="テキスト ボックス 185"/>
        <xdr:cNvSpPr txBox="1"/>
      </xdr:nvSpPr>
      <xdr:spPr>
        <a:xfrm>
          <a:off x="895350" y="13098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67945</xdr:rowOff>
    </xdr:from>
    <xdr:to xmlns:xdr="http://schemas.openxmlformats.org/drawingml/2006/spreadsheetDrawing">
      <xdr:col>24</xdr:col>
      <xdr:colOff>114300</xdr:colOff>
      <xdr:row>78</xdr:row>
      <xdr:rowOff>169545</xdr:rowOff>
    </xdr:to>
    <xdr:sp macro="" textlink="">
      <xdr:nvSpPr>
        <xdr:cNvPr id="192" name="楕円 191"/>
        <xdr:cNvSpPr/>
      </xdr:nvSpPr>
      <xdr:spPr>
        <a:xfrm>
          <a:off x="45847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154940</xdr:rowOff>
    </xdr:from>
    <xdr:ext cx="378460" cy="258445"/>
    <xdr:sp macro="" textlink="">
      <xdr:nvSpPr>
        <xdr:cNvPr id="193" name="維持補修費該当値テキスト"/>
        <xdr:cNvSpPr txBox="1"/>
      </xdr:nvSpPr>
      <xdr:spPr>
        <a:xfrm>
          <a:off x="4686300" y="133565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62230</xdr:rowOff>
    </xdr:from>
    <xdr:to xmlns:xdr="http://schemas.openxmlformats.org/drawingml/2006/spreadsheetDrawing">
      <xdr:col>20</xdr:col>
      <xdr:colOff>38100</xdr:colOff>
      <xdr:row>78</xdr:row>
      <xdr:rowOff>163830</xdr:rowOff>
    </xdr:to>
    <xdr:sp macro="" textlink="">
      <xdr:nvSpPr>
        <xdr:cNvPr id="194" name="楕円 193"/>
        <xdr:cNvSpPr/>
      </xdr:nvSpPr>
      <xdr:spPr>
        <a:xfrm>
          <a:off x="3746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154940</xdr:rowOff>
    </xdr:from>
    <xdr:ext cx="469265" cy="258445"/>
    <xdr:sp macro="" textlink="">
      <xdr:nvSpPr>
        <xdr:cNvPr id="195" name="テキスト ボックス 194"/>
        <xdr:cNvSpPr txBox="1"/>
      </xdr:nvSpPr>
      <xdr:spPr>
        <a:xfrm>
          <a:off x="3562350" y="13528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70485</xdr:rowOff>
    </xdr:from>
    <xdr:to xmlns:xdr="http://schemas.openxmlformats.org/drawingml/2006/spreadsheetDrawing">
      <xdr:col>15</xdr:col>
      <xdr:colOff>101600</xdr:colOff>
      <xdr:row>79</xdr:row>
      <xdr:rowOff>635</xdr:rowOff>
    </xdr:to>
    <xdr:sp macro="" textlink="">
      <xdr:nvSpPr>
        <xdr:cNvPr id="196" name="楕円 195"/>
        <xdr:cNvSpPr/>
      </xdr:nvSpPr>
      <xdr:spPr>
        <a:xfrm>
          <a:off x="2857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78</xdr:row>
      <xdr:rowOff>163195</xdr:rowOff>
    </xdr:from>
    <xdr:ext cx="378460" cy="259080"/>
    <xdr:sp macro="" textlink="">
      <xdr:nvSpPr>
        <xdr:cNvPr id="197" name="テキスト ボックス 196"/>
        <xdr:cNvSpPr txBox="1"/>
      </xdr:nvSpPr>
      <xdr:spPr>
        <a:xfrm>
          <a:off x="2719070" y="13536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60325</xdr:rowOff>
    </xdr:from>
    <xdr:to xmlns:xdr="http://schemas.openxmlformats.org/drawingml/2006/spreadsheetDrawing">
      <xdr:col>10</xdr:col>
      <xdr:colOff>165100</xdr:colOff>
      <xdr:row>78</xdr:row>
      <xdr:rowOff>161925</xdr:rowOff>
    </xdr:to>
    <xdr:sp macro="" textlink="">
      <xdr:nvSpPr>
        <xdr:cNvPr id="198" name="楕円 197"/>
        <xdr:cNvSpPr/>
      </xdr:nvSpPr>
      <xdr:spPr>
        <a:xfrm>
          <a:off x="1968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153035</xdr:rowOff>
    </xdr:from>
    <xdr:ext cx="469265" cy="259080"/>
    <xdr:sp macro="" textlink="">
      <xdr:nvSpPr>
        <xdr:cNvPr id="199" name="テキスト ボックス 198"/>
        <xdr:cNvSpPr txBox="1"/>
      </xdr:nvSpPr>
      <xdr:spPr>
        <a:xfrm>
          <a:off x="1784350" y="13526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59055</xdr:rowOff>
    </xdr:from>
    <xdr:to xmlns:xdr="http://schemas.openxmlformats.org/drawingml/2006/spreadsheetDrawing">
      <xdr:col>6</xdr:col>
      <xdr:colOff>38100</xdr:colOff>
      <xdr:row>78</xdr:row>
      <xdr:rowOff>160655</xdr:rowOff>
    </xdr:to>
    <xdr:sp macro="" textlink="">
      <xdr:nvSpPr>
        <xdr:cNvPr id="200" name="楕円 199"/>
        <xdr:cNvSpPr/>
      </xdr:nvSpPr>
      <xdr:spPr>
        <a:xfrm>
          <a:off x="1079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151765</xdr:rowOff>
    </xdr:from>
    <xdr:ext cx="469265" cy="259080"/>
    <xdr:sp macro="" textlink="">
      <xdr:nvSpPr>
        <xdr:cNvPr id="201" name="テキスト ボックス 200"/>
        <xdr:cNvSpPr txBox="1"/>
      </xdr:nvSpPr>
      <xdr:spPr>
        <a:xfrm>
          <a:off x="895350" y="13524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2" name="テキスト ボックス 211"/>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8445"/>
    <xdr:sp macro="" textlink="">
      <xdr:nvSpPr>
        <xdr:cNvPr id="229" name="扶助費最大値テキスト"/>
        <xdr:cNvSpPr txBox="1"/>
      </xdr:nvSpPr>
      <xdr:spPr>
        <a:xfrm>
          <a:off x="4686300" y="1530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118745</xdr:rowOff>
    </xdr:from>
    <xdr:to xmlns:xdr="http://schemas.openxmlformats.org/drawingml/2006/spreadsheetDrawing">
      <xdr:col>24</xdr:col>
      <xdr:colOff>63500</xdr:colOff>
      <xdr:row>95</xdr:row>
      <xdr:rowOff>149860</xdr:rowOff>
    </xdr:to>
    <xdr:cxnSp macro="">
      <xdr:nvCxnSpPr>
        <xdr:cNvPr id="231" name="直線コネクタ 230"/>
        <xdr:cNvCxnSpPr/>
      </xdr:nvCxnSpPr>
      <xdr:spPr>
        <a:xfrm>
          <a:off x="3797300" y="1640649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98805" cy="259080"/>
    <xdr:sp macro="" textlink="">
      <xdr:nvSpPr>
        <xdr:cNvPr id="232" name="扶助費平均値テキスト"/>
        <xdr:cNvSpPr txBox="1"/>
      </xdr:nvSpPr>
      <xdr:spPr>
        <a:xfrm>
          <a:off x="46863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81280</xdr:rowOff>
    </xdr:from>
    <xdr:to xmlns:xdr="http://schemas.openxmlformats.org/drawingml/2006/spreadsheetDrawing">
      <xdr:col>19</xdr:col>
      <xdr:colOff>177800</xdr:colOff>
      <xdr:row>95</xdr:row>
      <xdr:rowOff>118745</xdr:rowOff>
    </xdr:to>
    <xdr:cxnSp macro="">
      <xdr:nvCxnSpPr>
        <xdr:cNvPr id="234" name="直線コネクタ 233"/>
        <xdr:cNvCxnSpPr/>
      </xdr:nvCxnSpPr>
      <xdr:spPr>
        <a:xfrm>
          <a:off x="2908300" y="163690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113665</xdr:rowOff>
    </xdr:from>
    <xdr:ext cx="534035" cy="258445"/>
    <xdr:sp macro="" textlink="">
      <xdr:nvSpPr>
        <xdr:cNvPr id="236" name="テキスト ボックス 235"/>
        <xdr:cNvSpPr txBox="1"/>
      </xdr:nvSpPr>
      <xdr:spPr>
        <a:xfrm>
          <a:off x="3529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81280</xdr:rowOff>
    </xdr:from>
    <xdr:to xmlns:xdr="http://schemas.openxmlformats.org/drawingml/2006/spreadsheetDrawing">
      <xdr:col>15</xdr:col>
      <xdr:colOff>50800</xdr:colOff>
      <xdr:row>95</xdr:row>
      <xdr:rowOff>100965</xdr:rowOff>
    </xdr:to>
    <xdr:cxnSp macro="">
      <xdr:nvCxnSpPr>
        <xdr:cNvPr id="237" name="直線コネクタ 236"/>
        <xdr:cNvCxnSpPr/>
      </xdr:nvCxnSpPr>
      <xdr:spPr>
        <a:xfrm flipV="1">
          <a:off x="2019300" y="163690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4035" cy="258445"/>
    <xdr:sp macro="" textlink="">
      <xdr:nvSpPr>
        <xdr:cNvPr id="239" name="テキスト ボックス 238"/>
        <xdr:cNvSpPr txBox="1"/>
      </xdr:nvSpPr>
      <xdr:spPr>
        <a:xfrm>
          <a:off x="2640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100965</xdr:rowOff>
    </xdr:from>
    <xdr:to xmlns:xdr="http://schemas.openxmlformats.org/drawingml/2006/spreadsheetDrawing">
      <xdr:col>10</xdr:col>
      <xdr:colOff>114300</xdr:colOff>
      <xdr:row>96</xdr:row>
      <xdr:rowOff>17780</xdr:rowOff>
    </xdr:to>
    <xdr:cxnSp macro="">
      <xdr:nvCxnSpPr>
        <xdr:cNvPr id="240" name="直線コネクタ 239"/>
        <xdr:cNvCxnSpPr/>
      </xdr:nvCxnSpPr>
      <xdr:spPr>
        <a:xfrm flipV="1">
          <a:off x="1130300" y="1638871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124460</xdr:rowOff>
    </xdr:from>
    <xdr:ext cx="534035" cy="259080"/>
    <xdr:sp macro="" textlink="">
      <xdr:nvSpPr>
        <xdr:cNvPr id="242" name="テキスト ボックス 241"/>
        <xdr:cNvSpPr txBox="1"/>
      </xdr:nvSpPr>
      <xdr:spPr>
        <a:xfrm>
          <a:off x="1751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33020</xdr:rowOff>
    </xdr:from>
    <xdr:ext cx="534035" cy="259080"/>
    <xdr:sp macro="" textlink="">
      <xdr:nvSpPr>
        <xdr:cNvPr id="244" name="テキスト ボックス 243"/>
        <xdr:cNvSpPr txBox="1"/>
      </xdr:nvSpPr>
      <xdr:spPr>
        <a:xfrm>
          <a:off x="86296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99060</xdr:rowOff>
    </xdr:from>
    <xdr:to xmlns:xdr="http://schemas.openxmlformats.org/drawingml/2006/spreadsheetDrawing">
      <xdr:col>24</xdr:col>
      <xdr:colOff>114300</xdr:colOff>
      <xdr:row>96</xdr:row>
      <xdr:rowOff>29210</xdr:rowOff>
    </xdr:to>
    <xdr:sp macro="" textlink="">
      <xdr:nvSpPr>
        <xdr:cNvPr id="250" name="楕円 249"/>
        <xdr:cNvSpPr/>
      </xdr:nvSpPr>
      <xdr:spPr>
        <a:xfrm>
          <a:off x="4584700" y="163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121920</xdr:rowOff>
    </xdr:from>
    <xdr:ext cx="598805" cy="258445"/>
    <xdr:sp macro="" textlink="">
      <xdr:nvSpPr>
        <xdr:cNvPr id="251" name="扶助費該当値テキスト"/>
        <xdr:cNvSpPr txBox="1"/>
      </xdr:nvSpPr>
      <xdr:spPr>
        <a:xfrm>
          <a:off x="4686300" y="162382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67945</xdr:rowOff>
    </xdr:from>
    <xdr:to xmlns:xdr="http://schemas.openxmlformats.org/drawingml/2006/spreadsheetDrawing">
      <xdr:col>20</xdr:col>
      <xdr:colOff>38100</xdr:colOff>
      <xdr:row>95</xdr:row>
      <xdr:rowOff>169545</xdr:rowOff>
    </xdr:to>
    <xdr:sp macro="" textlink="">
      <xdr:nvSpPr>
        <xdr:cNvPr id="252" name="楕円 251"/>
        <xdr:cNvSpPr/>
      </xdr:nvSpPr>
      <xdr:spPr>
        <a:xfrm>
          <a:off x="3746500" y="163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14605</xdr:rowOff>
    </xdr:from>
    <xdr:ext cx="598170" cy="259080"/>
    <xdr:sp macro="" textlink="">
      <xdr:nvSpPr>
        <xdr:cNvPr id="253" name="テキスト ボックス 252"/>
        <xdr:cNvSpPr txBox="1"/>
      </xdr:nvSpPr>
      <xdr:spPr>
        <a:xfrm>
          <a:off x="3497580" y="16130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30480</xdr:rowOff>
    </xdr:from>
    <xdr:to xmlns:xdr="http://schemas.openxmlformats.org/drawingml/2006/spreadsheetDrawing">
      <xdr:col>15</xdr:col>
      <xdr:colOff>101600</xdr:colOff>
      <xdr:row>95</xdr:row>
      <xdr:rowOff>132080</xdr:rowOff>
    </xdr:to>
    <xdr:sp macro="" textlink="">
      <xdr:nvSpPr>
        <xdr:cNvPr id="254" name="楕円 253"/>
        <xdr:cNvSpPr/>
      </xdr:nvSpPr>
      <xdr:spPr>
        <a:xfrm>
          <a:off x="28575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148590</xdr:rowOff>
    </xdr:from>
    <xdr:ext cx="598170" cy="259080"/>
    <xdr:sp macro="" textlink="">
      <xdr:nvSpPr>
        <xdr:cNvPr id="255" name="テキスト ボックス 254"/>
        <xdr:cNvSpPr txBox="1"/>
      </xdr:nvSpPr>
      <xdr:spPr>
        <a:xfrm>
          <a:off x="2608580" y="16093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50165</xdr:rowOff>
    </xdr:from>
    <xdr:to xmlns:xdr="http://schemas.openxmlformats.org/drawingml/2006/spreadsheetDrawing">
      <xdr:col>10</xdr:col>
      <xdr:colOff>165100</xdr:colOff>
      <xdr:row>95</xdr:row>
      <xdr:rowOff>151765</xdr:rowOff>
    </xdr:to>
    <xdr:sp macro="" textlink="">
      <xdr:nvSpPr>
        <xdr:cNvPr id="256" name="楕円 255"/>
        <xdr:cNvSpPr/>
      </xdr:nvSpPr>
      <xdr:spPr>
        <a:xfrm>
          <a:off x="1968500" y="163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168275</xdr:rowOff>
    </xdr:from>
    <xdr:ext cx="598170" cy="258445"/>
    <xdr:sp macro="" textlink="">
      <xdr:nvSpPr>
        <xdr:cNvPr id="257" name="テキスト ボックス 256"/>
        <xdr:cNvSpPr txBox="1"/>
      </xdr:nvSpPr>
      <xdr:spPr>
        <a:xfrm>
          <a:off x="1719580" y="161131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137795</xdr:rowOff>
    </xdr:from>
    <xdr:to xmlns:xdr="http://schemas.openxmlformats.org/drawingml/2006/spreadsheetDrawing">
      <xdr:col>6</xdr:col>
      <xdr:colOff>38100</xdr:colOff>
      <xdr:row>96</xdr:row>
      <xdr:rowOff>67945</xdr:rowOff>
    </xdr:to>
    <xdr:sp macro="" textlink="">
      <xdr:nvSpPr>
        <xdr:cNvPr id="258" name="楕円 257"/>
        <xdr:cNvSpPr/>
      </xdr:nvSpPr>
      <xdr:spPr>
        <a:xfrm>
          <a:off x="1079500" y="1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84455</xdr:rowOff>
    </xdr:from>
    <xdr:ext cx="598170" cy="259080"/>
    <xdr:sp macro="" textlink="">
      <xdr:nvSpPr>
        <xdr:cNvPr id="259" name="テキスト ボックス 258"/>
        <xdr:cNvSpPr txBox="1"/>
      </xdr:nvSpPr>
      <xdr:spPr>
        <a:xfrm>
          <a:off x="830580" y="16200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8285" cy="258445"/>
    <xdr:sp macro="" textlink="">
      <xdr:nvSpPr>
        <xdr:cNvPr id="271" name="テキスト ボックス 270"/>
        <xdr:cNvSpPr txBox="1"/>
      </xdr:nvSpPr>
      <xdr:spPr>
        <a:xfrm>
          <a:off x="6355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4995" cy="258445"/>
    <xdr:sp macro="" textlink="">
      <xdr:nvSpPr>
        <xdr:cNvPr id="275" name="テキスト ボックス 274"/>
        <xdr:cNvSpPr txBox="1"/>
      </xdr:nvSpPr>
      <xdr:spPr>
        <a:xfrm>
          <a:off x="6008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8445"/>
    <xdr:sp macro="" textlink="">
      <xdr:nvSpPr>
        <xdr:cNvPr id="280" name="補助費等最小値テキスト"/>
        <xdr:cNvSpPr txBox="1"/>
      </xdr:nvSpPr>
      <xdr:spPr>
        <a:xfrm>
          <a:off x="10528300" y="6433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8445"/>
    <xdr:sp macro="" textlink="">
      <xdr:nvSpPr>
        <xdr:cNvPr id="282" name="補助費等最大値テキスト"/>
        <xdr:cNvSpPr txBox="1"/>
      </xdr:nvSpPr>
      <xdr:spPr>
        <a:xfrm>
          <a:off x="10528300" y="5013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24130</xdr:rowOff>
    </xdr:from>
    <xdr:to xmlns:xdr="http://schemas.openxmlformats.org/drawingml/2006/spreadsheetDrawing">
      <xdr:col>55</xdr:col>
      <xdr:colOff>0</xdr:colOff>
      <xdr:row>36</xdr:row>
      <xdr:rowOff>33020</xdr:rowOff>
    </xdr:to>
    <xdr:cxnSp macro="">
      <xdr:nvCxnSpPr>
        <xdr:cNvPr id="284" name="直線コネクタ 283"/>
        <xdr:cNvCxnSpPr/>
      </xdr:nvCxnSpPr>
      <xdr:spPr>
        <a:xfrm>
          <a:off x="9639300" y="61963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77470</xdr:rowOff>
    </xdr:from>
    <xdr:ext cx="534670" cy="258445"/>
    <xdr:sp macro="" textlink="">
      <xdr:nvSpPr>
        <xdr:cNvPr id="285" name="補助費等平均値テキスト"/>
        <xdr:cNvSpPr txBox="1"/>
      </xdr:nvSpPr>
      <xdr:spPr>
        <a:xfrm>
          <a:off x="10528300" y="59067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24130</xdr:rowOff>
    </xdr:from>
    <xdr:to xmlns:xdr="http://schemas.openxmlformats.org/drawingml/2006/spreadsheetDrawing">
      <xdr:col>50</xdr:col>
      <xdr:colOff>114300</xdr:colOff>
      <xdr:row>36</xdr:row>
      <xdr:rowOff>90805</xdr:rowOff>
    </xdr:to>
    <xdr:cxnSp macro="">
      <xdr:nvCxnSpPr>
        <xdr:cNvPr id="287" name="直線コネクタ 286"/>
        <xdr:cNvCxnSpPr/>
      </xdr:nvCxnSpPr>
      <xdr:spPr>
        <a:xfrm flipV="1">
          <a:off x="8750300" y="619633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36195</xdr:rowOff>
    </xdr:from>
    <xdr:ext cx="534035" cy="259080"/>
    <xdr:sp macro="" textlink="">
      <xdr:nvSpPr>
        <xdr:cNvPr id="289" name="テキスト ボックス 288"/>
        <xdr:cNvSpPr txBox="1"/>
      </xdr:nvSpPr>
      <xdr:spPr>
        <a:xfrm>
          <a:off x="9371965" y="586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90805</xdr:rowOff>
    </xdr:from>
    <xdr:to xmlns:xdr="http://schemas.openxmlformats.org/drawingml/2006/spreadsheetDrawing">
      <xdr:col>45</xdr:col>
      <xdr:colOff>177800</xdr:colOff>
      <xdr:row>36</xdr:row>
      <xdr:rowOff>102870</xdr:rowOff>
    </xdr:to>
    <xdr:cxnSp macro="">
      <xdr:nvCxnSpPr>
        <xdr:cNvPr id="290" name="直線コネクタ 289"/>
        <xdr:cNvCxnSpPr/>
      </xdr:nvCxnSpPr>
      <xdr:spPr>
        <a:xfrm flipV="1">
          <a:off x="7861300" y="62630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43180</xdr:rowOff>
    </xdr:from>
    <xdr:ext cx="534035" cy="258445"/>
    <xdr:sp macro="" textlink="">
      <xdr:nvSpPr>
        <xdr:cNvPr id="292" name="テキスト ボックス 291"/>
        <xdr:cNvSpPr txBox="1"/>
      </xdr:nvSpPr>
      <xdr:spPr>
        <a:xfrm>
          <a:off x="8482965" y="587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81915</xdr:rowOff>
    </xdr:from>
    <xdr:to xmlns:xdr="http://schemas.openxmlformats.org/drawingml/2006/spreadsheetDrawing">
      <xdr:col>41</xdr:col>
      <xdr:colOff>50800</xdr:colOff>
      <xdr:row>36</xdr:row>
      <xdr:rowOff>102870</xdr:rowOff>
    </xdr:to>
    <xdr:cxnSp macro="">
      <xdr:nvCxnSpPr>
        <xdr:cNvPr id="293" name="直線コネクタ 292"/>
        <xdr:cNvCxnSpPr/>
      </xdr:nvCxnSpPr>
      <xdr:spPr>
        <a:xfrm>
          <a:off x="6972300" y="62541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66675</xdr:rowOff>
    </xdr:from>
    <xdr:ext cx="534035" cy="258445"/>
    <xdr:sp macro="" textlink="">
      <xdr:nvSpPr>
        <xdr:cNvPr id="295" name="テキスト ボックス 294"/>
        <xdr:cNvSpPr txBox="1"/>
      </xdr:nvSpPr>
      <xdr:spPr>
        <a:xfrm>
          <a:off x="7593965" y="5895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124460</xdr:rowOff>
    </xdr:from>
    <xdr:to xmlns:xdr="http://schemas.openxmlformats.org/drawingml/2006/spreadsheetDrawing">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71120</xdr:rowOff>
    </xdr:from>
    <xdr:ext cx="534035" cy="259080"/>
    <xdr:sp macro="" textlink="">
      <xdr:nvSpPr>
        <xdr:cNvPr id="297" name="テキスト ボックス 296"/>
        <xdr:cNvSpPr txBox="1"/>
      </xdr:nvSpPr>
      <xdr:spPr>
        <a:xfrm>
          <a:off x="6704965" y="590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153670</xdr:rowOff>
    </xdr:from>
    <xdr:to xmlns:xdr="http://schemas.openxmlformats.org/drawingml/2006/spreadsheetDrawing">
      <xdr:col>55</xdr:col>
      <xdr:colOff>50800</xdr:colOff>
      <xdr:row>36</xdr:row>
      <xdr:rowOff>83820</xdr:rowOff>
    </xdr:to>
    <xdr:sp macro="" textlink="">
      <xdr:nvSpPr>
        <xdr:cNvPr id="303" name="楕円 302"/>
        <xdr:cNvSpPr/>
      </xdr:nvSpPr>
      <xdr:spPr>
        <a:xfrm>
          <a:off x="10426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132080</xdr:rowOff>
    </xdr:from>
    <xdr:ext cx="534670" cy="258445"/>
    <xdr:sp macro="" textlink="">
      <xdr:nvSpPr>
        <xdr:cNvPr id="304" name="補助費等該当値テキスト"/>
        <xdr:cNvSpPr txBox="1"/>
      </xdr:nvSpPr>
      <xdr:spPr>
        <a:xfrm>
          <a:off x="10528300" y="6132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144780</xdr:rowOff>
    </xdr:from>
    <xdr:to xmlns:xdr="http://schemas.openxmlformats.org/drawingml/2006/spreadsheetDrawing">
      <xdr:col>50</xdr:col>
      <xdr:colOff>165100</xdr:colOff>
      <xdr:row>36</xdr:row>
      <xdr:rowOff>74930</xdr:rowOff>
    </xdr:to>
    <xdr:sp macro="" textlink="">
      <xdr:nvSpPr>
        <xdr:cNvPr id="305" name="楕円 304"/>
        <xdr:cNvSpPr/>
      </xdr:nvSpPr>
      <xdr:spPr>
        <a:xfrm>
          <a:off x="9588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66040</xdr:rowOff>
    </xdr:from>
    <xdr:ext cx="534035" cy="258445"/>
    <xdr:sp macro="" textlink="">
      <xdr:nvSpPr>
        <xdr:cNvPr id="306" name="テキスト ボックス 305"/>
        <xdr:cNvSpPr txBox="1"/>
      </xdr:nvSpPr>
      <xdr:spPr>
        <a:xfrm>
          <a:off x="9371965" y="6238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40640</xdr:rowOff>
    </xdr:from>
    <xdr:to xmlns:xdr="http://schemas.openxmlformats.org/drawingml/2006/spreadsheetDrawing">
      <xdr:col>46</xdr:col>
      <xdr:colOff>38100</xdr:colOff>
      <xdr:row>36</xdr:row>
      <xdr:rowOff>141605</xdr:rowOff>
    </xdr:to>
    <xdr:sp macro="" textlink="">
      <xdr:nvSpPr>
        <xdr:cNvPr id="307" name="楕円 306"/>
        <xdr:cNvSpPr/>
      </xdr:nvSpPr>
      <xdr:spPr>
        <a:xfrm>
          <a:off x="8699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132715</xdr:rowOff>
    </xdr:from>
    <xdr:ext cx="534035" cy="258445"/>
    <xdr:sp macro="" textlink="">
      <xdr:nvSpPr>
        <xdr:cNvPr id="308" name="テキスト ボックス 307"/>
        <xdr:cNvSpPr txBox="1"/>
      </xdr:nvSpPr>
      <xdr:spPr>
        <a:xfrm>
          <a:off x="8482965" y="630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52070</xdr:rowOff>
    </xdr:from>
    <xdr:to xmlns:xdr="http://schemas.openxmlformats.org/drawingml/2006/spreadsheetDrawing">
      <xdr:col>41</xdr:col>
      <xdr:colOff>101600</xdr:colOff>
      <xdr:row>36</xdr:row>
      <xdr:rowOff>153670</xdr:rowOff>
    </xdr:to>
    <xdr:sp macro="" textlink="">
      <xdr:nvSpPr>
        <xdr:cNvPr id="309" name="楕円 308"/>
        <xdr:cNvSpPr/>
      </xdr:nvSpPr>
      <xdr:spPr>
        <a:xfrm>
          <a:off x="781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144780</xdr:rowOff>
    </xdr:from>
    <xdr:ext cx="534035" cy="258445"/>
    <xdr:sp macro="" textlink="">
      <xdr:nvSpPr>
        <xdr:cNvPr id="310" name="テキスト ボックス 309"/>
        <xdr:cNvSpPr txBox="1"/>
      </xdr:nvSpPr>
      <xdr:spPr>
        <a:xfrm>
          <a:off x="7593965" y="6316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31115</xdr:rowOff>
    </xdr:from>
    <xdr:to xmlns:xdr="http://schemas.openxmlformats.org/drawingml/2006/spreadsheetDrawing">
      <xdr:col>36</xdr:col>
      <xdr:colOff>165100</xdr:colOff>
      <xdr:row>36</xdr:row>
      <xdr:rowOff>132715</xdr:rowOff>
    </xdr:to>
    <xdr:sp macro="" textlink="">
      <xdr:nvSpPr>
        <xdr:cNvPr id="311" name="楕円 310"/>
        <xdr:cNvSpPr/>
      </xdr:nvSpPr>
      <xdr:spPr>
        <a:xfrm>
          <a:off x="6921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123825</xdr:rowOff>
    </xdr:from>
    <xdr:ext cx="534035" cy="258445"/>
    <xdr:sp macro="" textlink="">
      <xdr:nvSpPr>
        <xdr:cNvPr id="312" name="テキスト ボックス 311"/>
        <xdr:cNvSpPr txBox="1"/>
      </xdr:nvSpPr>
      <xdr:spPr>
        <a:xfrm>
          <a:off x="6704965" y="6296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6" name="テキスト ボックス 32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28" name="テキスト ボックス 32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0" name="テキスト ボックス 32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2" name="テキスト ボックス 33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8445"/>
    <xdr:sp macro="" textlink="">
      <xdr:nvSpPr>
        <xdr:cNvPr id="335" name="普通建設事業費最小値テキスト"/>
        <xdr:cNvSpPr txBox="1"/>
      </xdr:nvSpPr>
      <xdr:spPr>
        <a:xfrm>
          <a:off x="10528300" y="9986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126365</xdr:rowOff>
    </xdr:from>
    <xdr:to xmlns:xdr="http://schemas.openxmlformats.org/drawingml/2006/spreadsheetDrawing">
      <xdr:col>55</xdr:col>
      <xdr:colOff>0</xdr:colOff>
      <xdr:row>55</xdr:row>
      <xdr:rowOff>140970</xdr:rowOff>
    </xdr:to>
    <xdr:cxnSp macro="">
      <xdr:nvCxnSpPr>
        <xdr:cNvPr id="339" name="直線コネクタ 338"/>
        <xdr:cNvCxnSpPr/>
      </xdr:nvCxnSpPr>
      <xdr:spPr>
        <a:xfrm flipV="1">
          <a:off x="9639300" y="9384665"/>
          <a:ext cx="8382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151765</xdr:rowOff>
    </xdr:from>
    <xdr:ext cx="534670" cy="259080"/>
    <xdr:sp macro="" textlink="">
      <xdr:nvSpPr>
        <xdr:cNvPr id="340" name="普通建設事業費平均値テキスト"/>
        <xdr:cNvSpPr txBox="1"/>
      </xdr:nvSpPr>
      <xdr:spPr>
        <a:xfrm>
          <a:off x="10528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81280</xdr:rowOff>
    </xdr:from>
    <xdr:to xmlns:xdr="http://schemas.openxmlformats.org/drawingml/2006/spreadsheetDrawing">
      <xdr:col>50</xdr:col>
      <xdr:colOff>114300</xdr:colOff>
      <xdr:row>55</xdr:row>
      <xdr:rowOff>140970</xdr:rowOff>
    </xdr:to>
    <xdr:cxnSp macro="">
      <xdr:nvCxnSpPr>
        <xdr:cNvPr id="342" name="直線コネクタ 341"/>
        <xdr:cNvCxnSpPr/>
      </xdr:nvCxnSpPr>
      <xdr:spPr>
        <a:xfrm>
          <a:off x="8750300" y="95110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135255</xdr:rowOff>
    </xdr:from>
    <xdr:ext cx="534035" cy="258445"/>
    <xdr:sp macro="" textlink="">
      <xdr:nvSpPr>
        <xdr:cNvPr id="344" name="テキスト ボックス 343"/>
        <xdr:cNvSpPr txBox="1"/>
      </xdr:nvSpPr>
      <xdr:spPr>
        <a:xfrm>
          <a:off x="9371965" y="9736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143510</xdr:rowOff>
    </xdr:from>
    <xdr:to xmlns:xdr="http://schemas.openxmlformats.org/drawingml/2006/spreadsheetDrawing">
      <xdr:col>45</xdr:col>
      <xdr:colOff>177800</xdr:colOff>
      <xdr:row>55</xdr:row>
      <xdr:rowOff>81280</xdr:rowOff>
    </xdr:to>
    <xdr:cxnSp macro="">
      <xdr:nvCxnSpPr>
        <xdr:cNvPr id="345" name="直線コネクタ 344"/>
        <xdr:cNvCxnSpPr/>
      </xdr:nvCxnSpPr>
      <xdr:spPr>
        <a:xfrm>
          <a:off x="7861300" y="940181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117475</xdr:rowOff>
    </xdr:from>
    <xdr:ext cx="534035" cy="259080"/>
    <xdr:sp macro="" textlink="">
      <xdr:nvSpPr>
        <xdr:cNvPr id="347" name="テキスト ボックス 346"/>
        <xdr:cNvSpPr txBox="1"/>
      </xdr:nvSpPr>
      <xdr:spPr>
        <a:xfrm>
          <a:off x="8482965" y="971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143510</xdr:rowOff>
    </xdr:from>
    <xdr:to xmlns:xdr="http://schemas.openxmlformats.org/drawingml/2006/spreadsheetDrawing">
      <xdr:col>41</xdr:col>
      <xdr:colOff>50800</xdr:colOff>
      <xdr:row>55</xdr:row>
      <xdr:rowOff>45085</xdr:rowOff>
    </xdr:to>
    <xdr:cxnSp macro="">
      <xdr:nvCxnSpPr>
        <xdr:cNvPr id="348" name="直線コネクタ 347"/>
        <xdr:cNvCxnSpPr/>
      </xdr:nvCxnSpPr>
      <xdr:spPr>
        <a:xfrm flipV="1">
          <a:off x="6972300" y="940181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34035" cy="258445"/>
    <xdr:sp macro="" textlink="">
      <xdr:nvSpPr>
        <xdr:cNvPr id="350" name="テキスト ボックス 349"/>
        <xdr:cNvSpPr txBox="1"/>
      </xdr:nvSpPr>
      <xdr:spPr>
        <a:xfrm>
          <a:off x="7593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133985</xdr:rowOff>
    </xdr:from>
    <xdr:ext cx="534035" cy="258445"/>
    <xdr:sp macro="" textlink="">
      <xdr:nvSpPr>
        <xdr:cNvPr id="352" name="テキスト ボックス 351"/>
        <xdr:cNvSpPr txBox="1"/>
      </xdr:nvSpPr>
      <xdr:spPr>
        <a:xfrm>
          <a:off x="6704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75565</xdr:rowOff>
    </xdr:from>
    <xdr:to xmlns:xdr="http://schemas.openxmlformats.org/drawingml/2006/spreadsheetDrawing">
      <xdr:col>55</xdr:col>
      <xdr:colOff>50800</xdr:colOff>
      <xdr:row>55</xdr:row>
      <xdr:rowOff>6350</xdr:rowOff>
    </xdr:to>
    <xdr:sp macro="" textlink="">
      <xdr:nvSpPr>
        <xdr:cNvPr id="358" name="楕円 357"/>
        <xdr:cNvSpPr/>
      </xdr:nvSpPr>
      <xdr:spPr>
        <a:xfrm>
          <a:off x="10426700" y="9333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98425</xdr:rowOff>
    </xdr:from>
    <xdr:ext cx="598805" cy="258445"/>
    <xdr:sp macro="" textlink="">
      <xdr:nvSpPr>
        <xdr:cNvPr id="359" name="普通建設事業費該当値テキスト"/>
        <xdr:cNvSpPr txBox="1"/>
      </xdr:nvSpPr>
      <xdr:spPr>
        <a:xfrm>
          <a:off x="10528300" y="9185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90170</xdr:rowOff>
    </xdr:from>
    <xdr:to xmlns:xdr="http://schemas.openxmlformats.org/drawingml/2006/spreadsheetDrawing">
      <xdr:col>50</xdr:col>
      <xdr:colOff>165100</xdr:colOff>
      <xdr:row>56</xdr:row>
      <xdr:rowOff>20320</xdr:rowOff>
    </xdr:to>
    <xdr:sp macro="" textlink="">
      <xdr:nvSpPr>
        <xdr:cNvPr id="360" name="楕円 359"/>
        <xdr:cNvSpPr/>
      </xdr:nvSpPr>
      <xdr:spPr>
        <a:xfrm>
          <a:off x="9588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36830</xdr:rowOff>
    </xdr:from>
    <xdr:ext cx="598170" cy="259080"/>
    <xdr:sp macro="" textlink="">
      <xdr:nvSpPr>
        <xdr:cNvPr id="361" name="テキスト ボックス 360"/>
        <xdr:cNvSpPr txBox="1"/>
      </xdr:nvSpPr>
      <xdr:spPr>
        <a:xfrm>
          <a:off x="9339580" y="9295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30480</xdr:rowOff>
    </xdr:from>
    <xdr:to xmlns:xdr="http://schemas.openxmlformats.org/drawingml/2006/spreadsheetDrawing">
      <xdr:col>46</xdr:col>
      <xdr:colOff>38100</xdr:colOff>
      <xdr:row>55</xdr:row>
      <xdr:rowOff>132080</xdr:rowOff>
    </xdr:to>
    <xdr:sp macro="" textlink="">
      <xdr:nvSpPr>
        <xdr:cNvPr id="362" name="楕円 361"/>
        <xdr:cNvSpPr/>
      </xdr:nvSpPr>
      <xdr:spPr>
        <a:xfrm>
          <a:off x="86995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148590</xdr:rowOff>
    </xdr:from>
    <xdr:ext cx="598170" cy="259080"/>
    <xdr:sp macro="" textlink="">
      <xdr:nvSpPr>
        <xdr:cNvPr id="363" name="テキスト ボックス 362"/>
        <xdr:cNvSpPr txBox="1"/>
      </xdr:nvSpPr>
      <xdr:spPr>
        <a:xfrm>
          <a:off x="8450580" y="9235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92075</xdr:rowOff>
    </xdr:from>
    <xdr:to xmlns:xdr="http://schemas.openxmlformats.org/drawingml/2006/spreadsheetDrawing">
      <xdr:col>41</xdr:col>
      <xdr:colOff>101600</xdr:colOff>
      <xdr:row>55</xdr:row>
      <xdr:rowOff>22225</xdr:rowOff>
    </xdr:to>
    <xdr:sp macro="" textlink="">
      <xdr:nvSpPr>
        <xdr:cNvPr id="364" name="楕円 363"/>
        <xdr:cNvSpPr/>
      </xdr:nvSpPr>
      <xdr:spPr>
        <a:xfrm>
          <a:off x="7810500" y="93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38735</xdr:rowOff>
    </xdr:from>
    <xdr:ext cx="598170" cy="259080"/>
    <xdr:sp macro="" textlink="">
      <xdr:nvSpPr>
        <xdr:cNvPr id="365" name="テキスト ボックス 364"/>
        <xdr:cNvSpPr txBox="1"/>
      </xdr:nvSpPr>
      <xdr:spPr>
        <a:xfrm>
          <a:off x="7561580" y="9125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166370</xdr:rowOff>
    </xdr:from>
    <xdr:to xmlns:xdr="http://schemas.openxmlformats.org/drawingml/2006/spreadsheetDrawing">
      <xdr:col>36</xdr:col>
      <xdr:colOff>165100</xdr:colOff>
      <xdr:row>55</xdr:row>
      <xdr:rowOff>95885</xdr:rowOff>
    </xdr:to>
    <xdr:sp macro="" textlink="">
      <xdr:nvSpPr>
        <xdr:cNvPr id="366" name="楕円 365"/>
        <xdr:cNvSpPr/>
      </xdr:nvSpPr>
      <xdr:spPr>
        <a:xfrm>
          <a:off x="6921500" y="9424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112395</xdr:rowOff>
    </xdr:from>
    <xdr:ext cx="598170" cy="258445"/>
    <xdr:sp macro="" textlink="">
      <xdr:nvSpPr>
        <xdr:cNvPr id="367" name="テキスト ボックス 366"/>
        <xdr:cNvSpPr txBox="1"/>
      </xdr:nvSpPr>
      <xdr:spPr>
        <a:xfrm>
          <a:off x="6672580" y="9199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79" name="テキスト ボックス 37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5" name="テキスト ボックス 38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87" name="テキスト ボックス 38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9" name="テキスト ボックス 38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8445"/>
    <xdr:sp macro="" textlink="">
      <xdr:nvSpPr>
        <xdr:cNvPr id="394" name="普通建設事業費 （ うち新規整備　）最大値テキスト"/>
        <xdr:cNvSpPr txBox="1"/>
      </xdr:nvSpPr>
      <xdr:spPr>
        <a:xfrm>
          <a:off x="10528300" y="12099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114935</xdr:rowOff>
    </xdr:from>
    <xdr:to xmlns:xdr="http://schemas.openxmlformats.org/drawingml/2006/spreadsheetDrawing">
      <xdr:col>55</xdr:col>
      <xdr:colOff>0</xdr:colOff>
      <xdr:row>78</xdr:row>
      <xdr:rowOff>47625</xdr:rowOff>
    </xdr:to>
    <xdr:cxnSp macro="">
      <xdr:nvCxnSpPr>
        <xdr:cNvPr id="396" name="直線コネクタ 395"/>
        <xdr:cNvCxnSpPr/>
      </xdr:nvCxnSpPr>
      <xdr:spPr>
        <a:xfrm flipV="1">
          <a:off x="9639300" y="13145135"/>
          <a:ext cx="8382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116840</xdr:rowOff>
    </xdr:from>
    <xdr:ext cx="534670" cy="259080"/>
    <xdr:sp macro="" textlink="">
      <xdr:nvSpPr>
        <xdr:cNvPr id="397" name="普通建設事業費 （ うち新規整備　）平均値テキスト"/>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47625</xdr:rowOff>
    </xdr:from>
    <xdr:to xmlns:xdr="http://schemas.openxmlformats.org/drawingml/2006/spreadsheetDrawing">
      <xdr:col>50</xdr:col>
      <xdr:colOff>114300</xdr:colOff>
      <xdr:row>78</xdr:row>
      <xdr:rowOff>66040</xdr:rowOff>
    </xdr:to>
    <xdr:cxnSp macro="">
      <xdr:nvCxnSpPr>
        <xdr:cNvPr id="399" name="直線コネクタ 398"/>
        <xdr:cNvCxnSpPr/>
      </xdr:nvCxnSpPr>
      <xdr:spPr>
        <a:xfrm flipV="1">
          <a:off x="8750300" y="134207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34035" cy="259080"/>
    <xdr:sp macro="" textlink="">
      <xdr:nvSpPr>
        <xdr:cNvPr id="401" name="テキスト ボックス 400"/>
        <xdr:cNvSpPr txBox="1"/>
      </xdr:nvSpPr>
      <xdr:spPr>
        <a:xfrm>
          <a:off x="9371965" y="13126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17780</xdr:rowOff>
    </xdr:from>
    <xdr:to xmlns:xdr="http://schemas.openxmlformats.org/drawingml/2006/spreadsheetDrawing">
      <xdr:col>45</xdr:col>
      <xdr:colOff>177800</xdr:colOff>
      <xdr:row>78</xdr:row>
      <xdr:rowOff>66040</xdr:rowOff>
    </xdr:to>
    <xdr:cxnSp macro="">
      <xdr:nvCxnSpPr>
        <xdr:cNvPr id="402" name="直線コネクタ 401"/>
        <xdr:cNvCxnSpPr/>
      </xdr:nvCxnSpPr>
      <xdr:spPr>
        <a:xfrm>
          <a:off x="7861300" y="133908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77470</xdr:rowOff>
    </xdr:from>
    <xdr:ext cx="534035" cy="258445"/>
    <xdr:sp macro="" textlink="">
      <xdr:nvSpPr>
        <xdr:cNvPr id="404" name="テキスト ボックス 403"/>
        <xdr:cNvSpPr txBox="1"/>
      </xdr:nvSpPr>
      <xdr:spPr>
        <a:xfrm>
          <a:off x="8482965" y="13107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139065</xdr:rowOff>
    </xdr:from>
    <xdr:to xmlns:xdr="http://schemas.openxmlformats.org/drawingml/2006/spreadsheetDrawing">
      <xdr:col>41</xdr:col>
      <xdr:colOff>50800</xdr:colOff>
      <xdr:row>78</xdr:row>
      <xdr:rowOff>17780</xdr:rowOff>
    </xdr:to>
    <xdr:cxnSp macro="">
      <xdr:nvCxnSpPr>
        <xdr:cNvPr id="405" name="直線コネクタ 404"/>
        <xdr:cNvCxnSpPr/>
      </xdr:nvCxnSpPr>
      <xdr:spPr>
        <a:xfrm>
          <a:off x="6972300" y="12997815"/>
          <a:ext cx="8890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56515</xdr:rowOff>
    </xdr:from>
    <xdr:ext cx="534035" cy="258445"/>
    <xdr:sp macro="" textlink="">
      <xdr:nvSpPr>
        <xdr:cNvPr id="407" name="テキスト ボックス 406"/>
        <xdr:cNvSpPr txBox="1"/>
      </xdr:nvSpPr>
      <xdr:spPr>
        <a:xfrm>
          <a:off x="7593965" y="1308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121285</xdr:rowOff>
    </xdr:from>
    <xdr:ext cx="534035" cy="258445"/>
    <xdr:sp macro="" textlink="">
      <xdr:nvSpPr>
        <xdr:cNvPr id="409" name="テキスト ボックス 408"/>
        <xdr:cNvSpPr txBox="1"/>
      </xdr:nvSpPr>
      <xdr:spPr>
        <a:xfrm>
          <a:off x="6704965" y="13322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64135</xdr:rowOff>
    </xdr:from>
    <xdr:to xmlns:xdr="http://schemas.openxmlformats.org/drawingml/2006/spreadsheetDrawing">
      <xdr:col>55</xdr:col>
      <xdr:colOff>50800</xdr:colOff>
      <xdr:row>76</xdr:row>
      <xdr:rowOff>166370</xdr:rowOff>
    </xdr:to>
    <xdr:sp macro="" textlink="">
      <xdr:nvSpPr>
        <xdr:cNvPr id="415" name="楕円 414"/>
        <xdr:cNvSpPr/>
      </xdr:nvSpPr>
      <xdr:spPr>
        <a:xfrm>
          <a:off x="104267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86995</xdr:rowOff>
    </xdr:from>
    <xdr:ext cx="534670" cy="258445"/>
    <xdr:sp macro="" textlink="">
      <xdr:nvSpPr>
        <xdr:cNvPr id="416" name="普通建設事業費 （ うち新規整備　）該当値テキスト"/>
        <xdr:cNvSpPr txBox="1"/>
      </xdr:nvSpPr>
      <xdr:spPr>
        <a:xfrm>
          <a:off x="10528300" y="12945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168275</xdr:rowOff>
    </xdr:from>
    <xdr:to xmlns:xdr="http://schemas.openxmlformats.org/drawingml/2006/spreadsheetDrawing">
      <xdr:col>50</xdr:col>
      <xdr:colOff>165100</xdr:colOff>
      <xdr:row>78</xdr:row>
      <xdr:rowOff>98425</xdr:rowOff>
    </xdr:to>
    <xdr:sp macro="" textlink="">
      <xdr:nvSpPr>
        <xdr:cNvPr id="417" name="楕円 416"/>
        <xdr:cNvSpPr/>
      </xdr:nvSpPr>
      <xdr:spPr>
        <a:xfrm>
          <a:off x="9588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89535</xdr:rowOff>
    </xdr:from>
    <xdr:ext cx="534035" cy="258445"/>
    <xdr:sp macro="" textlink="">
      <xdr:nvSpPr>
        <xdr:cNvPr id="418" name="テキスト ボックス 417"/>
        <xdr:cNvSpPr txBox="1"/>
      </xdr:nvSpPr>
      <xdr:spPr>
        <a:xfrm>
          <a:off x="9371965" y="13462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15240</xdr:rowOff>
    </xdr:from>
    <xdr:to xmlns:xdr="http://schemas.openxmlformats.org/drawingml/2006/spreadsheetDrawing">
      <xdr:col>46</xdr:col>
      <xdr:colOff>38100</xdr:colOff>
      <xdr:row>78</xdr:row>
      <xdr:rowOff>116840</xdr:rowOff>
    </xdr:to>
    <xdr:sp macro="" textlink="">
      <xdr:nvSpPr>
        <xdr:cNvPr id="419" name="楕円 418"/>
        <xdr:cNvSpPr/>
      </xdr:nvSpPr>
      <xdr:spPr>
        <a:xfrm>
          <a:off x="8699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107950</xdr:rowOff>
    </xdr:from>
    <xdr:ext cx="534035" cy="259080"/>
    <xdr:sp macro="" textlink="">
      <xdr:nvSpPr>
        <xdr:cNvPr id="420" name="テキスト ボックス 419"/>
        <xdr:cNvSpPr txBox="1"/>
      </xdr:nvSpPr>
      <xdr:spPr>
        <a:xfrm>
          <a:off x="8482965" y="13481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138430</xdr:rowOff>
    </xdr:from>
    <xdr:to xmlns:xdr="http://schemas.openxmlformats.org/drawingml/2006/spreadsheetDrawing">
      <xdr:col>41</xdr:col>
      <xdr:colOff>101600</xdr:colOff>
      <xdr:row>78</xdr:row>
      <xdr:rowOff>68580</xdr:rowOff>
    </xdr:to>
    <xdr:sp macro="" textlink="">
      <xdr:nvSpPr>
        <xdr:cNvPr id="421" name="楕円 420"/>
        <xdr:cNvSpPr/>
      </xdr:nvSpPr>
      <xdr:spPr>
        <a:xfrm>
          <a:off x="7810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59690</xdr:rowOff>
    </xdr:from>
    <xdr:ext cx="534035" cy="259080"/>
    <xdr:sp macro="" textlink="">
      <xdr:nvSpPr>
        <xdr:cNvPr id="422" name="テキスト ボックス 421"/>
        <xdr:cNvSpPr txBox="1"/>
      </xdr:nvSpPr>
      <xdr:spPr>
        <a:xfrm>
          <a:off x="7593965" y="1343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88265</xdr:rowOff>
    </xdr:from>
    <xdr:to xmlns:xdr="http://schemas.openxmlformats.org/drawingml/2006/spreadsheetDrawing">
      <xdr:col>36</xdr:col>
      <xdr:colOff>165100</xdr:colOff>
      <xdr:row>76</xdr:row>
      <xdr:rowOff>18415</xdr:rowOff>
    </xdr:to>
    <xdr:sp macro="" textlink="">
      <xdr:nvSpPr>
        <xdr:cNvPr id="423" name="楕円 422"/>
        <xdr:cNvSpPr/>
      </xdr:nvSpPr>
      <xdr:spPr>
        <a:xfrm>
          <a:off x="6921500" y="129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34925</xdr:rowOff>
    </xdr:from>
    <xdr:ext cx="534035" cy="259080"/>
    <xdr:sp macro="" textlink="">
      <xdr:nvSpPr>
        <xdr:cNvPr id="424" name="テキスト ボックス 423"/>
        <xdr:cNvSpPr txBox="1"/>
      </xdr:nvSpPr>
      <xdr:spPr>
        <a:xfrm>
          <a:off x="6704965" y="12722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6" name="テキスト ボックス 43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0" name="テキスト ボックス 43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2" name="テキスト ボックス 44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4" name="テキスト ボックス 44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150495</xdr:rowOff>
    </xdr:from>
    <xdr:to xmlns:xdr="http://schemas.openxmlformats.org/drawingml/2006/spreadsheetDrawing">
      <xdr:col>55</xdr:col>
      <xdr:colOff>0</xdr:colOff>
      <xdr:row>96</xdr:row>
      <xdr:rowOff>161925</xdr:rowOff>
    </xdr:to>
    <xdr:cxnSp macro="">
      <xdr:nvCxnSpPr>
        <xdr:cNvPr id="453" name="直線コネクタ 452"/>
        <xdr:cNvCxnSpPr/>
      </xdr:nvCxnSpPr>
      <xdr:spPr>
        <a:xfrm>
          <a:off x="9639300" y="1660969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132080</xdr:rowOff>
    </xdr:from>
    <xdr:ext cx="534670" cy="258445"/>
    <xdr:sp macro="" textlink="">
      <xdr:nvSpPr>
        <xdr:cNvPr id="454" name="普通建設事業費 （ うち更新整備　）平均値テキスト"/>
        <xdr:cNvSpPr txBox="1"/>
      </xdr:nvSpPr>
      <xdr:spPr>
        <a:xfrm>
          <a:off x="10528300" y="164198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102870</xdr:rowOff>
    </xdr:from>
    <xdr:to xmlns:xdr="http://schemas.openxmlformats.org/drawingml/2006/spreadsheetDrawing">
      <xdr:col>50</xdr:col>
      <xdr:colOff>114300</xdr:colOff>
      <xdr:row>96</xdr:row>
      <xdr:rowOff>150495</xdr:rowOff>
    </xdr:to>
    <xdr:cxnSp macro="">
      <xdr:nvCxnSpPr>
        <xdr:cNvPr id="456" name="直線コネクタ 455"/>
        <xdr:cNvCxnSpPr/>
      </xdr:nvCxnSpPr>
      <xdr:spPr>
        <a:xfrm>
          <a:off x="8750300" y="16390620"/>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90805</xdr:rowOff>
    </xdr:from>
    <xdr:ext cx="534035" cy="258445"/>
    <xdr:sp macro="" textlink="">
      <xdr:nvSpPr>
        <xdr:cNvPr id="458" name="テキスト ボックス 457"/>
        <xdr:cNvSpPr txBox="1"/>
      </xdr:nvSpPr>
      <xdr:spPr>
        <a:xfrm>
          <a:off x="9371965" y="16721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26670</xdr:rowOff>
    </xdr:from>
    <xdr:to xmlns:xdr="http://schemas.openxmlformats.org/drawingml/2006/spreadsheetDrawing">
      <xdr:col>45</xdr:col>
      <xdr:colOff>177800</xdr:colOff>
      <xdr:row>95</xdr:row>
      <xdr:rowOff>102870</xdr:rowOff>
    </xdr:to>
    <xdr:cxnSp macro="">
      <xdr:nvCxnSpPr>
        <xdr:cNvPr id="459" name="直線コネクタ 458"/>
        <xdr:cNvCxnSpPr/>
      </xdr:nvCxnSpPr>
      <xdr:spPr>
        <a:xfrm>
          <a:off x="7861300" y="163144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82550</xdr:rowOff>
    </xdr:from>
    <xdr:ext cx="534035" cy="259080"/>
    <xdr:sp macro="" textlink="">
      <xdr:nvSpPr>
        <xdr:cNvPr id="461" name="テキスト ボックス 460"/>
        <xdr:cNvSpPr txBox="1"/>
      </xdr:nvSpPr>
      <xdr:spPr>
        <a:xfrm>
          <a:off x="8482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26670</xdr:rowOff>
    </xdr:from>
    <xdr:to xmlns:xdr="http://schemas.openxmlformats.org/drawingml/2006/spreadsheetDrawing">
      <xdr:col>41</xdr:col>
      <xdr:colOff>50800</xdr:colOff>
      <xdr:row>97</xdr:row>
      <xdr:rowOff>170180</xdr:rowOff>
    </xdr:to>
    <xdr:cxnSp macro="">
      <xdr:nvCxnSpPr>
        <xdr:cNvPr id="462" name="直線コネクタ 461"/>
        <xdr:cNvCxnSpPr/>
      </xdr:nvCxnSpPr>
      <xdr:spPr>
        <a:xfrm flipV="1">
          <a:off x="6972300" y="16314420"/>
          <a:ext cx="889000" cy="486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132080</xdr:rowOff>
    </xdr:from>
    <xdr:ext cx="534035" cy="258445"/>
    <xdr:sp macro="" textlink="">
      <xdr:nvSpPr>
        <xdr:cNvPr id="464" name="テキスト ボックス 463"/>
        <xdr:cNvSpPr txBox="1"/>
      </xdr:nvSpPr>
      <xdr:spPr>
        <a:xfrm>
          <a:off x="7593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42545</xdr:rowOff>
    </xdr:from>
    <xdr:ext cx="534035" cy="258445"/>
    <xdr:sp macro="" textlink="">
      <xdr:nvSpPr>
        <xdr:cNvPr id="466" name="テキスト ボックス 465"/>
        <xdr:cNvSpPr txBox="1"/>
      </xdr:nvSpPr>
      <xdr:spPr>
        <a:xfrm>
          <a:off x="6704965" y="16501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111125</xdr:rowOff>
    </xdr:from>
    <xdr:to xmlns:xdr="http://schemas.openxmlformats.org/drawingml/2006/spreadsheetDrawing">
      <xdr:col>55</xdr:col>
      <xdr:colOff>50800</xdr:colOff>
      <xdr:row>97</xdr:row>
      <xdr:rowOff>41275</xdr:rowOff>
    </xdr:to>
    <xdr:sp macro="" textlink="">
      <xdr:nvSpPr>
        <xdr:cNvPr id="472" name="楕円 471"/>
        <xdr:cNvSpPr/>
      </xdr:nvSpPr>
      <xdr:spPr>
        <a:xfrm>
          <a:off x="104267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89535</xdr:rowOff>
    </xdr:from>
    <xdr:ext cx="534670" cy="258445"/>
    <xdr:sp macro="" textlink="">
      <xdr:nvSpPr>
        <xdr:cNvPr id="473" name="普通建設事業費 （ うち更新整備　）該当値テキスト"/>
        <xdr:cNvSpPr txBox="1"/>
      </xdr:nvSpPr>
      <xdr:spPr>
        <a:xfrm>
          <a:off x="10528300" y="1654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99695</xdr:rowOff>
    </xdr:from>
    <xdr:to xmlns:xdr="http://schemas.openxmlformats.org/drawingml/2006/spreadsheetDrawing">
      <xdr:col>50</xdr:col>
      <xdr:colOff>165100</xdr:colOff>
      <xdr:row>97</xdr:row>
      <xdr:rowOff>29845</xdr:rowOff>
    </xdr:to>
    <xdr:sp macro="" textlink="">
      <xdr:nvSpPr>
        <xdr:cNvPr id="474" name="楕円 473"/>
        <xdr:cNvSpPr/>
      </xdr:nvSpPr>
      <xdr:spPr>
        <a:xfrm>
          <a:off x="958850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46355</xdr:rowOff>
    </xdr:from>
    <xdr:ext cx="534035" cy="259080"/>
    <xdr:sp macro="" textlink="">
      <xdr:nvSpPr>
        <xdr:cNvPr id="475" name="テキスト ボックス 474"/>
        <xdr:cNvSpPr txBox="1"/>
      </xdr:nvSpPr>
      <xdr:spPr>
        <a:xfrm>
          <a:off x="9371965" y="1633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52070</xdr:rowOff>
    </xdr:from>
    <xdr:to xmlns:xdr="http://schemas.openxmlformats.org/drawingml/2006/spreadsheetDrawing">
      <xdr:col>46</xdr:col>
      <xdr:colOff>38100</xdr:colOff>
      <xdr:row>95</xdr:row>
      <xdr:rowOff>153670</xdr:rowOff>
    </xdr:to>
    <xdr:sp macro="" textlink="">
      <xdr:nvSpPr>
        <xdr:cNvPr id="476" name="楕円 475"/>
        <xdr:cNvSpPr/>
      </xdr:nvSpPr>
      <xdr:spPr>
        <a:xfrm>
          <a:off x="8699500" y="163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170180</xdr:rowOff>
    </xdr:from>
    <xdr:ext cx="534035" cy="259080"/>
    <xdr:sp macro="" textlink="">
      <xdr:nvSpPr>
        <xdr:cNvPr id="477" name="テキスト ボックス 476"/>
        <xdr:cNvSpPr txBox="1"/>
      </xdr:nvSpPr>
      <xdr:spPr>
        <a:xfrm>
          <a:off x="8482965" y="16115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147320</xdr:rowOff>
    </xdr:from>
    <xdr:to xmlns:xdr="http://schemas.openxmlformats.org/drawingml/2006/spreadsheetDrawing">
      <xdr:col>41</xdr:col>
      <xdr:colOff>101600</xdr:colOff>
      <xdr:row>95</xdr:row>
      <xdr:rowOff>77470</xdr:rowOff>
    </xdr:to>
    <xdr:sp macro="" textlink="">
      <xdr:nvSpPr>
        <xdr:cNvPr id="478" name="楕円 477"/>
        <xdr:cNvSpPr/>
      </xdr:nvSpPr>
      <xdr:spPr>
        <a:xfrm>
          <a:off x="7810500"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93980</xdr:rowOff>
    </xdr:from>
    <xdr:ext cx="534035" cy="259080"/>
    <xdr:sp macro="" textlink="">
      <xdr:nvSpPr>
        <xdr:cNvPr id="479" name="テキスト ボックス 478"/>
        <xdr:cNvSpPr txBox="1"/>
      </xdr:nvSpPr>
      <xdr:spPr>
        <a:xfrm>
          <a:off x="7593965" y="1603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119380</xdr:rowOff>
    </xdr:from>
    <xdr:to xmlns:xdr="http://schemas.openxmlformats.org/drawingml/2006/spreadsheetDrawing">
      <xdr:col>36</xdr:col>
      <xdr:colOff>165100</xdr:colOff>
      <xdr:row>98</xdr:row>
      <xdr:rowOff>49530</xdr:rowOff>
    </xdr:to>
    <xdr:sp macro="" textlink="">
      <xdr:nvSpPr>
        <xdr:cNvPr id="480" name="楕円 479"/>
        <xdr:cNvSpPr/>
      </xdr:nvSpPr>
      <xdr:spPr>
        <a:xfrm>
          <a:off x="6921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40640</xdr:rowOff>
    </xdr:from>
    <xdr:ext cx="534035" cy="258445"/>
    <xdr:sp macro="" textlink="">
      <xdr:nvSpPr>
        <xdr:cNvPr id="481" name="テキスト ボックス 480"/>
        <xdr:cNvSpPr txBox="1"/>
      </xdr:nvSpPr>
      <xdr:spPr>
        <a:xfrm>
          <a:off x="6704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3" name="テキスト ボックス 49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495" name="テキスト ボックス 49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499" name="テキスト ボックス 49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3" name="テキスト ボックス 50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6985</xdr:rowOff>
    </xdr:from>
    <xdr:to xmlns:xdr="http://schemas.openxmlformats.org/drawingml/2006/spreadsheetDrawing">
      <xdr:col>85</xdr:col>
      <xdr:colOff>127000</xdr:colOff>
      <xdr:row>35</xdr:row>
      <xdr:rowOff>128270</xdr:rowOff>
    </xdr:to>
    <xdr:cxnSp macro="">
      <xdr:nvCxnSpPr>
        <xdr:cNvPr id="512" name="直線コネクタ 511"/>
        <xdr:cNvCxnSpPr/>
      </xdr:nvCxnSpPr>
      <xdr:spPr>
        <a:xfrm flipV="1">
          <a:off x="15481300" y="5321935"/>
          <a:ext cx="838200" cy="807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534670" cy="259080"/>
    <xdr:sp macro="" textlink="">
      <xdr:nvSpPr>
        <xdr:cNvPr id="513" name="災害復旧事業費平均値テキスト"/>
        <xdr:cNvSpPr txBox="1"/>
      </xdr:nvSpPr>
      <xdr:spPr>
        <a:xfrm>
          <a:off x="16370300" y="6548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128270</xdr:rowOff>
    </xdr:from>
    <xdr:to xmlns:xdr="http://schemas.openxmlformats.org/drawingml/2006/spreadsheetDrawing">
      <xdr:col>81</xdr:col>
      <xdr:colOff>50800</xdr:colOff>
      <xdr:row>39</xdr:row>
      <xdr:rowOff>8255</xdr:rowOff>
    </xdr:to>
    <xdr:cxnSp macro="">
      <xdr:nvCxnSpPr>
        <xdr:cNvPr id="515" name="直線コネクタ 514"/>
        <xdr:cNvCxnSpPr/>
      </xdr:nvCxnSpPr>
      <xdr:spPr>
        <a:xfrm flipV="1">
          <a:off x="14592300" y="6129020"/>
          <a:ext cx="889000" cy="565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163195</xdr:rowOff>
    </xdr:from>
    <xdr:ext cx="469265" cy="259080"/>
    <xdr:sp macro="" textlink="">
      <xdr:nvSpPr>
        <xdr:cNvPr id="517" name="テキスト ボックス 516"/>
        <xdr:cNvSpPr txBox="1"/>
      </xdr:nvSpPr>
      <xdr:spPr>
        <a:xfrm>
          <a:off x="15246350" y="6678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53340</xdr:rowOff>
    </xdr:from>
    <xdr:to xmlns:xdr="http://schemas.openxmlformats.org/drawingml/2006/spreadsheetDrawing">
      <xdr:col>76</xdr:col>
      <xdr:colOff>114300</xdr:colOff>
      <xdr:row>39</xdr:row>
      <xdr:rowOff>8255</xdr:rowOff>
    </xdr:to>
    <xdr:cxnSp macro="">
      <xdr:nvCxnSpPr>
        <xdr:cNvPr id="518" name="直線コネクタ 517"/>
        <xdr:cNvCxnSpPr/>
      </xdr:nvCxnSpPr>
      <xdr:spPr>
        <a:xfrm>
          <a:off x="13703300" y="656844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53975</xdr:rowOff>
    </xdr:from>
    <xdr:ext cx="469265" cy="258445"/>
    <xdr:sp macro="" textlink="">
      <xdr:nvSpPr>
        <xdr:cNvPr id="520" name="テキスト ボックス 519"/>
        <xdr:cNvSpPr txBox="1"/>
      </xdr:nvSpPr>
      <xdr:spPr>
        <a:xfrm>
          <a:off x="14357350" y="6740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76835</xdr:rowOff>
    </xdr:from>
    <xdr:to xmlns:xdr="http://schemas.openxmlformats.org/drawingml/2006/spreadsheetDrawing">
      <xdr:col>71</xdr:col>
      <xdr:colOff>177800</xdr:colOff>
      <xdr:row>38</xdr:row>
      <xdr:rowOff>53340</xdr:rowOff>
    </xdr:to>
    <xdr:cxnSp macro="">
      <xdr:nvCxnSpPr>
        <xdr:cNvPr id="521" name="直線コネクタ 520"/>
        <xdr:cNvCxnSpPr/>
      </xdr:nvCxnSpPr>
      <xdr:spPr>
        <a:xfrm>
          <a:off x="12814300" y="5734685"/>
          <a:ext cx="889000" cy="833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9265" cy="259080"/>
    <xdr:sp macro="" textlink="">
      <xdr:nvSpPr>
        <xdr:cNvPr id="523" name="テキスト ボックス 522"/>
        <xdr:cNvSpPr txBox="1"/>
      </xdr:nvSpPr>
      <xdr:spPr>
        <a:xfrm>
          <a:off x="13468350" y="675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138430</xdr:rowOff>
    </xdr:from>
    <xdr:to xmlns:xdr="http://schemas.openxmlformats.org/drawingml/2006/spreadsheetDrawing">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59690</xdr:rowOff>
    </xdr:from>
    <xdr:ext cx="469265" cy="259080"/>
    <xdr:sp macro="" textlink="">
      <xdr:nvSpPr>
        <xdr:cNvPr id="525" name="テキスト ボックス 524"/>
        <xdr:cNvSpPr txBox="1"/>
      </xdr:nvSpPr>
      <xdr:spPr>
        <a:xfrm>
          <a:off x="12579350" y="674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30</xdr:row>
      <xdr:rowOff>127635</xdr:rowOff>
    </xdr:from>
    <xdr:to xmlns:xdr="http://schemas.openxmlformats.org/drawingml/2006/spreadsheetDrawing">
      <xdr:col>85</xdr:col>
      <xdr:colOff>177800</xdr:colOff>
      <xdr:row>31</xdr:row>
      <xdr:rowOff>57785</xdr:rowOff>
    </xdr:to>
    <xdr:sp macro="" textlink="">
      <xdr:nvSpPr>
        <xdr:cNvPr id="531" name="楕円 530"/>
        <xdr:cNvSpPr/>
      </xdr:nvSpPr>
      <xdr:spPr>
        <a:xfrm>
          <a:off x="16268700" y="52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29</xdr:row>
      <xdr:rowOff>150495</xdr:rowOff>
    </xdr:from>
    <xdr:ext cx="534670" cy="259080"/>
    <xdr:sp macro="" textlink="">
      <xdr:nvSpPr>
        <xdr:cNvPr id="532" name="災害復旧事業費該当値テキスト"/>
        <xdr:cNvSpPr txBox="1"/>
      </xdr:nvSpPr>
      <xdr:spPr>
        <a:xfrm>
          <a:off x="16370300" y="5122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77470</xdr:rowOff>
    </xdr:from>
    <xdr:to xmlns:xdr="http://schemas.openxmlformats.org/drawingml/2006/spreadsheetDrawing">
      <xdr:col>81</xdr:col>
      <xdr:colOff>101600</xdr:colOff>
      <xdr:row>36</xdr:row>
      <xdr:rowOff>7620</xdr:rowOff>
    </xdr:to>
    <xdr:sp macro="" textlink="">
      <xdr:nvSpPr>
        <xdr:cNvPr id="533" name="楕円 532"/>
        <xdr:cNvSpPr/>
      </xdr:nvSpPr>
      <xdr:spPr>
        <a:xfrm>
          <a:off x="15430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24130</xdr:rowOff>
    </xdr:from>
    <xdr:ext cx="534035" cy="259080"/>
    <xdr:sp macro="" textlink="">
      <xdr:nvSpPr>
        <xdr:cNvPr id="534" name="テキスト ボックス 533"/>
        <xdr:cNvSpPr txBox="1"/>
      </xdr:nvSpPr>
      <xdr:spPr>
        <a:xfrm>
          <a:off x="15213965" y="5853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128905</xdr:rowOff>
    </xdr:from>
    <xdr:to xmlns:xdr="http://schemas.openxmlformats.org/drawingml/2006/spreadsheetDrawing">
      <xdr:col>76</xdr:col>
      <xdr:colOff>165100</xdr:colOff>
      <xdr:row>39</xdr:row>
      <xdr:rowOff>59055</xdr:rowOff>
    </xdr:to>
    <xdr:sp macro="" textlink="">
      <xdr:nvSpPr>
        <xdr:cNvPr id="535" name="楕円 534"/>
        <xdr:cNvSpPr/>
      </xdr:nvSpPr>
      <xdr:spPr>
        <a:xfrm>
          <a:off x="14541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75565</xdr:rowOff>
    </xdr:from>
    <xdr:ext cx="469265" cy="258445"/>
    <xdr:sp macro="" textlink="">
      <xdr:nvSpPr>
        <xdr:cNvPr id="536" name="テキスト ボックス 535"/>
        <xdr:cNvSpPr txBox="1"/>
      </xdr:nvSpPr>
      <xdr:spPr>
        <a:xfrm>
          <a:off x="14357350" y="6419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2540</xdr:rowOff>
    </xdr:from>
    <xdr:to xmlns:xdr="http://schemas.openxmlformats.org/drawingml/2006/spreadsheetDrawing">
      <xdr:col>72</xdr:col>
      <xdr:colOff>38100</xdr:colOff>
      <xdr:row>38</xdr:row>
      <xdr:rowOff>104140</xdr:rowOff>
    </xdr:to>
    <xdr:sp macro="" textlink="">
      <xdr:nvSpPr>
        <xdr:cNvPr id="537" name="楕円 536"/>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120650</xdr:rowOff>
    </xdr:from>
    <xdr:ext cx="534035" cy="258445"/>
    <xdr:sp macro="" textlink="">
      <xdr:nvSpPr>
        <xdr:cNvPr id="538" name="テキスト ボックス 537"/>
        <xdr:cNvSpPr txBox="1"/>
      </xdr:nvSpPr>
      <xdr:spPr>
        <a:xfrm>
          <a:off x="13435965" y="6292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26035</xdr:rowOff>
    </xdr:from>
    <xdr:to xmlns:xdr="http://schemas.openxmlformats.org/drawingml/2006/spreadsheetDrawing">
      <xdr:col>67</xdr:col>
      <xdr:colOff>101600</xdr:colOff>
      <xdr:row>33</xdr:row>
      <xdr:rowOff>127635</xdr:rowOff>
    </xdr:to>
    <xdr:sp macro="" textlink="">
      <xdr:nvSpPr>
        <xdr:cNvPr id="539" name="楕円 538"/>
        <xdr:cNvSpPr/>
      </xdr:nvSpPr>
      <xdr:spPr>
        <a:xfrm>
          <a:off x="12763500" y="56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31</xdr:row>
      <xdr:rowOff>144145</xdr:rowOff>
    </xdr:from>
    <xdr:ext cx="534035" cy="258445"/>
    <xdr:sp macro="" textlink="">
      <xdr:nvSpPr>
        <xdr:cNvPr id="540" name="テキスト ボックス 539"/>
        <xdr:cNvSpPr txBox="1"/>
      </xdr:nvSpPr>
      <xdr:spPr>
        <a:xfrm>
          <a:off x="12546965" y="545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52" name="テキスト ボックス 55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54" name="テキスト ボックス 55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8920" cy="258445"/>
    <xdr:sp macro="" textlink="">
      <xdr:nvSpPr>
        <xdr:cNvPr id="568" name="テキスト ボックス 567"/>
        <xdr:cNvSpPr txBox="1"/>
      </xdr:nvSpPr>
      <xdr:spPr>
        <a:xfrm>
          <a:off x="15356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920" cy="258445"/>
    <xdr:sp macro="" textlink="">
      <xdr:nvSpPr>
        <xdr:cNvPr id="571" name="テキスト ボックス 57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74" name="テキスト ボックス 57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576" name="テキスト ボックス 575"/>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85" name="テキスト ボックス 584"/>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87" name="テキスト ボックス 58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89" name="テキスト ボックス 58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8920" cy="259080"/>
    <xdr:sp macro="" textlink="">
      <xdr:nvSpPr>
        <xdr:cNvPr id="591" name="テキスト ボックス 590"/>
        <xdr:cNvSpPr txBox="1"/>
      </xdr:nvSpPr>
      <xdr:spPr>
        <a:xfrm>
          <a:off x="12689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03" name="テキスト ボックス 60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05" name="テキスト ボックス 60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07" name="テキスト ボックス 60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09" name="テキスト ボックス 60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11" name="テキスト ボックス 61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13" name="テキスト ボックス 61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163830</xdr:rowOff>
    </xdr:from>
    <xdr:to xmlns:xdr="http://schemas.openxmlformats.org/drawingml/2006/spreadsheetDrawing">
      <xdr:col>85</xdr:col>
      <xdr:colOff>127000</xdr:colOff>
      <xdr:row>78</xdr:row>
      <xdr:rowOff>6350</xdr:rowOff>
    </xdr:to>
    <xdr:cxnSp macro="">
      <xdr:nvCxnSpPr>
        <xdr:cNvPr id="622" name="直線コネクタ 621"/>
        <xdr:cNvCxnSpPr/>
      </xdr:nvCxnSpPr>
      <xdr:spPr>
        <a:xfrm flipV="1">
          <a:off x="15481300" y="133654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8445"/>
    <xdr:sp macro="" textlink="">
      <xdr:nvSpPr>
        <xdr:cNvPr id="623" name="公債費平均値テキスト"/>
        <xdr:cNvSpPr txBox="1"/>
      </xdr:nvSpPr>
      <xdr:spPr>
        <a:xfrm>
          <a:off x="16370300" y="13345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132080</xdr:rowOff>
    </xdr:from>
    <xdr:to xmlns:xdr="http://schemas.openxmlformats.org/drawingml/2006/spreadsheetDrawing">
      <xdr:col>81</xdr:col>
      <xdr:colOff>50800</xdr:colOff>
      <xdr:row>78</xdr:row>
      <xdr:rowOff>6350</xdr:rowOff>
    </xdr:to>
    <xdr:cxnSp macro="">
      <xdr:nvCxnSpPr>
        <xdr:cNvPr id="625" name="直線コネクタ 624"/>
        <xdr:cNvCxnSpPr/>
      </xdr:nvCxnSpPr>
      <xdr:spPr>
        <a:xfrm>
          <a:off x="14592300" y="133337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84455</xdr:rowOff>
    </xdr:from>
    <xdr:ext cx="534035" cy="259080"/>
    <xdr:sp macro="" textlink="">
      <xdr:nvSpPr>
        <xdr:cNvPr id="627" name="テキスト ボックス 626"/>
        <xdr:cNvSpPr txBox="1"/>
      </xdr:nvSpPr>
      <xdr:spPr>
        <a:xfrm>
          <a:off x="15213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132080</xdr:rowOff>
    </xdr:from>
    <xdr:to xmlns:xdr="http://schemas.openxmlformats.org/drawingml/2006/spreadsheetDrawing">
      <xdr:col>76</xdr:col>
      <xdr:colOff>114300</xdr:colOff>
      <xdr:row>77</xdr:row>
      <xdr:rowOff>148590</xdr:rowOff>
    </xdr:to>
    <xdr:cxnSp macro="">
      <xdr:nvCxnSpPr>
        <xdr:cNvPr id="628" name="直線コネクタ 627"/>
        <xdr:cNvCxnSpPr/>
      </xdr:nvCxnSpPr>
      <xdr:spPr>
        <a:xfrm flipV="1">
          <a:off x="13703300" y="133337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83185</xdr:rowOff>
    </xdr:from>
    <xdr:ext cx="534035" cy="259080"/>
    <xdr:sp macro="" textlink="">
      <xdr:nvSpPr>
        <xdr:cNvPr id="630" name="テキスト ボックス 629"/>
        <xdr:cNvSpPr txBox="1"/>
      </xdr:nvSpPr>
      <xdr:spPr>
        <a:xfrm>
          <a:off x="14324965" y="13456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92710</xdr:rowOff>
    </xdr:from>
    <xdr:to xmlns:xdr="http://schemas.openxmlformats.org/drawingml/2006/spreadsheetDrawing">
      <xdr:col>71</xdr:col>
      <xdr:colOff>177800</xdr:colOff>
      <xdr:row>77</xdr:row>
      <xdr:rowOff>148590</xdr:rowOff>
    </xdr:to>
    <xdr:cxnSp macro="">
      <xdr:nvCxnSpPr>
        <xdr:cNvPr id="631" name="直線コネクタ 630"/>
        <xdr:cNvCxnSpPr/>
      </xdr:nvCxnSpPr>
      <xdr:spPr>
        <a:xfrm>
          <a:off x="12814300" y="132943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80645</xdr:rowOff>
    </xdr:from>
    <xdr:ext cx="534035" cy="259080"/>
    <xdr:sp macro="" textlink="">
      <xdr:nvSpPr>
        <xdr:cNvPr id="633" name="テキスト ボックス 632"/>
        <xdr:cNvSpPr txBox="1"/>
      </xdr:nvSpPr>
      <xdr:spPr>
        <a:xfrm>
          <a:off x="13435965" y="13453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81280</xdr:rowOff>
    </xdr:from>
    <xdr:ext cx="534035" cy="259080"/>
    <xdr:sp macro="" textlink="">
      <xdr:nvSpPr>
        <xdr:cNvPr id="635" name="テキスト ボックス 634"/>
        <xdr:cNvSpPr txBox="1"/>
      </xdr:nvSpPr>
      <xdr:spPr>
        <a:xfrm>
          <a:off x="12546965" y="13454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113030</xdr:rowOff>
    </xdr:from>
    <xdr:to xmlns:xdr="http://schemas.openxmlformats.org/drawingml/2006/spreadsheetDrawing">
      <xdr:col>85</xdr:col>
      <xdr:colOff>177800</xdr:colOff>
      <xdr:row>78</xdr:row>
      <xdr:rowOff>43180</xdr:rowOff>
    </xdr:to>
    <xdr:sp macro="" textlink="">
      <xdr:nvSpPr>
        <xdr:cNvPr id="641" name="楕円 640"/>
        <xdr:cNvSpPr/>
      </xdr:nvSpPr>
      <xdr:spPr>
        <a:xfrm>
          <a:off x="16268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135890</xdr:rowOff>
    </xdr:from>
    <xdr:ext cx="534670" cy="259080"/>
    <xdr:sp macro="" textlink="">
      <xdr:nvSpPr>
        <xdr:cNvPr id="642" name="公債費該当値テキスト"/>
        <xdr:cNvSpPr txBox="1"/>
      </xdr:nvSpPr>
      <xdr:spPr>
        <a:xfrm>
          <a:off x="16370300" y="1316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126365</xdr:rowOff>
    </xdr:from>
    <xdr:to xmlns:xdr="http://schemas.openxmlformats.org/drawingml/2006/spreadsheetDrawing">
      <xdr:col>81</xdr:col>
      <xdr:colOff>101600</xdr:colOff>
      <xdr:row>78</xdr:row>
      <xdr:rowOff>56515</xdr:rowOff>
    </xdr:to>
    <xdr:sp macro="" textlink="">
      <xdr:nvSpPr>
        <xdr:cNvPr id="643" name="楕円 642"/>
        <xdr:cNvSpPr/>
      </xdr:nvSpPr>
      <xdr:spPr>
        <a:xfrm>
          <a:off x="15430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73025</xdr:rowOff>
    </xdr:from>
    <xdr:ext cx="534035" cy="259080"/>
    <xdr:sp macro="" textlink="">
      <xdr:nvSpPr>
        <xdr:cNvPr id="644" name="テキスト ボックス 643"/>
        <xdr:cNvSpPr txBox="1"/>
      </xdr:nvSpPr>
      <xdr:spPr>
        <a:xfrm>
          <a:off x="15213965" y="13103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81280</xdr:rowOff>
    </xdr:from>
    <xdr:to xmlns:xdr="http://schemas.openxmlformats.org/drawingml/2006/spreadsheetDrawing">
      <xdr:col>76</xdr:col>
      <xdr:colOff>165100</xdr:colOff>
      <xdr:row>78</xdr:row>
      <xdr:rowOff>11430</xdr:rowOff>
    </xdr:to>
    <xdr:sp macro="" textlink="">
      <xdr:nvSpPr>
        <xdr:cNvPr id="645" name="楕円 644"/>
        <xdr:cNvSpPr/>
      </xdr:nvSpPr>
      <xdr:spPr>
        <a:xfrm>
          <a:off x="14541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27940</xdr:rowOff>
    </xdr:from>
    <xdr:ext cx="534035" cy="259080"/>
    <xdr:sp macro="" textlink="">
      <xdr:nvSpPr>
        <xdr:cNvPr id="646" name="テキスト ボックス 645"/>
        <xdr:cNvSpPr txBox="1"/>
      </xdr:nvSpPr>
      <xdr:spPr>
        <a:xfrm>
          <a:off x="14324965" y="13058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97790</xdr:rowOff>
    </xdr:from>
    <xdr:to xmlns:xdr="http://schemas.openxmlformats.org/drawingml/2006/spreadsheetDrawing">
      <xdr:col>72</xdr:col>
      <xdr:colOff>38100</xdr:colOff>
      <xdr:row>78</xdr:row>
      <xdr:rowOff>27940</xdr:rowOff>
    </xdr:to>
    <xdr:sp macro="" textlink="">
      <xdr:nvSpPr>
        <xdr:cNvPr id="647" name="楕円 646"/>
        <xdr:cNvSpPr/>
      </xdr:nvSpPr>
      <xdr:spPr>
        <a:xfrm>
          <a:off x="136525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44450</xdr:rowOff>
    </xdr:from>
    <xdr:ext cx="534035" cy="259080"/>
    <xdr:sp macro="" textlink="">
      <xdr:nvSpPr>
        <xdr:cNvPr id="648" name="テキスト ボックス 647"/>
        <xdr:cNvSpPr txBox="1"/>
      </xdr:nvSpPr>
      <xdr:spPr>
        <a:xfrm>
          <a:off x="13435965" y="13074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41910</xdr:rowOff>
    </xdr:from>
    <xdr:to xmlns:xdr="http://schemas.openxmlformats.org/drawingml/2006/spreadsheetDrawing">
      <xdr:col>67</xdr:col>
      <xdr:colOff>101600</xdr:colOff>
      <xdr:row>77</xdr:row>
      <xdr:rowOff>143510</xdr:rowOff>
    </xdr:to>
    <xdr:sp macro="" textlink="">
      <xdr:nvSpPr>
        <xdr:cNvPr id="649" name="楕円 648"/>
        <xdr:cNvSpPr/>
      </xdr:nvSpPr>
      <xdr:spPr>
        <a:xfrm>
          <a:off x="12763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160020</xdr:rowOff>
    </xdr:from>
    <xdr:ext cx="598170" cy="259080"/>
    <xdr:sp macro="" textlink="">
      <xdr:nvSpPr>
        <xdr:cNvPr id="650" name="テキスト ボックス 649"/>
        <xdr:cNvSpPr txBox="1"/>
      </xdr:nvSpPr>
      <xdr:spPr>
        <a:xfrm>
          <a:off x="12514580" y="13018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2" name="テキスト ボックス 66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4" name="テキスト ボックス 66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6" name="テキスト ボックス 66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8" name="テキスト ボックス 66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55880</xdr:rowOff>
    </xdr:from>
    <xdr:to xmlns:xdr="http://schemas.openxmlformats.org/drawingml/2006/spreadsheetDrawing">
      <xdr:col>85</xdr:col>
      <xdr:colOff>127000</xdr:colOff>
      <xdr:row>97</xdr:row>
      <xdr:rowOff>111760</xdr:rowOff>
    </xdr:to>
    <xdr:cxnSp macro="">
      <xdr:nvCxnSpPr>
        <xdr:cNvPr id="677" name="直線コネクタ 676"/>
        <xdr:cNvCxnSpPr/>
      </xdr:nvCxnSpPr>
      <xdr:spPr>
        <a:xfrm>
          <a:off x="15481300" y="1668653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121920</xdr:rowOff>
    </xdr:from>
    <xdr:ext cx="534670" cy="258445"/>
    <xdr:sp macro="" textlink="">
      <xdr:nvSpPr>
        <xdr:cNvPr id="678" name="積立金平均値テキスト"/>
        <xdr:cNvSpPr txBox="1"/>
      </xdr:nvSpPr>
      <xdr:spPr>
        <a:xfrm>
          <a:off x="16370300" y="16752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55880</xdr:rowOff>
    </xdr:from>
    <xdr:to xmlns:xdr="http://schemas.openxmlformats.org/drawingml/2006/spreadsheetDrawing">
      <xdr:col>81</xdr:col>
      <xdr:colOff>50800</xdr:colOff>
      <xdr:row>97</xdr:row>
      <xdr:rowOff>133350</xdr:rowOff>
    </xdr:to>
    <xdr:cxnSp macro="">
      <xdr:nvCxnSpPr>
        <xdr:cNvPr id="680" name="直線コネクタ 679"/>
        <xdr:cNvCxnSpPr/>
      </xdr:nvCxnSpPr>
      <xdr:spPr>
        <a:xfrm flipV="1">
          <a:off x="14592300" y="1668653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83185</xdr:rowOff>
    </xdr:from>
    <xdr:ext cx="534035" cy="259080"/>
    <xdr:sp macro="" textlink="">
      <xdr:nvSpPr>
        <xdr:cNvPr id="682" name="テキスト ボックス 681"/>
        <xdr:cNvSpPr txBox="1"/>
      </xdr:nvSpPr>
      <xdr:spPr>
        <a:xfrm>
          <a:off x="15213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44450</xdr:rowOff>
    </xdr:from>
    <xdr:to xmlns:xdr="http://schemas.openxmlformats.org/drawingml/2006/spreadsheetDrawing">
      <xdr:col>76</xdr:col>
      <xdr:colOff>114300</xdr:colOff>
      <xdr:row>97</xdr:row>
      <xdr:rowOff>133350</xdr:rowOff>
    </xdr:to>
    <xdr:cxnSp macro="">
      <xdr:nvCxnSpPr>
        <xdr:cNvPr id="683" name="直線コネクタ 682"/>
        <xdr:cNvCxnSpPr/>
      </xdr:nvCxnSpPr>
      <xdr:spPr>
        <a:xfrm>
          <a:off x="13703300" y="166751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88900</xdr:rowOff>
    </xdr:from>
    <xdr:ext cx="534035" cy="258445"/>
    <xdr:sp macro="" textlink="">
      <xdr:nvSpPr>
        <xdr:cNvPr id="685" name="テキスト ボックス 684"/>
        <xdr:cNvSpPr txBox="1"/>
      </xdr:nvSpPr>
      <xdr:spPr>
        <a:xfrm>
          <a:off x="14324965" y="16891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13970</xdr:rowOff>
    </xdr:from>
    <xdr:to xmlns:xdr="http://schemas.openxmlformats.org/drawingml/2006/spreadsheetDrawing">
      <xdr:col>71</xdr:col>
      <xdr:colOff>177800</xdr:colOff>
      <xdr:row>97</xdr:row>
      <xdr:rowOff>44450</xdr:rowOff>
    </xdr:to>
    <xdr:cxnSp macro="">
      <xdr:nvCxnSpPr>
        <xdr:cNvPr id="686" name="直線コネクタ 685"/>
        <xdr:cNvCxnSpPr/>
      </xdr:nvCxnSpPr>
      <xdr:spPr>
        <a:xfrm>
          <a:off x="12814300" y="166446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85090</xdr:rowOff>
    </xdr:from>
    <xdr:ext cx="534035" cy="259080"/>
    <xdr:sp macro="" textlink="">
      <xdr:nvSpPr>
        <xdr:cNvPr id="688" name="テキスト ボックス 687"/>
        <xdr:cNvSpPr txBox="1"/>
      </xdr:nvSpPr>
      <xdr:spPr>
        <a:xfrm>
          <a:off x="13435965" y="1688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89535</xdr:rowOff>
    </xdr:from>
    <xdr:ext cx="534035" cy="258445"/>
    <xdr:sp macro="" textlink="">
      <xdr:nvSpPr>
        <xdr:cNvPr id="690" name="テキスト ボックス 689"/>
        <xdr:cNvSpPr txBox="1"/>
      </xdr:nvSpPr>
      <xdr:spPr>
        <a:xfrm>
          <a:off x="12546965" y="16891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60960</xdr:rowOff>
    </xdr:from>
    <xdr:to xmlns:xdr="http://schemas.openxmlformats.org/drawingml/2006/spreadsheetDrawing">
      <xdr:col>85</xdr:col>
      <xdr:colOff>177800</xdr:colOff>
      <xdr:row>97</xdr:row>
      <xdr:rowOff>162560</xdr:rowOff>
    </xdr:to>
    <xdr:sp macro="" textlink="">
      <xdr:nvSpPr>
        <xdr:cNvPr id="696" name="楕円 695"/>
        <xdr:cNvSpPr/>
      </xdr:nvSpPr>
      <xdr:spPr>
        <a:xfrm>
          <a:off x="162687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83820</xdr:rowOff>
    </xdr:from>
    <xdr:ext cx="534670" cy="259080"/>
    <xdr:sp macro="" textlink="">
      <xdr:nvSpPr>
        <xdr:cNvPr id="697" name="積立金該当値テキスト"/>
        <xdr:cNvSpPr txBox="1"/>
      </xdr:nvSpPr>
      <xdr:spPr>
        <a:xfrm>
          <a:off x="16370300" y="1654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5080</xdr:rowOff>
    </xdr:from>
    <xdr:to xmlns:xdr="http://schemas.openxmlformats.org/drawingml/2006/spreadsheetDrawing">
      <xdr:col>81</xdr:col>
      <xdr:colOff>101600</xdr:colOff>
      <xdr:row>97</xdr:row>
      <xdr:rowOff>106680</xdr:rowOff>
    </xdr:to>
    <xdr:sp macro="" textlink="">
      <xdr:nvSpPr>
        <xdr:cNvPr id="698" name="楕円 697"/>
        <xdr:cNvSpPr/>
      </xdr:nvSpPr>
      <xdr:spPr>
        <a:xfrm>
          <a:off x="15430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123190</xdr:rowOff>
    </xdr:from>
    <xdr:ext cx="534035" cy="258445"/>
    <xdr:sp macro="" textlink="">
      <xdr:nvSpPr>
        <xdr:cNvPr id="699" name="テキスト ボックス 698"/>
        <xdr:cNvSpPr txBox="1"/>
      </xdr:nvSpPr>
      <xdr:spPr>
        <a:xfrm>
          <a:off x="15213965" y="16410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82550</xdr:rowOff>
    </xdr:from>
    <xdr:to xmlns:xdr="http://schemas.openxmlformats.org/drawingml/2006/spreadsheetDrawing">
      <xdr:col>76</xdr:col>
      <xdr:colOff>165100</xdr:colOff>
      <xdr:row>98</xdr:row>
      <xdr:rowOff>12700</xdr:rowOff>
    </xdr:to>
    <xdr:sp macro="" textlink="">
      <xdr:nvSpPr>
        <xdr:cNvPr id="700" name="楕円 699"/>
        <xdr:cNvSpPr/>
      </xdr:nvSpPr>
      <xdr:spPr>
        <a:xfrm>
          <a:off x="14541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29210</xdr:rowOff>
    </xdr:from>
    <xdr:ext cx="534035" cy="258445"/>
    <xdr:sp macro="" textlink="">
      <xdr:nvSpPr>
        <xdr:cNvPr id="701" name="テキスト ボックス 700"/>
        <xdr:cNvSpPr txBox="1"/>
      </xdr:nvSpPr>
      <xdr:spPr>
        <a:xfrm>
          <a:off x="1432496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165100</xdr:rowOff>
    </xdr:from>
    <xdr:to xmlns:xdr="http://schemas.openxmlformats.org/drawingml/2006/spreadsheetDrawing">
      <xdr:col>72</xdr:col>
      <xdr:colOff>38100</xdr:colOff>
      <xdr:row>97</xdr:row>
      <xdr:rowOff>95250</xdr:rowOff>
    </xdr:to>
    <xdr:sp macro="" textlink="">
      <xdr:nvSpPr>
        <xdr:cNvPr id="702" name="楕円 701"/>
        <xdr:cNvSpPr/>
      </xdr:nvSpPr>
      <xdr:spPr>
        <a:xfrm>
          <a:off x="13652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111760</xdr:rowOff>
    </xdr:from>
    <xdr:ext cx="534035" cy="258445"/>
    <xdr:sp macro="" textlink="">
      <xdr:nvSpPr>
        <xdr:cNvPr id="703" name="テキスト ボックス 702"/>
        <xdr:cNvSpPr txBox="1"/>
      </xdr:nvSpPr>
      <xdr:spPr>
        <a:xfrm>
          <a:off x="13435965" y="16399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134620</xdr:rowOff>
    </xdr:from>
    <xdr:to xmlns:xdr="http://schemas.openxmlformats.org/drawingml/2006/spreadsheetDrawing">
      <xdr:col>67</xdr:col>
      <xdr:colOff>101600</xdr:colOff>
      <xdr:row>97</xdr:row>
      <xdr:rowOff>64770</xdr:rowOff>
    </xdr:to>
    <xdr:sp macro="" textlink="">
      <xdr:nvSpPr>
        <xdr:cNvPr id="704" name="楕円 703"/>
        <xdr:cNvSpPr/>
      </xdr:nvSpPr>
      <xdr:spPr>
        <a:xfrm>
          <a:off x="12763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81280</xdr:rowOff>
    </xdr:from>
    <xdr:ext cx="534035" cy="259080"/>
    <xdr:sp macro="" textlink="">
      <xdr:nvSpPr>
        <xdr:cNvPr id="705" name="テキスト ボックス 704"/>
        <xdr:cNvSpPr txBox="1"/>
      </xdr:nvSpPr>
      <xdr:spPr>
        <a:xfrm>
          <a:off x="12546965" y="16369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7" name="テキスト ボックス 71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9" name="テキスト ボックス 71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1" name="テキスト ボックス 72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3" name="テキスト ボックス 72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81280</xdr:rowOff>
    </xdr:from>
    <xdr:to xmlns:xdr="http://schemas.openxmlformats.org/drawingml/2006/spreadsheetDrawing">
      <xdr:col>116</xdr:col>
      <xdr:colOff>63500</xdr:colOff>
      <xdr:row>38</xdr:row>
      <xdr:rowOff>91440</xdr:rowOff>
    </xdr:to>
    <xdr:cxnSp macro="">
      <xdr:nvCxnSpPr>
        <xdr:cNvPr id="732" name="直線コネクタ 731"/>
        <xdr:cNvCxnSpPr/>
      </xdr:nvCxnSpPr>
      <xdr:spPr>
        <a:xfrm flipV="1">
          <a:off x="21323300" y="65963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8445"/>
    <xdr:sp macro="" textlink="">
      <xdr:nvSpPr>
        <xdr:cNvPr id="733" name="投資及び出資金平均値テキスト"/>
        <xdr:cNvSpPr txBox="1"/>
      </xdr:nvSpPr>
      <xdr:spPr>
        <a:xfrm>
          <a:off x="22212300" y="6339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91440</xdr:rowOff>
    </xdr:from>
    <xdr:to xmlns:xdr="http://schemas.openxmlformats.org/drawingml/2006/spreadsheetDrawing">
      <xdr:col>111</xdr:col>
      <xdr:colOff>177800</xdr:colOff>
      <xdr:row>38</xdr:row>
      <xdr:rowOff>119380</xdr:rowOff>
    </xdr:to>
    <xdr:cxnSp macro="">
      <xdr:nvCxnSpPr>
        <xdr:cNvPr id="735" name="直線コネクタ 734"/>
        <xdr:cNvCxnSpPr/>
      </xdr:nvCxnSpPr>
      <xdr:spPr>
        <a:xfrm flipV="1">
          <a:off x="20434300" y="66065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9265" cy="258445"/>
    <xdr:sp macro="" textlink="">
      <xdr:nvSpPr>
        <xdr:cNvPr id="737" name="テキスト ボックス 736"/>
        <xdr:cNvSpPr txBox="1"/>
      </xdr:nvSpPr>
      <xdr:spPr>
        <a:xfrm>
          <a:off x="21088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118745</xdr:rowOff>
    </xdr:from>
    <xdr:to xmlns:xdr="http://schemas.openxmlformats.org/drawingml/2006/spreadsheetDrawing">
      <xdr:col>107</xdr:col>
      <xdr:colOff>50800</xdr:colOff>
      <xdr:row>38</xdr:row>
      <xdr:rowOff>119380</xdr:rowOff>
    </xdr:to>
    <xdr:cxnSp macro="">
      <xdr:nvCxnSpPr>
        <xdr:cNvPr id="738" name="直線コネクタ 737"/>
        <xdr:cNvCxnSpPr/>
      </xdr:nvCxnSpPr>
      <xdr:spPr>
        <a:xfrm>
          <a:off x="19545300" y="66338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9265" cy="259080"/>
    <xdr:sp macro="" textlink="">
      <xdr:nvSpPr>
        <xdr:cNvPr id="740" name="テキスト ボックス 739"/>
        <xdr:cNvSpPr txBox="1"/>
      </xdr:nvSpPr>
      <xdr:spPr>
        <a:xfrm>
          <a:off x="20199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118745</xdr:rowOff>
    </xdr:from>
    <xdr:to xmlns:xdr="http://schemas.openxmlformats.org/drawingml/2006/spreadsheetDrawing">
      <xdr:col>102</xdr:col>
      <xdr:colOff>114300</xdr:colOff>
      <xdr:row>38</xdr:row>
      <xdr:rowOff>119380</xdr:rowOff>
    </xdr:to>
    <xdr:cxnSp macro="">
      <xdr:nvCxnSpPr>
        <xdr:cNvPr id="741" name="直線コネクタ 740"/>
        <xdr:cNvCxnSpPr/>
      </xdr:nvCxnSpPr>
      <xdr:spPr>
        <a:xfrm flipV="1">
          <a:off x="18656300" y="66338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118110</xdr:rowOff>
    </xdr:from>
    <xdr:ext cx="469265" cy="259080"/>
    <xdr:sp macro="" textlink="">
      <xdr:nvSpPr>
        <xdr:cNvPr id="743" name="テキスト ボックス 742"/>
        <xdr:cNvSpPr txBox="1"/>
      </xdr:nvSpPr>
      <xdr:spPr>
        <a:xfrm>
          <a:off x="19310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9265" cy="259080"/>
    <xdr:sp macro="" textlink="">
      <xdr:nvSpPr>
        <xdr:cNvPr id="745" name="テキスト ボックス 744"/>
        <xdr:cNvSpPr txBox="1"/>
      </xdr:nvSpPr>
      <xdr:spPr>
        <a:xfrm>
          <a:off x="18421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30480</xdr:rowOff>
    </xdr:from>
    <xdr:to xmlns:xdr="http://schemas.openxmlformats.org/drawingml/2006/spreadsheetDrawing">
      <xdr:col>116</xdr:col>
      <xdr:colOff>114300</xdr:colOff>
      <xdr:row>38</xdr:row>
      <xdr:rowOff>132080</xdr:rowOff>
    </xdr:to>
    <xdr:sp macro="" textlink="">
      <xdr:nvSpPr>
        <xdr:cNvPr id="751" name="楕円 750"/>
        <xdr:cNvSpPr/>
      </xdr:nvSpPr>
      <xdr:spPr>
        <a:xfrm>
          <a:off x="221107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123190</xdr:rowOff>
    </xdr:from>
    <xdr:ext cx="469900" cy="258445"/>
    <xdr:sp macro="" textlink="">
      <xdr:nvSpPr>
        <xdr:cNvPr id="752" name="投資及び出資金該当値テキスト"/>
        <xdr:cNvSpPr txBox="1"/>
      </xdr:nvSpPr>
      <xdr:spPr>
        <a:xfrm>
          <a:off x="22212300" y="6466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40640</xdr:rowOff>
    </xdr:from>
    <xdr:to xmlns:xdr="http://schemas.openxmlformats.org/drawingml/2006/spreadsheetDrawing">
      <xdr:col>112</xdr:col>
      <xdr:colOff>38100</xdr:colOff>
      <xdr:row>38</xdr:row>
      <xdr:rowOff>142240</xdr:rowOff>
    </xdr:to>
    <xdr:sp macro="" textlink="">
      <xdr:nvSpPr>
        <xdr:cNvPr id="753" name="楕円 752"/>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133350</xdr:rowOff>
    </xdr:from>
    <xdr:ext cx="469265" cy="258445"/>
    <xdr:sp macro="" textlink="">
      <xdr:nvSpPr>
        <xdr:cNvPr id="754" name="テキスト ボックス 753"/>
        <xdr:cNvSpPr txBox="1"/>
      </xdr:nvSpPr>
      <xdr:spPr>
        <a:xfrm>
          <a:off x="21088350" y="6648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55" name="楕円 754"/>
        <xdr:cNvSpPr/>
      </xdr:nvSpPr>
      <xdr:spPr>
        <a:xfrm>
          <a:off x="20383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161290</xdr:rowOff>
    </xdr:from>
    <xdr:ext cx="378460" cy="259080"/>
    <xdr:sp macro="" textlink="">
      <xdr:nvSpPr>
        <xdr:cNvPr id="756" name="テキスト ボックス 755"/>
        <xdr:cNvSpPr txBox="1"/>
      </xdr:nvSpPr>
      <xdr:spPr>
        <a:xfrm>
          <a:off x="20245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67945</xdr:rowOff>
    </xdr:from>
    <xdr:to xmlns:xdr="http://schemas.openxmlformats.org/drawingml/2006/spreadsheetDrawing">
      <xdr:col>102</xdr:col>
      <xdr:colOff>165100</xdr:colOff>
      <xdr:row>38</xdr:row>
      <xdr:rowOff>169545</xdr:rowOff>
    </xdr:to>
    <xdr:sp macro="" textlink="">
      <xdr:nvSpPr>
        <xdr:cNvPr id="757" name="楕円 756"/>
        <xdr:cNvSpPr/>
      </xdr:nvSpPr>
      <xdr:spPr>
        <a:xfrm>
          <a:off x="19494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160655</xdr:rowOff>
    </xdr:from>
    <xdr:ext cx="378460" cy="259080"/>
    <xdr:sp macro="" textlink="">
      <xdr:nvSpPr>
        <xdr:cNvPr id="758" name="テキスト ボックス 757"/>
        <xdr:cNvSpPr txBox="1"/>
      </xdr:nvSpPr>
      <xdr:spPr>
        <a:xfrm>
          <a:off x="19356070" y="66757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68580</xdr:rowOff>
    </xdr:from>
    <xdr:to xmlns:xdr="http://schemas.openxmlformats.org/drawingml/2006/spreadsheetDrawing">
      <xdr:col>98</xdr:col>
      <xdr:colOff>38100</xdr:colOff>
      <xdr:row>38</xdr:row>
      <xdr:rowOff>170180</xdr:rowOff>
    </xdr:to>
    <xdr:sp macro="" textlink="">
      <xdr:nvSpPr>
        <xdr:cNvPr id="759" name="楕円 758"/>
        <xdr:cNvSpPr/>
      </xdr:nvSpPr>
      <xdr:spPr>
        <a:xfrm>
          <a:off x="18605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161290</xdr:rowOff>
    </xdr:from>
    <xdr:ext cx="378460" cy="259080"/>
    <xdr:sp macro="" textlink="">
      <xdr:nvSpPr>
        <xdr:cNvPr id="760" name="テキスト ボックス 759"/>
        <xdr:cNvSpPr txBox="1"/>
      </xdr:nvSpPr>
      <xdr:spPr>
        <a:xfrm>
          <a:off x="18467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72" name="テキスト ボックス 77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74" name="テキスト ボックス 77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78" name="テキスト ボックス 77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55</xdr:row>
      <xdr:rowOff>93345</xdr:rowOff>
    </xdr:from>
    <xdr:to xmlns:xdr="http://schemas.openxmlformats.org/drawingml/2006/spreadsheetDrawing">
      <xdr:col>116</xdr:col>
      <xdr:colOff>63500</xdr:colOff>
      <xdr:row>55</xdr:row>
      <xdr:rowOff>149225</xdr:rowOff>
    </xdr:to>
    <xdr:cxnSp macro="">
      <xdr:nvCxnSpPr>
        <xdr:cNvPr id="791" name="直線コネクタ 790"/>
        <xdr:cNvCxnSpPr/>
      </xdr:nvCxnSpPr>
      <xdr:spPr>
        <a:xfrm flipV="1">
          <a:off x="21323300" y="952309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19050</xdr:rowOff>
    </xdr:from>
    <xdr:ext cx="469900" cy="258445"/>
    <xdr:sp macro="" textlink="">
      <xdr:nvSpPr>
        <xdr:cNvPr id="792" name="貸付金平均値テキスト"/>
        <xdr:cNvSpPr txBox="1"/>
      </xdr:nvSpPr>
      <xdr:spPr>
        <a:xfrm>
          <a:off x="22212300" y="9963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149225</xdr:rowOff>
    </xdr:from>
    <xdr:to xmlns:xdr="http://schemas.openxmlformats.org/drawingml/2006/spreadsheetDrawing">
      <xdr:col>111</xdr:col>
      <xdr:colOff>177800</xdr:colOff>
      <xdr:row>56</xdr:row>
      <xdr:rowOff>97790</xdr:rowOff>
    </xdr:to>
    <xdr:cxnSp macro="">
      <xdr:nvCxnSpPr>
        <xdr:cNvPr id="794" name="直線コネクタ 793"/>
        <xdr:cNvCxnSpPr/>
      </xdr:nvCxnSpPr>
      <xdr:spPr>
        <a:xfrm flipV="1">
          <a:off x="20434300" y="957897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129540</xdr:rowOff>
    </xdr:from>
    <xdr:ext cx="469265" cy="259080"/>
    <xdr:sp macro="" textlink="">
      <xdr:nvSpPr>
        <xdr:cNvPr id="796" name="テキスト ボックス 795"/>
        <xdr:cNvSpPr txBox="1"/>
      </xdr:nvSpPr>
      <xdr:spPr>
        <a:xfrm>
          <a:off x="21088350" y="1007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97790</xdr:rowOff>
    </xdr:from>
    <xdr:to xmlns:xdr="http://schemas.openxmlformats.org/drawingml/2006/spreadsheetDrawing">
      <xdr:col>107</xdr:col>
      <xdr:colOff>50800</xdr:colOff>
      <xdr:row>57</xdr:row>
      <xdr:rowOff>3810</xdr:rowOff>
    </xdr:to>
    <xdr:cxnSp macro="">
      <xdr:nvCxnSpPr>
        <xdr:cNvPr id="797" name="直線コネクタ 796"/>
        <xdr:cNvCxnSpPr/>
      </xdr:nvCxnSpPr>
      <xdr:spPr>
        <a:xfrm flipV="1">
          <a:off x="19545300" y="96989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43815</xdr:rowOff>
    </xdr:from>
    <xdr:to xmlns:xdr="http://schemas.openxmlformats.org/drawingml/2006/spreadsheetDrawing">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136525</xdr:rowOff>
    </xdr:from>
    <xdr:ext cx="469265" cy="258445"/>
    <xdr:sp macro="" textlink="">
      <xdr:nvSpPr>
        <xdr:cNvPr id="799" name="テキスト ボックス 798"/>
        <xdr:cNvSpPr txBox="1"/>
      </xdr:nvSpPr>
      <xdr:spPr>
        <a:xfrm>
          <a:off x="20199350" y="1008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107950</xdr:rowOff>
    </xdr:from>
    <xdr:to xmlns:xdr="http://schemas.openxmlformats.org/drawingml/2006/spreadsheetDrawing">
      <xdr:col>102</xdr:col>
      <xdr:colOff>114300</xdr:colOff>
      <xdr:row>57</xdr:row>
      <xdr:rowOff>3810</xdr:rowOff>
    </xdr:to>
    <xdr:cxnSp macro="">
      <xdr:nvCxnSpPr>
        <xdr:cNvPr id="800" name="直線コネクタ 799"/>
        <xdr:cNvCxnSpPr/>
      </xdr:nvCxnSpPr>
      <xdr:spPr>
        <a:xfrm>
          <a:off x="18656300" y="97091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123190</xdr:rowOff>
    </xdr:from>
    <xdr:ext cx="469265" cy="258445"/>
    <xdr:sp macro="" textlink="">
      <xdr:nvSpPr>
        <xdr:cNvPr id="802" name="テキスト ボックス 801"/>
        <xdr:cNvSpPr txBox="1"/>
      </xdr:nvSpPr>
      <xdr:spPr>
        <a:xfrm>
          <a:off x="19310350" y="10067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4445</xdr:rowOff>
    </xdr:from>
    <xdr:to xmlns:xdr="http://schemas.openxmlformats.org/drawingml/2006/spreadsheetDrawing">
      <xdr:col>98</xdr:col>
      <xdr:colOff>38100</xdr:colOff>
      <xdr:row>58</xdr:row>
      <xdr:rowOff>106045</xdr:rowOff>
    </xdr:to>
    <xdr:sp macro="" textlink="">
      <xdr:nvSpPr>
        <xdr:cNvPr id="803" name="フローチャート: 判断 802"/>
        <xdr:cNvSpPr/>
      </xdr:nvSpPr>
      <xdr:spPr>
        <a:xfrm>
          <a:off x="18605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97790</xdr:rowOff>
    </xdr:from>
    <xdr:ext cx="469265" cy="258445"/>
    <xdr:sp macro="" textlink="">
      <xdr:nvSpPr>
        <xdr:cNvPr id="804" name="テキスト ボックス 803"/>
        <xdr:cNvSpPr txBox="1"/>
      </xdr:nvSpPr>
      <xdr:spPr>
        <a:xfrm>
          <a:off x="18421350" y="10041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42545</xdr:rowOff>
    </xdr:from>
    <xdr:to xmlns:xdr="http://schemas.openxmlformats.org/drawingml/2006/spreadsheetDrawing">
      <xdr:col>116</xdr:col>
      <xdr:colOff>114300</xdr:colOff>
      <xdr:row>55</xdr:row>
      <xdr:rowOff>144145</xdr:rowOff>
    </xdr:to>
    <xdr:sp macro="" textlink="">
      <xdr:nvSpPr>
        <xdr:cNvPr id="810" name="楕円 809"/>
        <xdr:cNvSpPr/>
      </xdr:nvSpPr>
      <xdr:spPr>
        <a:xfrm>
          <a:off x="22110700" y="94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54</xdr:row>
      <xdr:rowOff>65405</xdr:rowOff>
    </xdr:from>
    <xdr:ext cx="534670" cy="258445"/>
    <xdr:sp macro="" textlink="">
      <xdr:nvSpPr>
        <xdr:cNvPr id="811" name="貸付金該当値テキスト"/>
        <xdr:cNvSpPr txBox="1"/>
      </xdr:nvSpPr>
      <xdr:spPr>
        <a:xfrm>
          <a:off x="22212300" y="9323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98425</xdr:rowOff>
    </xdr:from>
    <xdr:to xmlns:xdr="http://schemas.openxmlformats.org/drawingml/2006/spreadsheetDrawing">
      <xdr:col>112</xdr:col>
      <xdr:colOff>38100</xdr:colOff>
      <xdr:row>56</xdr:row>
      <xdr:rowOff>29210</xdr:rowOff>
    </xdr:to>
    <xdr:sp macro="" textlink="">
      <xdr:nvSpPr>
        <xdr:cNvPr id="812" name="楕円 811"/>
        <xdr:cNvSpPr/>
      </xdr:nvSpPr>
      <xdr:spPr>
        <a:xfrm>
          <a:off x="21272500" y="9528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45085</xdr:rowOff>
    </xdr:from>
    <xdr:ext cx="534035" cy="258445"/>
    <xdr:sp macro="" textlink="">
      <xdr:nvSpPr>
        <xdr:cNvPr id="813" name="テキスト ボックス 812"/>
        <xdr:cNvSpPr txBox="1"/>
      </xdr:nvSpPr>
      <xdr:spPr>
        <a:xfrm>
          <a:off x="21055965" y="9303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46990</xdr:rowOff>
    </xdr:from>
    <xdr:to xmlns:xdr="http://schemas.openxmlformats.org/drawingml/2006/spreadsheetDrawing">
      <xdr:col>107</xdr:col>
      <xdr:colOff>101600</xdr:colOff>
      <xdr:row>56</xdr:row>
      <xdr:rowOff>148590</xdr:rowOff>
    </xdr:to>
    <xdr:sp macro="" textlink="">
      <xdr:nvSpPr>
        <xdr:cNvPr id="814" name="楕円 813"/>
        <xdr:cNvSpPr/>
      </xdr:nvSpPr>
      <xdr:spPr>
        <a:xfrm>
          <a:off x="203835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165100</xdr:rowOff>
    </xdr:from>
    <xdr:ext cx="534035" cy="259080"/>
    <xdr:sp macro="" textlink="">
      <xdr:nvSpPr>
        <xdr:cNvPr id="815" name="テキスト ボックス 814"/>
        <xdr:cNvSpPr txBox="1"/>
      </xdr:nvSpPr>
      <xdr:spPr>
        <a:xfrm>
          <a:off x="20166965" y="9423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124460</xdr:rowOff>
    </xdr:from>
    <xdr:to xmlns:xdr="http://schemas.openxmlformats.org/drawingml/2006/spreadsheetDrawing">
      <xdr:col>102</xdr:col>
      <xdr:colOff>165100</xdr:colOff>
      <xdr:row>57</xdr:row>
      <xdr:rowOff>54610</xdr:rowOff>
    </xdr:to>
    <xdr:sp macro="" textlink="">
      <xdr:nvSpPr>
        <xdr:cNvPr id="816" name="楕円 815"/>
        <xdr:cNvSpPr/>
      </xdr:nvSpPr>
      <xdr:spPr>
        <a:xfrm>
          <a:off x="19494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71120</xdr:rowOff>
    </xdr:from>
    <xdr:ext cx="534035" cy="259080"/>
    <xdr:sp macro="" textlink="">
      <xdr:nvSpPr>
        <xdr:cNvPr id="817" name="テキスト ボックス 816"/>
        <xdr:cNvSpPr txBox="1"/>
      </xdr:nvSpPr>
      <xdr:spPr>
        <a:xfrm>
          <a:off x="19277965" y="9500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57150</xdr:rowOff>
    </xdr:from>
    <xdr:to xmlns:xdr="http://schemas.openxmlformats.org/drawingml/2006/spreadsheetDrawing">
      <xdr:col>98</xdr:col>
      <xdr:colOff>38100</xdr:colOff>
      <xdr:row>56</xdr:row>
      <xdr:rowOff>158750</xdr:rowOff>
    </xdr:to>
    <xdr:sp macro="" textlink="">
      <xdr:nvSpPr>
        <xdr:cNvPr id="818" name="楕円 817"/>
        <xdr:cNvSpPr/>
      </xdr:nvSpPr>
      <xdr:spPr>
        <a:xfrm>
          <a:off x="186055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3810</xdr:rowOff>
    </xdr:from>
    <xdr:ext cx="534035" cy="259080"/>
    <xdr:sp macro="" textlink="">
      <xdr:nvSpPr>
        <xdr:cNvPr id="819" name="テキスト ボックス 818"/>
        <xdr:cNvSpPr txBox="1"/>
      </xdr:nvSpPr>
      <xdr:spPr>
        <a:xfrm>
          <a:off x="18388965" y="9433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0" name="テキスト ボックス 82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4" name="テキスト ボックス 833"/>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8" name="テキスト ボックス 837"/>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0" name="テキスト ボックス 839"/>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2" name="テキスト ボックス 841"/>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4" name="テキスト ボックス 84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8445"/>
    <xdr:sp macro="" textlink="">
      <xdr:nvSpPr>
        <xdr:cNvPr id="847" name="繰出金最小値テキスト"/>
        <xdr:cNvSpPr txBox="1"/>
      </xdr:nvSpPr>
      <xdr:spPr>
        <a:xfrm>
          <a:off x="22212300" y="13550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49"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93345</xdr:rowOff>
    </xdr:from>
    <xdr:to xmlns:xdr="http://schemas.openxmlformats.org/drawingml/2006/spreadsheetDrawing">
      <xdr:col>116</xdr:col>
      <xdr:colOff>63500</xdr:colOff>
      <xdr:row>73</xdr:row>
      <xdr:rowOff>153035</xdr:rowOff>
    </xdr:to>
    <xdr:cxnSp macro="">
      <xdr:nvCxnSpPr>
        <xdr:cNvPr id="851" name="直線コネクタ 850"/>
        <xdr:cNvCxnSpPr/>
      </xdr:nvCxnSpPr>
      <xdr:spPr>
        <a:xfrm flipV="1">
          <a:off x="21323300" y="1260919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132080</xdr:rowOff>
    </xdr:from>
    <xdr:to xmlns:xdr="http://schemas.openxmlformats.org/drawingml/2006/spreadsheetDrawing">
      <xdr:col>111</xdr:col>
      <xdr:colOff>177800</xdr:colOff>
      <xdr:row>73</xdr:row>
      <xdr:rowOff>153035</xdr:rowOff>
    </xdr:to>
    <xdr:cxnSp macro="">
      <xdr:nvCxnSpPr>
        <xdr:cNvPr id="854" name="直線コネクタ 853"/>
        <xdr:cNvCxnSpPr/>
      </xdr:nvCxnSpPr>
      <xdr:spPr>
        <a:xfrm>
          <a:off x="20434300" y="126479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4035" cy="259080"/>
    <xdr:sp macro="" textlink="">
      <xdr:nvSpPr>
        <xdr:cNvPr id="856" name="テキスト ボックス 855"/>
        <xdr:cNvSpPr txBox="1"/>
      </xdr:nvSpPr>
      <xdr:spPr>
        <a:xfrm>
          <a:off x="21055965" y="1299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132080</xdr:rowOff>
    </xdr:from>
    <xdr:to xmlns:xdr="http://schemas.openxmlformats.org/drawingml/2006/spreadsheetDrawing">
      <xdr:col>107</xdr:col>
      <xdr:colOff>50800</xdr:colOff>
      <xdr:row>74</xdr:row>
      <xdr:rowOff>81280</xdr:rowOff>
    </xdr:to>
    <xdr:cxnSp macro="">
      <xdr:nvCxnSpPr>
        <xdr:cNvPr id="857" name="直線コネクタ 856"/>
        <xdr:cNvCxnSpPr/>
      </xdr:nvCxnSpPr>
      <xdr:spPr>
        <a:xfrm flipV="1">
          <a:off x="19545300" y="126479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4035" cy="258445"/>
    <xdr:sp macro="" textlink="">
      <xdr:nvSpPr>
        <xdr:cNvPr id="859" name="テキスト ボックス 858"/>
        <xdr:cNvSpPr txBox="1"/>
      </xdr:nvSpPr>
      <xdr:spPr>
        <a:xfrm>
          <a:off x="20166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81280</xdr:rowOff>
    </xdr:from>
    <xdr:to xmlns:xdr="http://schemas.openxmlformats.org/drawingml/2006/spreadsheetDrawing">
      <xdr:col>102</xdr:col>
      <xdr:colOff>114300</xdr:colOff>
      <xdr:row>74</xdr:row>
      <xdr:rowOff>130175</xdr:rowOff>
    </xdr:to>
    <xdr:cxnSp macro="">
      <xdr:nvCxnSpPr>
        <xdr:cNvPr id="860" name="直線コネクタ 859"/>
        <xdr:cNvCxnSpPr/>
      </xdr:nvCxnSpPr>
      <xdr:spPr>
        <a:xfrm flipV="1">
          <a:off x="18656300" y="127685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34035" cy="259080"/>
    <xdr:sp macro="" textlink="">
      <xdr:nvSpPr>
        <xdr:cNvPr id="862" name="テキスト ボックス 861"/>
        <xdr:cNvSpPr txBox="1"/>
      </xdr:nvSpPr>
      <xdr:spPr>
        <a:xfrm>
          <a:off x="19277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35560</xdr:rowOff>
    </xdr:from>
    <xdr:to xmlns:xdr="http://schemas.openxmlformats.org/drawingml/2006/spreadsheetDrawing">
      <xdr:col>98</xdr:col>
      <xdr:colOff>38100</xdr:colOff>
      <xdr:row>75</xdr:row>
      <xdr:rowOff>137160</xdr:rowOff>
    </xdr:to>
    <xdr:sp macro="" textlink="">
      <xdr:nvSpPr>
        <xdr:cNvPr id="863" name="フローチャート: 判断 862"/>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128270</xdr:rowOff>
    </xdr:from>
    <xdr:ext cx="534035" cy="259080"/>
    <xdr:sp macro="" textlink="">
      <xdr:nvSpPr>
        <xdr:cNvPr id="864" name="テキスト ボックス 863"/>
        <xdr:cNvSpPr txBox="1"/>
      </xdr:nvSpPr>
      <xdr:spPr>
        <a:xfrm>
          <a:off x="18388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42545</xdr:rowOff>
    </xdr:from>
    <xdr:to xmlns:xdr="http://schemas.openxmlformats.org/drawingml/2006/spreadsheetDrawing">
      <xdr:col>116</xdr:col>
      <xdr:colOff>114300</xdr:colOff>
      <xdr:row>73</xdr:row>
      <xdr:rowOff>144145</xdr:rowOff>
    </xdr:to>
    <xdr:sp macro="" textlink="">
      <xdr:nvSpPr>
        <xdr:cNvPr id="870" name="楕円 869"/>
        <xdr:cNvSpPr/>
      </xdr:nvSpPr>
      <xdr:spPr>
        <a:xfrm>
          <a:off x="22110700" y="125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65405</xdr:rowOff>
    </xdr:from>
    <xdr:ext cx="534670" cy="258445"/>
    <xdr:sp macro="" textlink="">
      <xdr:nvSpPr>
        <xdr:cNvPr id="871" name="繰出金該当値テキスト"/>
        <xdr:cNvSpPr txBox="1"/>
      </xdr:nvSpPr>
      <xdr:spPr>
        <a:xfrm>
          <a:off x="22212300" y="12409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102235</xdr:rowOff>
    </xdr:from>
    <xdr:to xmlns:xdr="http://schemas.openxmlformats.org/drawingml/2006/spreadsheetDrawing">
      <xdr:col>112</xdr:col>
      <xdr:colOff>38100</xdr:colOff>
      <xdr:row>74</xdr:row>
      <xdr:rowOff>32385</xdr:rowOff>
    </xdr:to>
    <xdr:sp macro="" textlink="">
      <xdr:nvSpPr>
        <xdr:cNvPr id="872" name="楕円 871"/>
        <xdr:cNvSpPr/>
      </xdr:nvSpPr>
      <xdr:spPr>
        <a:xfrm>
          <a:off x="21272500" y="126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48895</xdr:rowOff>
    </xdr:from>
    <xdr:ext cx="534035" cy="259080"/>
    <xdr:sp macro="" textlink="">
      <xdr:nvSpPr>
        <xdr:cNvPr id="873" name="テキスト ボックス 872"/>
        <xdr:cNvSpPr txBox="1"/>
      </xdr:nvSpPr>
      <xdr:spPr>
        <a:xfrm>
          <a:off x="21055965" y="12393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80645</xdr:rowOff>
    </xdr:from>
    <xdr:to xmlns:xdr="http://schemas.openxmlformats.org/drawingml/2006/spreadsheetDrawing">
      <xdr:col>107</xdr:col>
      <xdr:colOff>101600</xdr:colOff>
      <xdr:row>74</xdr:row>
      <xdr:rowOff>10795</xdr:rowOff>
    </xdr:to>
    <xdr:sp macro="" textlink="">
      <xdr:nvSpPr>
        <xdr:cNvPr id="874" name="楕円 873"/>
        <xdr:cNvSpPr/>
      </xdr:nvSpPr>
      <xdr:spPr>
        <a:xfrm>
          <a:off x="20383500" y="125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27305</xdr:rowOff>
    </xdr:from>
    <xdr:ext cx="534035" cy="259080"/>
    <xdr:sp macro="" textlink="">
      <xdr:nvSpPr>
        <xdr:cNvPr id="875" name="テキスト ボックス 874"/>
        <xdr:cNvSpPr txBox="1"/>
      </xdr:nvSpPr>
      <xdr:spPr>
        <a:xfrm>
          <a:off x="20166965" y="12371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30480</xdr:rowOff>
    </xdr:from>
    <xdr:to xmlns:xdr="http://schemas.openxmlformats.org/drawingml/2006/spreadsheetDrawing">
      <xdr:col>102</xdr:col>
      <xdr:colOff>165100</xdr:colOff>
      <xdr:row>74</xdr:row>
      <xdr:rowOff>132080</xdr:rowOff>
    </xdr:to>
    <xdr:sp macro="" textlink="">
      <xdr:nvSpPr>
        <xdr:cNvPr id="876" name="楕円 875"/>
        <xdr:cNvSpPr/>
      </xdr:nvSpPr>
      <xdr:spPr>
        <a:xfrm>
          <a:off x="194945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149225</xdr:rowOff>
    </xdr:from>
    <xdr:ext cx="534035" cy="259080"/>
    <xdr:sp macro="" textlink="">
      <xdr:nvSpPr>
        <xdr:cNvPr id="877" name="テキスト ボックス 876"/>
        <xdr:cNvSpPr txBox="1"/>
      </xdr:nvSpPr>
      <xdr:spPr>
        <a:xfrm>
          <a:off x="19277965" y="12493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79375</xdr:rowOff>
    </xdr:from>
    <xdr:to xmlns:xdr="http://schemas.openxmlformats.org/drawingml/2006/spreadsheetDrawing">
      <xdr:col>98</xdr:col>
      <xdr:colOff>38100</xdr:colOff>
      <xdr:row>75</xdr:row>
      <xdr:rowOff>9525</xdr:rowOff>
    </xdr:to>
    <xdr:sp macro="" textlink="">
      <xdr:nvSpPr>
        <xdr:cNvPr id="878" name="楕円 877"/>
        <xdr:cNvSpPr/>
      </xdr:nvSpPr>
      <xdr:spPr>
        <a:xfrm>
          <a:off x="18605500" y="127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26035</xdr:rowOff>
    </xdr:from>
    <xdr:ext cx="534035" cy="259080"/>
    <xdr:sp macro="" textlink="">
      <xdr:nvSpPr>
        <xdr:cNvPr id="879" name="テキスト ボックス 878"/>
        <xdr:cNvSpPr txBox="1"/>
      </xdr:nvSpPr>
      <xdr:spPr>
        <a:xfrm>
          <a:off x="18388965" y="12541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8" name="テキスト ボックス 88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1" name="テキスト ボックス 890"/>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3" name="テキスト ボックス 892"/>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5" name="テキスト ボックス 894"/>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7" name="テキスト ボックス 896"/>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1" name="テキスト ボックス 900"/>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8445"/>
    <xdr:sp macro="" textlink="">
      <xdr:nvSpPr>
        <xdr:cNvPr id="906" name="前年度繰上充用金最大値テキスト"/>
        <xdr:cNvSpPr txBox="1"/>
      </xdr:nvSpPr>
      <xdr:spPr>
        <a:xfrm>
          <a:off x="22212300" y="1529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8" name="直線コネクタ 90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8445"/>
    <xdr:sp macro="" textlink="">
      <xdr:nvSpPr>
        <xdr:cNvPr id="909" name="前年度繰上充用金平均値テキスト"/>
        <xdr:cNvSpPr txBox="1"/>
      </xdr:nvSpPr>
      <xdr:spPr>
        <a:xfrm>
          <a:off x="22212300" y="16810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0" name="フローチャート: 判断 91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1" name="テキスト ボックス 920"/>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8445"/>
    <xdr:sp macro="" textlink="">
      <xdr:nvSpPr>
        <xdr:cNvPr id="928" name="前年度繰上充用金該当値テキスト"/>
        <xdr:cNvSpPr txBox="1"/>
      </xdr:nvSpPr>
      <xdr:spPr>
        <a:xfrm>
          <a:off x="22212300" y="16937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0" name="テキスト ボックス 929"/>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2" name="テキスト ボックス 931"/>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4" name="テキスト ボックス 933"/>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6" name="テキスト ボックス 935"/>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歳出決算総額は、住民一人当たり</a:t>
          </a:r>
          <a:r>
            <a:rPr kumimoji="1" lang="en-US" altLang="ja-JP" sz="1100">
              <a:solidFill>
                <a:schemeClr val="dk1"/>
              </a:solidFill>
              <a:effectLst/>
              <a:latin typeface="ＭＳ Ｐゴシック"/>
              <a:ea typeface="ＭＳ Ｐゴシック"/>
              <a:cs typeface="+mn-cs"/>
            </a:rPr>
            <a:t>848,531</a:t>
          </a:r>
          <a:r>
            <a:rPr kumimoji="1" lang="ja-JP" altLang="ja-JP" sz="1100">
              <a:solidFill>
                <a:schemeClr val="dk1"/>
              </a:solidFill>
              <a:effectLst/>
              <a:latin typeface="ＭＳ Ｐゴシック"/>
              <a:ea typeface="ＭＳ Ｐゴシック"/>
              <a:cs typeface="+mn-cs"/>
            </a:rPr>
            <a:t>円で、対前年度</a:t>
          </a:r>
          <a:r>
            <a:rPr kumimoji="1" lang="en-US" altLang="ja-JP" sz="1100">
              <a:solidFill>
                <a:schemeClr val="dk1"/>
              </a:solidFill>
              <a:effectLst/>
              <a:latin typeface="ＭＳ Ｐゴシック"/>
              <a:ea typeface="ＭＳ Ｐゴシック"/>
              <a:cs typeface="+mn-cs"/>
            </a:rPr>
            <a:t>92,923</a:t>
          </a:r>
          <a:r>
            <a:rPr kumimoji="1" lang="ja-JP" altLang="ja-JP" sz="1100">
              <a:solidFill>
                <a:schemeClr val="dk1"/>
              </a:solidFill>
              <a:effectLst/>
              <a:latin typeface="ＭＳ Ｐゴシック"/>
              <a:ea typeface="ＭＳ Ｐゴシック"/>
              <a:cs typeface="+mn-cs"/>
            </a:rPr>
            <a:t>円の増となっている。</a:t>
          </a:r>
          <a:endParaRPr lang="ja-JP" altLang="ja-JP" sz="11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　人件費は、住民一人当たり</a:t>
          </a:r>
          <a:r>
            <a:rPr kumimoji="1" lang="en-US" altLang="ja-JP" sz="1100">
              <a:solidFill>
                <a:schemeClr val="dk1"/>
              </a:solidFill>
              <a:effectLst/>
              <a:latin typeface="ＭＳ Ｐゴシック"/>
              <a:ea typeface="ＭＳ Ｐゴシック"/>
              <a:cs typeface="+mn-cs"/>
            </a:rPr>
            <a:t>112,801</a:t>
          </a:r>
          <a:r>
            <a:rPr kumimoji="1" lang="ja-JP" altLang="ja-JP" sz="1100">
              <a:solidFill>
                <a:schemeClr val="dk1"/>
              </a:solidFill>
              <a:effectLst/>
              <a:latin typeface="ＭＳ Ｐゴシック"/>
              <a:ea typeface="ＭＳ Ｐゴシック"/>
              <a:cs typeface="+mn-cs"/>
            </a:rPr>
            <a:t>円で、対前年度</a:t>
          </a:r>
          <a:r>
            <a:rPr kumimoji="1" lang="en-US" altLang="ja-JP" sz="1100">
              <a:solidFill>
                <a:schemeClr val="dk1"/>
              </a:solidFill>
              <a:effectLst/>
              <a:latin typeface="ＭＳ Ｐゴシック"/>
              <a:ea typeface="ＭＳ Ｐゴシック"/>
              <a:cs typeface="+mn-cs"/>
            </a:rPr>
            <a:t>961</a:t>
          </a:r>
          <a:r>
            <a:rPr kumimoji="1" lang="ja-JP" altLang="ja-JP" sz="1100">
              <a:solidFill>
                <a:schemeClr val="dk1"/>
              </a:solidFill>
              <a:effectLst/>
              <a:latin typeface="ＭＳ Ｐゴシック"/>
              <a:ea typeface="ＭＳ Ｐゴシック"/>
              <a:cs typeface="+mn-cs"/>
            </a:rPr>
            <a:t>円の減となったものの、依然として全国平均・類団平均と比較すると高い水準にあり、これは人口</a:t>
          </a:r>
          <a:r>
            <a:rPr kumimoji="1" lang="en-US" altLang="ja-JP" sz="1100">
              <a:solidFill>
                <a:schemeClr val="dk1"/>
              </a:solidFill>
              <a:effectLst/>
              <a:latin typeface="ＭＳ Ｐゴシック"/>
              <a:ea typeface="ＭＳ Ｐゴシック"/>
              <a:cs typeface="+mn-cs"/>
            </a:rPr>
            <a:t>1,000</a:t>
          </a:r>
          <a:r>
            <a:rPr kumimoji="1" lang="ja-JP" altLang="ja-JP" sz="1100">
              <a:solidFill>
                <a:schemeClr val="dk1"/>
              </a:solidFill>
              <a:effectLst/>
              <a:latin typeface="ＭＳ Ｐゴシック"/>
              <a:ea typeface="ＭＳ Ｐゴシック"/>
              <a:cs typeface="+mn-cs"/>
            </a:rPr>
            <a:t>人当たりの職員数が類団平均比較で</a:t>
          </a:r>
          <a:r>
            <a:rPr kumimoji="1" lang="en-US" altLang="ja-JP" sz="1100">
              <a:solidFill>
                <a:schemeClr val="dk1"/>
              </a:solidFill>
              <a:effectLst/>
              <a:latin typeface="ＭＳ Ｐゴシック"/>
              <a:ea typeface="ＭＳ Ｐゴシック"/>
              <a:cs typeface="+mn-cs"/>
            </a:rPr>
            <a:t>4.29</a:t>
          </a:r>
          <a:r>
            <a:rPr kumimoji="1" lang="ja-JP" altLang="ja-JP" sz="1100">
              <a:solidFill>
                <a:schemeClr val="dk1"/>
              </a:solidFill>
              <a:effectLst/>
              <a:latin typeface="ＭＳ Ｐゴシック"/>
              <a:ea typeface="ＭＳ Ｐゴシック"/>
              <a:cs typeface="+mn-cs"/>
            </a:rPr>
            <a:t>人多いことが主な要因である。職員数については、定員管理適正化計画に基づき、適正な定員管理に努めていく。</a:t>
          </a:r>
          <a:endParaRPr kumimoji="1" lang="en-US" altLang="ja-JP" sz="11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災害復旧事業費は、平成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7</a:t>
          </a:r>
          <a:r>
            <a:rPr kumimoji="1" lang="ja-JP" altLang="ja-JP" sz="1100">
              <a:solidFill>
                <a:schemeClr val="dk1"/>
              </a:solidFill>
              <a:effectLst/>
              <a:latin typeface="ＭＳ Ｐゴシック"/>
              <a:ea typeface="ＭＳ Ｐゴシック"/>
              <a:cs typeface="+mn-cs"/>
            </a:rPr>
            <a:t>月豪雨に伴う災害復旧費の</a:t>
          </a:r>
          <a:r>
            <a:rPr kumimoji="1" lang="ja-JP" altLang="en-US" sz="1100">
              <a:solidFill>
                <a:schemeClr val="dk1"/>
              </a:solidFill>
              <a:effectLst/>
              <a:latin typeface="ＭＳ Ｐゴシック"/>
              <a:ea typeface="ＭＳ Ｐゴシック"/>
              <a:cs typeface="+mn-cs"/>
            </a:rPr>
            <a:t>影響が続いており</a:t>
          </a:r>
          <a:r>
            <a:rPr kumimoji="1" lang="ja-JP" altLang="ja-JP" sz="1100">
              <a:solidFill>
                <a:schemeClr val="dk1"/>
              </a:solidFill>
              <a:effectLst/>
              <a:latin typeface="ＭＳ Ｐゴシック"/>
              <a:ea typeface="ＭＳ Ｐゴシック"/>
              <a:cs typeface="+mn-cs"/>
            </a:rPr>
            <a:t>住民一人当たりのコストは大幅増となって</a:t>
          </a:r>
          <a:r>
            <a:rPr kumimoji="1" lang="ja-JP" altLang="en-US" sz="1100">
              <a:solidFill>
                <a:schemeClr val="dk1"/>
              </a:solidFill>
              <a:effectLst/>
              <a:latin typeface="ＭＳ Ｐゴシック"/>
              <a:ea typeface="ＭＳ Ｐゴシック"/>
              <a:cs typeface="+mn-cs"/>
            </a:rPr>
            <a:t>いる。</a:t>
          </a:r>
          <a:r>
            <a:rPr kumimoji="1" lang="ja-JP" altLang="ja-JP" sz="1100">
              <a:solidFill>
                <a:schemeClr val="dk1"/>
              </a:solidFill>
              <a:effectLst/>
              <a:latin typeface="ＭＳ Ｐゴシック"/>
              <a:ea typeface="ＭＳ Ｐゴシック"/>
              <a:cs typeface="+mn-cs"/>
            </a:rPr>
            <a:t>その発注状況などから</a:t>
          </a:r>
          <a:r>
            <a:rPr kumimoji="1" lang="ja-JP" altLang="en-US" sz="1100">
              <a:solidFill>
                <a:schemeClr val="dk1"/>
              </a:solidFill>
              <a:effectLst/>
              <a:latin typeface="ＭＳ Ｐゴシック"/>
              <a:ea typeface="ＭＳ Ｐゴシック"/>
              <a:cs typeface="+mn-cs"/>
            </a:rPr>
            <a:t>令和３年度まで高止まりする</a:t>
          </a:r>
          <a:r>
            <a:rPr kumimoji="1" lang="ja-JP" altLang="ja-JP" sz="1100">
              <a:solidFill>
                <a:schemeClr val="dk1"/>
              </a:solidFill>
              <a:effectLst/>
              <a:latin typeface="ＭＳ Ｐゴシック"/>
              <a:ea typeface="ＭＳ Ｐゴシック"/>
              <a:cs typeface="+mn-cs"/>
            </a:rPr>
            <a:t>見込みである。</a:t>
          </a:r>
          <a:endParaRPr kumimoji="1" lang="en-US" altLang="ja-JP" sz="11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a:ea typeface="ＭＳ Ｐゴシック"/>
              <a:cs typeface="+mn-cs"/>
            </a:rPr>
            <a:t>　普通建設事業費（うち新規整備分）は、類似団体よりも高い水準となったが、市庁舎と統合中学校の建設事業に本格的に事業着手したことにより今後も増加していく。</a:t>
          </a:r>
          <a:endParaRPr kumimoji="1" lang="en-US" altLang="ja-JP" sz="11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公債費は</a:t>
          </a:r>
          <a:r>
            <a:rPr kumimoji="1" lang="ja-JP" altLang="en-US" sz="1100">
              <a:solidFill>
                <a:schemeClr val="dk1"/>
              </a:solidFill>
              <a:effectLst/>
              <a:latin typeface="ＭＳ Ｐゴシック"/>
              <a:ea typeface="ＭＳ Ｐゴシック"/>
              <a:cs typeface="+mn-cs"/>
            </a:rPr>
            <a:t>、近年の課題であった</a:t>
          </a:r>
          <a:r>
            <a:rPr kumimoji="1" lang="ja-JP" altLang="ja-JP" sz="1100">
              <a:solidFill>
                <a:schemeClr val="dk1"/>
              </a:solidFill>
              <a:effectLst/>
              <a:latin typeface="ＭＳ Ｐゴシック"/>
              <a:ea typeface="ＭＳ Ｐゴシック"/>
              <a:cs typeface="+mn-cs"/>
            </a:rPr>
            <a:t>給食センター整備や火葬場整備に対して発行した市債の元金償還が始まったことで</a:t>
          </a:r>
          <a:r>
            <a:rPr kumimoji="1" lang="ja-JP" altLang="en-US" sz="1100">
              <a:solidFill>
                <a:schemeClr val="dk1"/>
              </a:solidFill>
              <a:effectLst/>
              <a:latin typeface="ＭＳ Ｐゴシック"/>
              <a:ea typeface="ＭＳ Ｐゴシック"/>
              <a:cs typeface="+mn-cs"/>
            </a:rPr>
            <a:t>増加しており、</a:t>
          </a:r>
          <a:r>
            <a:rPr kumimoji="1" lang="ja-JP" altLang="ja-JP" sz="1100">
              <a:solidFill>
                <a:schemeClr val="dk1"/>
              </a:solidFill>
              <a:effectLst/>
              <a:latin typeface="ＭＳ Ｐゴシック"/>
              <a:ea typeface="ＭＳ Ｐゴシック"/>
              <a:cs typeface="+mn-cs"/>
            </a:rPr>
            <a:t>今後も、平成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7</a:t>
          </a:r>
          <a:r>
            <a:rPr kumimoji="1" lang="ja-JP" altLang="ja-JP" sz="1100">
              <a:solidFill>
                <a:schemeClr val="dk1"/>
              </a:solidFill>
              <a:effectLst/>
              <a:latin typeface="ＭＳ Ｐゴシック"/>
              <a:ea typeface="ＭＳ Ｐゴシック"/>
              <a:cs typeface="+mn-cs"/>
            </a:rPr>
            <a:t>月豪雨の災害復旧事業や、市庁舎建設並びに統合中学校建設など大型事業</a:t>
          </a:r>
          <a:r>
            <a:rPr kumimoji="1" lang="ja-JP" altLang="en-US" sz="1100">
              <a:solidFill>
                <a:schemeClr val="dk1"/>
              </a:solidFill>
              <a:effectLst/>
              <a:latin typeface="ＭＳ Ｐゴシック"/>
              <a:ea typeface="ＭＳ Ｐゴシック"/>
              <a:cs typeface="+mn-cs"/>
            </a:rPr>
            <a:t>も</a:t>
          </a:r>
          <a:r>
            <a:rPr kumimoji="1" lang="ja-JP" altLang="ja-JP" sz="1100">
              <a:solidFill>
                <a:schemeClr val="dk1"/>
              </a:solidFill>
              <a:effectLst/>
              <a:latin typeface="ＭＳ Ｐゴシック"/>
              <a:ea typeface="ＭＳ Ｐゴシック"/>
              <a:cs typeface="+mn-cs"/>
            </a:rPr>
            <a:t>進行していることから増加を見込んでいるが、繰上償還の実施など弾力的な財政運営に努める</a:t>
          </a:r>
          <a:r>
            <a:rPr kumimoji="1" lang="ja-JP" altLang="en-US" sz="1100">
              <a:solidFill>
                <a:schemeClr val="dk1"/>
              </a:solidFill>
              <a:effectLst/>
              <a:latin typeface="ＭＳ Ｐゴシック"/>
              <a:ea typeface="ＭＳ Ｐゴシック"/>
              <a:cs typeface="+mn-cs"/>
            </a:rPr>
            <a:t>。</a:t>
          </a:r>
          <a:endParaRPr kumimoji="1" lang="en-US" altLang="ja-JP" sz="11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a:ea typeface="ＭＳ Ｐゴシック"/>
              <a:cs typeface="+mn-cs"/>
            </a:rPr>
            <a:t>　貸付金は、鉄道経営助成基金事業特別会計を有することが類似団体よりも高い水準になる要因であるが、土佐くろしお鉄道ごめん・なはり線のキャッシュフロー対策としての貸付金が、経営悪化により年々増加しており、経営改善を支援していく必要がある。</a:t>
          </a:r>
          <a:endParaRPr lang="ja-JP" altLang="ja-JP" sz="11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17,133
17,073
317.21
15,005,095
14,537,881
321,193
6,332,755
13,019,583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8445"/>
    <xdr:sp macro="" textlink="">
      <xdr:nvSpPr>
        <xdr:cNvPr id="59" name="議会費最大値テキスト"/>
        <xdr:cNvSpPr txBox="1"/>
      </xdr:nvSpPr>
      <xdr:spPr>
        <a:xfrm>
          <a:off x="4686300" y="4876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27940</xdr:rowOff>
    </xdr:from>
    <xdr:to xmlns:xdr="http://schemas.openxmlformats.org/drawingml/2006/spreadsheetDrawing">
      <xdr:col>24</xdr:col>
      <xdr:colOff>63500</xdr:colOff>
      <xdr:row>33</xdr:row>
      <xdr:rowOff>50165</xdr:rowOff>
    </xdr:to>
    <xdr:cxnSp macro="">
      <xdr:nvCxnSpPr>
        <xdr:cNvPr id="61" name="直線コネクタ 60"/>
        <xdr:cNvCxnSpPr/>
      </xdr:nvCxnSpPr>
      <xdr:spPr>
        <a:xfrm flipV="1">
          <a:off x="3797300" y="568579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8445"/>
    <xdr:sp macro="" textlink="">
      <xdr:nvSpPr>
        <xdr:cNvPr id="62" name="議会費平均値テキスト"/>
        <xdr:cNvSpPr txBox="1"/>
      </xdr:nvSpPr>
      <xdr:spPr>
        <a:xfrm>
          <a:off x="4686300" y="6065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50165</xdr:rowOff>
    </xdr:from>
    <xdr:to xmlns:xdr="http://schemas.openxmlformats.org/drawingml/2006/spreadsheetDrawing">
      <xdr:col>19</xdr:col>
      <xdr:colOff>177800</xdr:colOff>
      <xdr:row>33</xdr:row>
      <xdr:rowOff>66675</xdr:rowOff>
    </xdr:to>
    <xdr:cxnSp macro="">
      <xdr:nvCxnSpPr>
        <xdr:cNvPr id="64" name="直線コネクタ 63"/>
        <xdr:cNvCxnSpPr/>
      </xdr:nvCxnSpPr>
      <xdr:spPr>
        <a:xfrm flipV="1">
          <a:off x="2908300" y="57080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2540</xdr:rowOff>
    </xdr:from>
    <xdr:ext cx="469265" cy="259080"/>
    <xdr:sp macro="" textlink="">
      <xdr:nvSpPr>
        <xdr:cNvPr id="66" name="テキスト ボックス 65"/>
        <xdr:cNvSpPr txBox="1"/>
      </xdr:nvSpPr>
      <xdr:spPr>
        <a:xfrm>
          <a:off x="3562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66675</xdr:rowOff>
    </xdr:from>
    <xdr:to xmlns:xdr="http://schemas.openxmlformats.org/drawingml/2006/spreadsheetDrawing">
      <xdr:col>15</xdr:col>
      <xdr:colOff>50800</xdr:colOff>
      <xdr:row>33</xdr:row>
      <xdr:rowOff>98425</xdr:rowOff>
    </xdr:to>
    <xdr:cxnSp macro="">
      <xdr:nvCxnSpPr>
        <xdr:cNvPr id="67" name="直線コネクタ 66"/>
        <xdr:cNvCxnSpPr/>
      </xdr:nvCxnSpPr>
      <xdr:spPr>
        <a:xfrm flipV="1">
          <a:off x="2019300" y="57245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9265" cy="258445"/>
    <xdr:sp macro="" textlink="">
      <xdr:nvSpPr>
        <xdr:cNvPr id="69" name="テキスト ボックス 68"/>
        <xdr:cNvSpPr txBox="1"/>
      </xdr:nvSpPr>
      <xdr:spPr>
        <a:xfrm>
          <a:off x="2673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153670</xdr:rowOff>
    </xdr:from>
    <xdr:to xmlns:xdr="http://schemas.openxmlformats.org/drawingml/2006/spreadsheetDrawing">
      <xdr:col>10</xdr:col>
      <xdr:colOff>114300</xdr:colOff>
      <xdr:row>33</xdr:row>
      <xdr:rowOff>98425</xdr:rowOff>
    </xdr:to>
    <xdr:cxnSp macro="">
      <xdr:nvCxnSpPr>
        <xdr:cNvPr id="70" name="直線コネクタ 69"/>
        <xdr:cNvCxnSpPr/>
      </xdr:nvCxnSpPr>
      <xdr:spPr>
        <a:xfrm>
          <a:off x="1130300" y="564007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13970</xdr:rowOff>
    </xdr:from>
    <xdr:ext cx="469265" cy="259080"/>
    <xdr:sp macro="" textlink="">
      <xdr:nvSpPr>
        <xdr:cNvPr id="72" name="テキスト ボックス 71"/>
        <xdr:cNvSpPr txBox="1"/>
      </xdr:nvSpPr>
      <xdr:spPr>
        <a:xfrm>
          <a:off x="1784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99695</xdr:rowOff>
    </xdr:from>
    <xdr:ext cx="469265" cy="258445"/>
    <xdr:sp macro="" textlink="">
      <xdr:nvSpPr>
        <xdr:cNvPr id="74" name="テキスト ボックス 73"/>
        <xdr:cNvSpPr txBox="1"/>
      </xdr:nvSpPr>
      <xdr:spPr>
        <a:xfrm>
          <a:off x="895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148590</xdr:rowOff>
    </xdr:from>
    <xdr:to xmlns:xdr="http://schemas.openxmlformats.org/drawingml/2006/spreadsheetDrawing">
      <xdr:col>24</xdr:col>
      <xdr:colOff>114300</xdr:colOff>
      <xdr:row>33</xdr:row>
      <xdr:rowOff>78740</xdr:rowOff>
    </xdr:to>
    <xdr:sp macro="" textlink="">
      <xdr:nvSpPr>
        <xdr:cNvPr id="80" name="楕円 79"/>
        <xdr:cNvSpPr/>
      </xdr:nvSpPr>
      <xdr:spPr>
        <a:xfrm>
          <a:off x="4584700" y="56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0</xdr:rowOff>
    </xdr:from>
    <xdr:ext cx="469900" cy="259080"/>
    <xdr:sp macro="" textlink="">
      <xdr:nvSpPr>
        <xdr:cNvPr id="81" name="議会費該当値テキスト"/>
        <xdr:cNvSpPr txBox="1"/>
      </xdr:nvSpPr>
      <xdr:spPr>
        <a:xfrm>
          <a:off x="4686300" y="548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170815</xdr:rowOff>
    </xdr:from>
    <xdr:to xmlns:xdr="http://schemas.openxmlformats.org/drawingml/2006/spreadsheetDrawing">
      <xdr:col>20</xdr:col>
      <xdr:colOff>38100</xdr:colOff>
      <xdr:row>33</xdr:row>
      <xdr:rowOff>100965</xdr:rowOff>
    </xdr:to>
    <xdr:sp macro="" textlink="">
      <xdr:nvSpPr>
        <xdr:cNvPr id="82" name="楕円 81"/>
        <xdr:cNvSpPr/>
      </xdr:nvSpPr>
      <xdr:spPr>
        <a:xfrm>
          <a:off x="3746500" y="56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117475</xdr:rowOff>
    </xdr:from>
    <xdr:ext cx="469265" cy="259080"/>
    <xdr:sp macro="" textlink="">
      <xdr:nvSpPr>
        <xdr:cNvPr id="83" name="テキスト ボックス 82"/>
        <xdr:cNvSpPr txBox="1"/>
      </xdr:nvSpPr>
      <xdr:spPr>
        <a:xfrm>
          <a:off x="3562350" y="5432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15875</xdr:rowOff>
    </xdr:from>
    <xdr:to xmlns:xdr="http://schemas.openxmlformats.org/drawingml/2006/spreadsheetDrawing">
      <xdr:col>15</xdr:col>
      <xdr:colOff>101600</xdr:colOff>
      <xdr:row>33</xdr:row>
      <xdr:rowOff>117475</xdr:rowOff>
    </xdr:to>
    <xdr:sp macro="" textlink="">
      <xdr:nvSpPr>
        <xdr:cNvPr id="84" name="楕円 83"/>
        <xdr:cNvSpPr/>
      </xdr:nvSpPr>
      <xdr:spPr>
        <a:xfrm>
          <a:off x="2857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133985</xdr:rowOff>
    </xdr:from>
    <xdr:ext cx="469265" cy="258445"/>
    <xdr:sp macro="" textlink="">
      <xdr:nvSpPr>
        <xdr:cNvPr id="85" name="テキスト ボックス 84"/>
        <xdr:cNvSpPr txBox="1"/>
      </xdr:nvSpPr>
      <xdr:spPr>
        <a:xfrm>
          <a:off x="2673350" y="5448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47625</xdr:rowOff>
    </xdr:from>
    <xdr:to xmlns:xdr="http://schemas.openxmlformats.org/drawingml/2006/spreadsheetDrawing">
      <xdr:col>10</xdr:col>
      <xdr:colOff>165100</xdr:colOff>
      <xdr:row>33</xdr:row>
      <xdr:rowOff>149225</xdr:rowOff>
    </xdr:to>
    <xdr:sp macro="" textlink="">
      <xdr:nvSpPr>
        <xdr:cNvPr id="86" name="楕円 85"/>
        <xdr:cNvSpPr/>
      </xdr:nvSpPr>
      <xdr:spPr>
        <a:xfrm>
          <a:off x="19685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166370</xdr:rowOff>
    </xdr:from>
    <xdr:ext cx="469265" cy="258445"/>
    <xdr:sp macro="" textlink="">
      <xdr:nvSpPr>
        <xdr:cNvPr id="87" name="テキスト ボックス 86"/>
        <xdr:cNvSpPr txBox="1"/>
      </xdr:nvSpPr>
      <xdr:spPr>
        <a:xfrm>
          <a:off x="1784350" y="5481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102870</xdr:rowOff>
    </xdr:from>
    <xdr:to xmlns:xdr="http://schemas.openxmlformats.org/drawingml/2006/spreadsheetDrawing">
      <xdr:col>6</xdr:col>
      <xdr:colOff>38100</xdr:colOff>
      <xdr:row>33</xdr:row>
      <xdr:rowOff>33020</xdr:rowOff>
    </xdr:to>
    <xdr:sp macro="" textlink="">
      <xdr:nvSpPr>
        <xdr:cNvPr id="88" name="楕円 87"/>
        <xdr:cNvSpPr/>
      </xdr:nvSpPr>
      <xdr:spPr>
        <a:xfrm>
          <a:off x="1079500" y="55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49530</xdr:rowOff>
    </xdr:from>
    <xdr:ext cx="469265" cy="259080"/>
    <xdr:sp macro="" textlink="">
      <xdr:nvSpPr>
        <xdr:cNvPr id="89" name="テキスト ボックス 88"/>
        <xdr:cNvSpPr txBox="1"/>
      </xdr:nvSpPr>
      <xdr:spPr>
        <a:xfrm>
          <a:off x="895350" y="5364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8445"/>
    <xdr:sp macro="" textlink="">
      <xdr:nvSpPr>
        <xdr:cNvPr id="116" name="総務費最小値テキスト"/>
        <xdr:cNvSpPr txBox="1"/>
      </xdr:nvSpPr>
      <xdr:spPr>
        <a:xfrm>
          <a:off x="4686300" y="10099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8445"/>
    <xdr:sp macro="" textlink="">
      <xdr:nvSpPr>
        <xdr:cNvPr id="118" name="総務費最大値テキスト"/>
        <xdr:cNvSpPr txBox="1"/>
      </xdr:nvSpPr>
      <xdr:spPr>
        <a:xfrm>
          <a:off x="4686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69850</xdr:rowOff>
    </xdr:from>
    <xdr:to xmlns:xdr="http://schemas.openxmlformats.org/drawingml/2006/spreadsheetDrawing">
      <xdr:col>24</xdr:col>
      <xdr:colOff>63500</xdr:colOff>
      <xdr:row>56</xdr:row>
      <xdr:rowOff>77470</xdr:rowOff>
    </xdr:to>
    <xdr:cxnSp macro="">
      <xdr:nvCxnSpPr>
        <xdr:cNvPr id="120" name="直線コネクタ 119"/>
        <xdr:cNvCxnSpPr/>
      </xdr:nvCxnSpPr>
      <xdr:spPr>
        <a:xfrm>
          <a:off x="3797300" y="96710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37465</xdr:rowOff>
    </xdr:from>
    <xdr:ext cx="598805" cy="259080"/>
    <xdr:sp macro="" textlink="">
      <xdr:nvSpPr>
        <xdr:cNvPr id="121" name="総務費平均値テキスト"/>
        <xdr:cNvSpPr txBox="1"/>
      </xdr:nvSpPr>
      <xdr:spPr>
        <a:xfrm>
          <a:off x="4686300" y="9810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69850</xdr:rowOff>
    </xdr:from>
    <xdr:to xmlns:xdr="http://schemas.openxmlformats.org/drawingml/2006/spreadsheetDrawing">
      <xdr:col>19</xdr:col>
      <xdr:colOff>177800</xdr:colOff>
      <xdr:row>57</xdr:row>
      <xdr:rowOff>15240</xdr:rowOff>
    </xdr:to>
    <xdr:cxnSp macro="">
      <xdr:nvCxnSpPr>
        <xdr:cNvPr id="123" name="直線コネクタ 122"/>
        <xdr:cNvCxnSpPr/>
      </xdr:nvCxnSpPr>
      <xdr:spPr>
        <a:xfrm flipV="1">
          <a:off x="2908300" y="967105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20320</xdr:rowOff>
    </xdr:from>
    <xdr:ext cx="534035" cy="258445"/>
    <xdr:sp macro="" textlink="">
      <xdr:nvSpPr>
        <xdr:cNvPr id="125" name="テキスト ボックス 124"/>
        <xdr:cNvSpPr txBox="1"/>
      </xdr:nvSpPr>
      <xdr:spPr>
        <a:xfrm>
          <a:off x="3529965" y="9964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127000</xdr:rowOff>
    </xdr:from>
    <xdr:to xmlns:xdr="http://schemas.openxmlformats.org/drawingml/2006/spreadsheetDrawing">
      <xdr:col>15</xdr:col>
      <xdr:colOff>50800</xdr:colOff>
      <xdr:row>57</xdr:row>
      <xdr:rowOff>15240</xdr:rowOff>
    </xdr:to>
    <xdr:cxnSp macro="">
      <xdr:nvCxnSpPr>
        <xdr:cNvPr id="126" name="直線コネクタ 125"/>
        <xdr:cNvCxnSpPr/>
      </xdr:nvCxnSpPr>
      <xdr:spPr>
        <a:xfrm>
          <a:off x="2019300" y="97282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22860</xdr:rowOff>
    </xdr:from>
    <xdr:ext cx="534035" cy="259080"/>
    <xdr:sp macro="" textlink="">
      <xdr:nvSpPr>
        <xdr:cNvPr id="128" name="テキスト ボックス 127"/>
        <xdr:cNvSpPr txBox="1"/>
      </xdr:nvSpPr>
      <xdr:spPr>
        <a:xfrm>
          <a:off x="2640965" y="9966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92075</xdr:rowOff>
    </xdr:from>
    <xdr:to xmlns:xdr="http://schemas.openxmlformats.org/drawingml/2006/spreadsheetDrawing">
      <xdr:col>10</xdr:col>
      <xdr:colOff>114300</xdr:colOff>
      <xdr:row>56</xdr:row>
      <xdr:rowOff>127000</xdr:rowOff>
    </xdr:to>
    <xdr:cxnSp macro="">
      <xdr:nvCxnSpPr>
        <xdr:cNvPr id="129" name="直線コネクタ 128"/>
        <xdr:cNvCxnSpPr/>
      </xdr:nvCxnSpPr>
      <xdr:spPr>
        <a:xfrm>
          <a:off x="1130300" y="96932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33020</xdr:rowOff>
    </xdr:from>
    <xdr:ext cx="534035" cy="259080"/>
    <xdr:sp macro="" textlink="">
      <xdr:nvSpPr>
        <xdr:cNvPr id="131" name="テキスト ボックス 130"/>
        <xdr:cNvSpPr txBox="1"/>
      </xdr:nvSpPr>
      <xdr:spPr>
        <a:xfrm>
          <a:off x="1751965" y="997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42545</xdr:rowOff>
    </xdr:from>
    <xdr:ext cx="534035" cy="258445"/>
    <xdr:sp macro="" textlink="">
      <xdr:nvSpPr>
        <xdr:cNvPr id="133" name="テキスト ボックス 132"/>
        <xdr:cNvSpPr txBox="1"/>
      </xdr:nvSpPr>
      <xdr:spPr>
        <a:xfrm>
          <a:off x="862965" y="9986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26670</xdr:rowOff>
    </xdr:from>
    <xdr:to xmlns:xdr="http://schemas.openxmlformats.org/drawingml/2006/spreadsheetDrawing">
      <xdr:col>24</xdr:col>
      <xdr:colOff>114300</xdr:colOff>
      <xdr:row>56</xdr:row>
      <xdr:rowOff>128270</xdr:rowOff>
    </xdr:to>
    <xdr:sp macro="" textlink="">
      <xdr:nvSpPr>
        <xdr:cNvPr id="139" name="楕円 138"/>
        <xdr:cNvSpPr/>
      </xdr:nvSpPr>
      <xdr:spPr>
        <a:xfrm>
          <a:off x="45847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49530</xdr:rowOff>
    </xdr:from>
    <xdr:ext cx="598805" cy="259080"/>
    <xdr:sp macro="" textlink="">
      <xdr:nvSpPr>
        <xdr:cNvPr id="140" name="総務費該当値テキスト"/>
        <xdr:cNvSpPr txBox="1"/>
      </xdr:nvSpPr>
      <xdr:spPr>
        <a:xfrm>
          <a:off x="4686300" y="9479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19050</xdr:rowOff>
    </xdr:from>
    <xdr:to xmlns:xdr="http://schemas.openxmlformats.org/drawingml/2006/spreadsheetDrawing">
      <xdr:col>20</xdr:col>
      <xdr:colOff>38100</xdr:colOff>
      <xdr:row>56</xdr:row>
      <xdr:rowOff>120650</xdr:rowOff>
    </xdr:to>
    <xdr:sp macro="" textlink="">
      <xdr:nvSpPr>
        <xdr:cNvPr id="141" name="楕円 140"/>
        <xdr:cNvSpPr/>
      </xdr:nvSpPr>
      <xdr:spPr>
        <a:xfrm>
          <a:off x="37465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137160</xdr:rowOff>
    </xdr:from>
    <xdr:ext cx="598170" cy="259080"/>
    <xdr:sp macro="" textlink="">
      <xdr:nvSpPr>
        <xdr:cNvPr id="142" name="テキスト ボックス 141"/>
        <xdr:cNvSpPr txBox="1"/>
      </xdr:nvSpPr>
      <xdr:spPr>
        <a:xfrm>
          <a:off x="3497580" y="9395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135890</xdr:rowOff>
    </xdr:from>
    <xdr:to xmlns:xdr="http://schemas.openxmlformats.org/drawingml/2006/spreadsheetDrawing">
      <xdr:col>15</xdr:col>
      <xdr:colOff>101600</xdr:colOff>
      <xdr:row>57</xdr:row>
      <xdr:rowOff>66040</xdr:rowOff>
    </xdr:to>
    <xdr:sp macro="" textlink="">
      <xdr:nvSpPr>
        <xdr:cNvPr id="143" name="楕円 142"/>
        <xdr:cNvSpPr/>
      </xdr:nvSpPr>
      <xdr:spPr>
        <a:xfrm>
          <a:off x="2857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82550</xdr:rowOff>
    </xdr:from>
    <xdr:ext cx="598170" cy="259080"/>
    <xdr:sp macro="" textlink="">
      <xdr:nvSpPr>
        <xdr:cNvPr id="144" name="テキスト ボックス 143"/>
        <xdr:cNvSpPr txBox="1"/>
      </xdr:nvSpPr>
      <xdr:spPr>
        <a:xfrm>
          <a:off x="2608580" y="9512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76200</xdr:rowOff>
    </xdr:from>
    <xdr:to xmlns:xdr="http://schemas.openxmlformats.org/drawingml/2006/spreadsheetDrawing">
      <xdr:col>10</xdr:col>
      <xdr:colOff>165100</xdr:colOff>
      <xdr:row>57</xdr:row>
      <xdr:rowOff>6350</xdr:rowOff>
    </xdr:to>
    <xdr:sp macro="" textlink="">
      <xdr:nvSpPr>
        <xdr:cNvPr id="145" name="楕円 144"/>
        <xdr:cNvSpPr/>
      </xdr:nvSpPr>
      <xdr:spPr>
        <a:xfrm>
          <a:off x="1968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22860</xdr:rowOff>
    </xdr:from>
    <xdr:ext cx="598170" cy="259080"/>
    <xdr:sp macro="" textlink="">
      <xdr:nvSpPr>
        <xdr:cNvPr id="146" name="テキスト ボックス 145"/>
        <xdr:cNvSpPr txBox="1"/>
      </xdr:nvSpPr>
      <xdr:spPr>
        <a:xfrm>
          <a:off x="1719580" y="9452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41275</xdr:rowOff>
    </xdr:from>
    <xdr:to xmlns:xdr="http://schemas.openxmlformats.org/drawingml/2006/spreadsheetDrawing">
      <xdr:col>6</xdr:col>
      <xdr:colOff>38100</xdr:colOff>
      <xdr:row>56</xdr:row>
      <xdr:rowOff>143510</xdr:rowOff>
    </xdr:to>
    <xdr:sp macro="" textlink="">
      <xdr:nvSpPr>
        <xdr:cNvPr id="147" name="楕円 146"/>
        <xdr:cNvSpPr/>
      </xdr:nvSpPr>
      <xdr:spPr>
        <a:xfrm>
          <a:off x="1079500" y="9642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159385</xdr:rowOff>
    </xdr:from>
    <xdr:ext cx="598170" cy="258445"/>
    <xdr:sp macro="" textlink="">
      <xdr:nvSpPr>
        <xdr:cNvPr id="148" name="テキスト ボックス 147"/>
        <xdr:cNvSpPr txBox="1"/>
      </xdr:nvSpPr>
      <xdr:spPr>
        <a:xfrm>
          <a:off x="830580" y="9417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8445"/>
    <xdr:sp macro="" textlink="">
      <xdr:nvSpPr>
        <xdr:cNvPr id="174" name="民生費最小値テキスト"/>
        <xdr:cNvSpPr txBox="1"/>
      </xdr:nvSpPr>
      <xdr:spPr>
        <a:xfrm>
          <a:off x="4686300" y="13451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57150</xdr:rowOff>
    </xdr:from>
    <xdr:to xmlns:xdr="http://schemas.openxmlformats.org/drawingml/2006/spreadsheetDrawing">
      <xdr:col>24</xdr:col>
      <xdr:colOff>63500</xdr:colOff>
      <xdr:row>74</xdr:row>
      <xdr:rowOff>80645</xdr:rowOff>
    </xdr:to>
    <xdr:cxnSp macro="">
      <xdr:nvCxnSpPr>
        <xdr:cNvPr id="178" name="直線コネクタ 177"/>
        <xdr:cNvCxnSpPr/>
      </xdr:nvCxnSpPr>
      <xdr:spPr>
        <a:xfrm flipV="1">
          <a:off x="3797300" y="1274445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8445"/>
    <xdr:sp macro="" textlink="">
      <xdr:nvSpPr>
        <xdr:cNvPr id="179" name="民生費平均値テキスト"/>
        <xdr:cNvSpPr txBox="1"/>
      </xdr:nvSpPr>
      <xdr:spPr>
        <a:xfrm>
          <a:off x="4686300" y="12865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72</xdr:row>
      <xdr:rowOff>124460</xdr:rowOff>
    </xdr:from>
    <xdr:to xmlns:xdr="http://schemas.openxmlformats.org/drawingml/2006/spreadsheetDrawing">
      <xdr:col>19</xdr:col>
      <xdr:colOff>177800</xdr:colOff>
      <xdr:row>74</xdr:row>
      <xdr:rowOff>80645</xdr:rowOff>
    </xdr:to>
    <xdr:cxnSp macro="">
      <xdr:nvCxnSpPr>
        <xdr:cNvPr id="181" name="直線コネクタ 180"/>
        <xdr:cNvCxnSpPr/>
      </xdr:nvCxnSpPr>
      <xdr:spPr>
        <a:xfrm>
          <a:off x="2908300" y="12468860"/>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8170" cy="258445"/>
    <xdr:sp macro="" textlink="">
      <xdr:nvSpPr>
        <xdr:cNvPr id="183" name="テキスト ボックス 182"/>
        <xdr:cNvSpPr txBox="1"/>
      </xdr:nvSpPr>
      <xdr:spPr>
        <a:xfrm>
          <a:off x="3497580" y="13018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72</xdr:row>
      <xdr:rowOff>124460</xdr:rowOff>
    </xdr:from>
    <xdr:to xmlns:xdr="http://schemas.openxmlformats.org/drawingml/2006/spreadsheetDrawing">
      <xdr:col>15</xdr:col>
      <xdr:colOff>50800</xdr:colOff>
      <xdr:row>74</xdr:row>
      <xdr:rowOff>50165</xdr:rowOff>
    </xdr:to>
    <xdr:cxnSp macro="">
      <xdr:nvCxnSpPr>
        <xdr:cNvPr id="184" name="直線コネクタ 183"/>
        <xdr:cNvCxnSpPr/>
      </xdr:nvCxnSpPr>
      <xdr:spPr>
        <a:xfrm flipV="1">
          <a:off x="2019300" y="12468860"/>
          <a:ext cx="8890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8170" cy="259080"/>
    <xdr:sp macro="" textlink="">
      <xdr:nvSpPr>
        <xdr:cNvPr id="186" name="テキスト ボックス 185"/>
        <xdr:cNvSpPr txBox="1"/>
      </xdr:nvSpPr>
      <xdr:spPr>
        <a:xfrm>
          <a:off x="26085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50165</xdr:rowOff>
    </xdr:from>
    <xdr:to xmlns:xdr="http://schemas.openxmlformats.org/drawingml/2006/spreadsheetDrawing">
      <xdr:col>10</xdr:col>
      <xdr:colOff>114300</xdr:colOff>
      <xdr:row>74</xdr:row>
      <xdr:rowOff>140335</xdr:rowOff>
    </xdr:to>
    <xdr:cxnSp macro="">
      <xdr:nvCxnSpPr>
        <xdr:cNvPr id="187" name="直線コネクタ 186"/>
        <xdr:cNvCxnSpPr/>
      </xdr:nvCxnSpPr>
      <xdr:spPr>
        <a:xfrm flipV="1">
          <a:off x="1130300" y="1273746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14605</xdr:rowOff>
    </xdr:from>
    <xdr:ext cx="598170" cy="259080"/>
    <xdr:sp macro="" textlink="">
      <xdr:nvSpPr>
        <xdr:cNvPr id="189" name="テキスト ボックス 188"/>
        <xdr:cNvSpPr txBox="1"/>
      </xdr:nvSpPr>
      <xdr:spPr>
        <a:xfrm>
          <a:off x="1719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158115</xdr:rowOff>
    </xdr:from>
    <xdr:to xmlns:xdr="http://schemas.openxmlformats.org/drawingml/2006/spreadsheetDrawing">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79375</xdr:rowOff>
    </xdr:from>
    <xdr:ext cx="598170" cy="258445"/>
    <xdr:sp macro="" textlink="">
      <xdr:nvSpPr>
        <xdr:cNvPr id="191" name="テキスト ボックス 190"/>
        <xdr:cNvSpPr txBox="1"/>
      </xdr:nvSpPr>
      <xdr:spPr>
        <a:xfrm>
          <a:off x="830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6350</xdr:rowOff>
    </xdr:from>
    <xdr:to xmlns:xdr="http://schemas.openxmlformats.org/drawingml/2006/spreadsheetDrawing">
      <xdr:col>24</xdr:col>
      <xdr:colOff>114300</xdr:colOff>
      <xdr:row>74</xdr:row>
      <xdr:rowOff>107950</xdr:rowOff>
    </xdr:to>
    <xdr:sp macro="" textlink="">
      <xdr:nvSpPr>
        <xdr:cNvPr id="197" name="楕円 196"/>
        <xdr:cNvSpPr/>
      </xdr:nvSpPr>
      <xdr:spPr>
        <a:xfrm>
          <a:off x="4584700" y="1269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29845</xdr:rowOff>
    </xdr:from>
    <xdr:ext cx="598805" cy="258445"/>
    <xdr:sp macro="" textlink="">
      <xdr:nvSpPr>
        <xdr:cNvPr id="198" name="民生費該当値テキスト"/>
        <xdr:cNvSpPr txBox="1"/>
      </xdr:nvSpPr>
      <xdr:spPr>
        <a:xfrm>
          <a:off x="4686300" y="1254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29845</xdr:rowOff>
    </xdr:from>
    <xdr:to xmlns:xdr="http://schemas.openxmlformats.org/drawingml/2006/spreadsheetDrawing">
      <xdr:col>20</xdr:col>
      <xdr:colOff>38100</xdr:colOff>
      <xdr:row>74</xdr:row>
      <xdr:rowOff>132080</xdr:rowOff>
    </xdr:to>
    <xdr:sp macro="" textlink="">
      <xdr:nvSpPr>
        <xdr:cNvPr id="199" name="楕円 198"/>
        <xdr:cNvSpPr/>
      </xdr:nvSpPr>
      <xdr:spPr>
        <a:xfrm>
          <a:off x="3746500" y="12717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147955</xdr:rowOff>
    </xdr:from>
    <xdr:ext cx="598170" cy="258445"/>
    <xdr:sp macro="" textlink="">
      <xdr:nvSpPr>
        <xdr:cNvPr id="200" name="テキスト ボックス 199"/>
        <xdr:cNvSpPr txBox="1"/>
      </xdr:nvSpPr>
      <xdr:spPr>
        <a:xfrm>
          <a:off x="3497580" y="124923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72</xdr:row>
      <xdr:rowOff>73660</xdr:rowOff>
    </xdr:from>
    <xdr:to xmlns:xdr="http://schemas.openxmlformats.org/drawingml/2006/spreadsheetDrawing">
      <xdr:col>15</xdr:col>
      <xdr:colOff>101600</xdr:colOff>
      <xdr:row>73</xdr:row>
      <xdr:rowOff>3810</xdr:rowOff>
    </xdr:to>
    <xdr:sp macro="" textlink="">
      <xdr:nvSpPr>
        <xdr:cNvPr id="201" name="楕円 200"/>
        <xdr:cNvSpPr/>
      </xdr:nvSpPr>
      <xdr:spPr>
        <a:xfrm>
          <a:off x="2857500" y="124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71</xdr:row>
      <xdr:rowOff>20320</xdr:rowOff>
    </xdr:from>
    <xdr:ext cx="598170" cy="258445"/>
    <xdr:sp macro="" textlink="">
      <xdr:nvSpPr>
        <xdr:cNvPr id="202" name="テキスト ボックス 201"/>
        <xdr:cNvSpPr txBox="1"/>
      </xdr:nvSpPr>
      <xdr:spPr>
        <a:xfrm>
          <a:off x="2608580" y="12193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170815</xdr:rowOff>
    </xdr:from>
    <xdr:to xmlns:xdr="http://schemas.openxmlformats.org/drawingml/2006/spreadsheetDrawing">
      <xdr:col>10</xdr:col>
      <xdr:colOff>165100</xdr:colOff>
      <xdr:row>74</xdr:row>
      <xdr:rowOff>100965</xdr:rowOff>
    </xdr:to>
    <xdr:sp macro="" textlink="">
      <xdr:nvSpPr>
        <xdr:cNvPr id="203" name="楕円 202"/>
        <xdr:cNvSpPr/>
      </xdr:nvSpPr>
      <xdr:spPr>
        <a:xfrm>
          <a:off x="1968500" y="126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117475</xdr:rowOff>
    </xdr:from>
    <xdr:ext cx="598170" cy="259080"/>
    <xdr:sp macro="" textlink="">
      <xdr:nvSpPr>
        <xdr:cNvPr id="204" name="テキスト ボックス 203"/>
        <xdr:cNvSpPr txBox="1"/>
      </xdr:nvSpPr>
      <xdr:spPr>
        <a:xfrm>
          <a:off x="1719580" y="12461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89535</xdr:rowOff>
    </xdr:from>
    <xdr:to xmlns:xdr="http://schemas.openxmlformats.org/drawingml/2006/spreadsheetDrawing">
      <xdr:col>6</xdr:col>
      <xdr:colOff>38100</xdr:colOff>
      <xdr:row>75</xdr:row>
      <xdr:rowOff>19685</xdr:rowOff>
    </xdr:to>
    <xdr:sp macro="" textlink="">
      <xdr:nvSpPr>
        <xdr:cNvPr id="205" name="楕円 204"/>
        <xdr:cNvSpPr/>
      </xdr:nvSpPr>
      <xdr:spPr>
        <a:xfrm>
          <a:off x="10795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36195</xdr:rowOff>
    </xdr:from>
    <xdr:ext cx="598170" cy="259080"/>
    <xdr:sp macro="" textlink="">
      <xdr:nvSpPr>
        <xdr:cNvPr id="206" name="テキスト ボックス 205"/>
        <xdr:cNvSpPr txBox="1"/>
      </xdr:nvSpPr>
      <xdr:spPr>
        <a:xfrm>
          <a:off x="830580" y="12552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285" cy="258445"/>
    <xdr:sp macro="" textlink="">
      <xdr:nvSpPr>
        <xdr:cNvPr id="218" name="テキスト ボックス 217"/>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20" name="テキスト ボックス 219"/>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22" name="テキスト ボックス 221"/>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4"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6" name="テキスト ボックス 225"/>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8" name="テキスト ボックス 227"/>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30" name="テキスト ボックス 229"/>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2" name="テキスト ボックス 23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8445"/>
    <xdr:sp macro="" textlink="">
      <xdr:nvSpPr>
        <xdr:cNvPr id="237" name="衛生費最大値テキスト"/>
        <xdr:cNvSpPr txBox="1"/>
      </xdr:nvSpPr>
      <xdr:spPr>
        <a:xfrm>
          <a:off x="4686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55245</xdr:rowOff>
    </xdr:from>
    <xdr:to xmlns:xdr="http://schemas.openxmlformats.org/drawingml/2006/spreadsheetDrawing">
      <xdr:col>24</xdr:col>
      <xdr:colOff>63500</xdr:colOff>
      <xdr:row>97</xdr:row>
      <xdr:rowOff>57785</xdr:rowOff>
    </xdr:to>
    <xdr:cxnSp macro="">
      <xdr:nvCxnSpPr>
        <xdr:cNvPr id="239" name="直線コネクタ 238"/>
        <xdr:cNvCxnSpPr/>
      </xdr:nvCxnSpPr>
      <xdr:spPr>
        <a:xfrm flipV="1">
          <a:off x="3797300" y="166858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57785</xdr:rowOff>
    </xdr:from>
    <xdr:to xmlns:xdr="http://schemas.openxmlformats.org/drawingml/2006/spreadsheetDrawing">
      <xdr:col>19</xdr:col>
      <xdr:colOff>177800</xdr:colOff>
      <xdr:row>97</xdr:row>
      <xdr:rowOff>69215</xdr:rowOff>
    </xdr:to>
    <xdr:cxnSp macro="">
      <xdr:nvCxnSpPr>
        <xdr:cNvPr id="242" name="直線コネクタ 241"/>
        <xdr:cNvCxnSpPr/>
      </xdr:nvCxnSpPr>
      <xdr:spPr>
        <a:xfrm flipV="1">
          <a:off x="2908300" y="166884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4035" cy="258445"/>
    <xdr:sp macro="" textlink="">
      <xdr:nvSpPr>
        <xdr:cNvPr id="244" name="テキスト ボックス 243"/>
        <xdr:cNvSpPr txBox="1"/>
      </xdr:nvSpPr>
      <xdr:spPr>
        <a:xfrm>
          <a:off x="3529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26670</xdr:rowOff>
    </xdr:from>
    <xdr:to xmlns:xdr="http://schemas.openxmlformats.org/drawingml/2006/spreadsheetDrawing">
      <xdr:col>15</xdr:col>
      <xdr:colOff>50800</xdr:colOff>
      <xdr:row>97</xdr:row>
      <xdr:rowOff>69215</xdr:rowOff>
    </xdr:to>
    <xdr:cxnSp macro="">
      <xdr:nvCxnSpPr>
        <xdr:cNvPr id="245" name="直線コネクタ 244"/>
        <xdr:cNvCxnSpPr/>
      </xdr:nvCxnSpPr>
      <xdr:spPr>
        <a:xfrm>
          <a:off x="2019300" y="1648587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4035" cy="258445"/>
    <xdr:sp macro="" textlink="">
      <xdr:nvSpPr>
        <xdr:cNvPr id="247" name="テキスト ボックス 246"/>
        <xdr:cNvSpPr txBox="1"/>
      </xdr:nvSpPr>
      <xdr:spPr>
        <a:xfrm>
          <a:off x="2640965" y="16329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26670</xdr:rowOff>
    </xdr:from>
    <xdr:to xmlns:xdr="http://schemas.openxmlformats.org/drawingml/2006/spreadsheetDrawing">
      <xdr:col>10</xdr:col>
      <xdr:colOff>114300</xdr:colOff>
      <xdr:row>97</xdr:row>
      <xdr:rowOff>40640</xdr:rowOff>
    </xdr:to>
    <xdr:cxnSp macro="">
      <xdr:nvCxnSpPr>
        <xdr:cNvPr id="248" name="直線コネクタ 247"/>
        <xdr:cNvCxnSpPr/>
      </xdr:nvCxnSpPr>
      <xdr:spPr>
        <a:xfrm flipV="1">
          <a:off x="1130300" y="1648587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14605</xdr:rowOff>
    </xdr:from>
    <xdr:ext cx="534035" cy="259080"/>
    <xdr:sp macro="" textlink="">
      <xdr:nvSpPr>
        <xdr:cNvPr id="250" name="テキスト ボックス 249"/>
        <xdr:cNvSpPr txBox="1"/>
      </xdr:nvSpPr>
      <xdr:spPr>
        <a:xfrm>
          <a:off x="1751965" y="1664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61595</xdr:rowOff>
    </xdr:from>
    <xdr:ext cx="534035" cy="259080"/>
    <xdr:sp macro="" textlink="">
      <xdr:nvSpPr>
        <xdr:cNvPr id="252" name="テキスト ボックス 251"/>
        <xdr:cNvSpPr txBox="1"/>
      </xdr:nvSpPr>
      <xdr:spPr>
        <a:xfrm>
          <a:off x="862965" y="16349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4445</xdr:rowOff>
    </xdr:from>
    <xdr:to xmlns:xdr="http://schemas.openxmlformats.org/drawingml/2006/spreadsheetDrawing">
      <xdr:col>24</xdr:col>
      <xdr:colOff>114300</xdr:colOff>
      <xdr:row>97</xdr:row>
      <xdr:rowOff>106045</xdr:rowOff>
    </xdr:to>
    <xdr:sp macro="" textlink="">
      <xdr:nvSpPr>
        <xdr:cNvPr id="258" name="楕円 257"/>
        <xdr:cNvSpPr/>
      </xdr:nvSpPr>
      <xdr:spPr>
        <a:xfrm>
          <a:off x="45847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154940</xdr:rowOff>
    </xdr:from>
    <xdr:ext cx="534670" cy="258445"/>
    <xdr:sp macro="" textlink="">
      <xdr:nvSpPr>
        <xdr:cNvPr id="259" name="衛生費該当値テキスト"/>
        <xdr:cNvSpPr txBox="1"/>
      </xdr:nvSpPr>
      <xdr:spPr>
        <a:xfrm>
          <a:off x="4686300" y="16614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6985</xdr:rowOff>
    </xdr:from>
    <xdr:to xmlns:xdr="http://schemas.openxmlformats.org/drawingml/2006/spreadsheetDrawing">
      <xdr:col>20</xdr:col>
      <xdr:colOff>38100</xdr:colOff>
      <xdr:row>97</xdr:row>
      <xdr:rowOff>109220</xdr:rowOff>
    </xdr:to>
    <xdr:sp macro="" textlink="">
      <xdr:nvSpPr>
        <xdr:cNvPr id="260" name="楕円 259"/>
        <xdr:cNvSpPr/>
      </xdr:nvSpPr>
      <xdr:spPr>
        <a:xfrm>
          <a:off x="3746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99695</xdr:rowOff>
    </xdr:from>
    <xdr:ext cx="534035" cy="258445"/>
    <xdr:sp macro="" textlink="">
      <xdr:nvSpPr>
        <xdr:cNvPr id="261" name="テキスト ボックス 260"/>
        <xdr:cNvSpPr txBox="1"/>
      </xdr:nvSpPr>
      <xdr:spPr>
        <a:xfrm>
          <a:off x="3529965" y="16730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18415</xdr:rowOff>
    </xdr:from>
    <xdr:to xmlns:xdr="http://schemas.openxmlformats.org/drawingml/2006/spreadsheetDrawing">
      <xdr:col>15</xdr:col>
      <xdr:colOff>101600</xdr:colOff>
      <xdr:row>97</xdr:row>
      <xdr:rowOff>120650</xdr:rowOff>
    </xdr:to>
    <xdr:sp macro="" textlink="">
      <xdr:nvSpPr>
        <xdr:cNvPr id="262" name="楕円 261"/>
        <xdr:cNvSpPr/>
      </xdr:nvSpPr>
      <xdr:spPr>
        <a:xfrm>
          <a:off x="28575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111125</xdr:rowOff>
    </xdr:from>
    <xdr:ext cx="534035" cy="258445"/>
    <xdr:sp macro="" textlink="">
      <xdr:nvSpPr>
        <xdr:cNvPr id="263" name="テキスト ボックス 262"/>
        <xdr:cNvSpPr txBox="1"/>
      </xdr:nvSpPr>
      <xdr:spPr>
        <a:xfrm>
          <a:off x="2640965" y="16741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147320</xdr:rowOff>
    </xdr:from>
    <xdr:to xmlns:xdr="http://schemas.openxmlformats.org/drawingml/2006/spreadsheetDrawing">
      <xdr:col>10</xdr:col>
      <xdr:colOff>165100</xdr:colOff>
      <xdr:row>96</xdr:row>
      <xdr:rowOff>77470</xdr:rowOff>
    </xdr:to>
    <xdr:sp macro="" textlink="">
      <xdr:nvSpPr>
        <xdr:cNvPr id="264" name="楕円 263"/>
        <xdr:cNvSpPr/>
      </xdr:nvSpPr>
      <xdr:spPr>
        <a:xfrm>
          <a:off x="1968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93980</xdr:rowOff>
    </xdr:from>
    <xdr:ext cx="534035" cy="259080"/>
    <xdr:sp macro="" textlink="">
      <xdr:nvSpPr>
        <xdr:cNvPr id="265" name="テキスト ボックス 264"/>
        <xdr:cNvSpPr txBox="1"/>
      </xdr:nvSpPr>
      <xdr:spPr>
        <a:xfrm>
          <a:off x="1751965" y="16210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161290</xdr:rowOff>
    </xdr:from>
    <xdr:to xmlns:xdr="http://schemas.openxmlformats.org/drawingml/2006/spreadsheetDrawing">
      <xdr:col>6</xdr:col>
      <xdr:colOff>38100</xdr:colOff>
      <xdr:row>97</xdr:row>
      <xdr:rowOff>91440</xdr:rowOff>
    </xdr:to>
    <xdr:sp macro="" textlink="">
      <xdr:nvSpPr>
        <xdr:cNvPr id="266" name="楕円 265"/>
        <xdr:cNvSpPr/>
      </xdr:nvSpPr>
      <xdr:spPr>
        <a:xfrm>
          <a:off x="1079500" y="166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82550</xdr:rowOff>
    </xdr:from>
    <xdr:ext cx="534035" cy="259080"/>
    <xdr:sp macro="" textlink="">
      <xdr:nvSpPr>
        <xdr:cNvPr id="267" name="テキスト ボックス 266"/>
        <xdr:cNvSpPr txBox="1"/>
      </xdr:nvSpPr>
      <xdr:spPr>
        <a:xfrm>
          <a:off x="862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9" name="テキスト ボックス 27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81" name="テキスト ボックス 28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3" name="テキスト ボックス 28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5" name="テキスト ボックス 28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7" name="テキスト ボックス 286"/>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9" name="テキスト ボックス 288"/>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91" name="テキスト ボックス 29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145415</xdr:rowOff>
    </xdr:from>
    <xdr:to xmlns:xdr="http://schemas.openxmlformats.org/drawingml/2006/spreadsheetDrawing">
      <xdr:col>55</xdr:col>
      <xdr:colOff>0</xdr:colOff>
      <xdr:row>38</xdr:row>
      <xdr:rowOff>9525</xdr:rowOff>
    </xdr:to>
    <xdr:cxnSp macro="">
      <xdr:nvCxnSpPr>
        <xdr:cNvPr id="298" name="直線コネクタ 297"/>
        <xdr:cNvCxnSpPr/>
      </xdr:nvCxnSpPr>
      <xdr:spPr>
        <a:xfrm>
          <a:off x="9639300" y="6317615"/>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132715</xdr:rowOff>
    </xdr:from>
    <xdr:ext cx="378460" cy="258445"/>
    <xdr:sp macro="" textlink="">
      <xdr:nvSpPr>
        <xdr:cNvPr id="299" name="労働費平均値テキスト"/>
        <xdr:cNvSpPr txBox="1"/>
      </xdr:nvSpPr>
      <xdr:spPr>
        <a:xfrm>
          <a:off x="10528300" y="647636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145415</xdr:rowOff>
    </xdr:from>
    <xdr:to xmlns:xdr="http://schemas.openxmlformats.org/drawingml/2006/spreadsheetDrawing">
      <xdr:col>50</xdr:col>
      <xdr:colOff>114300</xdr:colOff>
      <xdr:row>36</xdr:row>
      <xdr:rowOff>166370</xdr:rowOff>
    </xdr:to>
    <xdr:cxnSp macro="">
      <xdr:nvCxnSpPr>
        <xdr:cNvPr id="301" name="直線コネクタ 300"/>
        <xdr:cNvCxnSpPr/>
      </xdr:nvCxnSpPr>
      <xdr:spPr>
        <a:xfrm flipV="1">
          <a:off x="8750300" y="63176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77470</xdr:rowOff>
    </xdr:from>
    <xdr:ext cx="378460" cy="258445"/>
    <xdr:sp macro="" textlink="">
      <xdr:nvSpPr>
        <xdr:cNvPr id="303" name="テキスト ボックス 302"/>
        <xdr:cNvSpPr txBox="1"/>
      </xdr:nvSpPr>
      <xdr:spPr>
        <a:xfrm>
          <a:off x="9450070" y="65925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166370</xdr:rowOff>
    </xdr:from>
    <xdr:to xmlns:xdr="http://schemas.openxmlformats.org/drawingml/2006/spreadsheetDrawing">
      <xdr:col>45</xdr:col>
      <xdr:colOff>177800</xdr:colOff>
      <xdr:row>37</xdr:row>
      <xdr:rowOff>8890</xdr:rowOff>
    </xdr:to>
    <xdr:cxnSp macro="">
      <xdr:nvCxnSpPr>
        <xdr:cNvPr id="304" name="直線コネクタ 303"/>
        <xdr:cNvCxnSpPr/>
      </xdr:nvCxnSpPr>
      <xdr:spPr>
        <a:xfrm flipV="1">
          <a:off x="7861300" y="63385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63500</xdr:rowOff>
    </xdr:from>
    <xdr:ext cx="378460" cy="258445"/>
    <xdr:sp macro="" textlink="">
      <xdr:nvSpPr>
        <xdr:cNvPr id="306" name="テキスト ボックス 305"/>
        <xdr:cNvSpPr txBox="1"/>
      </xdr:nvSpPr>
      <xdr:spPr>
        <a:xfrm>
          <a:off x="8561070" y="6578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157480</xdr:rowOff>
    </xdr:from>
    <xdr:to xmlns:xdr="http://schemas.openxmlformats.org/drawingml/2006/spreadsheetDrawing">
      <xdr:col>41</xdr:col>
      <xdr:colOff>50800</xdr:colOff>
      <xdr:row>37</xdr:row>
      <xdr:rowOff>8890</xdr:rowOff>
    </xdr:to>
    <xdr:cxnSp macro="">
      <xdr:nvCxnSpPr>
        <xdr:cNvPr id="307" name="直線コネクタ 306"/>
        <xdr:cNvCxnSpPr/>
      </xdr:nvCxnSpPr>
      <xdr:spPr>
        <a:xfrm>
          <a:off x="6972300" y="63296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63500</xdr:rowOff>
    </xdr:from>
    <xdr:ext cx="378460" cy="258445"/>
    <xdr:sp macro="" textlink="">
      <xdr:nvSpPr>
        <xdr:cNvPr id="309" name="テキスト ボックス 308"/>
        <xdr:cNvSpPr txBox="1"/>
      </xdr:nvSpPr>
      <xdr:spPr>
        <a:xfrm>
          <a:off x="7672070" y="6578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29210</xdr:rowOff>
    </xdr:from>
    <xdr:ext cx="378460" cy="258445"/>
    <xdr:sp macro="" textlink="">
      <xdr:nvSpPr>
        <xdr:cNvPr id="311" name="テキスト ボックス 310"/>
        <xdr:cNvSpPr txBox="1"/>
      </xdr:nvSpPr>
      <xdr:spPr>
        <a:xfrm>
          <a:off x="6783070" y="6544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130175</xdr:rowOff>
    </xdr:from>
    <xdr:to xmlns:xdr="http://schemas.openxmlformats.org/drawingml/2006/spreadsheetDrawing">
      <xdr:col>55</xdr:col>
      <xdr:colOff>50800</xdr:colOff>
      <xdr:row>38</xdr:row>
      <xdr:rowOff>60325</xdr:rowOff>
    </xdr:to>
    <xdr:sp macro="" textlink="">
      <xdr:nvSpPr>
        <xdr:cNvPr id="317" name="楕円 316"/>
        <xdr:cNvSpPr/>
      </xdr:nvSpPr>
      <xdr:spPr>
        <a:xfrm>
          <a:off x="10426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153035</xdr:rowOff>
    </xdr:from>
    <xdr:ext cx="378460" cy="259080"/>
    <xdr:sp macro="" textlink="">
      <xdr:nvSpPr>
        <xdr:cNvPr id="318" name="労働費該当値テキスト"/>
        <xdr:cNvSpPr txBox="1"/>
      </xdr:nvSpPr>
      <xdr:spPr>
        <a:xfrm>
          <a:off x="10528300" y="6325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94615</xdr:rowOff>
    </xdr:from>
    <xdr:to xmlns:xdr="http://schemas.openxmlformats.org/drawingml/2006/spreadsheetDrawing">
      <xdr:col>50</xdr:col>
      <xdr:colOff>165100</xdr:colOff>
      <xdr:row>37</xdr:row>
      <xdr:rowOff>24765</xdr:rowOff>
    </xdr:to>
    <xdr:sp macro="" textlink="">
      <xdr:nvSpPr>
        <xdr:cNvPr id="319" name="楕円 318"/>
        <xdr:cNvSpPr/>
      </xdr:nvSpPr>
      <xdr:spPr>
        <a:xfrm>
          <a:off x="9588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41275</xdr:rowOff>
    </xdr:from>
    <xdr:ext cx="469265" cy="258445"/>
    <xdr:sp macro="" textlink="">
      <xdr:nvSpPr>
        <xdr:cNvPr id="320" name="テキスト ボックス 319"/>
        <xdr:cNvSpPr txBox="1"/>
      </xdr:nvSpPr>
      <xdr:spPr>
        <a:xfrm>
          <a:off x="9404350" y="6042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114935</xdr:rowOff>
    </xdr:from>
    <xdr:to xmlns:xdr="http://schemas.openxmlformats.org/drawingml/2006/spreadsheetDrawing">
      <xdr:col>46</xdr:col>
      <xdr:colOff>38100</xdr:colOff>
      <xdr:row>37</xdr:row>
      <xdr:rowOff>45085</xdr:rowOff>
    </xdr:to>
    <xdr:sp macro="" textlink="">
      <xdr:nvSpPr>
        <xdr:cNvPr id="321" name="楕円 320"/>
        <xdr:cNvSpPr/>
      </xdr:nvSpPr>
      <xdr:spPr>
        <a:xfrm>
          <a:off x="869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61595</xdr:rowOff>
    </xdr:from>
    <xdr:ext cx="469265" cy="259080"/>
    <xdr:sp macro="" textlink="">
      <xdr:nvSpPr>
        <xdr:cNvPr id="322" name="テキスト ボックス 321"/>
        <xdr:cNvSpPr txBox="1"/>
      </xdr:nvSpPr>
      <xdr:spPr>
        <a:xfrm>
          <a:off x="8515350" y="6062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129540</xdr:rowOff>
    </xdr:from>
    <xdr:to xmlns:xdr="http://schemas.openxmlformats.org/drawingml/2006/spreadsheetDrawing">
      <xdr:col>41</xdr:col>
      <xdr:colOff>101600</xdr:colOff>
      <xdr:row>37</xdr:row>
      <xdr:rowOff>59690</xdr:rowOff>
    </xdr:to>
    <xdr:sp macro="" textlink="">
      <xdr:nvSpPr>
        <xdr:cNvPr id="323" name="楕円 322"/>
        <xdr:cNvSpPr/>
      </xdr:nvSpPr>
      <xdr:spPr>
        <a:xfrm>
          <a:off x="7810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76200</xdr:rowOff>
    </xdr:from>
    <xdr:ext cx="469265" cy="258445"/>
    <xdr:sp macro="" textlink="">
      <xdr:nvSpPr>
        <xdr:cNvPr id="324" name="テキスト ボックス 323"/>
        <xdr:cNvSpPr txBox="1"/>
      </xdr:nvSpPr>
      <xdr:spPr>
        <a:xfrm>
          <a:off x="7626350" y="6076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106680</xdr:rowOff>
    </xdr:from>
    <xdr:to xmlns:xdr="http://schemas.openxmlformats.org/drawingml/2006/spreadsheetDrawing">
      <xdr:col>36</xdr:col>
      <xdr:colOff>165100</xdr:colOff>
      <xdr:row>37</xdr:row>
      <xdr:rowOff>36830</xdr:rowOff>
    </xdr:to>
    <xdr:sp macro="" textlink="">
      <xdr:nvSpPr>
        <xdr:cNvPr id="325" name="楕円 324"/>
        <xdr:cNvSpPr/>
      </xdr:nvSpPr>
      <xdr:spPr>
        <a:xfrm>
          <a:off x="6921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53340</xdr:rowOff>
    </xdr:from>
    <xdr:ext cx="469265" cy="258445"/>
    <xdr:sp macro="" textlink="">
      <xdr:nvSpPr>
        <xdr:cNvPr id="326" name="テキスト ボックス 325"/>
        <xdr:cNvSpPr txBox="1"/>
      </xdr:nvSpPr>
      <xdr:spPr>
        <a:xfrm>
          <a:off x="6737350" y="6054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8" name="テキスト ボックス 33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42" name="テキスト ボックス 341"/>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6" name="テキスト ボックス 34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81280</xdr:rowOff>
    </xdr:from>
    <xdr:to xmlns:xdr="http://schemas.openxmlformats.org/drawingml/2006/spreadsheetDrawing">
      <xdr:col>55</xdr:col>
      <xdr:colOff>0</xdr:colOff>
      <xdr:row>55</xdr:row>
      <xdr:rowOff>46355</xdr:rowOff>
    </xdr:to>
    <xdr:cxnSp macro="">
      <xdr:nvCxnSpPr>
        <xdr:cNvPr id="355" name="直線コネクタ 354"/>
        <xdr:cNvCxnSpPr/>
      </xdr:nvCxnSpPr>
      <xdr:spPr>
        <a:xfrm flipV="1">
          <a:off x="9639300" y="9339580"/>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36830</xdr:rowOff>
    </xdr:from>
    <xdr:ext cx="534670" cy="259080"/>
    <xdr:sp macro="" textlink="">
      <xdr:nvSpPr>
        <xdr:cNvPr id="356" name="農林水産業費平均値テキスト"/>
        <xdr:cNvSpPr txBox="1"/>
      </xdr:nvSpPr>
      <xdr:spPr>
        <a:xfrm>
          <a:off x="10528300" y="9638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46355</xdr:rowOff>
    </xdr:from>
    <xdr:to xmlns:xdr="http://schemas.openxmlformats.org/drawingml/2006/spreadsheetDrawing">
      <xdr:col>50</xdr:col>
      <xdr:colOff>114300</xdr:colOff>
      <xdr:row>55</xdr:row>
      <xdr:rowOff>162560</xdr:rowOff>
    </xdr:to>
    <xdr:cxnSp macro="">
      <xdr:nvCxnSpPr>
        <xdr:cNvPr id="358" name="直線コネクタ 357"/>
        <xdr:cNvCxnSpPr/>
      </xdr:nvCxnSpPr>
      <xdr:spPr>
        <a:xfrm flipV="1">
          <a:off x="8750300" y="947610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142240</xdr:rowOff>
    </xdr:from>
    <xdr:ext cx="534035" cy="259080"/>
    <xdr:sp macro="" textlink="">
      <xdr:nvSpPr>
        <xdr:cNvPr id="360" name="テキスト ボックス 359"/>
        <xdr:cNvSpPr txBox="1"/>
      </xdr:nvSpPr>
      <xdr:spPr>
        <a:xfrm>
          <a:off x="9371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116205</xdr:rowOff>
    </xdr:from>
    <xdr:to xmlns:xdr="http://schemas.openxmlformats.org/drawingml/2006/spreadsheetDrawing">
      <xdr:col>45</xdr:col>
      <xdr:colOff>177800</xdr:colOff>
      <xdr:row>55</xdr:row>
      <xdr:rowOff>162560</xdr:rowOff>
    </xdr:to>
    <xdr:cxnSp macro="">
      <xdr:nvCxnSpPr>
        <xdr:cNvPr id="361" name="直線コネクタ 360"/>
        <xdr:cNvCxnSpPr/>
      </xdr:nvCxnSpPr>
      <xdr:spPr>
        <a:xfrm>
          <a:off x="7861300" y="95459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152400</xdr:rowOff>
    </xdr:from>
    <xdr:ext cx="534035" cy="259080"/>
    <xdr:sp macro="" textlink="">
      <xdr:nvSpPr>
        <xdr:cNvPr id="363" name="テキスト ボックス 362"/>
        <xdr:cNvSpPr txBox="1"/>
      </xdr:nvSpPr>
      <xdr:spPr>
        <a:xfrm>
          <a:off x="8482965" y="975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109220</xdr:rowOff>
    </xdr:from>
    <xdr:to xmlns:xdr="http://schemas.openxmlformats.org/drawingml/2006/spreadsheetDrawing">
      <xdr:col>41</xdr:col>
      <xdr:colOff>50800</xdr:colOff>
      <xdr:row>55</xdr:row>
      <xdr:rowOff>116205</xdr:rowOff>
    </xdr:to>
    <xdr:cxnSp macro="">
      <xdr:nvCxnSpPr>
        <xdr:cNvPr id="364" name="直線コネクタ 363"/>
        <xdr:cNvCxnSpPr/>
      </xdr:nvCxnSpPr>
      <xdr:spPr>
        <a:xfrm>
          <a:off x="6972300" y="95389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10160</xdr:rowOff>
    </xdr:from>
    <xdr:ext cx="534035" cy="259080"/>
    <xdr:sp macro="" textlink="">
      <xdr:nvSpPr>
        <xdr:cNvPr id="366" name="テキスト ボックス 365"/>
        <xdr:cNvSpPr txBox="1"/>
      </xdr:nvSpPr>
      <xdr:spPr>
        <a:xfrm>
          <a:off x="7593965" y="9782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19050</xdr:rowOff>
    </xdr:from>
    <xdr:ext cx="534035" cy="258445"/>
    <xdr:sp macro="" textlink="">
      <xdr:nvSpPr>
        <xdr:cNvPr id="368" name="テキスト ボックス 367"/>
        <xdr:cNvSpPr txBox="1"/>
      </xdr:nvSpPr>
      <xdr:spPr>
        <a:xfrm>
          <a:off x="6704965" y="9791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30480</xdr:rowOff>
    </xdr:from>
    <xdr:to xmlns:xdr="http://schemas.openxmlformats.org/drawingml/2006/spreadsheetDrawing">
      <xdr:col>55</xdr:col>
      <xdr:colOff>50800</xdr:colOff>
      <xdr:row>54</xdr:row>
      <xdr:rowOff>132080</xdr:rowOff>
    </xdr:to>
    <xdr:sp macro="" textlink="">
      <xdr:nvSpPr>
        <xdr:cNvPr id="374" name="楕円 373"/>
        <xdr:cNvSpPr/>
      </xdr:nvSpPr>
      <xdr:spPr>
        <a:xfrm>
          <a:off x="104267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53340</xdr:rowOff>
    </xdr:from>
    <xdr:ext cx="534670" cy="258445"/>
    <xdr:sp macro="" textlink="">
      <xdr:nvSpPr>
        <xdr:cNvPr id="375" name="農林水産業費該当値テキスト"/>
        <xdr:cNvSpPr txBox="1"/>
      </xdr:nvSpPr>
      <xdr:spPr>
        <a:xfrm>
          <a:off x="10528300" y="9140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167005</xdr:rowOff>
    </xdr:from>
    <xdr:to xmlns:xdr="http://schemas.openxmlformats.org/drawingml/2006/spreadsheetDrawing">
      <xdr:col>50</xdr:col>
      <xdr:colOff>165100</xdr:colOff>
      <xdr:row>55</xdr:row>
      <xdr:rowOff>97790</xdr:rowOff>
    </xdr:to>
    <xdr:sp macro="" textlink="">
      <xdr:nvSpPr>
        <xdr:cNvPr id="376" name="楕円 375"/>
        <xdr:cNvSpPr/>
      </xdr:nvSpPr>
      <xdr:spPr>
        <a:xfrm>
          <a:off x="9588500" y="9425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113665</xdr:rowOff>
    </xdr:from>
    <xdr:ext cx="534035" cy="258445"/>
    <xdr:sp macro="" textlink="">
      <xdr:nvSpPr>
        <xdr:cNvPr id="377" name="テキスト ボックス 376"/>
        <xdr:cNvSpPr txBox="1"/>
      </xdr:nvSpPr>
      <xdr:spPr>
        <a:xfrm>
          <a:off x="9371965" y="9200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111760</xdr:rowOff>
    </xdr:from>
    <xdr:to xmlns:xdr="http://schemas.openxmlformats.org/drawingml/2006/spreadsheetDrawing">
      <xdr:col>46</xdr:col>
      <xdr:colOff>38100</xdr:colOff>
      <xdr:row>56</xdr:row>
      <xdr:rowOff>41910</xdr:rowOff>
    </xdr:to>
    <xdr:sp macro="" textlink="">
      <xdr:nvSpPr>
        <xdr:cNvPr id="378" name="楕円 377"/>
        <xdr:cNvSpPr/>
      </xdr:nvSpPr>
      <xdr:spPr>
        <a:xfrm>
          <a:off x="86995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58420</xdr:rowOff>
    </xdr:from>
    <xdr:ext cx="534035" cy="259080"/>
    <xdr:sp macro="" textlink="">
      <xdr:nvSpPr>
        <xdr:cNvPr id="379" name="テキスト ボックス 378"/>
        <xdr:cNvSpPr txBox="1"/>
      </xdr:nvSpPr>
      <xdr:spPr>
        <a:xfrm>
          <a:off x="8482965" y="9316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65405</xdr:rowOff>
    </xdr:from>
    <xdr:to xmlns:xdr="http://schemas.openxmlformats.org/drawingml/2006/spreadsheetDrawing">
      <xdr:col>41</xdr:col>
      <xdr:colOff>101600</xdr:colOff>
      <xdr:row>55</xdr:row>
      <xdr:rowOff>167005</xdr:rowOff>
    </xdr:to>
    <xdr:sp macro="" textlink="">
      <xdr:nvSpPr>
        <xdr:cNvPr id="380" name="楕円 379"/>
        <xdr:cNvSpPr/>
      </xdr:nvSpPr>
      <xdr:spPr>
        <a:xfrm>
          <a:off x="7810500" y="94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12065</xdr:rowOff>
    </xdr:from>
    <xdr:ext cx="534035" cy="259080"/>
    <xdr:sp macro="" textlink="">
      <xdr:nvSpPr>
        <xdr:cNvPr id="381" name="テキスト ボックス 380"/>
        <xdr:cNvSpPr txBox="1"/>
      </xdr:nvSpPr>
      <xdr:spPr>
        <a:xfrm>
          <a:off x="7593965" y="9270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58420</xdr:rowOff>
    </xdr:from>
    <xdr:to xmlns:xdr="http://schemas.openxmlformats.org/drawingml/2006/spreadsheetDrawing">
      <xdr:col>36</xdr:col>
      <xdr:colOff>165100</xdr:colOff>
      <xdr:row>55</xdr:row>
      <xdr:rowOff>160020</xdr:rowOff>
    </xdr:to>
    <xdr:sp macro="" textlink="">
      <xdr:nvSpPr>
        <xdr:cNvPr id="382" name="楕円 381"/>
        <xdr:cNvSpPr/>
      </xdr:nvSpPr>
      <xdr:spPr>
        <a:xfrm>
          <a:off x="6921500" y="9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5080</xdr:rowOff>
    </xdr:from>
    <xdr:ext cx="534035" cy="259080"/>
    <xdr:sp macro="" textlink="">
      <xdr:nvSpPr>
        <xdr:cNvPr id="383" name="テキスト ボックス 382"/>
        <xdr:cNvSpPr txBox="1"/>
      </xdr:nvSpPr>
      <xdr:spPr>
        <a:xfrm>
          <a:off x="6704965" y="926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5" name="テキスト ボックス 39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9" name="テキスト ボックス 39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401" name="テキスト ボックス 40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3" name="テキスト ボックス 40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124460</xdr:rowOff>
    </xdr:from>
    <xdr:to xmlns:xdr="http://schemas.openxmlformats.org/drawingml/2006/spreadsheetDrawing">
      <xdr:col>55</xdr:col>
      <xdr:colOff>0</xdr:colOff>
      <xdr:row>79</xdr:row>
      <xdr:rowOff>2540</xdr:rowOff>
    </xdr:to>
    <xdr:cxnSp macro="">
      <xdr:nvCxnSpPr>
        <xdr:cNvPr id="412" name="直線コネクタ 411"/>
        <xdr:cNvCxnSpPr/>
      </xdr:nvCxnSpPr>
      <xdr:spPr>
        <a:xfrm flipV="1">
          <a:off x="9639300" y="1349756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22860</xdr:rowOff>
    </xdr:from>
    <xdr:ext cx="534670" cy="259080"/>
    <xdr:sp macro="" textlink="">
      <xdr:nvSpPr>
        <xdr:cNvPr id="413" name="商工費平均値テキスト"/>
        <xdr:cNvSpPr txBox="1"/>
      </xdr:nvSpPr>
      <xdr:spPr>
        <a:xfrm>
          <a:off x="10528300" y="13224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635</xdr:rowOff>
    </xdr:from>
    <xdr:to xmlns:xdr="http://schemas.openxmlformats.org/drawingml/2006/spreadsheetDrawing">
      <xdr:col>50</xdr:col>
      <xdr:colOff>114300</xdr:colOff>
      <xdr:row>79</xdr:row>
      <xdr:rowOff>2540</xdr:rowOff>
    </xdr:to>
    <xdr:cxnSp macro="">
      <xdr:nvCxnSpPr>
        <xdr:cNvPr id="415" name="直線コネクタ 414"/>
        <xdr:cNvCxnSpPr/>
      </xdr:nvCxnSpPr>
      <xdr:spPr>
        <a:xfrm>
          <a:off x="8750300" y="13545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137160</xdr:rowOff>
    </xdr:from>
    <xdr:ext cx="534035" cy="259080"/>
    <xdr:sp macro="" textlink="">
      <xdr:nvSpPr>
        <xdr:cNvPr id="417" name="テキスト ボックス 416"/>
        <xdr:cNvSpPr txBox="1"/>
      </xdr:nvSpPr>
      <xdr:spPr>
        <a:xfrm>
          <a:off x="9371965" y="1316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635</xdr:rowOff>
    </xdr:from>
    <xdr:to xmlns:xdr="http://schemas.openxmlformats.org/drawingml/2006/spreadsheetDrawing">
      <xdr:col>45</xdr:col>
      <xdr:colOff>177800</xdr:colOff>
      <xdr:row>79</xdr:row>
      <xdr:rowOff>8890</xdr:rowOff>
    </xdr:to>
    <xdr:cxnSp macro="">
      <xdr:nvCxnSpPr>
        <xdr:cNvPr id="418" name="直線コネクタ 417"/>
        <xdr:cNvCxnSpPr/>
      </xdr:nvCxnSpPr>
      <xdr:spPr>
        <a:xfrm flipV="1">
          <a:off x="7861300" y="135451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139700</xdr:rowOff>
    </xdr:from>
    <xdr:ext cx="534035" cy="259080"/>
    <xdr:sp macro="" textlink="">
      <xdr:nvSpPr>
        <xdr:cNvPr id="420" name="テキスト ボックス 419"/>
        <xdr:cNvSpPr txBox="1"/>
      </xdr:nvSpPr>
      <xdr:spPr>
        <a:xfrm>
          <a:off x="8482965" y="1316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0</xdr:rowOff>
    </xdr:from>
    <xdr:to xmlns:xdr="http://schemas.openxmlformats.org/drawingml/2006/spreadsheetDrawing">
      <xdr:col>41</xdr:col>
      <xdr:colOff>50800</xdr:colOff>
      <xdr:row>79</xdr:row>
      <xdr:rowOff>8890</xdr:rowOff>
    </xdr:to>
    <xdr:cxnSp macro="">
      <xdr:nvCxnSpPr>
        <xdr:cNvPr id="421" name="直線コネクタ 420"/>
        <xdr:cNvCxnSpPr/>
      </xdr:nvCxnSpPr>
      <xdr:spPr>
        <a:xfrm>
          <a:off x="6972300" y="135445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151130</xdr:rowOff>
    </xdr:from>
    <xdr:ext cx="534035" cy="259080"/>
    <xdr:sp macro="" textlink="">
      <xdr:nvSpPr>
        <xdr:cNvPr id="423" name="テキスト ボックス 422"/>
        <xdr:cNvSpPr txBox="1"/>
      </xdr:nvSpPr>
      <xdr:spPr>
        <a:xfrm>
          <a:off x="759396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143510</xdr:rowOff>
    </xdr:from>
    <xdr:ext cx="534035" cy="258445"/>
    <xdr:sp macro="" textlink="">
      <xdr:nvSpPr>
        <xdr:cNvPr id="425" name="テキスト ボックス 424"/>
        <xdr:cNvSpPr txBox="1"/>
      </xdr:nvSpPr>
      <xdr:spPr>
        <a:xfrm>
          <a:off x="6704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31" name="楕円 430"/>
        <xdr:cNvSpPr/>
      </xdr:nvSpPr>
      <xdr:spPr>
        <a:xfrm>
          <a:off x="104267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160020</xdr:rowOff>
    </xdr:from>
    <xdr:ext cx="534670" cy="259080"/>
    <xdr:sp macro="" textlink="">
      <xdr:nvSpPr>
        <xdr:cNvPr id="432" name="商工費該当値テキスト"/>
        <xdr:cNvSpPr txBox="1"/>
      </xdr:nvSpPr>
      <xdr:spPr>
        <a:xfrm>
          <a:off x="10528300" y="1336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123190</xdr:rowOff>
    </xdr:from>
    <xdr:to xmlns:xdr="http://schemas.openxmlformats.org/drawingml/2006/spreadsheetDrawing">
      <xdr:col>50</xdr:col>
      <xdr:colOff>165100</xdr:colOff>
      <xdr:row>79</xdr:row>
      <xdr:rowOff>53340</xdr:rowOff>
    </xdr:to>
    <xdr:sp macro="" textlink="">
      <xdr:nvSpPr>
        <xdr:cNvPr id="433" name="楕円 432"/>
        <xdr:cNvSpPr/>
      </xdr:nvSpPr>
      <xdr:spPr>
        <a:xfrm>
          <a:off x="9588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44450</xdr:rowOff>
    </xdr:from>
    <xdr:ext cx="469265" cy="259080"/>
    <xdr:sp macro="" textlink="">
      <xdr:nvSpPr>
        <xdr:cNvPr id="434" name="テキスト ボックス 433"/>
        <xdr:cNvSpPr txBox="1"/>
      </xdr:nvSpPr>
      <xdr:spPr>
        <a:xfrm>
          <a:off x="9404350" y="1358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121285</xdr:rowOff>
    </xdr:from>
    <xdr:to xmlns:xdr="http://schemas.openxmlformats.org/drawingml/2006/spreadsheetDrawing">
      <xdr:col>46</xdr:col>
      <xdr:colOff>38100</xdr:colOff>
      <xdr:row>79</xdr:row>
      <xdr:rowOff>52070</xdr:rowOff>
    </xdr:to>
    <xdr:sp macro="" textlink="">
      <xdr:nvSpPr>
        <xdr:cNvPr id="435" name="楕円 434"/>
        <xdr:cNvSpPr/>
      </xdr:nvSpPr>
      <xdr:spPr>
        <a:xfrm>
          <a:off x="8699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42545</xdr:rowOff>
    </xdr:from>
    <xdr:ext cx="469265" cy="258445"/>
    <xdr:sp macro="" textlink="">
      <xdr:nvSpPr>
        <xdr:cNvPr id="436" name="テキスト ボックス 435"/>
        <xdr:cNvSpPr txBox="1"/>
      </xdr:nvSpPr>
      <xdr:spPr>
        <a:xfrm>
          <a:off x="8515350" y="13587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129540</xdr:rowOff>
    </xdr:from>
    <xdr:to xmlns:xdr="http://schemas.openxmlformats.org/drawingml/2006/spreadsheetDrawing">
      <xdr:col>41</xdr:col>
      <xdr:colOff>101600</xdr:colOff>
      <xdr:row>79</xdr:row>
      <xdr:rowOff>59690</xdr:rowOff>
    </xdr:to>
    <xdr:sp macro="" textlink="">
      <xdr:nvSpPr>
        <xdr:cNvPr id="437" name="楕円 436"/>
        <xdr:cNvSpPr/>
      </xdr:nvSpPr>
      <xdr:spPr>
        <a:xfrm>
          <a:off x="7810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50800</xdr:rowOff>
    </xdr:from>
    <xdr:ext cx="469265" cy="259080"/>
    <xdr:sp macro="" textlink="">
      <xdr:nvSpPr>
        <xdr:cNvPr id="438" name="テキスト ボックス 437"/>
        <xdr:cNvSpPr txBox="1"/>
      </xdr:nvSpPr>
      <xdr:spPr>
        <a:xfrm>
          <a:off x="7626350" y="13595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120650</xdr:rowOff>
    </xdr:from>
    <xdr:to xmlns:xdr="http://schemas.openxmlformats.org/drawingml/2006/spreadsheetDrawing">
      <xdr:col>36</xdr:col>
      <xdr:colOff>165100</xdr:colOff>
      <xdr:row>79</xdr:row>
      <xdr:rowOff>50800</xdr:rowOff>
    </xdr:to>
    <xdr:sp macro="" textlink="">
      <xdr:nvSpPr>
        <xdr:cNvPr id="439" name="楕円 438"/>
        <xdr:cNvSpPr/>
      </xdr:nvSpPr>
      <xdr:spPr>
        <a:xfrm>
          <a:off x="6921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41910</xdr:rowOff>
    </xdr:from>
    <xdr:ext cx="469265" cy="258445"/>
    <xdr:sp macro="" textlink="">
      <xdr:nvSpPr>
        <xdr:cNvPr id="440" name="テキスト ボックス 439"/>
        <xdr:cNvSpPr txBox="1"/>
      </xdr:nvSpPr>
      <xdr:spPr>
        <a:xfrm>
          <a:off x="6737350" y="13586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52" name="テキスト ボックス 451"/>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8445"/>
    <xdr:sp macro="" textlink="">
      <xdr:nvSpPr>
        <xdr:cNvPr id="454" name="テキスト ボックス 453"/>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8445"/>
    <xdr:sp macro="" textlink="">
      <xdr:nvSpPr>
        <xdr:cNvPr id="456" name="テキスト ボックス 455"/>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8" name="テキスト ボックス 457"/>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60" name="テキスト ボックス 459"/>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62" name="テキスト ボックス 461"/>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64" name="テキスト ボックス 463"/>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6" name="テキスト ボックス 46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8445"/>
    <xdr:sp macro="" textlink="">
      <xdr:nvSpPr>
        <xdr:cNvPr id="469" name="土木費最小値テキスト"/>
        <xdr:cNvSpPr txBox="1"/>
      </xdr:nvSpPr>
      <xdr:spPr>
        <a:xfrm>
          <a:off x="10528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48260</xdr:rowOff>
    </xdr:from>
    <xdr:to xmlns:xdr="http://schemas.openxmlformats.org/drawingml/2006/spreadsheetDrawing">
      <xdr:col>55</xdr:col>
      <xdr:colOff>0</xdr:colOff>
      <xdr:row>95</xdr:row>
      <xdr:rowOff>149860</xdr:rowOff>
    </xdr:to>
    <xdr:cxnSp macro="">
      <xdr:nvCxnSpPr>
        <xdr:cNvPr id="473" name="直線コネクタ 472"/>
        <xdr:cNvCxnSpPr/>
      </xdr:nvCxnSpPr>
      <xdr:spPr>
        <a:xfrm>
          <a:off x="9639300" y="1633601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63500</xdr:rowOff>
    </xdr:from>
    <xdr:ext cx="534670" cy="258445"/>
    <xdr:sp macro="" textlink="">
      <xdr:nvSpPr>
        <xdr:cNvPr id="474" name="土木費平均値テキスト"/>
        <xdr:cNvSpPr txBox="1"/>
      </xdr:nvSpPr>
      <xdr:spPr>
        <a:xfrm>
          <a:off x="10528300" y="16522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48260</xdr:rowOff>
    </xdr:from>
    <xdr:to xmlns:xdr="http://schemas.openxmlformats.org/drawingml/2006/spreadsheetDrawing">
      <xdr:col>50</xdr:col>
      <xdr:colOff>114300</xdr:colOff>
      <xdr:row>95</xdr:row>
      <xdr:rowOff>65405</xdr:rowOff>
    </xdr:to>
    <xdr:cxnSp macro="">
      <xdr:nvCxnSpPr>
        <xdr:cNvPr id="476" name="直線コネクタ 475"/>
        <xdr:cNvCxnSpPr/>
      </xdr:nvCxnSpPr>
      <xdr:spPr>
        <a:xfrm flipV="1">
          <a:off x="8750300" y="163360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168275</xdr:rowOff>
    </xdr:from>
    <xdr:ext cx="534035" cy="258445"/>
    <xdr:sp macro="" textlink="">
      <xdr:nvSpPr>
        <xdr:cNvPr id="478" name="テキスト ボックス 477"/>
        <xdr:cNvSpPr txBox="1"/>
      </xdr:nvSpPr>
      <xdr:spPr>
        <a:xfrm>
          <a:off x="9371965" y="1662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65405</xdr:rowOff>
    </xdr:from>
    <xdr:to xmlns:xdr="http://schemas.openxmlformats.org/drawingml/2006/spreadsheetDrawing">
      <xdr:col>45</xdr:col>
      <xdr:colOff>177800</xdr:colOff>
      <xdr:row>95</xdr:row>
      <xdr:rowOff>104140</xdr:rowOff>
    </xdr:to>
    <xdr:cxnSp macro="">
      <xdr:nvCxnSpPr>
        <xdr:cNvPr id="479" name="直線コネクタ 478"/>
        <xdr:cNvCxnSpPr/>
      </xdr:nvCxnSpPr>
      <xdr:spPr>
        <a:xfrm flipV="1">
          <a:off x="7861300" y="163531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163830</xdr:rowOff>
    </xdr:from>
    <xdr:ext cx="534035" cy="259080"/>
    <xdr:sp macro="" textlink="">
      <xdr:nvSpPr>
        <xdr:cNvPr id="481" name="テキスト ボックス 480"/>
        <xdr:cNvSpPr txBox="1"/>
      </xdr:nvSpPr>
      <xdr:spPr>
        <a:xfrm>
          <a:off x="8482965" y="1662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104140</xdr:rowOff>
    </xdr:from>
    <xdr:to xmlns:xdr="http://schemas.openxmlformats.org/drawingml/2006/spreadsheetDrawing">
      <xdr:col>41</xdr:col>
      <xdr:colOff>50800</xdr:colOff>
      <xdr:row>96</xdr:row>
      <xdr:rowOff>148590</xdr:rowOff>
    </xdr:to>
    <xdr:cxnSp macro="">
      <xdr:nvCxnSpPr>
        <xdr:cNvPr id="482" name="直線コネクタ 481"/>
        <xdr:cNvCxnSpPr/>
      </xdr:nvCxnSpPr>
      <xdr:spPr>
        <a:xfrm flipV="1">
          <a:off x="6972300" y="1639189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xdr:rowOff>
    </xdr:from>
    <xdr:ext cx="534035" cy="259080"/>
    <xdr:sp macro="" textlink="">
      <xdr:nvSpPr>
        <xdr:cNvPr id="484" name="テキスト ボックス 483"/>
        <xdr:cNvSpPr txBox="1"/>
      </xdr:nvSpPr>
      <xdr:spPr>
        <a:xfrm>
          <a:off x="7593965" y="1664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29845</xdr:rowOff>
    </xdr:from>
    <xdr:ext cx="534035" cy="258445"/>
    <xdr:sp macro="" textlink="">
      <xdr:nvSpPr>
        <xdr:cNvPr id="486" name="テキスト ボックス 485"/>
        <xdr:cNvSpPr txBox="1"/>
      </xdr:nvSpPr>
      <xdr:spPr>
        <a:xfrm>
          <a:off x="6704965" y="16660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99060</xdr:rowOff>
    </xdr:from>
    <xdr:to xmlns:xdr="http://schemas.openxmlformats.org/drawingml/2006/spreadsheetDrawing">
      <xdr:col>55</xdr:col>
      <xdr:colOff>50800</xdr:colOff>
      <xdr:row>96</xdr:row>
      <xdr:rowOff>29210</xdr:rowOff>
    </xdr:to>
    <xdr:sp macro="" textlink="">
      <xdr:nvSpPr>
        <xdr:cNvPr id="492" name="楕円 491"/>
        <xdr:cNvSpPr/>
      </xdr:nvSpPr>
      <xdr:spPr>
        <a:xfrm>
          <a:off x="10426700" y="163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121920</xdr:rowOff>
    </xdr:from>
    <xdr:ext cx="534670" cy="258445"/>
    <xdr:sp macro="" textlink="">
      <xdr:nvSpPr>
        <xdr:cNvPr id="493" name="土木費該当値テキスト"/>
        <xdr:cNvSpPr txBox="1"/>
      </xdr:nvSpPr>
      <xdr:spPr>
        <a:xfrm>
          <a:off x="10528300" y="16238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168910</xdr:rowOff>
    </xdr:from>
    <xdr:to xmlns:xdr="http://schemas.openxmlformats.org/drawingml/2006/spreadsheetDrawing">
      <xdr:col>50</xdr:col>
      <xdr:colOff>165100</xdr:colOff>
      <xdr:row>95</xdr:row>
      <xdr:rowOff>99060</xdr:rowOff>
    </xdr:to>
    <xdr:sp macro="" textlink="">
      <xdr:nvSpPr>
        <xdr:cNvPr id="494" name="楕円 493"/>
        <xdr:cNvSpPr/>
      </xdr:nvSpPr>
      <xdr:spPr>
        <a:xfrm>
          <a:off x="9588500" y="162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115570</xdr:rowOff>
    </xdr:from>
    <xdr:ext cx="534035" cy="259080"/>
    <xdr:sp macro="" textlink="">
      <xdr:nvSpPr>
        <xdr:cNvPr id="495" name="テキスト ボックス 494"/>
        <xdr:cNvSpPr txBox="1"/>
      </xdr:nvSpPr>
      <xdr:spPr>
        <a:xfrm>
          <a:off x="9371965" y="1606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14605</xdr:rowOff>
    </xdr:from>
    <xdr:to xmlns:xdr="http://schemas.openxmlformats.org/drawingml/2006/spreadsheetDrawing">
      <xdr:col>46</xdr:col>
      <xdr:colOff>38100</xdr:colOff>
      <xdr:row>95</xdr:row>
      <xdr:rowOff>116205</xdr:rowOff>
    </xdr:to>
    <xdr:sp macro="" textlink="">
      <xdr:nvSpPr>
        <xdr:cNvPr id="496" name="楕円 495"/>
        <xdr:cNvSpPr/>
      </xdr:nvSpPr>
      <xdr:spPr>
        <a:xfrm>
          <a:off x="8699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132715</xdr:rowOff>
    </xdr:from>
    <xdr:ext cx="534035" cy="258445"/>
    <xdr:sp macro="" textlink="">
      <xdr:nvSpPr>
        <xdr:cNvPr id="497" name="テキスト ボックス 496"/>
        <xdr:cNvSpPr txBox="1"/>
      </xdr:nvSpPr>
      <xdr:spPr>
        <a:xfrm>
          <a:off x="8482965" y="16077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53340</xdr:rowOff>
    </xdr:from>
    <xdr:to xmlns:xdr="http://schemas.openxmlformats.org/drawingml/2006/spreadsheetDrawing">
      <xdr:col>41</xdr:col>
      <xdr:colOff>101600</xdr:colOff>
      <xdr:row>95</xdr:row>
      <xdr:rowOff>154940</xdr:rowOff>
    </xdr:to>
    <xdr:sp macro="" textlink="">
      <xdr:nvSpPr>
        <xdr:cNvPr id="498" name="楕円 497"/>
        <xdr:cNvSpPr/>
      </xdr:nvSpPr>
      <xdr:spPr>
        <a:xfrm>
          <a:off x="781050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171450</xdr:rowOff>
    </xdr:from>
    <xdr:ext cx="534035" cy="259080"/>
    <xdr:sp macro="" textlink="">
      <xdr:nvSpPr>
        <xdr:cNvPr id="499" name="テキスト ボックス 498"/>
        <xdr:cNvSpPr txBox="1"/>
      </xdr:nvSpPr>
      <xdr:spPr>
        <a:xfrm>
          <a:off x="7593965" y="16116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97790</xdr:rowOff>
    </xdr:from>
    <xdr:to xmlns:xdr="http://schemas.openxmlformats.org/drawingml/2006/spreadsheetDrawing">
      <xdr:col>36</xdr:col>
      <xdr:colOff>165100</xdr:colOff>
      <xdr:row>97</xdr:row>
      <xdr:rowOff>27940</xdr:rowOff>
    </xdr:to>
    <xdr:sp macro="" textlink="">
      <xdr:nvSpPr>
        <xdr:cNvPr id="500" name="楕円 499"/>
        <xdr:cNvSpPr/>
      </xdr:nvSpPr>
      <xdr:spPr>
        <a:xfrm>
          <a:off x="69215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44450</xdr:rowOff>
    </xdr:from>
    <xdr:ext cx="534035" cy="259080"/>
    <xdr:sp macro="" textlink="">
      <xdr:nvSpPr>
        <xdr:cNvPr id="501" name="テキスト ボックス 500"/>
        <xdr:cNvSpPr txBox="1"/>
      </xdr:nvSpPr>
      <xdr:spPr>
        <a:xfrm>
          <a:off x="6704965" y="1633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10" name="テキスト ボックス 50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13" name="テキスト ボックス 51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7" name="テキスト ボックス 51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3" name="テキスト ボックス 52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8445"/>
    <xdr:sp macro="" textlink="">
      <xdr:nvSpPr>
        <xdr:cNvPr id="526" name="消防費最小値テキスト"/>
        <xdr:cNvSpPr txBox="1"/>
      </xdr:nvSpPr>
      <xdr:spPr>
        <a:xfrm>
          <a:off x="16370300" y="6544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133985</xdr:rowOff>
    </xdr:from>
    <xdr:to xmlns:xdr="http://schemas.openxmlformats.org/drawingml/2006/spreadsheetDrawing">
      <xdr:col>85</xdr:col>
      <xdr:colOff>127000</xdr:colOff>
      <xdr:row>36</xdr:row>
      <xdr:rowOff>154940</xdr:rowOff>
    </xdr:to>
    <xdr:cxnSp macro="">
      <xdr:nvCxnSpPr>
        <xdr:cNvPr id="530" name="直線コネクタ 529"/>
        <xdr:cNvCxnSpPr/>
      </xdr:nvCxnSpPr>
      <xdr:spPr>
        <a:xfrm flipV="1">
          <a:off x="15481300" y="630618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56515</xdr:rowOff>
    </xdr:from>
    <xdr:ext cx="534670" cy="258445"/>
    <xdr:sp macro="" textlink="">
      <xdr:nvSpPr>
        <xdr:cNvPr id="531" name="消防費平均値テキスト"/>
        <xdr:cNvSpPr txBox="1"/>
      </xdr:nvSpPr>
      <xdr:spPr>
        <a:xfrm>
          <a:off x="16370300" y="6057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134620</xdr:rowOff>
    </xdr:from>
    <xdr:to xmlns:xdr="http://schemas.openxmlformats.org/drawingml/2006/spreadsheetDrawing">
      <xdr:col>81</xdr:col>
      <xdr:colOff>50800</xdr:colOff>
      <xdr:row>36</xdr:row>
      <xdr:rowOff>154940</xdr:rowOff>
    </xdr:to>
    <xdr:cxnSp macro="">
      <xdr:nvCxnSpPr>
        <xdr:cNvPr id="533" name="直線コネクタ 532"/>
        <xdr:cNvCxnSpPr/>
      </xdr:nvCxnSpPr>
      <xdr:spPr>
        <a:xfrm>
          <a:off x="14592300" y="63068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155575</xdr:rowOff>
    </xdr:from>
    <xdr:ext cx="534035" cy="258445"/>
    <xdr:sp macro="" textlink="">
      <xdr:nvSpPr>
        <xdr:cNvPr id="535" name="テキスト ボックス 534"/>
        <xdr:cNvSpPr txBox="1"/>
      </xdr:nvSpPr>
      <xdr:spPr>
        <a:xfrm>
          <a:off x="15213965" y="5984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134620</xdr:rowOff>
    </xdr:from>
    <xdr:to xmlns:xdr="http://schemas.openxmlformats.org/drawingml/2006/spreadsheetDrawing">
      <xdr:col>76</xdr:col>
      <xdr:colOff>114300</xdr:colOff>
      <xdr:row>36</xdr:row>
      <xdr:rowOff>170815</xdr:rowOff>
    </xdr:to>
    <xdr:cxnSp macro="">
      <xdr:nvCxnSpPr>
        <xdr:cNvPr id="536" name="直線コネクタ 535"/>
        <xdr:cNvCxnSpPr/>
      </xdr:nvCxnSpPr>
      <xdr:spPr>
        <a:xfrm flipV="1">
          <a:off x="13703300" y="63068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171450</xdr:rowOff>
    </xdr:from>
    <xdr:ext cx="534035" cy="259080"/>
    <xdr:sp macro="" textlink="">
      <xdr:nvSpPr>
        <xdr:cNvPr id="538" name="テキスト ボックス 537"/>
        <xdr:cNvSpPr txBox="1"/>
      </xdr:nvSpPr>
      <xdr:spPr>
        <a:xfrm>
          <a:off x="14324965" y="6000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170815</xdr:rowOff>
    </xdr:from>
    <xdr:to xmlns:xdr="http://schemas.openxmlformats.org/drawingml/2006/spreadsheetDrawing">
      <xdr:col>71</xdr:col>
      <xdr:colOff>177800</xdr:colOff>
      <xdr:row>37</xdr:row>
      <xdr:rowOff>13335</xdr:rowOff>
    </xdr:to>
    <xdr:cxnSp macro="">
      <xdr:nvCxnSpPr>
        <xdr:cNvPr id="539" name="直線コネクタ 538"/>
        <xdr:cNvCxnSpPr/>
      </xdr:nvCxnSpPr>
      <xdr:spPr>
        <a:xfrm flipV="1">
          <a:off x="12814300" y="63430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168275</xdr:rowOff>
    </xdr:from>
    <xdr:ext cx="534035" cy="258445"/>
    <xdr:sp macro="" textlink="">
      <xdr:nvSpPr>
        <xdr:cNvPr id="541" name="テキスト ボックス 540"/>
        <xdr:cNvSpPr txBox="1"/>
      </xdr:nvSpPr>
      <xdr:spPr>
        <a:xfrm>
          <a:off x="13435965" y="5997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40640</xdr:rowOff>
    </xdr:from>
    <xdr:to xmlns:xdr="http://schemas.openxmlformats.org/drawingml/2006/spreadsheetDrawing">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158115</xdr:rowOff>
    </xdr:from>
    <xdr:ext cx="534035" cy="258445"/>
    <xdr:sp macro="" textlink="">
      <xdr:nvSpPr>
        <xdr:cNvPr id="543" name="テキスト ボックス 542"/>
        <xdr:cNvSpPr txBox="1"/>
      </xdr:nvSpPr>
      <xdr:spPr>
        <a:xfrm>
          <a:off x="12546965" y="5987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83185</xdr:rowOff>
    </xdr:from>
    <xdr:to xmlns:xdr="http://schemas.openxmlformats.org/drawingml/2006/spreadsheetDrawing">
      <xdr:col>85</xdr:col>
      <xdr:colOff>177800</xdr:colOff>
      <xdr:row>37</xdr:row>
      <xdr:rowOff>13335</xdr:rowOff>
    </xdr:to>
    <xdr:sp macro="" textlink="">
      <xdr:nvSpPr>
        <xdr:cNvPr id="549" name="楕円 548"/>
        <xdr:cNvSpPr/>
      </xdr:nvSpPr>
      <xdr:spPr>
        <a:xfrm>
          <a:off x="16268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61595</xdr:rowOff>
    </xdr:from>
    <xdr:ext cx="534670" cy="259080"/>
    <xdr:sp macro="" textlink="">
      <xdr:nvSpPr>
        <xdr:cNvPr id="550" name="消防費該当値テキスト"/>
        <xdr:cNvSpPr txBox="1"/>
      </xdr:nvSpPr>
      <xdr:spPr>
        <a:xfrm>
          <a:off x="16370300" y="6233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104140</xdr:rowOff>
    </xdr:from>
    <xdr:to xmlns:xdr="http://schemas.openxmlformats.org/drawingml/2006/spreadsheetDrawing">
      <xdr:col>81</xdr:col>
      <xdr:colOff>101600</xdr:colOff>
      <xdr:row>37</xdr:row>
      <xdr:rowOff>34290</xdr:rowOff>
    </xdr:to>
    <xdr:sp macro="" textlink="">
      <xdr:nvSpPr>
        <xdr:cNvPr id="551" name="楕円 550"/>
        <xdr:cNvSpPr/>
      </xdr:nvSpPr>
      <xdr:spPr>
        <a:xfrm>
          <a:off x="15430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25400</xdr:rowOff>
    </xdr:from>
    <xdr:ext cx="534035" cy="259080"/>
    <xdr:sp macro="" textlink="">
      <xdr:nvSpPr>
        <xdr:cNvPr id="552" name="テキスト ボックス 551"/>
        <xdr:cNvSpPr txBox="1"/>
      </xdr:nvSpPr>
      <xdr:spPr>
        <a:xfrm>
          <a:off x="15213965" y="636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83820</xdr:rowOff>
    </xdr:from>
    <xdr:to xmlns:xdr="http://schemas.openxmlformats.org/drawingml/2006/spreadsheetDrawing">
      <xdr:col>76</xdr:col>
      <xdr:colOff>165100</xdr:colOff>
      <xdr:row>37</xdr:row>
      <xdr:rowOff>13970</xdr:rowOff>
    </xdr:to>
    <xdr:sp macro="" textlink="">
      <xdr:nvSpPr>
        <xdr:cNvPr id="553" name="楕円 552"/>
        <xdr:cNvSpPr/>
      </xdr:nvSpPr>
      <xdr:spPr>
        <a:xfrm>
          <a:off x="14541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5080</xdr:rowOff>
    </xdr:from>
    <xdr:ext cx="534035" cy="259080"/>
    <xdr:sp macro="" textlink="">
      <xdr:nvSpPr>
        <xdr:cNvPr id="554" name="テキスト ボックス 553"/>
        <xdr:cNvSpPr txBox="1"/>
      </xdr:nvSpPr>
      <xdr:spPr>
        <a:xfrm>
          <a:off x="14324965" y="6348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120650</xdr:rowOff>
    </xdr:from>
    <xdr:to xmlns:xdr="http://schemas.openxmlformats.org/drawingml/2006/spreadsheetDrawing">
      <xdr:col>72</xdr:col>
      <xdr:colOff>38100</xdr:colOff>
      <xdr:row>37</xdr:row>
      <xdr:rowOff>50165</xdr:rowOff>
    </xdr:to>
    <xdr:sp macro="" textlink="">
      <xdr:nvSpPr>
        <xdr:cNvPr id="555" name="楕円 554"/>
        <xdr:cNvSpPr/>
      </xdr:nvSpPr>
      <xdr:spPr>
        <a:xfrm>
          <a:off x="13652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41275</xdr:rowOff>
    </xdr:from>
    <xdr:ext cx="534035" cy="258445"/>
    <xdr:sp macro="" textlink="">
      <xdr:nvSpPr>
        <xdr:cNvPr id="556" name="テキスト ボックス 555"/>
        <xdr:cNvSpPr txBox="1"/>
      </xdr:nvSpPr>
      <xdr:spPr>
        <a:xfrm>
          <a:off x="13435965" y="6384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133985</xdr:rowOff>
    </xdr:from>
    <xdr:to xmlns:xdr="http://schemas.openxmlformats.org/drawingml/2006/spreadsheetDrawing">
      <xdr:col>67</xdr:col>
      <xdr:colOff>101600</xdr:colOff>
      <xdr:row>37</xdr:row>
      <xdr:rowOff>64135</xdr:rowOff>
    </xdr:to>
    <xdr:sp macro="" textlink="">
      <xdr:nvSpPr>
        <xdr:cNvPr id="557" name="楕円 556"/>
        <xdr:cNvSpPr/>
      </xdr:nvSpPr>
      <xdr:spPr>
        <a:xfrm>
          <a:off x="12763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55245</xdr:rowOff>
    </xdr:from>
    <xdr:ext cx="534035" cy="258445"/>
    <xdr:sp macro="" textlink="">
      <xdr:nvSpPr>
        <xdr:cNvPr id="558" name="テキスト ボックス 557"/>
        <xdr:cNvSpPr txBox="1"/>
      </xdr:nvSpPr>
      <xdr:spPr>
        <a:xfrm>
          <a:off x="12546965" y="639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7" name="テキスト ボックス 56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70" name="テキスト ボックス 56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74" name="テキスト ボックス 57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6" name="テキスト ボックス 57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8" name="テキスト ボックス 57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0" name="テキスト ボックス 57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151765</xdr:rowOff>
    </xdr:from>
    <xdr:to xmlns:xdr="http://schemas.openxmlformats.org/drawingml/2006/spreadsheetDrawing">
      <xdr:col>85</xdr:col>
      <xdr:colOff>127000</xdr:colOff>
      <xdr:row>57</xdr:row>
      <xdr:rowOff>53975</xdr:rowOff>
    </xdr:to>
    <xdr:cxnSp macro="">
      <xdr:nvCxnSpPr>
        <xdr:cNvPr id="587" name="直線コネクタ 586"/>
        <xdr:cNvCxnSpPr/>
      </xdr:nvCxnSpPr>
      <xdr:spPr>
        <a:xfrm flipV="1">
          <a:off x="15481300" y="9581515"/>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149860</xdr:rowOff>
    </xdr:from>
    <xdr:ext cx="534670" cy="259080"/>
    <xdr:sp macro="" textlink="">
      <xdr:nvSpPr>
        <xdr:cNvPr id="588" name="教育費平均値テキスト"/>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53975</xdr:rowOff>
    </xdr:from>
    <xdr:to xmlns:xdr="http://schemas.openxmlformats.org/drawingml/2006/spreadsheetDrawing">
      <xdr:col>81</xdr:col>
      <xdr:colOff>50800</xdr:colOff>
      <xdr:row>57</xdr:row>
      <xdr:rowOff>93980</xdr:rowOff>
    </xdr:to>
    <xdr:cxnSp macro="">
      <xdr:nvCxnSpPr>
        <xdr:cNvPr id="590" name="直線コネクタ 589"/>
        <xdr:cNvCxnSpPr/>
      </xdr:nvCxnSpPr>
      <xdr:spPr>
        <a:xfrm flipV="1">
          <a:off x="14592300" y="98266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170180</xdr:rowOff>
    </xdr:from>
    <xdr:ext cx="534035" cy="259080"/>
    <xdr:sp macro="" textlink="">
      <xdr:nvSpPr>
        <xdr:cNvPr id="592" name="テキスト ボックス 591"/>
        <xdr:cNvSpPr txBox="1"/>
      </xdr:nvSpPr>
      <xdr:spPr>
        <a:xfrm>
          <a:off x="15213965" y="9428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20955</xdr:rowOff>
    </xdr:from>
    <xdr:to xmlns:xdr="http://schemas.openxmlformats.org/drawingml/2006/spreadsheetDrawing">
      <xdr:col>76</xdr:col>
      <xdr:colOff>114300</xdr:colOff>
      <xdr:row>57</xdr:row>
      <xdr:rowOff>93980</xdr:rowOff>
    </xdr:to>
    <xdr:cxnSp macro="">
      <xdr:nvCxnSpPr>
        <xdr:cNvPr id="593" name="直線コネクタ 592"/>
        <xdr:cNvCxnSpPr/>
      </xdr:nvCxnSpPr>
      <xdr:spPr>
        <a:xfrm>
          <a:off x="13703300" y="979360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166370</xdr:rowOff>
    </xdr:from>
    <xdr:ext cx="534035" cy="258445"/>
    <xdr:sp macro="" textlink="">
      <xdr:nvSpPr>
        <xdr:cNvPr id="595" name="テキスト ボックス 594"/>
        <xdr:cNvSpPr txBox="1"/>
      </xdr:nvSpPr>
      <xdr:spPr>
        <a:xfrm>
          <a:off x="14324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63500</xdr:rowOff>
    </xdr:from>
    <xdr:to xmlns:xdr="http://schemas.openxmlformats.org/drawingml/2006/spreadsheetDrawing">
      <xdr:col>71</xdr:col>
      <xdr:colOff>177800</xdr:colOff>
      <xdr:row>57</xdr:row>
      <xdr:rowOff>20955</xdr:rowOff>
    </xdr:to>
    <xdr:cxnSp macro="">
      <xdr:nvCxnSpPr>
        <xdr:cNvPr id="596" name="直線コネクタ 595"/>
        <xdr:cNvCxnSpPr/>
      </xdr:nvCxnSpPr>
      <xdr:spPr>
        <a:xfrm>
          <a:off x="12814300" y="966470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168910</xdr:rowOff>
    </xdr:from>
    <xdr:ext cx="534035" cy="258445"/>
    <xdr:sp macro="" textlink="">
      <xdr:nvSpPr>
        <xdr:cNvPr id="598" name="テキスト ボックス 597"/>
        <xdr:cNvSpPr txBox="1"/>
      </xdr:nvSpPr>
      <xdr:spPr>
        <a:xfrm>
          <a:off x="13435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49530</xdr:rowOff>
    </xdr:from>
    <xdr:to xmlns:xdr="http://schemas.openxmlformats.org/drawingml/2006/spreadsheetDrawing">
      <xdr:col>67</xdr:col>
      <xdr:colOff>101600</xdr:colOff>
      <xdr:row>56</xdr:row>
      <xdr:rowOff>151130</xdr:rowOff>
    </xdr:to>
    <xdr:sp macro="" textlink="">
      <xdr:nvSpPr>
        <xdr:cNvPr id="599" name="フローチャート: 判断 598"/>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142240</xdr:rowOff>
    </xdr:from>
    <xdr:ext cx="534035" cy="259080"/>
    <xdr:sp macro="" textlink="">
      <xdr:nvSpPr>
        <xdr:cNvPr id="600" name="テキスト ボックス 599"/>
        <xdr:cNvSpPr txBox="1"/>
      </xdr:nvSpPr>
      <xdr:spPr>
        <a:xfrm>
          <a:off x="12546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100965</xdr:rowOff>
    </xdr:from>
    <xdr:to xmlns:xdr="http://schemas.openxmlformats.org/drawingml/2006/spreadsheetDrawing">
      <xdr:col>85</xdr:col>
      <xdr:colOff>177800</xdr:colOff>
      <xdr:row>56</xdr:row>
      <xdr:rowOff>31115</xdr:rowOff>
    </xdr:to>
    <xdr:sp macro="" textlink="">
      <xdr:nvSpPr>
        <xdr:cNvPr id="606" name="楕円 605"/>
        <xdr:cNvSpPr/>
      </xdr:nvSpPr>
      <xdr:spPr>
        <a:xfrm>
          <a:off x="162687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123825</xdr:rowOff>
    </xdr:from>
    <xdr:ext cx="534670" cy="258445"/>
    <xdr:sp macro="" textlink="">
      <xdr:nvSpPr>
        <xdr:cNvPr id="607" name="教育費該当値テキスト"/>
        <xdr:cNvSpPr txBox="1"/>
      </xdr:nvSpPr>
      <xdr:spPr>
        <a:xfrm>
          <a:off x="16370300" y="9382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3175</xdr:rowOff>
    </xdr:from>
    <xdr:to xmlns:xdr="http://schemas.openxmlformats.org/drawingml/2006/spreadsheetDrawing">
      <xdr:col>81</xdr:col>
      <xdr:colOff>101600</xdr:colOff>
      <xdr:row>57</xdr:row>
      <xdr:rowOff>104775</xdr:rowOff>
    </xdr:to>
    <xdr:sp macro="" textlink="">
      <xdr:nvSpPr>
        <xdr:cNvPr id="608" name="楕円 607"/>
        <xdr:cNvSpPr/>
      </xdr:nvSpPr>
      <xdr:spPr>
        <a:xfrm>
          <a:off x="15430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95885</xdr:rowOff>
    </xdr:from>
    <xdr:ext cx="534035" cy="259080"/>
    <xdr:sp macro="" textlink="">
      <xdr:nvSpPr>
        <xdr:cNvPr id="609" name="テキスト ボックス 608"/>
        <xdr:cNvSpPr txBox="1"/>
      </xdr:nvSpPr>
      <xdr:spPr>
        <a:xfrm>
          <a:off x="15213965" y="9868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43180</xdr:rowOff>
    </xdr:from>
    <xdr:to xmlns:xdr="http://schemas.openxmlformats.org/drawingml/2006/spreadsheetDrawing">
      <xdr:col>76</xdr:col>
      <xdr:colOff>165100</xdr:colOff>
      <xdr:row>57</xdr:row>
      <xdr:rowOff>144780</xdr:rowOff>
    </xdr:to>
    <xdr:sp macro="" textlink="">
      <xdr:nvSpPr>
        <xdr:cNvPr id="610" name="楕円 609"/>
        <xdr:cNvSpPr/>
      </xdr:nvSpPr>
      <xdr:spPr>
        <a:xfrm>
          <a:off x="14541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135890</xdr:rowOff>
    </xdr:from>
    <xdr:ext cx="534035" cy="259080"/>
    <xdr:sp macro="" textlink="">
      <xdr:nvSpPr>
        <xdr:cNvPr id="611" name="テキスト ボックス 610"/>
        <xdr:cNvSpPr txBox="1"/>
      </xdr:nvSpPr>
      <xdr:spPr>
        <a:xfrm>
          <a:off x="14324965" y="9908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141605</xdr:rowOff>
    </xdr:from>
    <xdr:to xmlns:xdr="http://schemas.openxmlformats.org/drawingml/2006/spreadsheetDrawing">
      <xdr:col>72</xdr:col>
      <xdr:colOff>38100</xdr:colOff>
      <xdr:row>57</xdr:row>
      <xdr:rowOff>71755</xdr:rowOff>
    </xdr:to>
    <xdr:sp macro="" textlink="">
      <xdr:nvSpPr>
        <xdr:cNvPr id="612" name="楕円 611"/>
        <xdr:cNvSpPr/>
      </xdr:nvSpPr>
      <xdr:spPr>
        <a:xfrm>
          <a:off x="13652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63500</xdr:rowOff>
    </xdr:from>
    <xdr:ext cx="534035" cy="258445"/>
    <xdr:sp macro="" textlink="">
      <xdr:nvSpPr>
        <xdr:cNvPr id="613" name="テキスト ボックス 612"/>
        <xdr:cNvSpPr txBox="1"/>
      </xdr:nvSpPr>
      <xdr:spPr>
        <a:xfrm>
          <a:off x="13435965" y="9836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xdr:rowOff>
    </xdr:from>
    <xdr:to xmlns:xdr="http://schemas.openxmlformats.org/drawingml/2006/spreadsheetDrawing">
      <xdr:col>67</xdr:col>
      <xdr:colOff>101600</xdr:colOff>
      <xdr:row>56</xdr:row>
      <xdr:rowOff>114300</xdr:rowOff>
    </xdr:to>
    <xdr:sp macro="" textlink="">
      <xdr:nvSpPr>
        <xdr:cNvPr id="614" name="楕円 613"/>
        <xdr:cNvSpPr/>
      </xdr:nvSpPr>
      <xdr:spPr>
        <a:xfrm>
          <a:off x="12763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130810</xdr:rowOff>
    </xdr:from>
    <xdr:ext cx="534035" cy="259080"/>
    <xdr:sp macro="" textlink="">
      <xdr:nvSpPr>
        <xdr:cNvPr id="615" name="テキスト ボックス 614"/>
        <xdr:cNvSpPr txBox="1"/>
      </xdr:nvSpPr>
      <xdr:spPr>
        <a:xfrm>
          <a:off x="12546965" y="9389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4" name="テキスト ボックス 62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7" name="テキスト ボックス 62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29" name="テキスト ボックス 628"/>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33" name="テキスト ボックス 632"/>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7" name="テキスト ボックス 636"/>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9" name="テキスト ボックス 63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6985</xdr:rowOff>
    </xdr:from>
    <xdr:to xmlns:xdr="http://schemas.openxmlformats.org/drawingml/2006/spreadsheetDrawing">
      <xdr:col>85</xdr:col>
      <xdr:colOff>127000</xdr:colOff>
      <xdr:row>75</xdr:row>
      <xdr:rowOff>128270</xdr:rowOff>
    </xdr:to>
    <xdr:cxnSp macro="">
      <xdr:nvCxnSpPr>
        <xdr:cNvPr id="646" name="直線コネクタ 645"/>
        <xdr:cNvCxnSpPr/>
      </xdr:nvCxnSpPr>
      <xdr:spPr>
        <a:xfrm flipV="1">
          <a:off x="15481300" y="12179935"/>
          <a:ext cx="838200" cy="807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33020</xdr:rowOff>
    </xdr:from>
    <xdr:ext cx="534670" cy="259080"/>
    <xdr:sp macro="" textlink="">
      <xdr:nvSpPr>
        <xdr:cNvPr id="647" name="災害復旧費平均値テキスト"/>
        <xdr:cNvSpPr txBox="1"/>
      </xdr:nvSpPr>
      <xdr:spPr>
        <a:xfrm>
          <a:off x="16370300" y="13406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128270</xdr:rowOff>
    </xdr:from>
    <xdr:to xmlns:xdr="http://schemas.openxmlformats.org/drawingml/2006/spreadsheetDrawing">
      <xdr:col>81</xdr:col>
      <xdr:colOff>50800</xdr:colOff>
      <xdr:row>79</xdr:row>
      <xdr:rowOff>8255</xdr:rowOff>
    </xdr:to>
    <xdr:cxnSp macro="">
      <xdr:nvCxnSpPr>
        <xdr:cNvPr id="649" name="直線コネクタ 648"/>
        <xdr:cNvCxnSpPr/>
      </xdr:nvCxnSpPr>
      <xdr:spPr>
        <a:xfrm flipV="1">
          <a:off x="14592300" y="12987020"/>
          <a:ext cx="889000" cy="565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163195</xdr:rowOff>
    </xdr:from>
    <xdr:ext cx="469265" cy="259080"/>
    <xdr:sp macro="" textlink="">
      <xdr:nvSpPr>
        <xdr:cNvPr id="651" name="テキスト ボックス 650"/>
        <xdr:cNvSpPr txBox="1"/>
      </xdr:nvSpPr>
      <xdr:spPr>
        <a:xfrm>
          <a:off x="15246350" y="13536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53340</xdr:rowOff>
    </xdr:from>
    <xdr:to xmlns:xdr="http://schemas.openxmlformats.org/drawingml/2006/spreadsheetDrawing">
      <xdr:col>76</xdr:col>
      <xdr:colOff>114300</xdr:colOff>
      <xdr:row>79</xdr:row>
      <xdr:rowOff>8255</xdr:rowOff>
    </xdr:to>
    <xdr:cxnSp macro="">
      <xdr:nvCxnSpPr>
        <xdr:cNvPr id="652" name="直線コネクタ 651"/>
        <xdr:cNvCxnSpPr/>
      </xdr:nvCxnSpPr>
      <xdr:spPr>
        <a:xfrm>
          <a:off x="13703300" y="1342644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53975</xdr:rowOff>
    </xdr:from>
    <xdr:ext cx="469265" cy="258445"/>
    <xdr:sp macro="" textlink="">
      <xdr:nvSpPr>
        <xdr:cNvPr id="654" name="テキスト ボックス 653"/>
        <xdr:cNvSpPr txBox="1"/>
      </xdr:nvSpPr>
      <xdr:spPr>
        <a:xfrm>
          <a:off x="14357350" y="13598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76835</xdr:rowOff>
    </xdr:from>
    <xdr:to xmlns:xdr="http://schemas.openxmlformats.org/drawingml/2006/spreadsheetDrawing">
      <xdr:col>71</xdr:col>
      <xdr:colOff>177800</xdr:colOff>
      <xdr:row>78</xdr:row>
      <xdr:rowOff>53340</xdr:rowOff>
    </xdr:to>
    <xdr:cxnSp macro="">
      <xdr:nvCxnSpPr>
        <xdr:cNvPr id="655" name="直線コネクタ 654"/>
        <xdr:cNvCxnSpPr/>
      </xdr:nvCxnSpPr>
      <xdr:spPr>
        <a:xfrm>
          <a:off x="12814300" y="12592685"/>
          <a:ext cx="889000" cy="833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9265" cy="259080"/>
    <xdr:sp macro="" textlink="">
      <xdr:nvSpPr>
        <xdr:cNvPr id="657" name="テキスト ボックス 656"/>
        <xdr:cNvSpPr txBox="1"/>
      </xdr:nvSpPr>
      <xdr:spPr>
        <a:xfrm>
          <a:off x="13468350" y="13616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138430</xdr:rowOff>
    </xdr:from>
    <xdr:to xmlns:xdr="http://schemas.openxmlformats.org/drawingml/2006/spreadsheetDrawing">
      <xdr:col>67</xdr:col>
      <xdr:colOff>101600</xdr:colOff>
      <xdr:row>79</xdr:row>
      <xdr:rowOff>68580</xdr:rowOff>
    </xdr:to>
    <xdr:sp macro="" textlink="">
      <xdr:nvSpPr>
        <xdr:cNvPr id="658" name="フローチャート: 判断 657"/>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59690</xdr:rowOff>
    </xdr:from>
    <xdr:ext cx="469265" cy="259080"/>
    <xdr:sp macro="" textlink="">
      <xdr:nvSpPr>
        <xdr:cNvPr id="659" name="テキスト ボックス 658"/>
        <xdr:cNvSpPr txBox="1"/>
      </xdr:nvSpPr>
      <xdr:spPr>
        <a:xfrm>
          <a:off x="12579350" y="13604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70</xdr:row>
      <xdr:rowOff>127635</xdr:rowOff>
    </xdr:from>
    <xdr:to xmlns:xdr="http://schemas.openxmlformats.org/drawingml/2006/spreadsheetDrawing">
      <xdr:col>85</xdr:col>
      <xdr:colOff>177800</xdr:colOff>
      <xdr:row>71</xdr:row>
      <xdr:rowOff>57785</xdr:rowOff>
    </xdr:to>
    <xdr:sp macro="" textlink="">
      <xdr:nvSpPr>
        <xdr:cNvPr id="665" name="楕円 664"/>
        <xdr:cNvSpPr/>
      </xdr:nvSpPr>
      <xdr:spPr>
        <a:xfrm>
          <a:off x="16268700" y="12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69</xdr:row>
      <xdr:rowOff>150495</xdr:rowOff>
    </xdr:from>
    <xdr:ext cx="534670" cy="259080"/>
    <xdr:sp macro="" textlink="">
      <xdr:nvSpPr>
        <xdr:cNvPr id="666" name="災害復旧費該当値テキスト"/>
        <xdr:cNvSpPr txBox="1"/>
      </xdr:nvSpPr>
      <xdr:spPr>
        <a:xfrm>
          <a:off x="16370300" y="11980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77470</xdr:rowOff>
    </xdr:from>
    <xdr:to xmlns:xdr="http://schemas.openxmlformats.org/drawingml/2006/spreadsheetDrawing">
      <xdr:col>81</xdr:col>
      <xdr:colOff>101600</xdr:colOff>
      <xdr:row>76</xdr:row>
      <xdr:rowOff>7620</xdr:rowOff>
    </xdr:to>
    <xdr:sp macro="" textlink="">
      <xdr:nvSpPr>
        <xdr:cNvPr id="667" name="楕円 666"/>
        <xdr:cNvSpPr/>
      </xdr:nvSpPr>
      <xdr:spPr>
        <a:xfrm>
          <a:off x="15430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24130</xdr:rowOff>
    </xdr:from>
    <xdr:ext cx="534035" cy="259080"/>
    <xdr:sp macro="" textlink="">
      <xdr:nvSpPr>
        <xdr:cNvPr id="668" name="テキスト ボックス 667"/>
        <xdr:cNvSpPr txBox="1"/>
      </xdr:nvSpPr>
      <xdr:spPr>
        <a:xfrm>
          <a:off x="15213965" y="12711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128905</xdr:rowOff>
    </xdr:from>
    <xdr:to xmlns:xdr="http://schemas.openxmlformats.org/drawingml/2006/spreadsheetDrawing">
      <xdr:col>76</xdr:col>
      <xdr:colOff>165100</xdr:colOff>
      <xdr:row>79</xdr:row>
      <xdr:rowOff>59055</xdr:rowOff>
    </xdr:to>
    <xdr:sp macro="" textlink="">
      <xdr:nvSpPr>
        <xdr:cNvPr id="669" name="楕円 668"/>
        <xdr:cNvSpPr/>
      </xdr:nvSpPr>
      <xdr:spPr>
        <a:xfrm>
          <a:off x="14541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75565</xdr:rowOff>
    </xdr:from>
    <xdr:ext cx="469265" cy="258445"/>
    <xdr:sp macro="" textlink="">
      <xdr:nvSpPr>
        <xdr:cNvPr id="670" name="テキスト ボックス 669"/>
        <xdr:cNvSpPr txBox="1"/>
      </xdr:nvSpPr>
      <xdr:spPr>
        <a:xfrm>
          <a:off x="14357350" y="13277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2540</xdr:rowOff>
    </xdr:from>
    <xdr:to xmlns:xdr="http://schemas.openxmlformats.org/drawingml/2006/spreadsheetDrawing">
      <xdr:col>72</xdr:col>
      <xdr:colOff>38100</xdr:colOff>
      <xdr:row>78</xdr:row>
      <xdr:rowOff>104140</xdr:rowOff>
    </xdr:to>
    <xdr:sp macro="" textlink="">
      <xdr:nvSpPr>
        <xdr:cNvPr id="671" name="楕円 670"/>
        <xdr:cNvSpPr/>
      </xdr:nvSpPr>
      <xdr:spPr>
        <a:xfrm>
          <a:off x="13652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120650</xdr:rowOff>
    </xdr:from>
    <xdr:ext cx="534035" cy="258445"/>
    <xdr:sp macro="" textlink="">
      <xdr:nvSpPr>
        <xdr:cNvPr id="672" name="テキスト ボックス 671"/>
        <xdr:cNvSpPr txBox="1"/>
      </xdr:nvSpPr>
      <xdr:spPr>
        <a:xfrm>
          <a:off x="13435965" y="13150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26035</xdr:rowOff>
    </xdr:from>
    <xdr:to xmlns:xdr="http://schemas.openxmlformats.org/drawingml/2006/spreadsheetDrawing">
      <xdr:col>67</xdr:col>
      <xdr:colOff>101600</xdr:colOff>
      <xdr:row>73</xdr:row>
      <xdr:rowOff>127635</xdr:rowOff>
    </xdr:to>
    <xdr:sp macro="" textlink="">
      <xdr:nvSpPr>
        <xdr:cNvPr id="673" name="楕円 672"/>
        <xdr:cNvSpPr/>
      </xdr:nvSpPr>
      <xdr:spPr>
        <a:xfrm>
          <a:off x="12763500" y="125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71</xdr:row>
      <xdr:rowOff>144145</xdr:rowOff>
    </xdr:from>
    <xdr:ext cx="534035" cy="258445"/>
    <xdr:sp macro="" textlink="">
      <xdr:nvSpPr>
        <xdr:cNvPr id="674" name="テキスト ボックス 673"/>
        <xdr:cNvSpPr txBox="1"/>
      </xdr:nvSpPr>
      <xdr:spPr>
        <a:xfrm>
          <a:off x="12546965" y="12317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3" name="テキスト ボックス 68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6" name="テキスト ボックス 685"/>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88" name="テキスト ボックス 687"/>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90" name="テキスト ボックス 689"/>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92" name="テキスト ボックス 691"/>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4" name="テキスト ボックス 693"/>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6" name="テキスト ボックス 695"/>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8" name="テキスト ボックス 69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163830</xdr:rowOff>
    </xdr:from>
    <xdr:to xmlns:xdr="http://schemas.openxmlformats.org/drawingml/2006/spreadsheetDrawing">
      <xdr:col>85</xdr:col>
      <xdr:colOff>127000</xdr:colOff>
      <xdr:row>98</xdr:row>
      <xdr:rowOff>2540</xdr:rowOff>
    </xdr:to>
    <xdr:cxnSp macro="">
      <xdr:nvCxnSpPr>
        <xdr:cNvPr id="705" name="直線コネクタ 704"/>
        <xdr:cNvCxnSpPr/>
      </xdr:nvCxnSpPr>
      <xdr:spPr>
        <a:xfrm flipV="1">
          <a:off x="15481300" y="167944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143510</xdr:rowOff>
    </xdr:from>
    <xdr:ext cx="534670" cy="258445"/>
    <xdr:sp macro="" textlink="">
      <xdr:nvSpPr>
        <xdr:cNvPr id="706" name="公債費平均値テキスト"/>
        <xdr:cNvSpPr txBox="1"/>
      </xdr:nvSpPr>
      <xdr:spPr>
        <a:xfrm>
          <a:off x="16370300" y="16774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132080</xdr:rowOff>
    </xdr:from>
    <xdr:to xmlns:xdr="http://schemas.openxmlformats.org/drawingml/2006/spreadsheetDrawing">
      <xdr:col>81</xdr:col>
      <xdr:colOff>50800</xdr:colOff>
      <xdr:row>98</xdr:row>
      <xdr:rowOff>2540</xdr:rowOff>
    </xdr:to>
    <xdr:cxnSp macro="">
      <xdr:nvCxnSpPr>
        <xdr:cNvPr id="708" name="直線コネクタ 707"/>
        <xdr:cNvCxnSpPr/>
      </xdr:nvCxnSpPr>
      <xdr:spPr>
        <a:xfrm>
          <a:off x="14592300" y="167627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84455</xdr:rowOff>
    </xdr:from>
    <xdr:ext cx="534035" cy="259080"/>
    <xdr:sp macro="" textlink="">
      <xdr:nvSpPr>
        <xdr:cNvPr id="710" name="テキスト ボックス 709"/>
        <xdr:cNvSpPr txBox="1"/>
      </xdr:nvSpPr>
      <xdr:spPr>
        <a:xfrm>
          <a:off x="15213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132080</xdr:rowOff>
    </xdr:from>
    <xdr:to xmlns:xdr="http://schemas.openxmlformats.org/drawingml/2006/spreadsheetDrawing">
      <xdr:col>76</xdr:col>
      <xdr:colOff>114300</xdr:colOff>
      <xdr:row>97</xdr:row>
      <xdr:rowOff>148590</xdr:rowOff>
    </xdr:to>
    <xdr:cxnSp macro="">
      <xdr:nvCxnSpPr>
        <xdr:cNvPr id="711" name="直線コネクタ 710"/>
        <xdr:cNvCxnSpPr/>
      </xdr:nvCxnSpPr>
      <xdr:spPr>
        <a:xfrm flipV="1">
          <a:off x="13703300" y="167627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83185</xdr:rowOff>
    </xdr:from>
    <xdr:ext cx="534035" cy="259080"/>
    <xdr:sp macro="" textlink="">
      <xdr:nvSpPr>
        <xdr:cNvPr id="713" name="テキスト ボックス 712"/>
        <xdr:cNvSpPr txBox="1"/>
      </xdr:nvSpPr>
      <xdr:spPr>
        <a:xfrm>
          <a:off x="14324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87630</xdr:rowOff>
    </xdr:from>
    <xdr:to xmlns:xdr="http://schemas.openxmlformats.org/drawingml/2006/spreadsheetDrawing">
      <xdr:col>71</xdr:col>
      <xdr:colOff>177800</xdr:colOff>
      <xdr:row>97</xdr:row>
      <xdr:rowOff>148590</xdr:rowOff>
    </xdr:to>
    <xdr:cxnSp macro="">
      <xdr:nvCxnSpPr>
        <xdr:cNvPr id="714" name="直線コネクタ 713"/>
        <xdr:cNvCxnSpPr/>
      </xdr:nvCxnSpPr>
      <xdr:spPr>
        <a:xfrm>
          <a:off x="12814300" y="167182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80645</xdr:rowOff>
    </xdr:from>
    <xdr:ext cx="534035" cy="259080"/>
    <xdr:sp macro="" textlink="">
      <xdr:nvSpPr>
        <xdr:cNvPr id="716" name="テキスト ボックス 715"/>
        <xdr:cNvSpPr txBox="1"/>
      </xdr:nvSpPr>
      <xdr:spPr>
        <a:xfrm>
          <a:off x="13435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7" name="フローチャート: 判断 716"/>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81280</xdr:rowOff>
    </xdr:from>
    <xdr:ext cx="534035" cy="259080"/>
    <xdr:sp macro="" textlink="">
      <xdr:nvSpPr>
        <xdr:cNvPr id="718" name="テキスト ボックス 717"/>
        <xdr:cNvSpPr txBox="1"/>
      </xdr:nvSpPr>
      <xdr:spPr>
        <a:xfrm>
          <a:off x="12546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113030</xdr:rowOff>
    </xdr:from>
    <xdr:to xmlns:xdr="http://schemas.openxmlformats.org/drawingml/2006/spreadsheetDrawing">
      <xdr:col>85</xdr:col>
      <xdr:colOff>177800</xdr:colOff>
      <xdr:row>98</xdr:row>
      <xdr:rowOff>43180</xdr:rowOff>
    </xdr:to>
    <xdr:sp macro="" textlink="">
      <xdr:nvSpPr>
        <xdr:cNvPr id="724" name="楕円 723"/>
        <xdr:cNvSpPr/>
      </xdr:nvSpPr>
      <xdr:spPr>
        <a:xfrm>
          <a:off x="162687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135890</xdr:rowOff>
    </xdr:from>
    <xdr:ext cx="534670" cy="259080"/>
    <xdr:sp macro="" textlink="">
      <xdr:nvSpPr>
        <xdr:cNvPr id="725" name="公債費該当値テキスト"/>
        <xdr:cNvSpPr txBox="1"/>
      </xdr:nvSpPr>
      <xdr:spPr>
        <a:xfrm>
          <a:off x="16370300" y="16595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123190</xdr:rowOff>
    </xdr:from>
    <xdr:to xmlns:xdr="http://schemas.openxmlformats.org/drawingml/2006/spreadsheetDrawing">
      <xdr:col>81</xdr:col>
      <xdr:colOff>101600</xdr:colOff>
      <xdr:row>98</xdr:row>
      <xdr:rowOff>53340</xdr:rowOff>
    </xdr:to>
    <xdr:sp macro="" textlink="">
      <xdr:nvSpPr>
        <xdr:cNvPr id="726" name="楕円 725"/>
        <xdr:cNvSpPr/>
      </xdr:nvSpPr>
      <xdr:spPr>
        <a:xfrm>
          <a:off x="15430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69850</xdr:rowOff>
    </xdr:from>
    <xdr:ext cx="534035" cy="259080"/>
    <xdr:sp macro="" textlink="">
      <xdr:nvSpPr>
        <xdr:cNvPr id="727" name="テキスト ボックス 726"/>
        <xdr:cNvSpPr txBox="1"/>
      </xdr:nvSpPr>
      <xdr:spPr>
        <a:xfrm>
          <a:off x="15213965" y="1652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81280</xdr:rowOff>
    </xdr:from>
    <xdr:to xmlns:xdr="http://schemas.openxmlformats.org/drawingml/2006/spreadsheetDrawing">
      <xdr:col>76</xdr:col>
      <xdr:colOff>165100</xdr:colOff>
      <xdr:row>98</xdr:row>
      <xdr:rowOff>11430</xdr:rowOff>
    </xdr:to>
    <xdr:sp macro="" textlink="">
      <xdr:nvSpPr>
        <xdr:cNvPr id="728" name="楕円 727"/>
        <xdr:cNvSpPr/>
      </xdr:nvSpPr>
      <xdr:spPr>
        <a:xfrm>
          <a:off x="14541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27940</xdr:rowOff>
    </xdr:from>
    <xdr:ext cx="534035" cy="259080"/>
    <xdr:sp macro="" textlink="">
      <xdr:nvSpPr>
        <xdr:cNvPr id="729" name="テキスト ボックス 728"/>
        <xdr:cNvSpPr txBox="1"/>
      </xdr:nvSpPr>
      <xdr:spPr>
        <a:xfrm>
          <a:off x="14324965" y="16487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97790</xdr:rowOff>
    </xdr:from>
    <xdr:to xmlns:xdr="http://schemas.openxmlformats.org/drawingml/2006/spreadsheetDrawing">
      <xdr:col>72</xdr:col>
      <xdr:colOff>38100</xdr:colOff>
      <xdr:row>98</xdr:row>
      <xdr:rowOff>27940</xdr:rowOff>
    </xdr:to>
    <xdr:sp macro="" textlink="">
      <xdr:nvSpPr>
        <xdr:cNvPr id="730" name="楕円 729"/>
        <xdr:cNvSpPr/>
      </xdr:nvSpPr>
      <xdr:spPr>
        <a:xfrm>
          <a:off x="136525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44450</xdr:rowOff>
    </xdr:from>
    <xdr:ext cx="534035" cy="259080"/>
    <xdr:sp macro="" textlink="">
      <xdr:nvSpPr>
        <xdr:cNvPr id="731" name="テキスト ボックス 730"/>
        <xdr:cNvSpPr txBox="1"/>
      </xdr:nvSpPr>
      <xdr:spPr>
        <a:xfrm>
          <a:off x="13435965" y="1650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36830</xdr:rowOff>
    </xdr:from>
    <xdr:to xmlns:xdr="http://schemas.openxmlformats.org/drawingml/2006/spreadsheetDrawing">
      <xdr:col>67</xdr:col>
      <xdr:colOff>101600</xdr:colOff>
      <xdr:row>97</xdr:row>
      <xdr:rowOff>138430</xdr:rowOff>
    </xdr:to>
    <xdr:sp macro="" textlink="">
      <xdr:nvSpPr>
        <xdr:cNvPr id="732" name="楕円 731"/>
        <xdr:cNvSpPr/>
      </xdr:nvSpPr>
      <xdr:spPr>
        <a:xfrm>
          <a:off x="12763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154940</xdr:rowOff>
    </xdr:from>
    <xdr:ext cx="598170" cy="258445"/>
    <xdr:sp macro="" textlink="">
      <xdr:nvSpPr>
        <xdr:cNvPr id="733" name="テキスト ボックス 732"/>
        <xdr:cNvSpPr txBox="1"/>
      </xdr:nvSpPr>
      <xdr:spPr>
        <a:xfrm>
          <a:off x="12514580" y="16442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2" name="テキスト ボックス 74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45" name="テキスト ボックス 74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47" name="テキスト ボックス 74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49" name="テキスト ボックス 74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51" name="テキスト ボックス 75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53" name="テキスト ボックス 752"/>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55" name="テキスト ボックス 75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8445"/>
    <xdr:sp macro="" textlink="">
      <xdr:nvSpPr>
        <xdr:cNvPr id="758" name="諸支出金最小値テキスト"/>
        <xdr:cNvSpPr txBox="1"/>
      </xdr:nvSpPr>
      <xdr:spPr>
        <a:xfrm>
          <a:off x="22212300" y="6762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8445"/>
    <xdr:sp macro="" textlink="">
      <xdr:nvSpPr>
        <xdr:cNvPr id="773" name="テキスト ボックス 772"/>
        <xdr:cNvSpPr txBox="1"/>
      </xdr:nvSpPr>
      <xdr:spPr>
        <a:xfrm>
          <a:off x="19356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74" name="フローチャート: 判断 773"/>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84455</xdr:rowOff>
    </xdr:from>
    <xdr:ext cx="378460" cy="259080"/>
    <xdr:sp macro="" textlink="">
      <xdr:nvSpPr>
        <xdr:cNvPr id="775" name="テキスト ボックス 774"/>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8445"/>
    <xdr:sp macro="" textlink="">
      <xdr:nvSpPr>
        <xdr:cNvPr id="782" name="諸支出金該当値テキスト"/>
        <xdr:cNvSpPr txBox="1"/>
      </xdr:nvSpPr>
      <xdr:spPr>
        <a:xfrm>
          <a:off x="22212300" y="6635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84" name="テキスト ボックス 78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86" name="テキスト ボックス 78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88" name="テキスト ボックス 78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90" name="テキスト ボックス 78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9" name="テキスト ボックス 79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802" name="テキスト ボックス 80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804" name="テキスト ボックス 803"/>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806" name="テキスト ボックス 805"/>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808" name="テキスト ボックス 807"/>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12" name="テキスト ボックス 81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8445"/>
    <xdr:sp macro="" textlink="">
      <xdr:nvSpPr>
        <xdr:cNvPr id="817" name="前年度繰上充用金最大値テキスト"/>
        <xdr:cNvSpPr txBox="1"/>
      </xdr:nvSpPr>
      <xdr:spPr>
        <a:xfrm>
          <a:off x="22212300" y="8441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8445"/>
    <xdr:sp macro="" textlink="">
      <xdr:nvSpPr>
        <xdr:cNvPr id="820" name="前年度繰上充用金平均値テキスト"/>
        <xdr:cNvSpPr txBox="1"/>
      </xdr:nvSpPr>
      <xdr:spPr>
        <a:xfrm>
          <a:off x="22212300" y="9952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31" name="フローチャート: 判断 83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32" name="テキスト ボックス 831"/>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8445"/>
    <xdr:sp macro="" textlink="">
      <xdr:nvSpPr>
        <xdr:cNvPr id="839" name="前年度繰上充用金該当値テキスト"/>
        <xdr:cNvSpPr txBox="1"/>
      </xdr:nvSpPr>
      <xdr:spPr>
        <a:xfrm>
          <a:off x="22212300" y="10079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41" name="テキスト ボックス 840"/>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43" name="テキスト ボックス 842"/>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45" name="テキスト ボックス 844"/>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47" name="テキスト ボックス 846"/>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歳出決算総額は、住民一人当たり</a:t>
          </a:r>
          <a:r>
            <a:rPr kumimoji="1" lang="en-US" altLang="ja-JP" sz="1200">
              <a:latin typeface="ＭＳ Ｐゴシック"/>
              <a:ea typeface="ＭＳ Ｐゴシック"/>
            </a:rPr>
            <a:t>848,531</a:t>
          </a:r>
          <a:r>
            <a:rPr kumimoji="1" lang="ja-JP" altLang="en-US" sz="1200">
              <a:latin typeface="ＭＳ Ｐゴシック"/>
              <a:ea typeface="ＭＳ Ｐゴシック"/>
            </a:rPr>
            <a:t>円で、対前年度</a:t>
          </a:r>
          <a:r>
            <a:rPr kumimoji="1" lang="en-US" altLang="ja-JP" sz="1200">
              <a:latin typeface="ＭＳ Ｐゴシック"/>
              <a:ea typeface="ＭＳ Ｐゴシック"/>
            </a:rPr>
            <a:t>92,923</a:t>
          </a:r>
          <a:r>
            <a:rPr kumimoji="1" lang="ja-JP" altLang="en-US" sz="1200">
              <a:latin typeface="ＭＳ Ｐゴシック"/>
              <a:ea typeface="ＭＳ Ｐゴシック"/>
            </a:rPr>
            <a:t>円の増となっている。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総務費は、住民一人当たり人件費が主な要因となり、類似団体より高い水準にある。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農林水産費は、国の経済対策に係る補正予算への対応として、産地パワーアップ事業や土地改良事業、穴内漁港海岸保全施設整備事業を実施したことで増加している。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土木費は、社会資本整備総合交付金など国の補助事業を最大限活用し道路整備に取り組んでいるほか、高規格道路延伸に向けた関連整備事業などを実施しており、類似団体より高い水準にある。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災害復旧事業費は、平成</a:t>
          </a:r>
          <a:r>
            <a:rPr kumimoji="1" lang="en-US" altLang="ja-JP" sz="1200">
              <a:latin typeface="ＭＳ Ｐゴシック"/>
              <a:ea typeface="ＭＳ Ｐゴシック"/>
            </a:rPr>
            <a:t>30</a:t>
          </a:r>
          <a:r>
            <a:rPr kumimoji="1" lang="ja-JP" altLang="en-US" sz="1200">
              <a:latin typeface="ＭＳ Ｐゴシック"/>
              <a:ea typeface="ＭＳ Ｐゴシック"/>
            </a:rPr>
            <a:t>年</a:t>
          </a:r>
          <a:r>
            <a:rPr kumimoji="1" lang="en-US" altLang="ja-JP" sz="1200">
              <a:latin typeface="ＭＳ Ｐゴシック"/>
              <a:ea typeface="ＭＳ Ｐゴシック"/>
            </a:rPr>
            <a:t>7</a:t>
          </a:r>
          <a:r>
            <a:rPr kumimoji="1" lang="ja-JP" altLang="en-US" sz="1200">
              <a:latin typeface="ＭＳ Ｐゴシック"/>
              <a:ea typeface="ＭＳ Ｐゴシック"/>
            </a:rPr>
            <a:t>月豪雨に伴う災害復旧費の影響が続いており住民一人当たりのコストは大幅増となっている。その発注状況などから令和３年度まで高止まりする見込みである。</a:t>
          </a:r>
        </a:p>
        <a:p>
          <a:r>
            <a:rPr kumimoji="1" lang="ja-JP" altLang="en-US" sz="1200">
              <a:latin typeface="ＭＳ Ｐゴシック"/>
              <a:ea typeface="ＭＳ Ｐゴシック"/>
            </a:rPr>
            <a:t>　教育費は、統合中学校建設事業への着手や小中学校への空調整備などにより増加している。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高知県安芸市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平成</a:t>
          </a:r>
          <a:r>
            <a:rPr kumimoji="1" lang="en-US" altLang="ja-JP" sz="1400">
              <a:latin typeface="ＭＳ Ｐゴシック"/>
              <a:ea typeface="ＭＳ Ｐゴシック"/>
            </a:rPr>
            <a:t>15</a:t>
          </a:r>
          <a:r>
            <a:rPr kumimoji="1" lang="ja-JP" altLang="en-US" sz="1400">
              <a:latin typeface="ＭＳ Ｐゴシック"/>
              <a:ea typeface="ＭＳ Ｐゴシック"/>
            </a:rPr>
            <a:t>年から</a:t>
          </a:r>
          <a:r>
            <a:rPr kumimoji="1" lang="en-US" altLang="ja-JP" sz="1400">
              <a:latin typeface="ＭＳ Ｐゴシック"/>
              <a:ea typeface="ＭＳ Ｐゴシック"/>
            </a:rPr>
            <a:t>25</a:t>
          </a:r>
          <a:r>
            <a:rPr kumimoji="1" lang="ja-JP" altLang="en-US" sz="1400">
              <a:latin typeface="ＭＳ Ｐゴシック"/>
              <a:ea typeface="ＭＳ Ｐゴシック"/>
            </a:rPr>
            <a:t>年にかけて、三次にわたり策定した安芸市財政健全化計画（アクションプラン）に基づく市債発行額の抑制や繰上償還の実施により、財政基盤は改善されてきており、実質収支は安定している。</a:t>
          </a:r>
          <a:endParaRPr kumimoji="1" lang="en-US" altLang="ja-JP" sz="1400">
            <a:latin typeface="ＭＳ Ｐゴシック"/>
            <a:ea typeface="ＭＳ Ｐゴシック"/>
          </a:endParaRPr>
        </a:p>
        <a:p>
          <a:r>
            <a:rPr kumimoji="1" lang="ja-JP" altLang="en-US" sz="1400">
              <a:latin typeface="ＭＳ Ｐゴシック"/>
              <a:ea typeface="ＭＳ Ｐゴシック"/>
            </a:rPr>
            <a:t>　普通交付税をはじめとして標準財政規模が下がったときにも対応できるよう適切な規模の基金残高を確保し弾力性のある財政運営に努めていく。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高知県安芸市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国民健康保険事業については、低所得者層の加入割合が高い反面、高齢者が多く医療費が増大するという構造的問題を抱えており、本市の国保会計においては、人口減少により被保険者が年々減少する一方、医療の高度化等による医療費の増加で慢性的な赤字会計となっている。</a:t>
          </a:r>
        </a:p>
        <a:p>
          <a:r>
            <a:rPr kumimoji="1" lang="ja-JP" altLang="en-US" sz="1400">
              <a:latin typeface="ＭＳ ゴシック"/>
              <a:ea typeface="ＭＳ ゴシック"/>
            </a:rPr>
            <a:t>　このことから、国保財政安定化を図るため、保険税率の適正化と合わせて一般会計からの法定外繰り出しを</a:t>
          </a:r>
          <a:r>
            <a:rPr kumimoji="1" lang="en-US" altLang="ja-JP" sz="1400">
              <a:latin typeface="ＭＳ ゴシック"/>
              <a:ea typeface="ＭＳ ゴシック"/>
            </a:rPr>
            <a:t>29</a:t>
          </a:r>
          <a:r>
            <a:rPr kumimoji="1" lang="ja-JP" altLang="en-US" sz="1400">
              <a:latin typeface="ＭＳ ゴシック"/>
              <a:ea typeface="ＭＳ ゴシック"/>
            </a:rPr>
            <a:t>年度から拡充しており、</a:t>
          </a:r>
          <a:r>
            <a:rPr kumimoji="1" lang="en-US" altLang="ja-JP" sz="1400">
              <a:latin typeface="ＭＳ ゴシック"/>
              <a:ea typeface="ＭＳ ゴシック"/>
            </a:rPr>
            <a:t>27</a:t>
          </a:r>
          <a:r>
            <a:rPr kumimoji="1" lang="ja-JP" altLang="en-US" sz="1400">
              <a:latin typeface="ＭＳ ゴシック"/>
              <a:ea typeface="ＭＳ ゴシック"/>
            </a:rPr>
            <a:t>年度末時点で</a:t>
          </a:r>
          <a:r>
            <a:rPr kumimoji="1" lang="en-US" altLang="ja-JP" sz="1400">
              <a:latin typeface="ＭＳ ゴシック"/>
              <a:ea typeface="ＭＳ ゴシック"/>
            </a:rPr>
            <a:t>519</a:t>
          </a:r>
          <a:r>
            <a:rPr kumimoji="1" lang="ja-JP" altLang="en-US" sz="1400">
              <a:latin typeface="ＭＳ ゴシック"/>
              <a:ea typeface="ＭＳ ゴシック"/>
            </a:rPr>
            <a:t>百万円あった累積赤字は、令和元年度末で</a:t>
          </a:r>
          <a:r>
            <a:rPr kumimoji="1" lang="en-US" altLang="ja-JP" sz="1400">
              <a:latin typeface="ＭＳ ゴシック"/>
              <a:ea typeface="ＭＳ ゴシック"/>
            </a:rPr>
            <a:t>60</a:t>
          </a:r>
          <a:r>
            <a:rPr kumimoji="1" lang="ja-JP" altLang="en-US" sz="1400">
              <a:latin typeface="ＭＳ ゴシック"/>
              <a:ea typeface="ＭＳ ゴシック"/>
            </a:rPr>
            <a:t>百万円まで圧縮されている。</a:t>
          </a:r>
        </a:p>
        <a:p>
          <a:r>
            <a:rPr kumimoji="1" lang="ja-JP" altLang="en-US" sz="1400">
              <a:latin typeface="ＭＳ ゴシック"/>
              <a:ea typeface="ＭＳ ゴシック"/>
            </a:rPr>
            <a:t>　平成</a:t>
          </a:r>
          <a:r>
            <a:rPr kumimoji="1" lang="en-US" altLang="ja-JP" sz="1400">
              <a:latin typeface="ＭＳ ゴシック"/>
              <a:ea typeface="ＭＳ ゴシック"/>
            </a:rPr>
            <a:t>30</a:t>
          </a:r>
          <a:r>
            <a:rPr kumimoji="1" lang="ja-JP" altLang="en-US" sz="1400">
              <a:latin typeface="ＭＳ ゴシック"/>
              <a:ea typeface="ＭＳ ゴシック"/>
            </a:rPr>
            <a:t>年度から国保財政運営の広域化（都道府県移行）が開始され、今後、より一層の医療費適正化につながる取り組みが重要となってくることから、特定健診の実施やジェネリック医薬品の推奨等により医療給付費の適正化を推進するとともに、適切な保険税率の見直しにも取り組み歳入確保を図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138</v>
      </c>
      <c r="C3" s="22"/>
      <c r="D3" s="22"/>
      <c r="E3" s="45"/>
      <c r="F3" s="45"/>
      <c r="G3" s="45"/>
      <c r="H3" s="45"/>
      <c r="I3" s="45"/>
      <c r="J3" s="45"/>
      <c r="K3" s="45"/>
      <c r="L3" s="45" t="s">
        <v>141</v>
      </c>
      <c r="M3" s="45"/>
      <c r="N3" s="45"/>
      <c r="O3" s="45"/>
      <c r="P3" s="45"/>
      <c r="Q3" s="45"/>
      <c r="R3" s="95"/>
      <c r="S3" s="95"/>
      <c r="T3" s="95"/>
      <c r="U3" s="95"/>
      <c r="V3" s="112"/>
      <c r="W3" s="127" t="s">
        <v>144</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11</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152</v>
      </c>
      <c r="BW3" s="137"/>
      <c r="BX3" s="137"/>
      <c r="BY3" s="137"/>
      <c r="BZ3" s="137"/>
      <c r="CA3" s="137"/>
      <c r="CB3" s="137"/>
      <c r="CC3" s="164"/>
      <c r="CD3" s="10" t="s">
        <v>11</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15005095</v>
      </c>
      <c r="BO4" s="218"/>
      <c r="BP4" s="218"/>
      <c r="BQ4" s="218"/>
      <c r="BR4" s="218"/>
      <c r="BS4" s="218"/>
      <c r="BT4" s="218"/>
      <c r="BU4" s="221"/>
      <c r="BV4" s="215">
        <v>13494428</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5.0999999999999996</v>
      </c>
      <c r="CU4" s="239"/>
      <c r="CV4" s="239"/>
      <c r="CW4" s="239"/>
      <c r="CX4" s="239"/>
      <c r="CY4" s="239"/>
      <c r="CZ4" s="239"/>
      <c r="DA4" s="247"/>
      <c r="DB4" s="231">
        <v>3.2</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71</v>
      </c>
      <c r="AV5" s="139"/>
      <c r="AW5" s="139"/>
      <c r="AX5" s="139"/>
      <c r="AY5" s="191" t="s">
        <v>147</v>
      </c>
      <c r="AZ5" s="199"/>
      <c r="BA5" s="199"/>
      <c r="BB5" s="199"/>
      <c r="BC5" s="199"/>
      <c r="BD5" s="199"/>
      <c r="BE5" s="199"/>
      <c r="BF5" s="199"/>
      <c r="BG5" s="199"/>
      <c r="BH5" s="199"/>
      <c r="BI5" s="199"/>
      <c r="BJ5" s="199"/>
      <c r="BK5" s="199"/>
      <c r="BL5" s="199"/>
      <c r="BM5" s="211"/>
      <c r="BN5" s="216">
        <v>14537881</v>
      </c>
      <c r="BO5" s="219"/>
      <c r="BP5" s="219"/>
      <c r="BQ5" s="219"/>
      <c r="BR5" s="219"/>
      <c r="BS5" s="219"/>
      <c r="BT5" s="219"/>
      <c r="BU5" s="222"/>
      <c r="BV5" s="216">
        <v>13167227</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87.8</v>
      </c>
      <c r="CU5" s="240"/>
      <c r="CV5" s="240"/>
      <c r="CW5" s="240"/>
      <c r="CX5" s="240"/>
      <c r="CY5" s="240"/>
      <c r="CZ5" s="240"/>
      <c r="DA5" s="248"/>
      <c r="DB5" s="232">
        <v>88.1</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7"/>
      <c r="AM6" s="175" t="s">
        <v>75</v>
      </c>
      <c r="AN6" s="59"/>
      <c r="AO6" s="59"/>
      <c r="AP6" s="59"/>
      <c r="AQ6" s="59"/>
      <c r="AR6" s="59"/>
      <c r="AS6" s="59"/>
      <c r="AT6" s="64"/>
      <c r="AU6" s="183" t="s">
        <v>71</v>
      </c>
      <c r="AV6" s="139"/>
      <c r="AW6" s="139"/>
      <c r="AX6" s="139"/>
      <c r="AY6" s="191" t="s">
        <v>173</v>
      </c>
      <c r="AZ6" s="199"/>
      <c r="BA6" s="199"/>
      <c r="BB6" s="199"/>
      <c r="BC6" s="199"/>
      <c r="BD6" s="199"/>
      <c r="BE6" s="199"/>
      <c r="BF6" s="199"/>
      <c r="BG6" s="199"/>
      <c r="BH6" s="199"/>
      <c r="BI6" s="199"/>
      <c r="BJ6" s="199"/>
      <c r="BK6" s="199"/>
      <c r="BL6" s="199"/>
      <c r="BM6" s="211"/>
      <c r="BN6" s="216">
        <v>467214</v>
      </c>
      <c r="BO6" s="219"/>
      <c r="BP6" s="219"/>
      <c r="BQ6" s="219"/>
      <c r="BR6" s="219"/>
      <c r="BS6" s="219"/>
      <c r="BT6" s="219"/>
      <c r="BU6" s="222"/>
      <c r="BV6" s="216">
        <v>327201</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90.8</v>
      </c>
      <c r="CU6" s="241"/>
      <c r="CV6" s="241"/>
      <c r="CW6" s="241"/>
      <c r="CX6" s="241"/>
      <c r="CY6" s="241"/>
      <c r="CZ6" s="241"/>
      <c r="DA6" s="249"/>
      <c r="DB6" s="233">
        <v>91.9</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71</v>
      </c>
      <c r="AV7" s="139"/>
      <c r="AW7" s="139"/>
      <c r="AX7" s="139"/>
      <c r="AY7" s="191" t="s">
        <v>176</v>
      </c>
      <c r="AZ7" s="199"/>
      <c r="BA7" s="199"/>
      <c r="BB7" s="199"/>
      <c r="BC7" s="199"/>
      <c r="BD7" s="199"/>
      <c r="BE7" s="199"/>
      <c r="BF7" s="199"/>
      <c r="BG7" s="199"/>
      <c r="BH7" s="199"/>
      <c r="BI7" s="199"/>
      <c r="BJ7" s="199"/>
      <c r="BK7" s="199"/>
      <c r="BL7" s="199"/>
      <c r="BM7" s="211"/>
      <c r="BN7" s="216">
        <v>146021</v>
      </c>
      <c r="BO7" s="219"/>
      <c r="BP7" s="219"/>
      <c r="BQ7" s="219"/>
      <c r="BR7" s="219"/>
      <c r="BS7" s="219"/>
      <c r="BT7" s="219"/>
      <c r="BU7" s="222"/>
      <c r="BV7" s="216">
        <v>124367</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6332755</v>
      </c>
      <c r="CU7" s="219"/>
      <c r="CV7" s="219"/>
      <c r="CW7" s="219"/>
      <c r="CX7" s="219"/>
      <c r="CY7" s="219"/>
      <c r="CZ7" s="219"/>
      <c r="DA7" s="222"/>
      <c r="DB7" s="216">
        <v>6262915</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71</v>
      </c>
      <c r="AV8" s="139"/>
      <c r="AW8" s="139"/>
      <c r="AX8" s="139"/>
      <c r="AY8" s="191" t="s">
        <v>182</v>
      </c>
      <c r="AZ8" s="199"/>
      <c r="BA8" s="199"/>
      <c r="BB8" s="199"/>
      <c r="BC8" s="199"/>
      <c r="BD8" s="199"/>
      <c r="BE8" s="199"/>
      <c r="BF8" s="199"/>
      <c r="BG8" s="199"/>
      <c r="BH8" s="199"/>
      <c r="BI8" s="199"/>
      <c r="BJ8" s="199"/>
      <c r="BK8" s="199"/>
      <c r="BL8" s="199"/>
      <c r="BM8" s="211"/>
      <c r="BN8" s="216">
        <v>321193</v>
      </c>
      <c r="BO8" s="219"/>
      <c r="BP8" s="219"/>
      <c r="BQ8" s="219"/>
      <c r="BR8" s="219"/>
      <c r="BS8" s="219"/>
      <c r="BT8" s="219"/>
      <c r="BU8" s="222"/>
      <c r="BV8" s="216">
        <v>202834</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0.31</v>
      </c>
      <c r="CU8" s="242"/>
      <c r="CV8" s="242"/>
      <c r="CW8" s="242"/>
      <c r="CX8" s="242"/>
      <c r="CY8" s="242"/>
      <c r="CZ8" s="242"/>
      <c r="DA8" s="250"/>
      <c r="DB8" s="234">
        <v>0.31</v>
      </c>
      <c r="DC8" s="242"/>
      <c r="DD8" s="242"/>
      <c r="DE8" s="242"/>
      <c r="DF8" s="242"/>
      <c r="DG8" s="242"/>
      <c r="DH8" s="242"/>
      <c r="DI8" s="250"/>
      <c r="DJ8" s="1"/>
      <c r="DK8" s="1"/>
      <c r="DL8" s="1"/>
      <c r="DM8" s="1"/>
      <c r="DN8" s="1"/>
      <c r="DO8" s="1"/>
    </row>
    <row r="9" spans="1:119" ht="18.75" customHeight="1">
      <c r="A9" s="2"/>
      <c r="B9" s="10" t="s">
        <v>22</v>
      </c>
      <c r="C9" s="27"/>
      <c r="D9" s="27"/>
      <c r="E9" s="27"/>
      <c r="F9" s="27"/>
      <c r="G9" s="27"/>
      <c r="H9" s="27"/>
      <c r="I9" s="27"/>
      <c r="J9" s="27"/>
      <c r="K9" s="31"/>
      <c r="L9" s="66" t="s">
        <v>185</v>
      </c>
      <c r="M9" s="75"/>
      <c r="N9" s="75"/>
      <c r="O9" s="75"/>
      <c r="P9" s="75"/>
      <c r="Q9" s="87"/>
      <c r="R9" s="98">
        <v>17577</v>
      </c>
      <c r="S9" s="107"/>
      <c r="T9" s="107"/>
      <c r="U9" s="107"/>
      <c r="V9" s="117"/>
      <c r="W9" s="127" t="s">
        <v>188</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71</v>
      </c>
      <c r="AV9" s="139"/>
      <c r="AW9" s="139"/>
      <c r="AX9" s="139"/>
      <c r="AY9" s="191" t="s">
        <v>72</v>
      </c>
      <c r="AZ9" s="199"/>
      <c r="BA9" s="199"/>
      <c r="BB9" s="199"/>
      <c r="BC9" s="199"/>
      <c r="BD9" s="199"/>
      <c r="BE9" s="199"/>
      <c r="BF9" s="199"/>
      <c r="BG9" s="199"/>
      <c r="BH9" s="199"/>
      <c r="BI9" s="199"/>
      <c r="BJ9" s="199"/>
      <c r="BK9" s="199"/>
      <c r="BL9" s="199"/>
      <c r="BM9" s="211"/>
      <c r="BN9" s="216">
        <v>118359</v>
      </c>
      <c r="BO9" s="219"/>
      <c r="BP9" s="219"/>
      <c r="BQ9" s="219"/>
      <c r="BR9" s="219"/>
      <c r="BS9" s="219"/>
      <c r="BT9" s="219"/>
      <c r="BU9" s="222"/>
      <c r="BV9" s="216">
        <v>9860</v>
      </c>
      <c r="BW9" s="219"/>
      <c r="BX9" s="219"/>
      <c r="BY9" s="219"/>
      <c r="BZ9" s="219"/>
      <c r="CA9" s="219"/>
      <c r="CB9" s="219"/>
      <c r="CC9" s="222"/>
      <c r="CD9" s="193" t="s">
        <v>69</v>
      </c>
      <c r="CE9" s="201"/>
      <c r="CF9" s="201"/>
      <c r="CG9" s="201"/>
      <c r="CH9" s="201"/>
      <c r="CI9" s="201"/>
      <c r="CJ9" s="201"/>
      <c r="CK9" s="201"/>
      <c r="CL9" s="201"/>
      <c r="CM9" s="201"/>
      <c r="CN9" s="201"/>
      <c r="CO9" s="201"/>
      <c r="CP9" s="201"/>
      <c r="CQ9" s="201"/>
      <c r="CR9" s="201"/>
      <c r="CS9" s="213"/>
      <c r="CT9" s="232">
        <v>18.2</v>
      </c>
      <c r="CU9" s="240"/>
      <c r="CV9" s="240"/>
      <c r="CW9" s="240"/>
      <c r="CX9" s="240"/>
      <c r="CY9" s="240"/>
      <c r="CZ9" s="240"/>
      <c r="DA9" s="248"/>
      <c r="DB9" s="232">
        <v>17.3</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183</v>
      </c>
      <c r="M10" s="59"/>
      <c r="N10" s="59"/>
      <c r="O10" s="59"/>
      <c r="P10" s="59"/>
      <c r="Q10" s="64"/>
      <c r="R10" s="73">
        <v>19547</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194</v>
      </c>
      <c r="AV10" s="139"/>
      <c r="AW10" s="139"/>
      <c r="AX10" s="139"/>
      <c r="AY10" s="191" t="s">
        <v>195</v>
      </c>
      <c r="AZ10" s="199"/>
      <c r="BA10" s="199"/>
      <c r="BB10" s="199"/>
      <c r="BC10" s="199"/>
      <c r="BD10" s="199"/>
      <c r="BE10" s="199"/>
      <c r="BF10" s="199"/>
      <c r="BG10" s="199"/>
      <c r="BH10" s="199"/>
      <c r="BI10" s="199"/>
      <c r="BJ10" s="199"/>
      <c r="BK10" s="199"/>
      <c r="BL10" s="199"/>
      <c r="BM10" s="211"/>
      <c r="BN10" s="216">
        <v>1553</v>
      </c>
      <c r="BO10" s="219"/>
      <c r="BP10" s="219"/>
      <c r="BQ10" s="219"/>
      <c r="BR10" s="219"/>
      <c r="BS10" s="219"/>
      <c r="BT10" s="219"/>
      <c r="BU10" s="222"/>
      <c r="BV10" s="216">
        <v>1919</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199</v>
      </c>
      <c r="M11" s="60"/>
      <c r="N11" s="60"/>
      <c r="O11" s="60"/>
      <c r="P11" s="60"/>
      <c r="Q11" s="65"/>
      <c r="R11" s="99" t="s">
        <v>60</v>
      </c>
      <c r="S11" s="108"/>
      <c r="T11" s="108"/>
      <c r="U11" s="108"/>
      <c r="V11" s="119"/>
      <c r="W11" s="128"/>
      <c r="X11" s="55"/>
      <c r="Y11" s="55"/>
      <c r="Z11" s="55"/>
      <c r="AA11" s="55"/>
      <c r="AB11" s="55"/>
      <c r="AC11" s="55"/>
      <c r="AD11" s="55"/>
      <c r="AE11" s="55"/>
      <c r="AF11" s="55"/>
      <c r="AG11" s="55"/>
      <c r="AH11" s="55"/>
      <c r="AI11" s="55"/>
      <c r="AJ11" s="55"/>
      <c r="AK11" s="55"/>
      <c r="AL11" s="165"/>
      <c r="AM11" s="175" t="s">
        <v>200</v>
      </c>
      <c r="AN11" s="59"/>
      <c r="AO11" s="59"/>
      <c r="AP11" s="59"/>
      <c r="AQ11" s="59"/>
      <c r="AR11" s="59"/>
      <c r="AS11" s="59"/>
      <c r="AT11" s="64"/>
      <c r="AU11" s="183" t="s">
        <v>194</v>
      </c>
      <c r="AV11" s="139"/>
      <c r="AW11" s="139"/>
      <c r="AX11" s="139"/>
      <c r="AY11" s="191" t="s">
        <v>201</v>
      </c>
      <c r="AZ11" s="199"/>
      <c r="BA11" s="199"/>
      <c r="BB11" s="199"/>
      <c r="BC11" s="199"/>
      <c r="BD11" s="199"/>
      <c r="BE11" s="199"/>
      <c r="BF11" s="199"/>
      <c r="BG11" s="199"/>
      <c r="BH11" s="199"/>
      <c r="BI11" s="199"/>
      <c r="BJ11" s="199"/>
      <c r="BK11" s="199"/>
      <c r="BL11" s="199"/>
      <c r="BM11" s="211"/>
      <c r="BN11" s="216">
        <v>289642</v>
      </c>
      <c r="BO11" s="219"/>
      <c r="BP11" s="219"/>
      <c r="BQ11" s="219"/>
      <c r="BR11" s="219"/>
      <c r="BS11" s="219"/>
      <c r="BT11" s="219"/>
      <c r="BU11" s="222"/>
      <c r="BV11" s="216">
        <v>264227</v>
      </c>
      <c r="BW11" s="219"/>
      <c r="BX11" s="219"/>
      <c r="BY11" s="219"/>
      <c r="BZ11" s="219"/>
      <c r="CA11" s="219"/>
      <c r="CB11" s="219"/>
      <c r="CC11" s="222"/>
      <c r="CD11" s="193" t="s">
        <v>204</v>
      </c>
      <c r="CE11" s="201"/>
      <c r="CF11" s="201"/>
      <c r="CG11" s="201"/>
      <c r="CH11" s="201"/>
      <c r="CI11" s="201"/>
      <c r="CJ11" s="201"/>
      <c r="CK11" s="201"/>
      <c r="CL11" s="201"/>
      <c r="CM11" s="201"/>
      <c r="CN11" s="201"/>
      <c r="CO11" s="201"/>
      <c r="CP11" s="201"/>
      <c r="CQ11" s="201"/>
      <c r="CR11" s="201"/>
      <c r="CS11" s="213"/>
      <c r="CT11" s="234" t="s">
        <v>205</v>
      </c>
      <c r="CU11" s="242"/>
      <c r="CV11" s="242"/>
      <c r="CW11" s="242"/>
      <c r="CX11" s="242"/>
      <c r="CY11" s="242"/>
      <c r="CZ11" s="242"/>
      <c r="DA11" s="250"/>
      <c r="DB11" s="234" t="s">
        <v>205</v>
      </c>
      <c r="DC11" s="242"/>
      <c r="DD11" s="242"/>
      <c r="DE11" s="242"/>
      <c r="DF11" s="242"/>
      <c r="DG11" s="242"/>
      <c r="DH11" s="242"/>
      <c r="DI11" s="250"/>
      <c r="DJ11" s="1"/>
      <c r="DK11" s="1"/>
      <c r="DL11" s="1"/>
      <c r="DM11" s="1"/>
      <c r="DN11" s="1"/>
      <c r="DO11" s="1"/>
    </row>
    <row r="12" spans="1:119" ht="18.75" customHeight="1">
      <c r="A12" s="2"/>
      <c r="B12" s="11" t="s">
        <v>207</v>
      </c>
      <c r="C12" s="28"/>
      <c r="D12" s="28"/>
      <c r="E12" s="28"/>
      <c r="F12" s="28"/>
      <c r="G12" s="28"/>
      <c r="H12" s="28"/>
      <c r="I12" s="28"/>
      <c r="J12" s="28"/>
      <c r="K12" s="61"/>
      <c r="L12" s="67" t="s">
        <v>208</v>
      </c>
      <c r="M12" s="76"/>
      <c r="N12" s="76"/>
      <c r="O12" s="76"/>
      <c r="P12" s="76"/>
      <c r="Q12" s="88"/>
      <c r="R12" s="100">
        <v>17133</v>
      </c>
      <c r="S12" s="109"/>
      <c r="T12" s="109"/>
      <c r="U12" s="109"/>
      <c r="V12" s="120"/>
      <c r="W12" s="132" t="s">
        <v>11</v>
      </c>
      <c r="X12" s="139"/>
      <c r="Y12" s="139"/>
      <c r="Z12" s="139"/>
      <c r="AA12" s="139"/>
      <c r="AB12" s="144"/>
      <c r="AC12" s="148" t="s">
        <v>210</v>
      </c>
      <c r="AD12" s="155"/>
      <c r="AE12" s="155"/>
      <c r="AF12" s="155"/>
      <c r="AG12" s="158"/>
      <c r="AH12" s="148" t="s">
        <v>212</v>
      </c>
      <c r="AI12" s="155"/>
      <c r="AJ12" s="155"/>
      <c r="AK12" s="155"/>
      <c r="AL12" s="170"/>
      <c r="AM12" s="175" t="s">
        <v>214</v>
      </c>
      <c r="AN12" s="59"/>
      <c r="AO12" s="59"/>
      <c r="AP12" s="59"/>
      <c r="AQ12" s="59"/>
      <c r="AR12" s="59"/>
      <c r="AS12" s="59"/>
      <c r="AT12" s="64"/>
      <c r="AU12" s="183" t="s">
        <v>71</v>
      </c>
      <c r="AV12" s="139"/>
      <c r="AW12" s="139"/>
      <c r="AX12" s="139"/>
      <c r="AY12" s="191" t="s">
        <v>217</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218</v>
      </c>
      <c r="CE12" s="201"/>
      <c r="CF12" s="201"/>
      <c r="CG12" s="201"/>
      <c r="CH12" s="201"/>
      <c r="CI12" s="201"/>
      <c r="CJ12" s="201"/>
      <c r="CK12" s="201"/>
      <c r="CL12" s="201"/>
      <c r="CM12" s="201"/>
      <c r="CN12" s="201"/>
      <c r="CO12" s="201"/>
      <c r="CP12" s="201"/>
      <c r="CQ12" s="201"/>
      <c r="CR12" s="201"/>
      <c r="CS12" s="213"/>
      <c r="CT12" s="234" t="s">
        <v>205</v>
      </c>
      <c r="CU12" s="242"/>
      <c r="CV12" s="242"/>
      <c r="CW12" s="242"/>
      <c r="CX12" s="242"/>
      <c r="CY12" s="242"/>
      <c r="CZ12" s="242"/>
      <c r="DA12" s="250"/>
      <c r="DB12" s="234" t="s">
        <v>205</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220</v>
      </c>
      <c r="N13" s="83"/>
      <c r="O13" s="83"/>
      <c r="P13" s="83"/>
      <c r="Q13" s="89"/>
      <c r="R13" s="101">
        <v>17073</v>
      </c>
      <c r="S13" s="110"/>
      <c r="T13" s="110"/>
      <c r="U13" s="110"/>
      <c r="V13" s="121"/>
      <c r="W13" s="130" t="s">
        <v>221</v>
      </c>
      <c r="X13" s="57"/>
      <c r="Y13" s="57"/>
      <c r="Z13" s="57"/>
      <c r="AA13" s="57"/>
      <c r="AB13" s="25"/>
      <c r="AC13" s="73">
        <v>2328</v>
      </c>
      <c r="AD13" s="81"/>
      <c r="AE13" s="81"/>
      <c r="AF13" s="81"/>
      <c r="AG13" s="85"/>
      <c r="AH13" s="73">
        <v>2821</v>
      </c>
      <c r="AI13" s="81"/>
      <c r="AJ13" s="81"/>
      <c r="AK13" s="81"/>
      <c r="AL13" s="118"/>
      <c r="AM13" s="175" t="s">
        <v>223</v>
      </c>
      <c r="AN13" s="59"/>
      <c r="AO13" s="59"/>
      <c r="AP13" s="59"/>
      <c r="AQ13" s="59"/>
      <c r="AR13" s="59"/>
      <c r="AS13" s="59"/>
      <c r="AT13" s="64"/>
      <c r="AU13" s="183" t="s">
        <v>194</v>
      </c>
      <c r="AV13" s="139"/>
      <c r="AW13" s="139"/>
      <c r="AX13" s="139"/>
      <c r="AY13" s="191" t="s">
        <v>225</v>
      </c>
      <c r="AZ13" s="199"/>
      <c r="BA13" s="199"/>
      <c r="BB13" s="199"/>
      <c r="BC13" s="199"/>
      <c r="BD13" s="199"/>
      <c r="BE13" s="199"/>
      <c r="BF13" s="199"/>
      <c r="BG13" s="199"/>
      <c r="BH13" s="199"/>
      <c r="BI13" s="199"/>
      <c r="BJ13" s="199"/>
      <c r="BK13" s="199"/>
      <c r="BL13" s="199"/>
      <c r="BM13" s="211"/>
      <c r="BN13" s="216">
        <v>409554</v>
      </c>
      <c r="BO13" s="219"/>
      <c r="BP13" s="219"/>
      <c r="BQ13" s="219"/>
      <c r="BR13" s="219"/>
      <c r="BS13" s="219"/>
      <c r="BT13" s="219"/>
      <c r="BU13" s="222"/>
      <c r="BV13" s="216">
        <v>276006</v>
      </c>
      <c r="BW13" s="219"/>
      <c r="BX13" s="219"/>
      <c r="BY13" s="219"/>
      <c r="BZ13" s="219"/>
      <c r="CA13" s="219"/>
      <c r="CB13" s="219"/>
      <c r="CC13" s="222"/>
      <c r="CD13" s="193" t="s">
        <v>226</v>
      </c>
      <c r="CE13" s="201"/>
      <c r="CF13" s="201"/>
      <c r="CG13" s="201"/>
      <c r="CH13" s="201"/>
      <c r="CI13" s="201"/>
      <c r="CJ13" s="201"/>
      <c r="CK13" s="201"/>
      <c r="CL13" s="201"/>
      <c r="CM13" s="201"/>
      <c r="CN13" s="201"/>
      <c r="CO13" s="201"/>
      <c r="CP13" s="201"/>
      <c r="CQ13" s="201"/>
      <c r="CR13" s="201"/>
      <c r="CS13" s="213"/>
      <c r="CT13" s="232">
        <v>7.4</v>
      </c>
      <c r="CU13" s="240"/>
      <c r="CV13" s="240"/>
      <c r="CW13" s="240"/>
      <c r="CX13" s="240"/>
      <c r="CY13" s="240"/>
      <c r="CZ13" s="240"/>
      <c r="DA13" s="248"/>
      <c r="DB13" s="232">
        <v>7.5</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228</v>
      </c>
      <c r="M14" s="78"/>
      <c r="N14" s="78"/>
      <c r="O14" s="78"/>
      <c r="P14" s="78"/>
      <c r="Q14" s="90"/>
      <c r="R14" s="101">
        <v>17426</v>
      </c>
      <c r="S14" s="110"/>
      <c r="T14" s="110"/>
      <c r="U14" s="110"/>
      <c r="V14" s="121"/>
      <c r="W14" s="129"/>
      <c r="X14" s="58"/>
      <c r="Y14" s="58"/>
      <c r="Z14" s="58"/>
      <c r="AA14" s="58"/>
      <c r="AB14" s="24"/>
      <c r="AC14" s="149">
        <v>27.8</v>
      </c>
      <c r="AD14" s="156"/>
      <c r="AE14" s="156"/>
      <c r="AF14" s="156"/>
      <c r="AG14" s="159"/>
      <c r="AH14" s="149">
        <v>29.8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231</v>
      </c>
      <c r="CE14" s="202"/>
      <c r="CF14" s="202"/>
      <c r="CG14" s="202"/>
      <c r="CH14" s="202"/>
      <c r="CI14" s="202"/>
      <c r="CJ14" s="202"/>
      <c r="CK14" s="202"/>
      <c r="CL14" s="202"/>
      <c r="CM14" s="202"/>
      <c r="CN14" s="202"/>
      <c r="CO14" s="202"/>
      <c r="CP14" s="202"/>
      <c r="CQ14" s="202"/>
      <c r="CR14" s="202"/>
      <c r="CS14" s="214"/>
      <c r="CT14" s="236" t="s">
        <v>205</v>
      </c>
      <c r="CU14" s="244"/>
      <c r="CV14" s="244"/>
      <c r="CW14" s="244"/>
      <c r="CX14" s="244"/>
      <c r="CY14" s="244"/>
      <c r="CZ14" s="244"/>
      <c r="DA14" s="252"/>
      <c r="DB14" s="236">
        <v>2.2000000000000002</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220</v>
      </c>
      <c r="N15" s="83"/>
      <c r="O15" s="83"/>
      <c r="P15" s="83"/>
      <c r="Q15" s="89"/>
      <c r="R15" s="101">
        <v>17375</v>
      </c>
      <c r="S15" s="110"/>
      <c r="T15" s="110"/>
      <c r="U15" s="110"/>
      <c r="V15" s="121"/>
      <c r="W15" s="130" t="s">
        <v>9</v>
      </c>
      <c r="X15" s="57"/>
      <c r="Y15" s="57"/>
      <c r="Z15" s="57"/>
      <c r="AA15" s="57"/>
      <c r="AB15" s="25"/>
      <c r="AC15" s="73">
        <v>1135</v>
      </c>
      <c r="AD15" s="81"/>
      <c r="AE15" s="81"/>
      <c r="AF15" s="81"/>
      <c r="AG15" s="85"/>
      <c r="AH15" s="73">
        <v>1289</v>
      </c>
      <c r="AI15" s="81"/>
      <c r="AJ15" s="81"/>
      <c r="AK15" s="81"/>
      <c r="AL15" s="118"/>
      <c r="AM15" s="175"/>
      <c r="AN15" s="59"/>
      <c r="AO15" s="59"/>
      <c r="AP15" s="59"/>
      <c r="AQ15" s="59"/>
      <c r="AR15" s="59"/>
      <c r="AS15" s="59"/>
      <c r="AT15" s="64"/>
      <c r="AU15" s="183"/>
      <c r="AV15" s="139"/>
      <c r="AW15" s="139"/>
      <c r="AX15" s="139"/>
      <c r="AY15" s="190" t="s">
        <v>232</v>
      </c>
      <c r="AZ15" s="198"/>
      <c r="BA15" s="198"/>
      <c r="BB15" s="198"/>
      <c r="BC15" s="198"/>
      <c r="BD15" s="198"/>
      <c r="BE15" s="198"/>
      <c r="BF15" s="198"/>
      <c r="BG15" s="198"/>
      <c r="BH15" s="198"/>
      <c r="BI15" s="198"/>
      <c r="BJ15" s="198"/>
      <c r="BK15" s="198"/>
      <c r="BL15" s="198"/>
      <c r="BM15" s="210"/>
      <c r="BN15" s="215">
        <v>1782534</v>
      </c>
      <c r="BO15" s="218"/>
      <c r="BP15" s="218"/>
      <c r="BQ15" s="218"/>
      <c r="BR15" s="218"/>
      <c r="BS15" s="218"/>
      <c r="BT15" s="218"/>
      <c r="BU15" s="221"/>
      <c r="BV15" s="215">
        <v>1756882</v>
      </c>
      <c r="BW15" s="218"/>
      <c r="BX15" s="218"/>
      <c r="BY15" s="218"/>
      <c r="BZ15" s="218"/>
      <c r="CA15" s="218"/>
      <c r="CB15" s="218"/>
      <c r="CC15" s="221"/>
      <c r="CD15" s="224" t="s">
        <v>219</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53</v>
      </c>
      <c r="M16" s="79"/>
      <c r="N16" s="79"/>
      <c r="O16" s="79"/>
      <c r="P16" s="79"/>
      <c r="Q16" s="91"/>
      <c r="R16" s="102" t="s">
        <v>234</v>
      </c>
      <c r="S16" s="111"/>
      <c r="T16" s="111"/>
      <c r="U16" s="111"/>
      <c r="V16" s="122"/>
      <c r="W16" s="129"/>
      <c r="X16" s="58"/>
      <c r="Y16" s="58"/>
      <c r="Z16" s="58"/>
      <c r="AA16" s="58"/>
      <c r="AB16" s="24"/>
      <c r="AC16" s="149">
        <v>13.6</v>
      </c>
      <c r="AD16" s="156"/>
      <c r="AE16" s="156"/>
      <c r="AF16" s="156"/>
      <c r="AG16" s="159"/>
      <c r="AH16" s="149">
        <v>13.6</v>
      </c>
      <c r="AI16" s="156"/>
      <c r="AJ16" s="156"/>
      <c r="AK16" s="156"/>
      <c r="AL16" s="171"/>
      <c r="AM16" s="175"/>
      <c r="AN16" s="59"/>
      <c r="AO16" s="59"/>
      <c r="AP16" s="59"/>
      <c r="AQ16" s="59"/>
      <c r="AR16" s="59"/>
      <c r="AS16" s="59"/>
      <c r="AT16" s="64"/>
      <c r="AU16" s="183"/>
      <c r="AV16" s="139"/>
      <c r="AW16" s="139"/>
      <c r="AX16" s="139"/>
      <c r="AY16" s="191" t="s">
        <v>113</v>
      </c>
      <c r="AZ16" s="199"/>
      <c r="BA16" s="199"/>
      <c r="BB16" s="199"/>
      <c r="BC16" s="199"/>
      <c r="BD16" s="199"/>
      <c r="BE16" s="199"/>
      <c r="BF16" s="199"/>
      <c r="BG16" s="199"/>
      <c r="BH16" s="199"/>
      <c r="BI16" s="199"/>
      <c r="BJ16" s="199"/>
      <c r="BK16" s="199"/>
      <c r="BL16" s="199"/>
      <c r="BM16" s="211"/>
      <c r="BN16" s="216">
        <v>5677341</v>
      </c>
      <c r="BO16" s="219"/>
      <c r="BP16" s="219"/>
      <c r="BQ16" s="219"/>
      <c r="BR16" s="219"/>
      <c r="BS16" s="219"/>
      <c r="BT16" s="219"/>
      <c r="BU16" s="222"/>
      <c r="BV16" s="216">
        <v>5555385</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105</v>
      </c>
      <c r="N17" s="84"/>
      <c r="O17" s="84"/>
      <c r="P17" s="84"/>
      <c r="Q17" s="92"/>
      <c r="R17" s="102" t="s">
        <v>234</v>
      </c>
      <c r="S17" s="111"/>
      <c r="T17" s="111"/>
      <c r="U17" s="111"/>
      <c r="V17" s="122"/>
      <c r="W17" s="130" t="s">
        <v>99</v>
      </c>
      <c r="X17" s="57"/>
      <c r="Y17" s="57"/>
      <c r="Z17" s="57"/>
      <c r="AA17" s="57"/>
      <c r="AB17" s="25"/>
      <c r="AC17" s="73">
        <v>4899</v>
      </c>
      <c r="AD17" s="81"/>
      <c r="AE17" s="81"/>
      <c r="AF17" s="81"/>
      <c r="AG17" s="85"/>
      <c r="AH17" s="73">
        <v>5351</v>
      </c>
      <c r="AI17" s="81"/>
      <c r="AJ17" s="81"/>
      <c r="AK17" s="81"/>
      <c r="AL17" s="118"/>
      <c r="AM17" s="175"/>
      <c r="AN17" s="59"/>
      <c r="AO17" s="59"/>
      <c r="AP17" s="59"/>
      <c r="AQ17" s="59"/>
      <c r="AR17" s="59"/>
      <c r="AS17" s="59"/>
      <c r="AT17" s="64"/>
      <c r="AU17" s="183"/>
      <c r="AV17" s="139"/>
      <c r="AW17" s="139"/>
      <c r="AX17" s="139"/>
      <c r="AY17" s="191" t="s">
        <v>235</v>
      </c>
      <c r="AZ17" s="199"/>
      <c r="BA17" s="199"/>
      <c r="BB17" s="199"/>
      <c r="BC17" s="199"/>
      <c r="BD17" s="199"/>
      <c r="BE17" s="199"/>
      <c r="BF17" s="199"/>
      <c r="BG17" s="199"/>
      <c r="BH17" s="199"/>
      <c r="BI17" s="199"/>
      <c r="BJ17" s="199"/>
      <c r="BK17" s="199"/>
      <c r="BL17" s="199"/>
      <c r="BM17" s="211"/>
      <c r="BN17" s="216">
        <v>2234799</v>
      </c>
      <c r="BO17" s="219"/>
      <c r="BP17" s="219"/>
      <c r="BQ17" s="219"/>
      <c r="BR17" s="219"/>
      <c r="BS17" s="219"/>
      <c r="BT17" s="219"/>
      <c r="BU17" s="222"/>
      <c r="BV17" s="216">
        <v>2214139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236</v>
      </c>
      <c r="C18" s="31"/>
      <c r="D18" s="31"/>
      <c r="E18" s="50"/>
      <c r="F18" s="50"/>
      <c r="G18" s="50"/>
      <c r="H18" s="50"/>
      <c r="I18" s="50"/>
      <c r="J18" s="50"/>
      <c r="K18" s="50"/>
      <c r="L18" s="71">
        <v>317.20999999999998</v>
      </c>
      <c r="M18" s="71"/>
      <c r="N18" s="71"/>
      <c r="O18" s="71"/>
      <c r="P18" s="71"/>
      <c r="Q18" s="71"/>
      <c r="R18" s="103"/>
      <c r="S18" s="103"/>
      <c r="T18" s="103"/>
      <c r="U18" s="103"/>
      <c r="V18" s="123"/>
      <c r="W18" s="131"/>
      <c r="X18" s="138"/>
      <c r="Y18" s="138"/>
      <c r="Z18" s="138"/>
      <c r="AA18" s="138"/>
      <c r="AB18" s="26"/>
      <c r="AC18" s="150">
        <v>58.6</v>
      </c>
      <c r="AD18" s="157"/>
      <c r="AE18" s="157"/>
      <c r="AF18" s="157"/>
      <c r="AG18" s="160"/>
      <c r="AH18" s="150">
        <v>56.6</v>
      </c>
      <c r="AI18" s="157"/>
      <c r="AJ18" s="157"/>
      <c r="AK18" s="157"/>
      <c r="AL18" s="172"/>
      <c r="AM18" s="175"/>
      <c r="AN18" s="59"/>
      <c r="AO18" s="59"/>
      <c r="AP18" s="59"/>
      <c r="AQ18" s="59"/>
      <c r="AR18" s="59"/>
      <c r="AS18" s="59"/>
      <c r="AT18" s="64"/>
      <c r="AU18" s="183"/>
      <c r="AV18" s="139"/>
      <c r="AW18" s="139"/>
      <c r="AX18" s="139"/>
      <c r="AY18" s="191" t="s">
        <v>238</v>
      </c>
      <c r="AZ18" s="199"/>
      <c r="BA18" s="199"/>
      <c r="BB18" s="199"/>
      <c r="BC18" s="199"/>
      <c r="BD18" s="199"/>
      <c r="BE18" s="199"/>
      <c r="BF18" s="199"/>
      <c r="BG18" s="199"/>
      <c r="BH18" s="199"/>
      <c r="BI18" s="199"/>
      <c r="BJ18" s="199"/>
      <c r="BK18" s="199"/>
      <c r="BL18" s="199"/>
      <c r="BM18" s="211"/>
      <c r="BN18" s="216">
        <v>5605406</v>
      </c>
      <c r="BO18" s="219"/>
      <c r="BP18" s="219"/>
      <c r="BQ18" s="219"/>
      <c r="BR18" s="219"/>
      <c r="BS18" s="219"/>
      <c r="BT18" s="219"/>
      <c r="BU18" s="222"/>
      <c r="BV18" s="216">
        <v>5571244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67</v>
      </c>
      <c r="C19" s="31"/>
      <c r="D19" s="31"/>
      <c r="E19" s="50"/>
      <c r="F19" s="50"/>
      <c r="G19" s="50"/>
      <c r="H19" s="50"/>
      <c r="I19" s="50"/>
      <c r="J19" s="50"/>
      <c r="K19" s="50"/>
      <c r="L19" s="72">
        <v>55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240</v>
      </c>
      <c r="AZ19" s="199"/>
      <c r="BA19" s="199"/>
      <c r="BB19" s="199"/>
      <c r="BC19" s="199"/>
      <c r="BD19" s="199"/>
      <c r="BE19" s="199"/>
      <c r="BF19" s="199"/>
      <c r="BG19" s="199"/>
      <c r="BH19" s="199"/>
      <c r="BI19" s="199"/>
      <c r="BJ19" s="199"/>
      <c r="BK19" s="199"/>
      <c r="BL19" s="199"/>
      <c r="BM19" s="211"/>
      <c r="BN19" s="216">
        <v>7719780</v>
      </c>
      <c r="BO19" s="219"/>
      <c r="BP19" s="219"/>
      <c r="BQ19" s="219"/>
      <c r="BR19" s="219"/>
      <c r="BS19" s="219"/>
      <c r="BT19" s="219"/>
      <c r="BU19" s="222"/>
      <c r="BV19" s="216">
        <v>7891297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244</v>
      </c>
      <c r="C20" s="31"/>
      <c r="D20" s="31"/>
      <c r="E20" s="50"/>
      <c r="F20" s="50"/>
      <c r="G20" s="50"/>
      <c r="H20" s="50"/>
      <c r="I20" s="50"/>
      <c r="J20" s="50"/>
      <c r="K20" s="50"/>
      <c r="L20" s="72">
        <v>7604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247</v>
      </c>
      <c r="C22" s="33"/>
      <c r="D22" s="42"/>
      <c r="E22" s="51" t="s">
        <v>11</v>
      </c>
      <c r="F22" s="57"/>
      <c r="G22" s="57"/>
      <c r="H22" s="57"/>
      <c r="I22" s="57"/>
      <c r="J22" s="57"/>
      <c r="K22" s="25"/>
      <c r="L22" s="51" t="s">
        <v>249</v>
      </c>
      <c r="M22" s="57"/>
      <c r="N22" s="57"/>
      <c r="O22" s="57"/>
      <c r="P22" s="25"/>
      <c r="Q22" s="93" t="s">
        <v>251</v>
      </c>
      <c r="R22" s="105"/>
      <c r="S22" s="105"/>
      <c r="T22" s="105"/>
      <c r="U22" s="105"/>
      <c r="V22" s="125"/>
      <c r="W22" s="133" t="s">
        <v>252</v>
      </c>
      <c r="X22" s="33"/>
      <c r="Y22" s="42"/>
      <c r="Z22" s="51" t="s">
        <v>11</v>
      </c>
      <c r="AA22" s="57"/>
      <c r="AB22" s="57"/>
      <c r="AC22" s="57"/>
      <c r="AD22" s="57"/>
      <c r="AE22" s="57"/>
      <c r="AF22" s="57"/>
      <c r="AG22" s="25"/>
      <c r="AH22" s="163" t="s">
        <v>190</v>
      </c>
      <c r="AI22" s="57"/>
      <c r="AJ22" s="57"/>
      <c r="AK22" s="57"/>
      <c r="AL22" s="25"/>
      <c r="AM22" s="163" t="s">
        <v>253</v>
      </c>
      <c r="AN22" s="179"/>
      <c r="AO22" s="179"/>
      <c r="AP22" s="179"/>
      <c r="AQ22" s="179"/>
      <c r="AR22" s="181"/>
      <c r="AS22" s="93" t="s">
        <v>251</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255</v>
      </c>
      <c r="AZ23" s="198"/>
      <c r="BA23" s="198"/>
      <c r="BB23" s="198"/>
      <c r="BC23" s="198"/>
      <c r="BD23" s="198"/>
      <c r="BE23" s="198"/>
      <c r="BF23" s="198"/>
      <c r="BG23" s="198"/>
      <c r="BH23" s="198"/>
      <c r="BI23" s="198"/>
      <c r="BJ23" s="198"/>
      <c r="BK23" s="198"/>
      <c r="BL23" s="198"/>
      <c r="BM23" s="210"/>
      <c r="BN23" s="216">
        <v>13019583</v>
      </c>
      <c r="BO23" s="219"/>
      <c r="BP23" s="219"/>
      <c r="BQ23" s="219"/>
      <c r="BR23" s="219"/>
      <c r="BS23" s="219"/>
      <c r="BT23" s="219"/>
      <c r="BU23" s="222"/>
      <c r="BV23" s="216">
        <v>12701425</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258</v>
      </c>
      <c r="F24" s="59"/>
      <c r="G24" s="59"/>
      <c r="H24" s="59"/>
      <c r="I24" s="59"/>
      <c r="J24" s="59"/>
      <c r="K24" s="64"/>
      <c r="L24" s="73">
        <v>1</v>
      </c>
      <c r="M24" s="81"/>
      <c r="N24" s="81"/>
      <c r="O24" s="81"/>
      <c r="P24" s="85"/>
      <c r="Q24" s="73">
        <v>7310</v>
      </c>
      <c r="R24" s="81"/>
      <c r="S24" s="81"/>
      <c r="T24" s="81"/>
      <c r="U24" s="81"/>
      <c r="V24" s="85"/>
      <c r="W24" s="134"/>
      <c r="X24" s="34"/>
      <c r="Y24" s="43"/>
      <c r="Z24" s="53" t="s">
        <v>259</v>
      </c>
      <c r="AA24" s="59"/>
      <c r="AB24" s="59"/>
      <c r="AC24" s="59"/>
      <c r="AD24" s="59"/>
      <c r="AE24" s="59"/>
      <c r="AF24" s="59"/>
      <c r="AG24" s="64"/>
      <c r="AH24" s="73">
        <v>248</v>
      </c>
      <c r="AI24" s="81"/>
      <c r="AJ24" s="81"/>
      <c r="AK24" s="81"/>
      <c r="AL24" s="85"/>
      <c r="AM24" s="73">
        <v>736560</v>
      </c>
      <c r="AN24" s="81"/>
      <c r="AO24" s="81"/>
      <c r="AP24" s="81"/>
      <c r="AQ24" s="81"/>
      <c r="AR24" s="85"/>
      <c r="AS24" s="73">
        <v>2970</v>
      </c>
      <c r="AT24" s="81"/>
      <c r="AU24" s="81"/>
      <c r="AV24" s="81"/>
      <c r="AW24" s="81"/>
      <c r="AX24" s="118"/>
      <c r="AY24" s="192" t="s">
        <v>260</v>
      </c>
      <c r="AZ24" s="200"/>
      <c r="BA24" s="200"/>
      <c r="BB24" s="200"/>
      <c r="BC24" s="200"/>
      <c r="BD24" s="200"/>
      <c r="BE24" s="200"/>
      <c r="BF24" s="200"/>
      <c r="BG24" s="200"/>
      <c r="BH24" s="200"/>
      <c r="BI24" s="200"/>
      <c r="BJ24" s="200"/>
      <c r="BK24" s="200"/>
      <c r="BL24" s="200"/>
      <c r="BM24" s="212"/>
      <c r="BN24" s="216">
        <v>12810405</v>
      </c>
      <c r="BO24" s="219"/>
      <c r="BP24" s="219"/>
      <c r="BQ24" s="219"/>
      <c r="BR24" s="219"/>
      <c r="BS24" s="219"/>
      <c r="BT24" s="219"/>
      <c r="BU24" s="222"/>
      <c r="BV24" s="216">
        <v>12487372</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263</v>
      </c>
      <c r="F25" s="59"/>
      <c r="G25" s="59"/>
      <c r="H25" s="59"/>
      <c r="I25" s="59"/>
      <c r="J25" s="59"/>
      <c r="K25" s="64"/>
      <c r="L25" s="73">
        <v>1</v>
      </c>
      <c r="M25" s="81"/>
      <c r="N25" s="81"/>
      <c r="O25" s="81"/>
      <c r="P25" s="85"/>
      <c r="Q25" s="73">
        <v>6220</v>
      </c>
      <c r="R25" s="81"/>
      <c r="S25" s="81"/>
      <c r="T25" s="81"/>
      <c r="U25" s="81"/>
      <c r="V25" s="85"/>
      <c r="W25" s="134"/>
      <c r="X25" s="34"/>
      <c r="Y25" s="43"/>
      <c r="Z25" s="53" t="s">
        <v>264</v>
      </c>
      <c r="AA25" s="59"/>
      <c r="AB25" s="59"/>
      <c r="AC25" s="59"/>
      <c r="AD25" s="59"/>
      <c r="AE25" s="59"/>
      <c r="AF25" s="59"/>
      <c r="AG25" s="64"/>
      <c r="AH25" s="73">
        <v>38</v>
      </c>
      <c r="AI25" s="81"/>
      <c r="AJ25" s="81"/>
      <c r="AK25" s="81"/>
      <c r="AL25" s="85"/>
      <c r="AM25" s="73">
        <v>104272</v>
      </c>
      <c r="AN25" s="81"/>
      <c r="AO25" s="81"/>
      <c r="AP25" s="81"/>
      <c r="AQ25" s="81"/>
      <c r="AR25" s="85"/>
      <c r="AS25" s="73">
        <v>2744</v>
      </c>
      <c r="AT25" s="81"/>
      <c r="AU25" s="81"/>
      <c r="AV25" s="81"/>
      <c r="AW25" s="81"/>
      <c r="AX25" s="118"/>
      <c r="AY25" s="190" t="s">
        <v>42</v>
      </c>
      <c r="AZ25" s="198"/>
      <c r="BA25" s="198"/>
      <c r="BB25" s="198"/>
      <c r="BC25" s="198"/>
      <c r="BD25" s="198"/>
      <c r="BE25" s="198"/>
      <c r="BF25" s="198"/>
      <c r="BG25" s="198"/>
      <c r="BH25" s="198"/>
      <c r="BI25" s="198"/>
      <c r="BJ25" s="198"/>
      <c r="BK25" s="198"/>
      <c r="BL25" s="198"/>
      <c r="BM25" s="210"/>
      <c r="BN25" s="215">
        <v>631778</v>
      </c>
      <c r="BO25" s="218"/>
      <c r="BP25" s="218"/>
      <c r="BQ25" s="218"/>
      <c r="BR25" s="218"/>
      <c r="BS25" s="218"/>
      <c r="BT25" s="218"/>
      <c r="BU25" s="221"/>
      <c r="BV25" s="215">
        <v>1253419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265</v>
      </c>
      <c r="F26" s="59"/>
      <c r="G26" s="59"/>
      <c r="H26" s="59"/>
      <c r="I26" s="59"/>
      <c r="J26" s="59"/>
      <c r="K26" s="64"/>
      <c r="L26" s="73">
        <v>1</v>
      </c>
      <c r="M26" s="81"/>
      <c r="N26" s="81"/>
      <c r="O26" s="81"/>
      <c r="P26" s="85"/>
      <c r="Q26" s="73">
        <v>5700</v>
      </c>
      <c r="R26" s="81"/>
      <c r="S26" s="81"/>
      <c r="T26" s="81"/>
      <c r="U26" s="81"/>
      <c r="V26" s="85"/>
      <c r="W26" s="134"/>
      <c r="X26" s="34"/>
      <c r="Y26" s="43"/>
      <c r="Z26" s="53" t="s">
        <v>266</v>
      </c>
      <c r="AA26" s="143"/>
      <c r="AB26" s="143"/>
      <c r="AC26" s="143"/>
      <c r="AD26" s="143"/>
      <c r="AE26" s="143"/>
      <c r="AF26" s="143"/>
      <c r="AG26" s="161"/>
      <c r="AH26" s="73">
        <v>20</v>
      </c>
      <c r="AI26" s="81"/>
      <c r="AJ26" s="81"/>
      <c r="AK26" s="81"/>
      <c r="AL26" s="85"/>
      <c r="AM26" s="73">
        <v>65940</v>
      </c>
      <c r="AN26" s="81"/>
      <c r="AO26" s="81"/>
      <c r="AP26" s="81"/>
      <c r="AQ26" s="81"/>
      <c r="AR26" s="85"/>
      <c r="AS26" s="73">
        <v>3297</v>
      </c>
      <c r="AT26" s="81"/>
      <c r="AU26" s="81"/>
      <c r="AV26" s="81"/>
      <c r="AW26" s="81"/>
      <c r="AX26" s="118"/>
      <c r="AY26" s="193" t="s">
        <v>267</v>
      </c>
      <c r="AZ26" s="201"/>
      <c r="BA26" s="201"/>
      <c r="BB26" s="201"/>
      <c r="BC26" s="201"/>
      <c r="BD26" s="201"/>
      <c r="BE26" s="201"/>
      <c r="BF26" s="201"/>
      <c r="BG26" s="201"/>
      <c r="BH26" s="201"/>
      <c r="BI26" s="201"/>
      <c r="BJ26" s="201"/>
      <c r="BK26" s="201"/>
      <c r="BL26" s="201"/>
      <c r="BM26" s="213"/>
      <c r="BN26" s="216" t="s">
        <v>205</v>
      </c>
      <c r="BO26" s="219"/>
      <c r="BP26" s="219"/>
      <c r="BQ26" s="219"/>
      <c r="BR26" s="219"/>
      <c r="BS26" s="219"/>
      <c r="BT26" s="219"/>
      <c r="BU26" s="222"/>
      <c r="BV26" s="216" t="s">
        <v>205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268</v>
      </c>
      <c r="F27" s="59"/>
      <c r="G27" s="59"/>
      <c r="H27" s="59"/>
      <c r="I27" s="59"/>
      <c r="J27" s="59"/>
      <c r="K27" s="64"/>
      <c r="L27" s="73">
        <v>1</v>
      </c>
      <c r="M27" s="81"/>
      <c r="N27" s="81"/>
      <c r="O27" s="81"/>
      <c r="P27" s="85"/>
      <c r="Q27" s="73">
        <v>3850</v>
      </c>
      <c r="R27" s="81"/>
      <c r="S27" s="81"/>
      <c r="T27" s="81"/>
      <c r="U27" s="81"/>
      <c r="V27" s="85"/>
      <c r="W27" s="134"/>
      <c r="X27" s="34"/>
      <c r="Y27" s="43"/>
      <c r="Z27" s="53" t="s">
        <v>270</v>
      </c>
      <c r="AA27" s="59"/>
      <c r="AB27" s="59"/>
      <c r="AC27" s="59"/>
      <c r="AD27" s="59"/>
      <c r="AE27" s="59"/>
      <c r="AF27" s="59"/>
      <c r="AG27" s="64"/>
      <c r="AH27" s="73" t="s">
        <v>205</v>
      </c>
      <c r="AI27" s="81"/>
      <c r="AJ27" s="81"/>
      <c r="AK27" s="81"/>
      <c r="AL27" s="85"/>
      <c r="AM27" s="73" t="s">
        <v>205</v>
      </c>
      <c r="AN27" s="81"/>
      <c r="AO27" s="81"/>
      <c r="AP27" s="81"/>
      <c r="AQ27" s="81"/>
      <c r="AR27" s="85"/>
      <c r="AS27" s="73" t="s">
        <v>205</v>
      </c>
      <c r="AT27" s="81"/>
      <c r="AU27" s="81"/>
      <c r="AV27" s="81"/>
      <c r="AW27" s="81"/>
      <c r="AX27" s="118"/>
      <c r="AY27" s="194" t="s">
        <v>272</v>
      </c>
      <c r="AZ27" s="202"/>
      <c r="BA27" s="202"/>
      <c r="BB27" s="202"/>
      <c r="BC27" s="202"/>
      <c r="BD27" s="202"/>
      <c r="BE27" s="202"/>
      <c r="BF27" s="202"/>
      <c r="BG27" s="202"/>
      <c r="BH27" s="202"/>
      <c r="BI27" s="202"/>
      <c r="BJ27" s="202"/>
      <c r="BK27" s="202"/>
      <c r="BL27" s="202"/>
      <c r="BM27" s="214"/>
      <c r="BN27" s="217">
        <v>243410</v>
      </c>
      <c r="BO27" s="220"/>
      <c r="BP27" s="220"/>
      <c r="BQ27" s="220"/>
      <c r="BR27" s="220"/>
      <c r="BS27" s="220"/>
      <c r="BT27" s="220"/>
      <c r="BU27" s="223"/>
      <c r="BV27" s="217">
        <v>243410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273</v>
      </c>
      <c r="F28" s="59"/>
      <c r="G28" s="59"/>
      <c r="H28" s="59"/>
      <c r="I28" s="59"/>
      <c r="J28" s="59"/>
      <c r="K28" s="64"/>
      <c r="L28" s="73">
        <v>1</v>
      </c>
      <c r="M28" s="81"/>
      <c r="N28" s="81"/>
      <c r="O28" s="81"/>
      <c r="P28" s="85"/>
      <c r="Q28" s="73">
        <v>3350</v>
      </c>
      <c r="R28" s="81"/>
      <c r="S28" s="81"/>
      <c r="T28" s="81"/>
      <c r="U28" s="81"/>
      <c r="V28" s="85"/>
      <c r="W28" s="134"/>
      <c r="X28" s="34"/>
      <c r="Y28" s="43"/>
      <c r="Z28" s="53" t="s">
        <v>43</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8"/>
      <c r="AY28" s="195" t="s">
        <v>276</v>
      </c>
      <c r="AZ28" s="203"/>
      <c r="BA28" s="203"/>
      <c r="BB28" s="206"/>
      <c r="BC28" s="190" t="s">
        <v>104</v>
      </c>
      <c r="BD28" s="198"/>
      <c r="BE28" s="198"/>
      <c r="BF28" s="198"/>
      <c r="BG28" s="198"/>
      <c r="BH28" s="198"/>
      <c r="BI28" s="198"/>
      <c r="BJ28" s="198"/>
      <c r="BK28" s="198"/>
      <c r="BL28" s="198"/>
      <c r="BM28" s="210"/>
      <c r="BN28" s="215">
        <v>1198080</v>
      </c>
      <c r="BO28" s="218"/>
      <c r="BP28" s="218"/>
      <c r="BQ28" s="218"/>
      <c r="BR28" s="218"/>
      <c r="BS28" s="218"/>
      <c r="BT28" s="218"/>
      <c r="BU28" s="221"/>
      <c r="BV28" s="215">
        <v>1196527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277</v>
      </c>
      <c r="F29" s="59"/>
      <c r="G29" s="59"/>
      <c r="H29" s="59"/>
      <c r="I29" s="59"/>
      <c r="J29" s="59"/>
      <c r="K29" s="64"/>
      <c r="L29" s="73">
        <v>12</v>
      </c>
      <c r="M29" s="81"/>
      <c r="N29" s="81"/>
      <c r="O29" s="81"/>
      <c r="P29" s="85"/>
      <c r="Q29" s="73">
        <v>3150</v>
      </c>
      <c r="R29" s="81"/>
      <c r="S29" s="81"/>
      <c r="T29" s="81"/>
      <c r="U29" s="81"/>
      <c r="V29" s="85"/>
      <c r="W29" s="135"/>
      <c r="X29" s="140"/>
      <c r="Y29" s="142"/>
      <c r="Z29" s="53" t="s">
        <v>279</v>
      </c>
      <c r="AA29" s="59"/>
      <c r="AB29" s="59"/>
      <c r="AC29" s="59"/>
      <c r="AD29" s="59"/>
      <c r="AE29" s="59"/>
      <c r="AF29" s="59"/>
      <c r="AG29" s="64"/>
      <c r="AH29" s="73">
        <v>248</v>
      </c>
      <c r="AI29" s="81"/>
      <c r="AJ29" s="81"/>
      <c r="AK29" s="81"/>
      <c r="AL29" s="85"/>
      <c r="AM29" s="73">
        <v>736560</v>
      </c>
      <c r="AN29" s="81"/>
      <c r="AO29" s="81"/>
      <c r="AP29" s="81"/>
      <c r="AQ29" s="81"/>
      <c r="AR29" s="85"/>
      <c r="AS29" s="73">
        <v>2970</v>
      </c>
      <c r="AT29" s="81"/>
      <c r="AU29" s="81"/>
      <c r="AV29" s="81"/>
      <c r="AW29" s="81"/>
      <c r="AX29" s="118"/>
      <c r="AY29" s="196"/>
      <c r="AZ29" s="204"/>
      <c r="BA29" s="204"/>
      <c r="BB29" s="207"/>
      <c r="BC29" s="191" t="s">
        <v>280</v>
      </c>
      <c r="BD29" s="199"/>
      <c r="BE29" s="199"/>
      <c r="BF29" s="199"/>
      <c r="BG29" s="199"/>
      <c r="BH29" s="199"/>
      <c r="BI29" s="199"/>
      <c r="BJ29" s="199"/>
      <c r="BK29" s="199"/>
      <c r="BL29" s="199"/>
      <c r="BM29" s="211"/>
      <c r="BN29" s="216">
        <v>1818440</v>
      </c>
      <c r="BO29" s="219"/>
      <c r="BP29" s="219"/>
      <c r="BQ29" s="219"/>
      <c r="BR29" s="219"/>
      <c r="BS29" s="219"/>
      <c r="BT29" s="219"/>
      <c r="BU29" s="222"/>
      <c r="BV29" s="216">
        <v>1698292</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282</v>
      </c>
      <c r="X30" s="141"/>
      <c r="Y30" s="141"/>
      <c r="Z30" s="141"/>
      <c r="AA30" s="141"/>
      <c r="AB30" s="141"/>
      <c r="AC30" s="141"/>
      <c r="AD30" s="141"/>
      <c r="AE30" s="141"/>
      <c r="AF30" s="141"/>
      <c r="AG30" s="162"/>
      <c r="AH30" s="150">
        <v>95.2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70</v>
      </c>
      <c r="BD30" s="200"/>
      <c r="BE30" s="200"/>
      <c r="BF30" s="200"/>
      <c r="BG30" s="200"/>
      <c r="BH30" s="200"/>
      <c r="BI30" s="200"/>
      <c r="BJ30" s="200"/>
      <c r="BK30" s="200"/>
      <c r="BL30" s="200"/>
      <c r="BM30" s="212"/>
      <c r="BN30" s="217">
        <v>4385890</v>
      </c>
      <c r="BO30" s="220"/>
      <c r="BP30" s="220"/>
      <c r="BQ30" s="220"/>
      <c r="BR30" s="220"/>
      <c r="BS30" s="220"/>
      <c r="BT30" s="220"/>
      <c r="BU30" s="223"/>
      <c r="BV30" s="217">
        <v>4395691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192</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284</v>
      </c>
      <c r="AN32" s="36"/>
      <c r="AO32" s="36"/>
      <c r="AP32" s="36"/>
      <c r="AQ32" s="36"/>
      <c r="AR32" s="36"/>
      <c r="AS32" s="178"/>
      <c r="AT32" s="178"/>
      <c r="AU32" s="178"/>
      <c r="AV32" s="178"/>
      <c r="AW32" s="178"/>
      <c r="AX32" s="178"/>
      <c r="AY32" s="178"/>
      <c r="AZ32" s="178"/>
      <c r="BA32" s="178"/>
      <c r="BB32" s="36"/>
      <c r="BC32" s="178"/>
      <c r="BD32" s="36"/>
      <c r="BE32" s="178" t="s">
        <v>285</v>
      </c>
      <c r="BF32" s="36"/>
      <c r="BG32" s="36"/>
      <c r="BH32" s="36"/>
      <c r="BI32" s="36"/>
      <c r="BJ32" s="178"/>
      <c r="BK32" s="178"/>
      <c r="BL32" s="178"/>
      <c r="BM32" s="178"/>
      <c r="BN32" s="178"/>
      <c r="BO32" s="178"/>
      <c r="BP32" s="178"/>
      <c r="BQ32" s="178"/>
      <c r="BR32" s="36"/>
      <c r="BS32" s="36"/>
      <c r="BT32" s="36"/>
      <c r="BU32" s="36"/>
      <c r="BV32" s="36"/>
      <c r="BW32" s="36" t="s">
        <v>287</v>
      </c>
      <c r="BX32" s="36"/>
      <c r="BY32" s="36"/>
      <c r="BZ32" s="36"/>
      <c r="CA32" s="36"/>
      <c r="CB32" s="178"/>
      <c r="CC32" s="178"/>
      <c r="CD32" s="178"/>
      <c r="CE32" s="178"/>
      <c r="CF32" s="178"/>
      <c r="CG32" s="178"/>
      <c r="CH32" s="178"/>
      <c r="CI32" s="178"/>
      <c r="CJ32" s="178"/>
      <c r="CK32" s="178"/>
      <c r="CL32" s="178"/>
      <c r="CM32" s="178"/>
      <c r="CN32" s="178"/>
      <c r="CO32" s="178" t="s">
        <v>288</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124</v>
      </c>
      <c r="D33" s="38"/>
      <c r="E33" s="55" t="s">
        <v>289</v>
      </c>
      <c r="F33" s="55"/>
      <c r="G33" s="55"/>
      <c r="H33" s="55"/>
      <c r="I33" s="55"/>
      <c r="J33" s="55"/>
      <c r="K33" s="55"/>
      <c r="L33" s="55"/>
      <c r="M33" s="55"/>
      <c r="N33" s="55"/>
      <c r="O33" s="55"/>
      <c r="P33" s="55"/>
      <c r="Q33" s="55"/>
      <c r="R33" s="55"/>
      <c r="S33" s="55"/>
      <c r="T33" s="55"/>
      <c r="U33" s="38" t="s">
        <v>124</v>
      </c>
      <c r="V33" s="38"/>
      <c r="W33" s="55" t="s">
        <v>289</v>
      </c>
      <c r="X33" s="55"/>
      <c r="Y33" s="55"/>
      <c r="Z33" s="55"/>
      <c r="AA33" s="55"/>
      <c r="AB33" s="55"/>
      <c r="AC33" s="55"/>
      <c r="AD33" s="55"/>
      <c r="AE33" s="55"/>
      <c r="AF33" s="55"/>
      <c r="AG33" s="55"/>
      <c r="AH33" s="55"/>
      <c r="AI33" s="55"/>
      <c r="AJ33" s="55"/>
      <c r="AK33" s="55"/>
      <c r="AL33" s="55"/>
      <c r="AM33" s="38" t="s">
        <v>124</v>
      </c>
      <c r="AN33" s="38"/>
      <c r="AO33" s="55" t="s">
        <v>289</v>
      </c>
      <c r="AP33" s="55"/>
      <c r="AQ33" s="55"/>
      <c r="AR33" s="55"/>
      <c r="AS33" s="55"/>
      <c r="AT33" s="55"/>
      <c r="AU33" s="55"/>
      <c r="AV33" s="55"/>
      <c r="AW33" s="55"/>
      <c r="AX33" s="55"/>
      <c r="AY33" s="55"/>
      <c r="AZ33" s="55"/>
      <c r="BA33" s="55"/>
      <c r="BB33" s="55"/>
      <c r="BC33" s="55"/>
      <c r="BD33" s="38"/>
      <c r="BE33" s="55" t="s">
        <v>292</v>
      </c>
      <c r="BF33" s="55"/>
      <c r="BG33" s="55" t="s">
        <v>171</v>
      </c>
      <c r="BH33" s="55"/>
      <c r="BI33" s="55"/>
      <c r="BJ33" s="55"/>
      <c r="BK33" s="55"/>
      <c r="BL33" s="55"/>
      <c r="BM33" s="55"/>
      <c r="BN33" s="55"/>
      <c r="BO33" s="55"/>
      <c r="BP33" s="55"/>
      <c r="BQ33" s="55"/>
      <c r="BR33" s="55"/>
      <c r="BS33" s="55"/>
      <c r="BT33" s="55"/>
      <c r="BU33" s="55"/>
      <c r="BV33" s="38"/>
      <c r="BW33" s="38" t="s">
        <v>292</v>
      </c>
      <c r="BX33" s="38"/>
      <c r="BY33" s="55" t="s">
        <v>114</v>
      </c>
      <c r="BZ33" s="55"/>
      <c r="CA33" s="55"/>
      <c r="CB33" s="55"/>
      <c r="CC33" s="55"/>
      <c r="CD33" s="55"/>
      <c r="CE33" s="55"/>
      <c r="CF33" s="55"/>
      <c r="CG33" s="55"/>
      <c r="CH33" s="55"/>
      <c r="CI33" s="55"/>
      <c r="CJ33" s="55"/>
      <c r="CK33" s="55"/>
      <c r="CL33" s="55"/>
      <c r="CM33" s="55"/>
      <c r="CN33" s="55"/>
      <c r="CO33" s="38" t="s">
        <v>124</v>
      </c>
      <c r="CP33" s="38"/>
      <c r="CQ33" s="55" t="s">
        <v>293</v>
      </c>
      <c r="CR33" s="55"/>
      <c r="CS33" s="55"/>
      <c r="CT33" s="55"/>
      <c r="CU33" s="55"/>
      <c r="CV33" s="55"/>
      <c r="CW33" s="55"/>
      <c r="CX33" s="55"/>
      <c r="CY33" s="55"/>
      <c r="CZ33" s="55"/>
      <c r="DA33" s="55"/>
      <c r="DB33" s="55"/>
      <c r="DC33" s="55"/>
      <c r="DD33" s="55"/>
      <c r="DE33" s="55"/>
      <c r="DF33" s="55"/>
      <c r="DG33" s="255" t="s">
        <v>82</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6</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9</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10</v>
      </c>
      <c r="BF34" s="39"/>
      <c r="BG34" s="56" t="str">
        <f>IF('各会計、関係団体の財政状況及び健全化判断比率'!B32="","",'各会計、関係団体の財政状況及び健全化判断比率'!B32)</f>
        <v>公共下水道事業特別会計</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安芸広域市町村圏事務組合</v>
      </c>
      <c r="BZ34" s="56"/>
      <c r="CA34" s="56"/>
      <c r="CB34" s="56"/>
      <c r="CC34" s="56"/>
      <c r="CD34" s="56"/>
      <c r="CE34" s="56"/>
      <c r="CF34" s="56"/>
      <c r="CG34" s="56"/>
      <c r="CH34" s="56"/>
      <c r="CI34" s="56"/>
      <c r="CJ34" s="56"/>
      <c r="CK34" s="56"/>
      <c r="CL34" s="56"/>
      <c r="CM34" s="56"/>
      <c r="CN34" s="37"/>
      <c r="CO34" s="39">
        <f>IF(CQ34="","",MAX(C34:D43,U34:V43,AM34:AN43,BE34:BF43,BW34:BX43)+1)</f>
        <v>21</v>
      </c>
      <c r="CP34" s="39"/>
      <c r="CQ34" s="56" t="str">
        <f>IF('各会計、関係団体の財政状況及び健全化判断比率'!BS7="","",'各会計、関係団体の財政状況及び健全化判断比率'!BS7)</f>
        <v>安芸市土地開発公社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元気バス事業特別会計</v>
      </c>
      <c r="F35" s="56"/>
      <c r="G35" s="56"/>
      <c r="H35" s="56"/>
      <c r="I35" s="56"/>
      <c r="J35" s="56"/>
      <c r="K35" s="56"/>
      <c r="L35" s="56"/>
      <c r="M35" s="56"/>
      <c r="N35" s="56"/>
      <c r="O35" s="56"/>
      <c r="P35" s="56"/>
      <c r="Q35" s="56"/>
      <c r="R35" s="56"/>
      <c r="S35" s="56"/>
      <c r="T35" s="37"/>
      <c r="U35" s="39">
        <f t="shared" ref="U35:U43" si="1">IF(W35="","",U34+1)</f>
        <v>7</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11</v>
      </c>
      <c r="BF35" s="39"/>
      <c r="BG35" s="56" t="str">
        <f>IF('各会計、関係団体の財政状況及び健全化判断比率'!B33="","",'各会計、関係団体の財政状況及び健全化判断比率'!B33)</f>
        <v>農業集落排水事業特別会計</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安芸広域市町村圏特別養護老人ホーム組合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住宅新築資金等貸付事業特別会計</v>
      </c>
      <c r="F36" s="56"/>
      <c r="G36" s="56"/>
      <c r="H36" s="56"/>
      <c r="I36" s="56"/>
      <c r="J36" s="56"/>
      <c r="K36" s="56"/>
      <c r="L36" s="56"/>
      <c r="M36" s="56"/>
      <c r="N36" s="56"/>
      <c r="O36" s="56"/>
      <c r="P36" s="56"/>
      <c r="Q36" s="56"/>
      <c r="R36" s="56"/>
      <c r="S36" s="56"/>
      <c r="T36" s="37"/>
      <c r="U36" s="39">
        <f t="shared" si="1"/>
        <v>8</v>
      </c>
      <c r="V36" s="39"/>
      <c r="W36" s="56" t="str">
        <f>IF('各会計、関係団体の財政状況及び健全化判断比率'!B30="","",'各会計、関係団体の財政状況及び健全化判断比率'!B30)</f>
        <v>後期高齢者医療事業特別会計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12</v>
      </c>
      <c r="BF36" s="39"/>
      <c r="BG36" s="56" t="str">
        <f>IF('各会計、関係団体の財政状況及び健全化判断比率'!B34="","",'各会計、関係団体の財政状況及び健全化判断比率'!B34)</f>
        <v>住宅団地整備事業特別会計</v>
      </c>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高知県広域食肉センター事務組合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鉄道経営助成基金事業特別会計</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こうち人づくり広域連合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f t="shared" si="0"/>
        <v>5</v>
      </c>
      <c r="D38" s="39"/>
      <c r="E38" s="56" t="str">
        <f>IF('各会計、関係団体の財政状況及び健全化判断比率'!B11="","",'各会計、関係団体の財政状況及び健全化判断比率'!B11)</f>
        <v>墓地公園事業特別会計</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高知県市町村総合事務組合（一般）</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18</v>
      </c>
      <c r="BX39" s="39"/>
      <c r="BY39" s="56" t="str">
        <f>IF('各会計、関係団体の財政状況及び健全化判断比率'!B73="","",'各会計、関係団体の財政状況及び健全化判断比率'!B73)</f>
        <v>　　　　　　〃　　　　　（交通災害共済）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19</v>
      </c>
      <c r="BX40" s="39"/>
      <c r="BY40" s="56" t="str">
        <f>IF('各会計、関係団体の財政状況及び健全化判断比率'!B74="","",'各会計、関係団体の財政状況及び健全化判断比率'!B74)</f>
        <v>高知県後期高齢者医療広域連合（一般）</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20</v>
      </c>
      <c r="BX41" s="39"/>
      <c r="BY41" s="56" t="str">
        <f>IF('各会計、関係団体の財政状況及び健全化判断比率'!B75="","",'各会計、関係団体の財政状況及び健全化判断比率'!B75)</f>
        <v>　　　　　　〃　　　　　　　（特別）</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294</v>
      </c>
      <c r="C46" s="1"/>
      <c r="D46" s="1"/>
      <c r="E46" s="1" t="s">
        <v>295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301</v>
      </c>
    </row>
    <row r="50" spans="5:5">
      <c r="E50" s="1" t="s">
        <v>202</v>
      </c>
    </row>
    <row r="51" spans="5:5">
      <c r="E51" s="1" t="s">
        <v>304</v>
      </c>
    </row>
    <row r="52" spans="5:5">
      <c r="E52" s="1" t="s">
        <v>306</v>
      </c>
    </row>
    <row r="53" spans="5:5"/>
    <row r="54" spans="5:5"/>
    <row r="55" spans="5:5"/>
    <row r="56" spans="5:5"/>
  </sheetData>
  <sheetProtection algorithmName="SHA-512" hashValue="U2xUajh2Sd+AUf1bqGMWpJNJHKfoYm985kMcj1uF1y2GTuGvNmM3Hp6cesss78/6G61m72WRPTDRy2EUb4PwSw==" saltValue="+H8lCnNHG6Q2h2c8VDV9V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3</v>
      </c>
      <c r="K32" s="888"/>
      <c r="L32" s="888"/>
      <c r="M32" s="888"/>
      <c r="N32" s="888"/>
      <c r="O32" s="888"/>
      <c r="P32" s="888"/>
    </row>
    <row r="33" spans="1:16" ht="39" customHeight="1">
      <c r="A33" s="888"/>
      <c r="B33" s="889" t="s">
        <v>15</v>
      </c>
      <c r="C33" s="895"/>
      <c r="D33" s="895"/>
      <c r="E33" s="900" t="s">
        <v>17</v>
      </c>
      <c r="F33" s="904" t="s">
        <v>530</v>
      </c>
      <c r="G33" s="909" t="s">
        <v>531</v>
      </c>
      <c r="H33" s="909" t="s">
        <v>442</v>
      </c>
      <c r="I33" s="909" t="s">
        <v>532</v>
      </c>
      <c r="J33" s="913" t="s">
        <v>533</v>
      </c>
      <c r="K33" s="888"/>
      <c r="L33" s="888"/>
      <c r="M33" s="888"/>
      <c r="N33" s="888"/>
      <c r="O33" s="888"/>
      <c r="P33" s="888"/>
    </row>
    <row r="34" spans="1:16" ht="39" customHeight="1">
      <c r="A34" s="888"/>
      <c r="B34" s="890"/>
      <c r="C34" s="896" t="s">
        <v>462</v>
      </c>
      <c r="D34" s="896"/>
      <c r="E34" s="901"/>
      <c r="F34" s="905" t="s">
        <v>487</v>
      </c>
      <c r="G34" s="910" t="s">
        <v>534</v>
      </c>
      <c r="H34" s="910" t="s">
        <v>535</v>
      </c>
      <c r="I34" s="910" t="s">
        <v>537</v>
      </c>
      <c r="J34" s="914" t="s">
        <v>5</v>
      </c>
      <c r="K34" s="888"/>
      <c r="L34" s="888"/>
      <c r="M34" s="888"/>
      <c r="N34" s="888"/>
      <c r="O34" s="888"/>
      <c r="P34" s="888"/>
    </row>
    <row r="35" spans="1:16" ht="39" customHeight="1">
      <c r="A35" s="888"/>
      <c r="B35" s="891"/>
      <c r="C35" s="897" t="s">
        <v>464</v>
      </c>
      <c r="D35" s="897"/>
      <c r="E35" s="902"/>
      <c r="F35" s="906">
        <v>9.66</v>
      </c>
      <c r="G35" s="911">
        <v>10.84</v>
      </c>
      <c r="H35" s="911">
        <v>11.34</v>
      </c>
      <c r="I35" s="911">
        <v>11.44</v>
      </c>
      <c r="J35" s="915">
        <v>12.09</v>
      </c>
      <c r="K35" s="888"/>
      <c r="L35" s="888"/>
      <c r="M35" s="888"/>
      <c r="N35" s="888"/>
      <c r="O35" s="888"/>
      <c r="P35" s="888"/>
    </row>
    <row r="36" spans="1:16" ht="39" customHeight="1">
      <c r="A36" s="888"/>
      <c r="B36" s="891"/>
      <c r="C36" s="897" t="s">
        <v>450</v>
      </c>
      <c r="D36" s="897"/>
      <c r="E36" s="902"/>
      <c r="F36" s="906">
        <v>2.79</v>
      </c>
      <c r="G36" s="911">
        <v>3.34</v>
      </c>
      <c r="H36" s="911">
        <v>2.61</v>
      </c>
      <c r="I36" s="911">
        <v>2.68</v>
      </c>
      <c r="J36" s="915">
        <v>4.4800000000000004</v>
      </c>
      <c r="K36" s="888"/>
      <c r="L36" s="888"/>
      <c r="M36" s="888"/>
      <c r="N36" s="888"/>
      <c r="O36" s="888"/>
      <c r="P36" s="888"/>
    </row>
    <row r="37" spans="1:16" ht="39" customHeight="1">
      <c r="A37" s="888"/>
      <c r="B37" s="891"/>
      <c r="C37" s="897" t="s">
        <v>453</v>
      </c>
      <c r="D37" s="897"/>
      <c r="E37" s="902"/>
      <c r="F37" s="906">
        <v>0.22</v>
      </c>
      <c r="G37" s="911">
        <v>0.34</v>
      </c>
      <c r="H37" s="911">
        <v>0.42</v>
      </c>
      <c r="I37" s="911">
        <v>0.55000000000000004</v>
      </c>
      <c r="J37" s="915">
        <v>0.57999999999999996</v>
      </c>
      <c r="K37" s="888"/>
      <c r="L37" s="888"/>
      <c r="M37" s="888"/>
      <c r="N37" s="888"/>
      <c r="O37" s="888"/>
      <c r="P37" s="888"/>
    </row>
    <row r="38" spans="1:16" ht="39" customHeight="1">
      <c r="A38" s="888"/>
      <c r="B38" s="891"/>
      <c r="C38" s="897" t="s">
        <v>290</v>
      </c>
      <c r="D38" s="897"/>
      <c r="E38" s="902"/>
      <c r="F38" s="906">
        <v>0.37</v>
      </c>
      <c r="G38" s="911">
        <v>0.17</v>
      </c>
      <c r="H38" s="911">
        <v>0.65</v>
      </c>
      <c r="I38" s="911">
        <v>0.75</v>
      </c>
      <c r="J38" s="915">
        <v>0.46</v>
      </c>
      <c r="K38" s="888"/>
      <c r="L38" s="888"/>
      <c r="M38" s="888"/>
      <c r="N38" s="888"/>
      <c r="O38" s="888"/>
      <c r="P38" s="888"/>
    </row>
    <row r="39" spans="1:16" ht="39" customHeight="1">
      <c r="A39" s="888"/>
      <c r="B39" s="891"/>
      <c r="C39" s="897" t="s">
        <v>463</v>
      </c>
      <c r="D39" s="897"/>
      <c r="E39" s="902"/>
      <c r="F39" s="906">
        <v>1.e-002</v>
      </c>
      <c r="G39" s="911">
        <v>4.e-002</v>
      </c>
      <c r="H39" s="911" t="s">
        <v>390</v>
      </c>
      <c r="I39" s="911">
        <v>3.e-002</v>
      </c>
      <c r="J39" s="915">
        <v>0.15</v>
      </c>
      <c r="K39" s="888"/>
      <c r="L39" s="888"/>
      <c r="M39" s="888"/>
      <c r="N39" s="888"/>
      <c r="O39" s="888"/>
      <c r="P39" s="888"/>
    </row>
    <row r="40" spans="1:16" ht="39" customHeight="1">
      <c r="A40" s="888"/>
      <c r="B40" s="891"/>
      <c r="C40" s="897" t="s">
        <v>468</v>
      </c>
      <c r="D40" s="897"/>
      <c r="E40" s="902"/>
      <c r="F40" s="906">
        <v>0</v>
      </c>
      <c r="G40" s="911">
        <v>0</v>
      </c>
      <c r="H40" s="911">
        <v>0</v>
      </c>
      <c r="I40" s="911">
        <v>0</v>
      </c>
      <c r="J40" s="915">
        <v>2.e-002</v>
      </c>
      <c r="K40" s="888"/>
      <c r="L40" s="888"/>
      <c r="M40" s="888"/>
      <c r="N40" s="888"/>
      <c r="O40" s="888"/>
      <c r="P40" s="888"/>
    </row>
    <row r="41" spans="1:16" ht="39" customHeight="1">
      <c r="A41" s="888"/>
      <c r="B41" s="891"/>
      <c r="C41" s="897" t="s">
        <v>452</v>
      </c>
      <c r="D41" s="897"/>
      <c r="E41" s="902"/>
      <c r="F41" s="906">
        <v>0</v>
      </c>
      <c r="G41" s="911">
        <v>0</v>
      </c>
      <c r="H41" s="911">
        <v>0</v>
      </c>
      <c r="I41" s="911">
        <v>0</v>
      </c>
      <c r="J41" s="915">
        <v>0</v>
      </c>
      <c r="K41" s="888"/>
      <c r="L41" s="888"/>
      <c r="M41" s="888"/>
      <c r="N41" s="888"/>
      <c r="O41" s="888"/>
      <c r="P41" s="888"/>
    </row>
    <row r="42" spans="1:16" ht="39" customHeight="1">
      <c r="A42" s="888"/>
      <c r="B42" s="892"/>
      <c r="C42" s="897" t="s">
        <v>538</v>
      </c>
      <c r="D42" s="897"/>
      <c r="E42" s="902"/>
      <c r="F42" s="906" t="s">
        <v>205</v>
      </c>
      <c r="G42" s="911" t="s">
        <v>205</v>
      </c>
      <c r="H42" s="911" t="s">
        <v>205</v>
      </c>
      <c r="I42" s="911" t="s">
        <v>205</v>
      </c>
      <c r="J42" s="915" t="s">
        <v>205</v>
      </c>
      <c r="K42" s="888"/>
      <c r="L42" s="888"/>
      <c r="M42" s="888"/>
      <c r="N42" s="888"/>
      <c r="O42" s="888"/>
      <c r="P42" s="888"/>
    </row>
    <row r="43" spans="1:16" ht="39" customHeight="1">
      <c r="A43" s="888"/>
      <c r="B43" s="893"/>
      <c r="C43" s="898" t="s">
        <v>495</v>
      </c>
      <c r="D43" s="898"/>
      <c r="E43" s="903"/>
      <c r="F43" s="907">
        <v>0</v>
      </c>
      <c r="G43" s="912">
        <v>0</v>
      </c>
      <c r="H43" s="912">
        <v>0</v>
      </c>
      <c r="I43" s="912">
        <v>0</v>
      </c>
      <c r="J43" s="916">
        <v>0</v>
      </c>
      <c r="K43" s="888"/>
      <c r="L43" s="888"/>
      <c r="M43" s="888"/>
      <c r="N43" s="888"/>
      <c r="O43" s="888"/>
      <c r="P43" s="888"/>
    </row>
    <row r="44" spans="1:16" ht="39" customHeight="1">
      <c r="A44" s="888"/>
      <c r="B44" s="894" t="s">
        <v>21</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HBNiEfD+/i2W1pG1GQWqTUuWQQR25yJ3H4i2qvKaNoSJ+98zcp8pmNWDAKf5VT15WTvIr6007hg0SrTXdgEZCQ==" saltValue="VEpLIsDAb4df95VTV+OnI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24</v>
      </c>
      <c r="P43" s="761"/>
      <c r="Q43" s="761"/>
      <c r="R43" s="761"/>
      <c r="S43" s="761"/>
      <c r="T43" s="761"/>
      <c r="U43" s="761"/>
    </row>
    <row r="44" spans="1:21" ht="30.75" customHeight="1">
      <c r="A44" s="761"/>
      <c r="B44" s="917" t="s">
        <v>28</v>
      </c>
      <c r="C44" s="930"/>
      <c r="D44" s="930"/>
      <c r="E44" s="947"/>
      <c r="F44" s="947"/>
      <c r="G44" s="947"/>
      <c r="H44" s="947"/>
      <c r="I44" s="947"/>
      <c r="J44" s="955" t="s">
        <v>17</v>
      </c>
      <c r="K44" s="962" t="s">
        <v>530</v>
      </c>
      <c r="L44" s="970" t="s">
        <v>531</v>
      </c>
      <c r="M44" s="970" t="s">
        <v>442</v>
      </c>
      <c r="N44" s="970" t="s">
        <v>532</v>
      </c>
      <c r="O44" s="978" t="s">
        <v>533</v>
      </c>
      <c r="P44" s="761"/>
      <c r="Q44" s="761"/>
      <c r="R44" s="761"/>
      <c r="S44" s="761"/>
      <c r="T44" s="761"/>
      <c r="U44" s="761"/>
    </row>
    <row r="45" spans="1:21" ht="30.75" customHeight="1">
      <c r="A45" s="761"/>
      <c r="B45" s="918" t="s">
        <v>29</v>
      </c>
      <c r="C45" s="931"/>
      <c r="D45" s="940"/>
      <c r="E45" s="948" t="s">
        <v>27</v>
      </c>
      <c r="F45" s="948"/>
      <c r="G45" s="948"/>
      <c r="H45" s="948"/>
      <c r="I45" s="948"/>
      <c r="J45" s="956"/>
      <c r="K45" s="963">
        <v>1456</v>
      </c>
      <c r="L45" s="971">
        <v>1300</v>
      </c>
      <c r="M45" s="971">
        <v>1270</v>
      </c>
      <c r="N45" s="971">
        <v>1149</v>
      </c>
      <c r="O45" s="979">
        <v>1168</v>
      </c>
      <c r="P45" s="761"/>
      <c r="Q45" s="761"/>
      <c r="R45" s="761"/>
      <c r="S45" s="761"/>
      <c r="T45" s="761"/>
      <c r="U45" s="761"/>
    </row>
    <row r="46" spans="1:21" ht="30.75" customHeight="1">
      <c r="A46" s="761"/>
      <c r="B46" s="919"/>
      <c r="C46" s="932"/>
      <c r="D46" s="941"/>
      <c r="E46" s="949" t="s">
        <v>34</v>
      </c>
      <c r="F46" s="949"/>
      <c r="G46" s="949"/>
      <c r="H46" s="949"/>
      <c r="I46" s="949"/>
      <c r="J46" s="957"/>
      <c r="K46" s="964" t="s">
        <v>205</v>
      </c>
      <c r="L46" s="972" t="s">
        <v>205</v>
      </c>
      <c r="M46" s="972" t="s">
        <v>205</v>
      </c>
      <c r="N46" s="972" t="s">
        <v>205</v>
      </c>
      <c r="O46" s="980" t="s">
        <v>205</v>
      </c>
      <c r="P46" s="761"/>
      <c r="Q46" s="761"/>
      <c r="R46" s="761"/>
      <c r="S46" s="761"/>
      <c r="T46" s="761"/>
      <c r="U46" s="761"/>
    </row>
    <row r="47" spans="1:21" ht="30.75" customHeight="1">
      <c r="A47" s="761"/>
      <c r="B47" s="919"/>
      <c r="C47" s="932"/>
      <c r="D47" s="941"/>
      <c r="E47" s="949" t="s">
        <v>39</v>
      </c>
      <c r="F47" s="949"/>
      <c r="G47" s="949"/>
      <c r="H47" s="949"/>
      <c r="I47" s="949"/>
      <c r="J47" s="957"/>
      <c r="K47" s="964" t="s">
        <v>205</v>
      </c>
      <c r="L47" s="972" t="s">
        <v>205</v>
      </c>
      <c r="M47" s="972" t="s">
        <v>205</v>
      </c>
      <c r="N47" s="972" t="s">
        <v>205</v>
      </c>
      <c r="O47" s="980" t="s">
        <v>205</v>
      </c>
      <c r="P47" s="761"/>
      <c r="Q47" s="761"/>
      <c r="R47" s="761"/>
      <c r="S47" s="761"/>
      <c r="T47" s="761"/>
      <c r="U47" s="761"/>
    </row>
    <row r="48" spans="1:21" ht="30.75" customHeight="1">
      <c r="A48" s="761"/>
      <c r="B48" s="919"/>
      <c r="C48" s="932"/>
      <c r="D48" s="941"/>
      <c r="E48" s="949" t="s">
        <v>45</v>
      </c>
      <c r="F48" s="949"/>
      <c r="G48" s="949"/>
      <c r="H48" s="949"/>
      <c r="I48" s="949"/>
      <c r="J48" s="957"/>
      <c r="K48" s="964">
        <v>292</v>
      </c>
      <c r="L48" s="972">
        <v>291</v>
      </c>
      <c r="M48" s="972">
        <v>304</v>
      </c>
      <c r="N48" s="972">
        <v>327</v>
      </c>
      <c r="O48" s="980">
        <v>338</v>
      </c>
      <c r="P48" s="761"/>
      <c r="Q48" s="761"/>
      <c r="R48" s="761"/>
      <c r="S48" s="761"/>
      <c r="T48" s="761"/>
      <c r="U48" s="761"/>
    </row>
    <row r="49" spans="1:21" ht="30.75" customHeight="1">
      <c r="A49" s="761"/>
      <c r="B49" s="919"/>
      <c r="C49" s="932"/>
      <c r="D49" s="941"/>
      <c r="E49" s="949" t="s">
        <v>0</v>
      </c>
      <c r="F49" s="949"/>
      <c r="G49" s="949"/>
      <c r="H49" s="949"/>
      <c r="I49" s="949"/>
      <c r="J49" s="957"/>
      <c r="K49" s="964">
        <v>117</v>
      </c>
      <c r="L49" s="972">
        <v>117</v>
      </c>
      <c r="M49" s="972">
        <v>117</v>
      </c>
      <c r="N49" s="972">
        <v>117</v>
      </c>
      <c r="O49" s="980">
        <v>104</v>
      </c>
      <c r="P49" s="761"/>
      <c r="Q49" s="761"/>
      <c r="R49" s="761"/>
      <c r="S49" s="761"/>
      <c r="T49" s="761"/>
      <c r="U49" s="761"/>
    </row>
    <row r="50" spans="1:21" ht="30.75" customHeight="1">
      <c r="A50" s="761"/>
      <c r="B50" s="919"/>
      <c r="C50" s="932"/>
      <c r="D50" s="941"/>
      <c r="E50" s="949" t="s">
        <v>47</v>
      </c>
      <c r="F50" s="949"/>
      <c r="G50" s="949"/>
      <c r="H50" s="949"/>
      <c r="I50" s="949"/>
      <c r="J50" s="957"/>
      <c r="K50" s="964">
        <v>0</v>
      </c>
      <c r="L50" s="972" t="s">
        <v>205</v>
      </c>
      <c r="M50" s="972" t="s">
        <v>205</v>
      </c>
      <c r="N50" s="972" t="s">
        <v>205</v>
      </c>
      <c r="O50" s="980" t="s">
        <v>205</v>
      </c>
      <c r="P50" s="761"/>
      <c r="Q50" s="761"/>
      <c r="R50" s="761"/>
      <c r="S50" s="761"/>
      <c r="T50" s="761"/>
      <c r="U50" s="761"/>
    </row>
    <row r="51" spans="1:21" ht="30.75" customHeight="1">
      <c r="A51" s="761"/>
      <c r="B51" s="920"/>
      <c r="C51" s="933"/>
      <c r="D51" s="942"/>
      <c r="E51" s="949" t="s">
        <v>54</v>
      </c>
      <c r="F51" s="949"/>
      <c r="G51" s="949"/>
      <c r="H51" s="949"/>
      <c r="I51" s="949"/>
      <c r="J51" s="957"/>
      <c r="K51" s="964" t="s">
        <v>205</v>
      </c>
      <c r="L51" s="972" t="s">
        <v>205</v>
      </c>
      <c r="M51" s="972" t="s">
        <v>205</v>
      </c>
      <c r="N51" s="972" t="s">
        <v>205</v>
      </c>
      <c r="O51" s="980" t="s">
        <v>205</v>
      </c>
      <c r="P51" s="761"/>
      <c r="Q51" s="761"/>
      <c r="R51" s="761"/>
      <c r="S51" s="761"/>
      <c r="T51" s="761"/>
      <c r="U51" s="761"/>
    </row>
    <row r="52" spans="1:21" ht="30.75" customHeight="1">
      <c r="A52" s="761"/>
      <c r="B52" s="921" t="s">
        <v>56</v>
      </c>
      <c r="C52" s="934"/>
      <c r="D52" s="942"/>
      <c r="E52" s="949" t="s">
        <v>57</v>
      </c>
      <c r="F52" s="949"/>
      <c r="G52" s="949"/>
      <c r="H52" s="949"/>
      <c r="I52" s="949"/>
      <c r="J52" s="957"/>
      <c r="K52" s="964">
        <v>1462</v>
      </c>
      <c r="L52" s="972">
        <v>1347</v>
      </c>
      <c r="M52" s="972">
        <v>1261</v>
      </c>
      <c r="N52" s="972">
        <v>1217</v>
      </c>
      <c r="O52" s="980">
        <v>1273</v>
      </c>
      <c r="P52" s="761"/>
      <c r="Q52" s="761"/>
      <c r="R52" s="761"/>
      <c r="S52" s="761"/>
      <c r="T52" s="761"/>
      <c r="U52" s="761"/>
    </row>
    <row r="53" spans="1:21" ht="30.75" customHeight="1">
      <c r="A53" s="761"/>
      <c r="B53" s="922" t="s">
        <v>18</v>
      </c>
      <c r="C53" s="935"/>
      <c r="D53" s="943"/>
      <c r="E53" s="950" t="s">
        <v>59</v>
      </c>
      <c r="F53" s="950"/>
      <c r="G53" s="950"/>
      <c r="H53" s="950"/>
      <c r="I53" s="950"/>
      <c r="J53" s="958"/>
      <c r="K53" s="965">
        <v>403</v>
      </c>
      <c r="L53" s="973">
        <v>361</v>
      </c>
      <c r="M53" s="973">
        <v>430</v>
      </c>
      <c r="N53" s="973">
        <v>376</v>
      </c>
      <c r="O53" s="981">
        <v>337</v>
      </c>
      <c r="P53" s="761"/>
      <c r="Q53" s="761"/>
      <c r="R53" s="761"/>
      <c r="S53" s="761"/>
      <c r="T53" s="761"/>
      <c r="U53" s="761"/>
    </row>
    <row r="54" spans="1:21" ht="24" customHeight="1">
      <c r="A54" s="761"/>
      <c r="B54" s="923" t="s">
        <v>6</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8</v>
      </c>
      <c r="C55" s="936"/>
      <c r="D55" s="936"/>
      <c r="E55" s="936"/>
      <c r="F55" s="936"/>
      <c r="G55" s="936"/>
      <c r="H55" s="936"/>
      <c r="I55" s="936"/>
      <c r="J55" s="936"/>
      <c r="K55" s="966"/>
      <c r="L55" s="966"/>
      <c r="M55" s="966"/>
      <c r="N55" s="966"/>
      <c r="O55" s="982" t="s">
        <v>539</v>
      </c>
      <c r="P55" s="761"/>
      <c r="Q55" s="761"/>
      <c r="R55" s="761"/>
      <c r="S55" s="761"/>
      <c r="T55" s="761"/>
      <c r="U55" s="761"/>
    </row>
    <row r="56" spans="1:21" ht="31.5" customHeight="1">
      <c r="A56" s="761"/>
      <c r="B56" s="925"/>
      <c r="C56" s="937"/>
      <c r="D56" s="937"/>
      <c r="E56" s="951"/>
      <c r="F56" s="951"/>
      <c r="G56" s="951"/>
      <c r="H56" s="951"/>
      <c r="I56" s="951"/>
      <c r="J56" s="959" t="s">
        <v>17</v>
      </c>
      <c r="K56" s="967" t="s">
        <v>541</v>
      </c>
      <c r="L56" s="974" t="s">
        <v>540</v>
      </c>
      <c r="M56" s="974" t="s">
        <v>542</v>
      </c>
      <c r="N56" s="974" t="s">
        <v>543</v>
      </c>
      <c r="O56" s="983" t="s">
        <v>544</v>
      </c>
      <c r="P56" s="761"/>
      <c r="Q56" s="761"/>
      <c r="R56" s="761"/>
      <c r="S56" s="761"/>
      <c r="T56" s="761"/>
      <c r="U56" s="761"/>
    </row>
    <row r="57" spans="1:21" ht="31.5" customHeight="1">
      <c r="B57" s="926" t="s">
        <v>55</v>
      </c>
      <c r="C57" s="938"/>
      <c r="D57" s="944" t="s">
        <v>62</v>
      </c>
      <c r="E57" s="952"/>
      <c r="F57" s="952"/>
      <c r="G57" s="952"/>
      <c r="H57" s="952"/>
      <c r="I57" s="952"/>
      <c r="J57" s="960"/>
      <c r="K57" s="968" t="s">
        <v>205</v>
      </c>
      <c r="L57" s="975" t="s">
        <v>205</v>
      </c>
      <c r="M57" s="975" t="s">
        <v>205</v>
      </c>
      <c r="N57" s="975" t="s">
        <v>205</v>
      </c>
      <c r="O57" s="984" t="s">
        <v>205</v>
      </c>
    </row>
    <row r="58" spans="1:21" ht="31.5" customHeight="1">
      <c r="B58" s="927"/>
      <c r="C58" s="939"/>
      <c r="D58" s="945" t="s">
        <v>65</v>
      </c>
      <c r="E58" s="953"/>
      <c r="F58" s="953"/>
      <c r="G58" s="953"/>
      <c r="H58" s="953"/>
      <c r="I58" s="953"/>
      <c r="J58" s="961"/>
      <c r="K58" s="969" t="s">
        <v>205</v>
      </c>
      <c r="L58" s="976" t="s">
        <v>205</v>
      </c>
      <c r="M58" s="976" t="s">
        <v>205</v>
      </c>
      <c r="N58" s="976" t="s">
        <v>205</v>
      </c>
      <c r="O58" s="985" t="s">
        <v>205</v>
      </c>
    </row>
    <row r="59" spans="1:21" ht="24" customHeight="1">
      <c r="B59" s="928"/>
      <c r="C59" s="928"/>
      <c r="D59" s="946" t="s">
        <v>52</v>
      </c>
      <c r="E59" s="954"/>
      <c r="F59" s="954"/>
      <c r="G59" s="954"/>
      <c r="H59" s="954"/>
      <c r="I59" s="954"/>
      <c r="J59" s="954"/>
      <c r="K59" s="954"/>
      <c r="L59" s="954"/>
      <c r="M59" s="954"/>
      <c r="N59" s="954"/>
      <c r="O59" s="954"/>
    </row>
    <row r="60" spans="1:21" ht="24" customHeight="1">
      <c r="B60" s="929"/>
      <c r="C60" s="929"/>
      <c r="D60" s="946" t="s">
        <v>46</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26eO1OBFx8Os92bZebP4xZX0p20gVfl7Gbm97gkV2UZ/JCh4DmM4TB80qUW2m6zzMHjgb+parRqP1a/oXoBZwg==" saltValue="9ClOkCZlbo4vLdW7SbjiX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view="pageBreakPreview" zoomScale="60" zoomScaleNormal="4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24</v>
      </c>
    </row>
    <row r="40" spans="2:13" ht="27.75" customHeight="1">
      <c r="B40" s="917" t="s">
        <v>28</v>
      </c>
      <c r="C40" s="930"/>
      <c r="D40" s="930"/>
      <c r="E40" s="947"/>
      <c r="F40" s="947"/>
      <c r="G40" s="947"/>
      <c r="H40" s="955" t="s">
        <v>17</v>
      </c>
      <c r="I40" s="962" t="s">
        <v>530</v>
      </c>
      <c r="J40" s="970" t="s">
        <v>531</v>
      </c>
      <c r="K40" s="970" t="s">
        <v>442</v>
      </c>
      <c r="L40" s="970" t="s">
        <v>532</v>
      </c>
      <c r="M40" s="1002" t="s">
        <v>533</v>
      </c>
    </row>
    <row r="41" spans="2:13" ht="27.75" customHeight="1">
      <c r="B41" s="918" t="s">
        <v>41</v>
      </c>
      <c r="C41" s="931"/>
      <c r="D41" s="940"/>
      <c r="E41" s="991" t="s">
        <v>66</v>
      </c>
      <c r="F41" s="991"/>
      <c r="G41" s="991"/>
      <c r="H41" s="997"/>
      <c r="I41" s="963">
        <v>12711</v>
      </c>
      <c r="J41" s="971">
        <v>13071</v>
      </c>
      <c r="K41" s="971">
        <v>12768</v>
      </c>
      <c r="L41" s="971">
        <v>12701</v>
      </c>
      <c r="M41" s="979">
        <v>13020</v>
      </c>
    </row>
    <row r="42" spans="2:13" ht="27.75" customHeight="1">
      <c r="B42" s="919"/>
      <c r="C42" s="932"/>
      <c r="D42" s="941"/>
      <c r="E42" s="992" t="s">
        <v>73</v>
      </c>
      <c r="F42" s="992"/>
      <c r="G42" s="992"/>
      <c r="H42" s="998"/>
      <c r="I42" s="964" t="s">
        <v>205</v>
      </c>
      <c r="J42" s="972" t="s">
        <v>205</v>
      </c>
      <c r="K42" s="972" t="s">
        <v>205</v>
      </c>
      <c r="L42" s="972" t="s">
        <v>205</v>
      </c>
      <c r="M42" s="980" t="s">
        <v>205</v>
      </c>
    </row>
    <row r="43" spans="2:13" ht="27.75" customHeight="1">
      <c r="B43" s="919"/>
      <c r="C43" s="932"/>
      <c r="D43" s="941"/>
      <c r="E43" s="992" t="s">
        <v>74</v>
      </c>
      <c r="F43" s="992"/>
      <c r="G43" s="992"/>
      <c r="H43" s="998"/>
      <c r="I43" s="964">
        <v>5126</v>
      </c>
      <c r="J43" s="972">
        <v>5001</v>
      </c>
      <c r="K43" s="972">
        <v>4765</v>
      </c>
      <c r="L43" s="972">
        <v>4641</v>
      </c>
      <c r="M43" s="980">
        <v>4509</v>
      </c>
    </row>
    <row r="44" spans="2:13" ht="27.75" customHeight="1">
      <c r="B44" s="919"/>
      <c r="C44" s="932"/>
      <c r="D44" s="941"/>
      <c r="E44" s="992" t="s">
        <v>76</v>
      </c>
      <c r="F44" s="992"/>
      <c r="G44" s="992"/>
      <c r="H44" s="998"/>
      <c r="I44" s="964">
        <v>502</v>
      </c>
      <c r="J44" s="972">
        <v>392</v>
      </c>
      <c r="K44" s="972">
        <v>281</v>
      </c>
      <c r="L44" s="972">
        <v>168</v>
      </c>
      <c r="M44" s="980">
        <v>66</v>
      </c>
    </row>
    <row r="45" spans="2:13" ht="27.75" customHeight="1">
      <c r="B45" s="919"/>
      <c r="C45" s="932"/>
      <c r="D45" s="941"/>
      <c r="E45" s="992" t="s">
        <v>78</v>
      </c>
      <c r="F45" s="992"/>
      <c r="G45" s="992"/>
      <c r="H45" s="998"/>
      <c r="I45" s="964">
        <v>1903</v>
      </c>
      <c r="J45" s="972">
        <v>1905</v>
      </c>
      <c r="K45" s="972">
        <v>1876</v>
      </c>
      <c r="L45" s="972">
        <v>1739</v>
      </c>
      <c r="M45" s="980">
        <v>1715</v>
      </c>
    </row>
    <row r="46" spans="2:13" ht="27.75" customHeight="1">
      <c r="B46" s="919"/>
      <c r="C46" s="932"/>
      <c r="D46" s="942"/>
      <c r="E46" s="992" t="s">
        <v>77</v>
      </c>
      <c r="F46" s="992"/>
      <c r="G46" s="992"/>
      <c r="H46" s="998"/>
      <c r="I46" s="964">
        <v>195</v>
      </c>
      <c r="J46" s="972" t="s">
        <v>205</v>
      </c>
      <c r="K46" s="972" t="s">
        <v>205</v>
      </c>
      <c r="L46" s="972" t="s">
        <v>205</v>
      </c>
      <c r="M46" s="980" t="s">
        <v>205</v>
      </c>
    </row>
    <row r="47" spans="2:13" ht="27.75" customHeight="1">
      <c r="B47" s="919"/>
      <c r="C47" s="932"/>
      <c r="D47" s="989"/>
      <c r="E47" s="993" t="s">
        <v>81</v>
      </c>
      <c r="F47" s="996"/>
      <c r="G47" s="996"/>
      <c r="H47" s="999"/>
      <c r="I47" s="964" t="s">
        <v>205</v>
      </c>
      <c r="J47" s="972" t="s">
        <v>205</v>
      </c>
      <c r="K47" s="972" t="s">
        <v>205</v>
      </c>
      <c r="L47" s="972" t="s">
        <v>205</v>
      </c>
      <c r="M47" s="980" t="s">
        <v>205</v>
      </c>
    </row>
    <row r="48" spans="2:13" ht="27.75" customHeight="1">
      <c r="B48" s="919"/>
      <c r="C48" s="932"/>
      <c r="D48" s="941"/>
      <c r="E48" s="992" t="s">
        <v>85</v>
      </c>
      <c r="F48" s="992"/>
      <c r="G48" s="992"/>
      <c r="H48" s="998"/>
      <c r="I48" s="964" t="s">
        <v>205</v>
      </c>
      <c r="J48" s="972" t="s">
        <v>205</v>
      </c>
      <c r="K48" s="972" t="s">
        <v>205</v>
      </c>
      <c r="L48" s="972" t="s">
        <v>205</v>
      </c>
      <c r="M48" s="980" t="s">
        <v>205</v>
      </c>
    </row>
    <row r="49" spans="2:13" ht="27.75" customHeight="1">
      <c r="B49" s="920"/>
      <c r="C49" s="933"/>
      <c r="D49" s="941"/>
      <c r="E49" s="992" t="s">
        <v>91</v>
      </c>
      <c r="F49" s="992"/>
      <c r="G49" s="992"/>
      <c r="H49" s="998"/>
      <c r="I49" s="964" t="s">
        <v>205</v>
      </c>
      <c r="J49" s="972" t="s">
        <v>205</v>
      </c>
      <c r="K49" s="972" t="s">
        <v>205</v>
      </c>
      <c r="L49" s="972" t="s">
        <v>205</v>
      </c>
      <c r="M49" s="980" t="s">
        <v>205</v>
      </c>
    </row>
    <row r="50" spans="2:13" ht="27.75" customHeight="1">
      <c r="B50" s="986" t="s">
        <v>93</v>
      </c>
      <c r="C50" s="988"/>
      <c r="D50" s="990"/>
      <c r="E50" s="992" t="s">
        <v>95</v>
      </c>
      <c r="F50" s="992"/>
      <c r="G50" s="992"/>
      <c r="H50" s="998"/>
      <c r="I50" s="964">
        <v>5235</v>
      </c>
      <c r="J50" s="972">
        <v>5680</v>
      </c>
      <c r="K50" s="972">
        <v>5848</v>
      </c>
      <c r="L50" s="972">
        <v>6288</v>
      </c>
      <c r="M50" s="980">
        <v>6373</v>
      </c>
    </row>
    <row r="51" spans="2:13" ht="27.75" customHeight="1">
      <c r="B51" s="919"/>
      <c r="C51" s="932"/>
      <c r="D51" s="941"/>
      <c r="E51" s="992" t="s">
        <v>98</v>
      </c>
      <c r="F51" s="992"/>
      <c r="G51" s="992"/>
      <c r="H51" s="998"/>
      <c r="I51" s="964">
        <v>155</v>
      </c>
      <c r="J51" s="972">
        <v>148</v>
      </c>
      <c r="K51" s="972">
        <v>171</v>
      </c>
      <c r="L51" s="972">
        <v>280</v>
      </c>
      <c r="M51" s="980">
        <v>280</v>
      </c>
    </row>
    <row r="52" spans="2:13" ht="27.75" customHeight="1">
      <c r="B52" s="920"/>
      <c r="C52" s="933"/>
      <c r="D52" s="941"/>
      <c r="E52" s="992" t="s">
        <v>49</v>
      </c>
      <c r="F52" s="992"/>
      <c r="G52" s="992"/>
      <c r="H52" s="998"/>
      <c r="I52" s="964">
        <v>12360</v>
      </c>
      <c r="J52" s="972">
        <v>12799</v>
      </c>
      <c r="K52" s="972">
        <v>12650</v>
      </c>
      <c r="L52" s="972">
        <v>12567</v>
      </c>
      <c r="M52" s="980">
        <v>12700</v>
      </c>
    </row>
    <row r="53" spans="2:13" ht="27.75" customHeight="1">
      <c r="B53" s="922" t="s">
        <v>18</v>
      </c>
      <c r="C53" s="935"/>
      <c r="D53" s="943"/>
      <c r="E53" s="994" t="s">
        <v>100</v>
      </c>
      <c r="F53" s="994"/>
      <c r="G53" s="994"/>
      <c r="H53" s="1000"/>
      <c r="I53" s="965">
        <v>2687</v>
      </c>
      <c r="J53" s="973">
        <v>1743</v>
      </c>
      <c r="K53" s="973">
        <v>1020</v>
      </c>
      <c r="L53" s="973">
        <v>115</v>
      </c>
      <c r="M53" s="981">
        <v>-43</v>
      </c>
    </row>
    <row r="54" spans="2:13" ht="27.75" customHeight="1">
      <c r="B54" s="987" t="s">
        <v>36</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bpjltQuBLkfnzP/b25VSATqovnZNoXyYn4tvDEIQYKytnSFlJq7XHUiaKJ/NSjcLran27yzgxwB9wLGYjN0Cw==" saltValue="wHC3Bbvjwz1NzxcQ9hcb/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11</v>
      </c>
      <c r="C54" s="1009"/>
      <c r="D54" s="1009"/>
      <c r="E54" s="1018" t="s">
        <v>17</v>
      </c>
      <c r="F54" s="1025" t="s">
        <v>442</v>
      </c>
      <c r="G54" s="1025" t="s">
        <v>532</v>
      </c>
      <c r="H54" s="1033" t="s">
        <v>533</v>
      </c>
    </row>
    <row r="55" spans="2:8" ht="52.5" customHeight="1">
      <c r="B55" s="1004"/>
      <c r="C55" s="1010" t="s">
        <v>104</v>
      </c>
      <c r="D55" s="1010"/>
      <c r="E55" s="1019"/>
      <c r="F55" s="1026">
        <v>1195</v>
      </c>
      <c r="G55" s="1026">
        <v>1197</v>
      </c>
      <c r="H55" s="1034">
        <v>1198</v>
      </c>
    </row>
    <row r="56" spans="2:8" ht="52.5" customHeight="1">
      <c r="B56" s="1005"/>
      <c r="C56" s="1011" t="s">
        <v>107</v>
      </c>
      <c r="D56" s="1011"/>
      <c r="E56" s="1020"/>
      <c r="F56" s="1027">
        <v>1417</v>
      </c>
      <c r="G56" s="1027">
        <v>1698</v>
      </c>
      <c r="H56" s="1035">
        <v>1818</v>
      </c>
    </row>
    <row r="57" spans="2:8" ht="53.25" customHeight="1">
      <c r="B57" s="1005"/>
      <c r="C57" s="1012" t="s">
        <v>70</v>
      </c>
      <c r="D57" s="1012"/>
      <c r="E57" s="1021"/>
      <c r="F57" s="1028">
        <v>4238</v>
      </c>
      <c r="G57" s="1028">
        <v>4396</v>
      </c>
      <c r="H57" s="1036">
        <v>4386</v>
      </c>
    </row>
    <row r="58" spans="2:8" ht="45.75" customHeight="1">
      <c r="B58" s="1006"/>
      <c r="C58" s="1013" t="s">
        <v>552</v>
      </c>
      <c r="D58" s="1016"/>
      <c r="E58" s="1022"/>
      <c r="F58" s="1029">
        <v>2395</v>
      </c>
      <c r="G58" s="1029">
        <v>2611</v>
      </c>
      <c r="H58" s="1037">
        <v>2621</v>
      </c>
    </row>
    <row r="59" spans="2:8" ht="45.75" customHeight="1">
      <c r="B59" s="1006"/>
      <c r="C59" s="1013" t="s">
        <v>447</v>
      </c>
      <c r="D59" s="1016"/>
      <c r="E59" s="1022"/>
      <c r="F59" s="1029">
        <v>756</v>
      </c>
      <c r="G59" s="1029">
        <v>642</v>
      </c>
      <c r="H59" s="1037">
        <v>541</v>
      </c>
    </row>
    <row r="60" spans="2:8" ht="45.75" customHeight="1">
      <c r="B60" s="1006"/>
      <c r="C60" s="1013" t="s">
        <v>553</v>
      </c>
      <c r="D60" s="1016"/>
      <c r="E60" s="1022"/>
      <c r="F60" s="1029">
        <v>281</v>
      </c>
      <c r="G60" s="1029">
        <v>363</v>
      </c>
      <c r="H60" s="1037">
        <v>464</v>
      </c>
    </row>
    <row r="61" spans="2:8" ht="45.75" customHeight="1">
      <c r="B61" s="1006"/>
      <c r="C61" s="1013" t="s">
        <v>554</v>
      </c>
      <c r="D61" s="1016"/>
      <c r="E61" s="1022"/>
      <c r="F61" s="1029">
        <v>238</v>
      </c>
      <c r="G61" s="1029">
        <v>238</v>
      </c>
      <c r="H61" s="1037">
        <v>239</v>
      </c>
    </row>
    <row r="62" spans="2:8" ht="45.75" customHeight="1">
      <c r="B62" s="1007"/>
      <c r="C62" s="1014" t="s">
        <v>555</v>
      </c>
      <c r="D62" s="1017"/>
      <c r="E62" s="1023"/>
      <c r="F62" s="1030">
        <v>244</v>
      </c>
      <c r="G62" s="1030">
        <v>205</v>
      </c>
      <c r="H62" s="1038">
        <v>190</v>
      </c>
    </row>
    <row r="63" spans="2:8" ht="52.5" customHeight="1">
      <c r="B63" s="1008"/>
      <c r="C63" s="1015" t="s">
        <v>112</v>
      </c>
      <c r="D63" s="1015"/>
      <c r="E63" s="1024"/>
      <c r="F63" s="1031">
        <v>6849</v>
      </c>
      <c r="G63" s="1031">
        <v>7291</v>
      </c>
      <c r="H63" s="1039">
        <v>7402</v>
      </c>
    </row>
    <row r="64" spans="2:8" ht="15" customHeight="1"/>
  </sheetData>
  <sheetProtection algorithmName="SHA-512" hashValue="7KrjCgK7Xq2UKuHXI4KUZhcjSq8+JafkM4htk5h0Zy8xj4pN+v5kEa8zUIgM6whOz+ZS/lnL3NohCPfZEzBvMQ==" saltValue="xqB3RGvcNg/tk/qk7VxC2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0" zoomScaleNormal="8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30</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30</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556</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557</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367</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170</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530</v>
      </c>
      <c r="BQ50" s="1075"/>
      <c r="BR50" s="1075"/>
      <c r="BS50" s="1075"/>
      <c r="BT50" s="1075"/>
      <c r="BU50" s="1075"/>
      <c r="BV50" s="1075"/>
      <c r="BW50" s="1075"/>
      <c r="BX50" s="1075" t="s">
        <v>531</v>
      </c>
      <c r="BY50" s="1075"/>
      <c r="BZ50" s="1075"/>
      <c r="CA50" s="1075"/>
      <c r="CB50" s="1075"/>
      <c r="CC50" s="1075"/>
      <c r="CD50" s="1075"/>
      <c r="CE50" s="1075"/>
      <c r="CF50" s="1075" t="s">
        <v>442</v>
      </c>
      <c r="CG50" s="1075"/>
      <c r="CH50" s="1075"/>
      <c r="CI50" s="1075"/>
      <c r="CJ50" s="1075"/>
      <c r="CK50" s="1075"/>
      <c r="CL50" s="1075"/>
      <c r="CM50" s="1075"/>
      <c r="CN50" s="1075" t="s">
        <v>532</v>
      </c>
      <c r="CO50" s="1075"/>
      <c r="CP50" s="1075"/>
      <c r="CQ50" s="1075"/>
      <c r="CR50" s="1075"/>
      <c r="CS50" s="1075"/>
      <c r="CT50" s="1075"/>
      <c r="CU50" s="1075"/>
      <c r="CV50" s="1075" t="s">
        <v>533</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558</v>
      </c>
      <c r="AO51" s="1074"/>
      <c r="AP51" s="1074"/>
      <c r="AQ51" s="1074"/>
      <c r="AR51" s="1074"/>
      <c r="AS51" s="1074"/>
      <c r="AT51" s="1074"/>
      <c r="AU51" s="1074"/>
      <c r="AV51" s="1074"/>
      <c r="AW51" s="1074"/>
      <c r="AX51" s="1074"/>
      <c r="AY51" s="1074"/>
      <c r="AZ51" s="1074"/>
      <c r="BA51" s="1074"/>
      <c r="BB51" s="1074" t="s">
        <v>559</v>
      </c>
      <c r="BC51" s="1074"/>
      <c r="BD51" s="1074"/>
      <c r="BE51" s="1074"/>
      <c r="BF51" s="1074"/>
      <c r="BG51" s="1074"/>
      <c r="BH51" s="1074"/>
      <c r="BI51" s="1074"/>
      <c r="BJ51" s="1074"/>
      <c r="BK51" s="1074"/>
      <c r="BL51" s="1074"/>
      <c r="BM51" s="1074"/>
      <c r="BN51" s="1074"/>
      <c r="BO51" s="1074"/>
      <c r="BP51" s="1079">
        <v>50.7</v>
      </c>
      <c r="BQ51" s="1079"/>
      <c r="BR51" s="1079"/>
      <c r="BS51" s="1079"/>
      <c r="BT51" s="1079"/>
      <c r="BU51" s="1079"/>
      <c r="BV51" s="1079"/>
      <c r="BW51" s="1079"/>
      <c r="BX51" s="1079">
        <v>33.4</v>
      </c>
      <c r="BY51" s="1079"/>
      <c r="BZ51" s="1079"/>
      <c r="CA51" s="1079"/>
      <c r="CB51" s="1079"/>
      <c r="CC51" s="1079"/>
      <c r="CD51" s="1079"/>
      <c r="CE51" s="1079"/>
      <c r="CF51" s="1079">
        <v>19.7</v>
      </c>
      <c r="CG51" s="1079"/>
      <c r="CH51" s="1079"/>
      <c r="CI51" s="1079"/>
      <c r="CJ51" s="1079"/>
      <c r="CK51" s="1079"/>
      <c r="CL51" s="1079"/>
      <c r="CM51" s="1079"/>
      <c r="CN51" s="1079">
        <v>2.2000000000000002</v>
      </c>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560</v>
      </c>
      <c r="BC53" s="1074"/>
      <c r="BD53" s="1074"/>
      <c r="BE53" s="1074"/>
      <c r="BF53" s="1074"/>
      <c r="BG53" s="1074"/>
      <c r="BH53" s="1074"/>
      <c r="BI53" s="1074"/>
      <c r="BJ53" s="1074"/>
      <c r="BK53" s="1074"/>
      <c r="BL53" s="1074"/>
      <c r="BM53" s="1074"/>
      <c r="BN53" s="1074"/>
      <c r="BO53" s="1074"/>
      <c r="BP53" s="1079">
        <v>49.4</v>
      </c>
      <c r="BQ53" s="1079"/>
      <c r="BR53" s="1079"/>
      <c r="BS53" s="1079"/>
      <c r="BT53" s="1079"/>
      <c r="BU53" s="1079"/>
      <c r="BV53" s="1079"/>
      <c r="BW53" s="1079"/>
      <c r="BX53" s="1079">
        <v>58.6</v>
      </c>
      <c r="BY53" s="1079"/>
      <c r="BZ53" s="1079"/>
      <c r="CA53" s="1079"/>
      <c r="CB53" s="1079"/>
      <c r="CC53" s="1079"/>
      <c r="CD53" s="1079"/>
      <c r="CE53" s="1079"/>
      <c r="CF53" s="1079">
        <v>59</v>
      </c>
      <c r="CG53" s="1079"/>
      <c r="CH53" s="1079"/>
      <c r="CI53" s="1079"/>
      <c r="CJ53" s="1079"/>
      <c r="CK53" s="1079"/>
      <c r="CL53" s="1079"/>
      <c r="CM53" s="1079"/>
      <c r="CN53" s="1079">
        <v>60.3</v>
      </c>
      <c r="CO53" s="1079"/>
      <c r="CP53" s="1079"/>
      <c r="CQ53" s="1079"/>
      <c r="CR53" s="1079"/>
      <c r="CS53" s="1079"/>
      <c r="CT53" s="1079"/>
      <c r="CU53" s="1079"/>
      <c r="CV53" s="1079">
        <v>61.3</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63</v>
      </c>
      <c r="AO55" s="1075"/>
      <c r="AP55" s="1075"/>
      <c r="AQ55" s="1075"/>
      <c r="AR55" s="1075"/>
      <c r="AS55" s="1075"/>
      <c r="AT55" s="1075"/>
      <c r="AU55" s="1075"/>
      <c r="AV55" s="1075"/>
      <c r="AW55" s="1075"/>
      <c r="AX55" s="1075"/>
      <c r="AY55" s="1075"/>
      <c r="AZ55" s="1075"/>
      <c r="BA55" s="1075"/>
      <c r="BB55" s="1074" t="s">
        <v>559</v>
      </c>
      <c r="BC55" s="1074"/>
      <c r="BD55" s="1074"/>
      <c r="BE55" s="1074"/>
      <c r="BF55" s="1074"/>
      <c r="BG55" s="1074"/>
      <c r="BH55" s="1074"/>
      <c r="BI55" s="1074"/>
      <c r="BJ55" s="1074"/>
      <c r="BK55" s="1074"/>
      <c r="BL55" s="1074"/>
      <c r="BM55" s="1074"/>
      <c r="BN55" s="1074"/>
      <c r="BO55" s="1074"/>
      <c r="BP55" s="1079">
        <v>58.5</v>
      </c>
      <c r="BQ55" s="1079"/>
      <c r="BR55" s="1079"/>
      <c r="BS55" s="1079"/>
      <c r="BT55" s="1079"/>
      <c r="BU55" s="1079"/>
      <c r="BV55" s="1079"/>
      <c r="BW55" s="1079"/>
      <c r="BX55" s="1079">
        <v>54.6</v>
      </c>
      <c r="BY55" s="1079"/>
      <c r="BZ55" s="1079"/>
      <c r="CA55" s="1079"/>
      <c r="CB55" s="1079"/>
      <c r="CC55" s="1079"/>
      <c r="CD55" s="1079"/>
      <c r="CE55" s="1079"/>
      <c r="CF55" s="1079">
        <v>53.2</v>
      </c>
      <c r="CG55" s="1079"/>
      <c r="CH55" s="1079"/>
      <c r="CI55" s="1079"/>
      <c r="CJ55" s="1079"/>
      <c r="CK55" s="1079"/>
      <c r="CL55" s="1079"/>
      <c r="CM55" s="1079"/>
      <c r="CN55" s="1079">
        <v>47.9</v>
      </c>
      <c r="CO55" s="1079"/>
      <c r="CP55" s="1079"/>
      <c r="CQ55" s="1079"/>
      <c r="CR55" s="1079"/>
      <c r="CS55" s="1079"/>
      <c r="CT55" s="1079"/>
      <c r="CU55" s="1079"/>
      <c r="CV55" s="1079">
        <v>49</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560</v>
      </c>
      <c r="BC57" s="1074"/>
      <c r="BD57" s="1074"/>
      <c r="BE57" s="1074"/>
      <c r="BF57" s="1074"/>
      <c r="BG57" s="1074"/>
      <c r="BH57" s="1074"/>
      <c r="BI57" s="1074"/>
      <c r="BJ57" s="1074"/>
      <c r="BK57" s="1074"/>
      <c r="BL57" s="1074"/>
      <c r="BM57" s="1074"/>
      <c r="BN57" s="1074"/>
      <c r="BO57" s="1074"/>
      <c r="BP57" s="1079">
        <v>52.9</v>
      </c>
      <c r="BQ57" s="1079"/>
      <c r="BR57" s="1079"/>
      <c r="BS57" s="1079"/>
      <c r="BT57" s="1079"/>
      <c r="BU57" s="1079"/>
      <c r="BV57" s="1079"/>
      <c r="BW57" s="1079"/>
      <c r="BX57" s="1079">
        <v>58.3</v>
      </c>
      <c r="BY57" s="1079"/>
      <c r="BZ57" s="1079"/>
      <c r="CA57" s="1079"/>
      <c r="CB57" s="1079"/>
      <c r="CC57" s="1079"/>
      <c r="CD57" s="1079"/>
      <c r="CE57" s="1079"/>
      <c r="CF57" s="1079">
        <v>59.6</v>
      </c>
      <c r="CG57" s="1079"/>
      <c r="CH57" s="1079"/>
      <c r="CI57" s="1079"/>
      <c r="CJ57" s="1079"/>
      <c r="CK57" s="1079"/>
      <c r="CL57" s="1079"/>
      <c r="CM57" s="1079"/>
      <c r="CN57" s="1079">
        <v>60.7</v>
      </c>
      <c r="CO57" s="1079"/>
      <c r="CP57" s="1079"/>
      <c r="CQ57" s="1079"/>
      <c r="CR57" s="1079"/>
      <c r="CS57" s="1079"/>
      <c r="CT57" s="1079"/>
      <c r="CU57" s="1079"/>
      <c r="CV57" s="1079">
        <v>62</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332</v>
      </c>
    </row>
    <row r="64" spans="1:109">
      <c r="B64" s="755"/>
      <c r="G64" s="1049"/>
      <c r="I64" s="368"/>
      <c r="J64" s="368"/>
      <c r="K64" s="368"/>
      <c r="L64" s="368"/>
      <c r="M64" s="368"/>
      <c r="N64" s="1069"/>
      <c r="AM64" s="1049"/>
      <c r="AN64" s="1049" t="s">
        <v>557</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5" customHeight="1">
      <c r="B65" s="755"/>
      <c r="AN65" s="1070" t="s">
        <v>561</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170</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530</v>
      </c>
      <c r="BQ72" s="1075"/>
      <c r="BR72" s="1075"/>
      <c r="BS72" s="1075"/>
      <c r="BT72" s="1075"/>
      <c r="BU72" s="1075"/>
      <c r="BV72" s="1075"/>
      <c r="BW72" s="1075"/>
      <c r="BX72" s="1075" t="s">
        <v>531</v>
      </c>
      <c r="BY72" s="1075"/>
      <c r="BZ72" s="1075"/>
      <c r="CA72" s="1075"/>
      <c r="CB72" s="1075"/>
      <c r="CC72" s="1075"/>
      <c r="CD72" s="1075"/>
      <c r="CE72" s="1075"/>
      <c r="CF72" s="1075" t="s">
        <v>442</v>
      </c>
      <c r="CG72" s="1075"/>
      <c r="CH72" s="1075"/>
      <c r="CI72" s="1075"/>
      <c r="CJ72" s="1075"/>
      <c r="CK72" s="1075"/>
      <c r="CL72" s="1075"/>
      <c r="CM72" s="1075"/>
      <c r="CN72" s="1075" t="s">
        <v>532</v>
      </c>
      <c r="CO72" s="1075"/>
      <c r="CP72" s="1075"/>
      <c r="CQ72" s="1075"/>
      <c r="CR72" s="1075"/>
      <c r="CS72" s="1075"/>
      <c r="CT72" s="1075"/>
      <c r="CU72" s="1075"/>
      <c r="CV72" s="1075" t="s">
        <v>533</v>
      </c>
      <c r="CW72" s="1075"/>
      <c r="CX72" s="1075"/>
      <c r="CY72" s="1075"/>
      <c r="CZ72" s="1075"/>
      <c r="DA72" s="1075"/>
      <c r="DB72" s="1075"/>
      <c r="DC72" s="1075"/>
    </row>
    <row r="73" spans="2:107">
      <c r="B73" s="755"/>
      <c r="G73" s="1051"/>
      <c r="H73" s="1051"/>
      <c r="I73" s="1051"/>
      <c r="J73" s="1051"/>
      <c r="K73" s="1061"/>
      <c r="L73" s="1061"/>
      <c r="M73" s="1061"/>
      <c r="N73" s="1061"/>
      <c r="AM73" s="1053"/>
      <c r="AN73" s="1074" t="s">
        <v>558</v>
      </c>
      <c r="AO73" s="1074"/>
      <c r="AP73" s="1074"/>
      <c r="AQ73" s="1074"/>
      <c r="AR73" s="1074"/>
      <c r="AS73" s="1074"/>
      <c r="AT73" s="1074"/>
      <c r="AU73" s="1074"/>
      <c r="AV73" s="1074"/>
      <c r="AW73" s="1074"/>
      <c r="AX73" s="1074"/>
      <c r="AY73" s="1074"/>
      <c r="AZ73" s="1074"/>
      <c r="BA73" s="1074"/>
      <c r="BB73" s="1074" t="s">
        <v>559</v>
      </c>
      <c r="BC73" s="1074"/>
      <c r="BD73" s="1074"/>
      <c r="BE73" s="1074"/>
      <c r="BF73" s="1074"/>
      <c r="BG73" s="1074"/>
      <c r="BH73" s="1074"/>
      <c r="BI73" s="1074"/>
      <c r="BJ73" s="1074"/>
      <c r="BK73" s="1074"/>
      <c r="BL73" s="1074"/>
      <c r="BM73" s="1074"/>
      <c r="BN73" s="1074"/>
      <c r="BO73" s="1074"/>
      <c r="BP73" s="1079">
        <v>50.7</v>
      </c>
      <c r="BQ73" s="1079"/>
      <c r="BR73" s="1079"/>
      <c r="BS73" s="1079"/>
      <c r="BT73" s="1079"/>
      <c r="BU73" s="1079"/>
      <c r="BV73" s="1079"/>
      <c r="BW73" s="1079"/>
      <c r="BX73" s="1079">
        <v>33.4</v>
      </c>
      <c r="BY73" s="1079"/>
      <c r="BZ73" s="1079"/>
      <c r="CA73" s="1079"/>
      <c r="CB73" s="1079"/>
      <c r="CC73" s="1079"/>
      <c r="CD73" s="1079"/>
      <c r="CE73" s="1079"/>
      <c r="CF73" s="1079">
        <v>19.7</v>
      </c>
      <c r="CG73" s="1079"/>
      <c r="CH73" s="1079"/>
      <c r="CI73" s="1079"/>
      <c r="CJ73" s="1079"/>
      <c r="CK73" s="1079"/>
      <c r="CL73" s="1079"/>
      <c r="CM73" s="1079"/>
      <c r="CN73" s="1079">
        <v>2.2000000000000002</v>
      </c>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412</v>
      </c>
      <c r="BC75" s="1074"/>
      <c r="BD75" s="1074"/>
      <c r="BE75" s="1074"/>
      <c r="BF75" s="1074"/>
      <c r="BG75" s="1074"/>
      <c r="BH75" s="1074"/>
      <c r="BI75" s="1074"/>
      <c r="BJ75" s="1074"/>
      <c r="BK75" s="1074"/>
      <c r="BL75" s="1074"/>
      <c r="BM75" s="1074"/>
      <c r="BN75" s="1074"/>
      <c r="BO75" s="1074"/>
      <c r="BP75" s="1079">
        <v>10.4</v>
      </c>
      <c r="BQ75" s="1079"/>
      <c r="BR75" s="1079"/>
      <c r="BS75" s="1079"/>
      <c r="BT75" s="1079"/>
      <c r="BU75" s="1079"/>
      <c r="BV75" s="1079"/>
      <c r="BW75" s="1079"/>
      <c r="BX75" s="1079">
        <v>8.4</v>
      </c>
      <c r="BY75" s="1079"/>
      <c r="BZ75" s="1079"/>
      <c r="CA75" s="1079"/>
      <c r="CB75" s="1079"/>
      <c r="CC75" s="1079"/>
      <c r="CD75" s="1079"/>
      <c r="CE75" s="1079"/>
      <c r="CF75" s="1079">
        <v>7.6</v>
      </c>
      <c r="CG75" s="1079"/>
      <c r="CH75" s="1079"/>
      <c r="CI75" s="1079"/>
      <c r="CJ75" s="1079"/>
      <c r="CK75" s="1079"/>
      <c r="CL75" s="1079"/>
      <c r="CM75" s="1079"/>
      <c r="CN75" s="1079">
        <v>7.5</v>
      </c>
      <c r="CO75" s="1079"/>
      <c r="CP75" s="1079"/>
      <c r="CQ75" s="1079"/>
      <c r="CR75" s="1079"/>
      <c r="CS75" s="1079"/>
      <c r="CT75" s="1079"/>
      <c r="CU75" s="1079"/>
      <c r="CV75" s="1079">
        <v>7.4</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63</v>
      </c>
      <c r="AO77" s="1075"/>
      <c r="AP77" s="1075"/>
      <c r="AQ77" s="1075"/>
      <c r="AR77" s="1075"/>
      <c r="AS77" s="1075"/>
      <c r="AT77" s="1075"/>
      <c r="AU77" s="1075"/>
      <c r="AV77" s="1075"/>
      <c r="AW77" s="1075"/>
      <c r="AX77" s="1075"/>
      <c r="AY77" s="1075"/>
      <c r="AZ77" s="1075"/>
      <c r="BA77" s="1075"/>
      <c r="BB77" s="1074" t="s">
        <v>559</v>
      </c>
      <c r="BC77" s="1074"/>
      <c r="BD77" s="1074"/>
      <c r="BE77" s="1074"/>
      <c r="BF77" s="1074"/>
      <c r="BG77" s="1074"/>
      <c r="BH77" s="1074"/>
      <c r="BI77" s="1074"/>
      <c r="BJ77" s="1074"/>
      <c r="BK77" s="1074"/>
      <c r="BL77" s="1074"/>
      <c r="BM77" s="1074"/>
      <c r="BN77" s="1074"/>
      <c r="BO77" s="1074"/>
      <c r="BP77" s="1079">
        <v>58.5</v>
      </c>
      <c r="BQ77" s="1079"/>
      <c r="BR77" s="1079"/>
      <c r="BS77" s="1079"/>
      <c r="BT77" s="1079"/>
      <c r="BU77" s="1079"/>
      <c r="BV77" s="1079"/>
      <c r="BW77" s="1079"/>
      <c r="BX77" s="1079">
        <v>54.6</v>
      </c>
      <c r="BY77" s="1079"/>
      <c r="BZ77" s="1079"/>
      <c r="CA77" s="1079"/>
      <c r="CB77" s="1079"/>
      <c r="CC77" s="1079"/>
      <c r="CD77" s="1079"/>
      <c r="CE77" s="1079"/>
      <c r="CF77" s="1079">
        <v>53.2</v>
      </c>
      <c r="CG77" s="1079"/>
      <c r="CH77" s="1079"/>
      <c r="CI77" s="1079"/>
      <c r="CJ77" s="1079"/>
      <c r="CK77" s="1079"/>
      <c r="CL77" s="1079"/>
      <c r="CM77" s="1079"/>
      <c r="CN77" s="1079">
        <v>47.9</v>
      </c>
      <c r="CO77" s="1079"/>
      <c r="CP77" s="1079"/>
      <c r="CQ77" s="1079"/>
      <c r="CR77" s="1079"/>
      <c r="CS77" s="1079"/>
      <c r="CT77" s="1079"/>
      <c r="CU77" s="1079"/>
      <c r="CV77" s="1079">
        <v>49</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412</v>
      </c>
      <c r="BC79" s="1074"/>
      <c r="BD79" s="1074"/>
      <c r="BE79" s="1074"/>
      <c r="BF79" s="1074"/>
      <c r="BG79" s="1074"/>
      <c r="BH79" s="1074"/>
      <c r="BI79" s="1074"/>
      <c r="BJ79" s="1074"/>
      <c r="BK79" s="1074"/>
      <c r="BL79" s="1074"/>
      <c r="BM79" s="1074"/>
      <c r="BN79" s="1074"/>
      <c r="BO79" s="1074"/>
      <c r="BP79" s="1079">
        <v>10.7</v>
      </c>
      <c r="BQ79" s="1079"/>
      <c r="BR79" s="1079"/>
      <c r="BS79" s="1079"/>
      <c r="BT79" s="1079"/>
      <c r="BU79" s="1079"/>
      <c r="BV79" s="1079"/>
      <c r="BW79" s="1079"/>
      <c r="BX79" s="1079">
        <v>10</v>
      </c>
      <c r="BY79" s="1079"/>
      <c r="BZ79" s="1079"/>
      <c r="CA79" s="1079"/>
      <c r="CB79" s="1079"/>
      <c r="CC79" s="1079"/>
      <c r="CD79" s="1079"/>
      <c r="CE79" s="1079"/>
      <c r="CF79" s="1079">
        <v>9.8000000000000007</v>
      </c>
      <c r="CG79" s="1079"/>
      <c r="CH79" s="1079"/>
      <c r="CI79" s="1079"/>
      <c r="CJ79" s="1079"/>
      <c r="CK79" s="1079"/>
      <c r="CL79" s="1079"/>
      <c r="CM79" s="1079"/>
      <c r="CN79" s="1079">
        <v>9.6</v>
      </c>
      <c r="CO79" s="1079"/>
      <c r="CP79" s="1079"/>
      <c r="CQ79" s="1079"/>
      <c r="CR79" s="1079"/>
      <c r="CS79" s="1079"/>
      <c r="CT79" s="1079"/>
      <c r="CU79" s="1079"/>
      <c r="CV79" s="1079">
        <v>9.5</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WwFQOSblMusYHROyj1t8J9l1hkbccpFTAFM0Q4JALnqFIUMD2l0nPs0I08+xX0H7M+p0NEFq50Ji33LMjKBeDg==" saltValue="ImEXYpf4tMXact/d1JIX8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60" zoomScaleNormal="6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ygW97rUyWdjQhgyNR1aDgJh/asb3P77usluiqzfPe3miMv4IgDERCU9RTHzKzdNGdp4YevLj831iz/FWAWvWmg==" saltValue="0cqt+twJSPOaavgpID9Pf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60" zoomScaleNormal="6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x5ze8Yd5EYbn69bGRvdTJ5sFc8gMoZeK+866ea44O6wCdERqJeHisM82NgyRCMSSgfmrRO/XxxBeOb/FkPRKrg==" saltValue="mvZR4zBAjq4nm3meXMhIS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83</v>
      </c>
      <c r="E2" s="820"/>
      <c r="F2" s="1102" t="s">
        <v>529</v>
      </c>
      <c r="G2" s="844"/>
      <c r="H2" s="854"/>
    </row>
    <row r="3" spans="1:8">
      <c r="A3" s="808" t="s">
        <v>239</v>
      </c>
      <c r="B3" s="793"/>
      <c r="C3" s="1095"/>
      <c r="D3" s="1098">
        <v>133262</v>
      </c>
      <c r="E3" s="1100"/>
      <c r="F3" s="1103">
        <v>85459</v>
      </c>
      <c r="G3" s="1105"/>
      <c r="H3" s="1108"/>
    </row>
    <row r="4" spans="1:8">
      <c r="A4" s="780"/>
      <c r="B4" s="792"/>
      <c r="C4" s="1096"/>
      <c r="D4" s="1099">
        <v>79252</v>
      </c>
      <c r="E4" s="1101"/>
      <c r="F4" s="1104">
        <v>44378</v>
      </c>
      <c r="G4" s="1106"/>
      <c r="H4" s="1109"/>
    </row>
    <row r="5" spans="1:8">
      <c r="A5" s="808" t="s">
        <v>136</v>
      </c>
      <c r="B5" s="793"/>
      <c r="C5" s="1095"/>
      <c r="D5" s="1098">
        <v>149305</v>
      </c>
      <c r="E5" s="1100"/>
      <c r="F5" s="1103">
        <v>83280</v>
      </c>
      <c r="G5" s="1105"/>
      <c r="H5" s="1108"/>
    </row>
    <row r="6" spans="1:8">
      <c r="A6" s="780"/>
      <c r="B6" s="792"/>
      <c r="C6" s="1096"/>
      <c r="D6" s="1099">
        <v>83009</v>
      </c>
      <c r="E6" s="1101"/>
      <c r="F6" s="1104">
        <v>43123</v>
      </c>
      <c r="G6" s="1106"/>
      <c r="H6" s="1109"/>
    </row>
    <row r="7" spans="1:8">
      <c r="A7" s="808" t="s">
        <v>237</v>
      </c>
      <c r="B7" s="793"/>
      <c r="C7" s="1095"/>
      <c r="D7" s="1098">
        <v>125332</v>
      </c>
      <c r="E7" s="1100"/>
      <c r="F7" s="1103">
        <v>88968</v>
      </c>
      <c r="G7" s="1105"/>
      <c r="H7" s="1108"/>
    </row>
    <row r="8" spans="1:8">
      <c r="A8" s="780"/>
      <c r="B8" s="792"/>
      <c r="C8" s="1096"/>
      <c r="D8" s="1099">
        <v>57420</v>
      </c>
      <c r="E8" s="1101"/>
      <c r="F8" s="1104">
        <v>45482</v>
      </c>
      <c r="G8" s="1106"/>
      <c r="H8" s="1109"/>
    </row>
    <row r="9" spans="1:8">
      <c r="A9" s="808" t="s">
        <v>526</v>
      </c>
      <c r="B9" s="793"/>
      <c r="C9" s="1095"/>
      <c r="D9" s="1098">
        <v>112214</v>
      </c>
      <c r="E9" s="1100"/>
      <c r="F9" s="1103">
        <v>85173</v>
      </c>
      <c r="G9" s="1105"/>
      <c r="H9" s="1108"/>
    </row>
    <row r="10" spans="1:8">
      <c r="A10" s="780"/>
      <c r="B10" s="792"/>
      <c r="C10" s="1096"/>
      <c r="D10" s="1099">
        <v>35333</v>
      </c>
      <c r="E10" s="1101"/>
      <c r="F10" s="1104">
        <v>43913</v>
      </c>
      <c r="G10" s="1106"/>
      <c r="H10" s="1109"/>
    </row>
    <row r="11" spans="1:8">
      <c r="A11" s="808" t="s">
        <v>527</v>
      </c>
      <c r="B11" s="793"/>
      <c r="C11" s="1095"/>
      <c r="D11" s="1098">
        <v>152950</v>
      </c>
      <c r="E11" s="1100"/>
      <c r="F11" s="1103">
        <v>94081</v>
      </c>
      <c r="G11" s="1105"/>
      <c r="H11" s="1108"/>
    </row>
    <row r="12" spans="1:8">
      <c r="A12" s="780"/>
      <c r="B12" s="792"/>
      <c r="C12" s="1097"/>
      <c r="D12" s="1099">
        <v>76758</v>
      </c>
      <c r="E12" s="1101"/>
      <c r="F12" s="1104">
        <v>48949</v>
      </c>
      <c r="G12" s="1106"/>
      <c r="H12" s="1109"/>
    </row>
    <row r="13" spans="1:8">
      <c r="A13" s="808"/>
      <c r="B13" s="793"/>
      <c r="C13" s="1095"/>
      <c r="D13" s="1098">
        <v>134613</v>
      </c>
      <c r="E13" s="1100"/>
      <c r="F13" s="1103">
        <v>87392</v>
      </c>
      <c r="G13" s="1107"/>
      <c r="H13" s="1108"/>
    </row>
    <row r="14" spans="1:8">
      <c r="A14" s="780"/>
      <c r="B14" s="792"/>
      <c r="C14" s="1096"/>
      <c r="D14" s="1099">
        <v>66354</v>
      </c>
      <c r="E14" s="1101"/>
      <c r="F14" s="1104">
        <v>45169</v>
      </c>
      <c r="G14" s="1106"/>
      <c r="H14" s="1109"/>
    </row>
    <row r="17" spans="1:11">
      <c r="A17" s="1087" t="s">
        <v>25</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90</v>
      </c>
      <c r="B19" s="1088">
        <f>ROUND(VALUE(SUBSTITUTE(実質収支比率等に係る経年分析!F$48,"▲","-")),2)</f>
        <v>3.02</v>
      </c>
      <c r="C19" s="1088">
        <f>ROUND(VALUE(SUBSTITUTE(実質収支比率等に係る経年分析!G$48,"▲","-")),2)</f>
        <v>3.69</v>
      </c>
      <c r="D19" s="1088">
        <f>ROUND(VALUE(SUBSTITUTE(実質収支比率等に係る経年分析!H$48,"▲","-")),2)</f>
        <v>3.03</v>
      </c>
      <c r="E19" s="1088">
        <f>ROUND(VALUE(SUBSTITUTE(実質収支比率等に係る経年分析!I$48,"▲","-")),2)</f>
        <v>3.24</v>
      </c>
      <c r="F19" s="1088">
        <f>ROUND(VALUE(SUBSTITUTE(実質収支比率等に係る経年分析!J$48,"▲","-")),2)</f>
        <v>5.07</v>
      </c>
    </row>
    <row r="20" spans="1:11">
      <c r="A20" s="1088" t="s">
        <v>40</v>
      </c>
      <c r="B20" s="1088">
        <f>ROUND(VALUE(SUBSTITUTE(実質収支比率等に係る経年分析!F$47,"▲","-")),2)</f>
        <v>16.34</v>
      </c>
      <c r="C20" s="1088">
        <f>ROUND(VALUE(SUBSTITUTE(実質収支比率等に係る経年分析!G$47,"▲","-")),2)</f>
        <v>18.43</v>
      </c>
      <c r="D20" s="1088">
        <f>ROUND(VALUE(SUBSTITUTE(実質収支比率等に係る経年分析!H$47,"▲","-")),2)</f>
        <v>18.78</v>
      </c>
      <c r="E20" s="1088">
        <f>ROUND(VALUE(SUBSTITUTE(実質収支比率等に係る経年分析!I$47,"▲","-")),2)</f>
        <v>19.100000000000001</v>
      </c>
      <c r="F20" s="1088">
        <f>ROUND(VALUE(SUBSTITUTE(実質収支比率等に係る経年分析!J$47,"▲","-")),2)</f>
        <v>18.920000000000002</v>
      </c>
    </row>
    <row r="21" spans="1:11">
      <c r="A21" s="1088" t="s">
        <v>115</v>
      </c>
      <c r="B21" s="1088">
        <f>IF(ISNUMBER(VALUE(SUBSTITUTE(実質収支比率等に係る経年分析!F$49,"▲","-"))),ROUND(VALUE(SUBSTITUTE(実質収支比率等に係る経年分析!F$49,"▲","-")),2),NA())</f>
        <v>9.16</v>
      </c>
      <c r="C21" s="1088">
        <f>IF(ISNUMBER(VALUE(SUBSTITUTE(実質収支比率等に係る経年分析!G$49,"▲","-"))),ROUND(VALUE(SUBSTITUTE(実質収支比率等に係る経年分析!G$49,"▲","-")),2),NA())</f>
        <v>6.95</v>
      </c>
      <c r="D21" s="1088">
        <f>IF(ISNUMBER(VALUE(SUBSTITUTE(実質収支比率等に係る経年分析!H$49,"▲","-"))),ROUND(VALUE(SUBSTITUTE(実質収支比率等に係る経年分析!H$49,"▲","-")),2),NA())</f>
        <v>5.76</v>
      </c>
      <c r="E21" s="1088">
        <f>IF(ISNUMBER(VALUE(SUBSTITUTE(実質収支比率等に係る経年分析!I$49,"▲","-"))),ROUND(VALUE(SUBSTITUTE(実質収支比率等に係る経年分析!I$49,"▲","-")),2),NA())</f>
        <v>4.41</v>
      </c>
      <c r="F21" s="1088">
        <f>IF(ISNUMBER(VALUE(SUBSTITUTE(実質収支比率等に係る経年分析!J$49,"▲","-"))),ROUND(VALUE(SUBSTITUTE(実質収支比率等に係る経年分析!J$49,"▲","-")),2),NA())</f>
        <v>6.47</v>
      </c>
    </row>
    <row r="24" spans="1:11">
      <c r="A24" s="1087" t="s">
        <v>102</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117</v>
      </c>
      <c r="C26" s="1089" t="s">
        <v>68</v>
      </c>
      <c r="D26" s="1089" t="s">
        <v>117</v>
      </c>
      <c r="E26" s="1089" t="s">
        <v>68</v>
      </c>
      <c r="F26" s="1089" t="s">
        <v>117</v>
      </c>
      <c r="G26" s="1089" t="s">
        <v>68</v>
      </c>
      <c r="H26" s="1089" t="s">
        <v>117</v>
      </c>
      <c r="I26" s="1089" t="s">
        <v>68</v>
      </c>
      <c r="J26" s="1089" t="s">
        <v>117</v>
      </c>
      <c r="K26" s="1089" t="s">
        <v>68</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元気バス事業特別会計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0</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住宅団地整備事業特別会計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2.e-002</v>
      </c>
    </row>
    <row r="31" spans="1:11">
      <c r="A31" s="1089" t="str">
        <f>IF('連結実質赤字比率に係る赤字・黒字の構成分析'!C$39="",NA(),'連結実質赤字比率に係る赤字・黒字の構成分析'!C$39)</f>
        <v>後期高齢者医療事業特別会計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1.e-002</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4.e-002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0</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3.e-002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0.15</v>
      </c>
    </row>
    <row r="32" spans="1:11">
      <c r="A32" s="1089" t="str">
        <f>IF('連結実質赤字比率に係る赤字・黒字の構成分析'!C$38="",NA(),'連結実質赤字比率に係る赤字・黒字の構成分析'!C$38)</f>
        <v>介護保険事業特別会計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0.37</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0.17</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0.65</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0.75</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0.46</v>
      </c>
    </row>
    <row r="33" spans="1:16">
      <c r="A33" s="1089" t="str">
        <f>IF('連結実質赤字比率に係る赤字・黒字の構成分析'!C$37="",NA(),'連結実質赤字比率に係る赤字・黒字の構成分析'!C$37)</f>
        <v>住宅新築資金等貸付事業特別会計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0.22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0.34</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0.42</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0.55000000000000004</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0.57999999999999996</v>
      </c>
    </row>
    <row r="34" spans="1:16">
      <c r="A34" s="1089" t="str">
        <f>IF('連結実質赤字比率に係る赤字・黒字の構成分析'!C$36="",NA(),'連結実質赤字比率に係る赤字・黒字の構成分析'!C$36)</f>
        <v>一般会計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2.79</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3.34</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2.61</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2.68</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4.4800000000000004</v>
      </c>
    </row>
    <row r="35" spans="1:16">
      <c r="A35" s="1089" t="str">
        <f>IF('連結実質赤字比率に係る赤字・黒字の構成分析'!C$35="",NA(),'連結実質赤字比率に係る赤字・黒字の構成分析'!C$35)</f>
        <v>水道事業会計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9.66</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10.84</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11.34</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11.44</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12.09</v>
      </c>
    </row>
    <row r="36" spans="1:16">
      <c r="A36" s="1089" t="str">
        <f>IF('連結実質赤字比率に係る赤字・黒字の構成分析'!C$34="",NA(),'連結実質赤字比率に係る赤字・黒字の構成分析'!C$34)</f>
        <v>国民健康保険事業特別会計</v>
      </c>
      <c r="B36" s="1089">
        <f>IF(ROUND(VALUE(SUBSTITUTE('連結実質赤字比率に係る赤字・黒字の構成分析'!F$34,"▲","-")),2)&lt;0,ABS(ROUND(VALUE(SUBSTITUTE('連結実質赤字比率に係る赤字・黒字の構成分析'!F$34,"▲","-")),2)),NA())</f>
        <v>7.78</v>
      </c>
      <c r="C36" s="1089" t="e">
        <f>IF(ROUND(VALUE(SUBSTITUTE('連結実質赤字比率に係る赤字・黒字の構成分析'!F$34,"▲","-")),2)&gt;=0,ABS(ROUND(VALUE(SUBSTITUTE('連結実質赤字比率に係る赤字・黒字の構成分析'!F$34,"▲","-")),2)),NA())</f>
        <v>#N/A</v>
      </c>
      <c r="D36" s="1089">
        <f>IF(ROUND(VALUE(SUBSTITUTE('連結実質赤字比率に係る赤字・黒字の構成分析'!G$34,"▲","-")),2)&lt;0,ABS(ROUND(VALUE(SUBSTITUTE('連結実質赤字比率に係る赤字・黒字の構成分析'!G$34,"▲","-")),2)),NA())</f>
        <v>5.89</v>
      </c>
      <c r="E36" s="1089" t="e">
        <f>IF(ROUND(VALUE(SUBSTITUTE('連結実質赤字比率に係る赤字・黒字の構成分析'!G$34,"▲","-")),2)&gt;=0,ABS(ROUND(VALUE(SUBSTITUTE('連結実質赤字比率に係る赤字・黒字の構成分析'!G$34,"▲","-")),2)),NA())</f>
        <v>#N/A</v>
      </c>
      <c r="F36" s="1089">
        <f>IF(ROUND(VALUE(SUBSTITUTE('連結実質赤字比率に係る赤字・黒字の構成分析'!H$34,"▲","-")),2)&lt;0,ABS(ROUND(VALUE(SUBSTITUTE('連結実質赤字比率に係る赤字・黒字の構成分析'!H$34,"▲","-")),2)),NA())</f>
        <v>2.33</v>
      </c>
      <c r="G36" s="1089" t="e">
        <f>IF(ROUND(VALUE(SUBSTITUTE('連結実質赤字比率に係る赤字・黒字の構成分析'!H$34,"▲","-")),2)&gt;=0,ABS(ROUND(VALUE(SUBSTITUTE('連結実質赤字比率に係る赤字・黒字の構成分析'!H$34,"▲","-")),2)),NA())</f>
        <v>#N/A</v>
      </c>
      <c r="H36" s="1089">
        <f>IF(ROUND(VALUE(SUBSTITUTE('連結実質赤字比率に係る赤字・黒字の構成分析'!I$34,"▲","-")),2)&lt;0,ABS(ROUND(VALUE(SUBSTITUTE('連結実質赤字比率に係る赤字・黒字の構成分析'!I$34,"▲","-")),2)),NA())</f>
        <v>0.97</v>
      </c>
      <c r="I36" s="1089" t="e">
        <f>IF(ROUND(VALUE(SUBSTITUTE('連結実質赤字比率に係る赤字・黒字の構成分析'!I$34,"▲","-")),2)&gt;=0,ABS(ROUND(VALUE(SUBSTITUTE('連結実質赤字比率に係る赤字・黒字の構成分析'!I$34,"▲","-")),2)),NA())</f>
        <v>#N/A</v>
      </c>
      <c r="J36" s="1089">
        <f>IF(ROUND(VALUE(SUBSTITUTE('連結実質赤字比率に係る赤字・黒字の構成分析'!J$34,"▲","-")),2)&lt;0,ABS(ROUND(VALUE(SUBSTITUTE('連結実質赤字比率に係る赤字・黒字の構成分析'!J$34,"▲","-")),2)),NA())</f>
        <v>0.95</v>
      </c>
      <c r="K36" s="1089" t="e">
        <f>IF(ROUND(VALUE(SUBSTITUTE('連結実質赤字比率に係る赤字・黒字の構成分析'!J$34,"▲","-")),2)&gt;=0,ABS(ROUND(VALUE(SUBSTITUTE('連結実質赤字比率に係る赤字・黒字の構成分析'!J$34,"▲","-")),2)),NA())</f>
        <v>#N/A</v>
      </c>
    </row>
    <row r="39" spans="1:16">
      <c r="A39" s="1087" t="s">
        <v>14</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118</v>
      </c>
      <c r="C41" s="1090"/>
      <c r="D41" s="1090" t="s">
        <v>120</v>
      </c>
      <c r="E41" s="1090" t="s">
        <v>118</v>
      </c>
      <c r="F41" s="1090"/>
      <c r="G41" s="1090" t="s">
        <v>120</v>
      </c>
      <c r="H41" s="1090" t="s">
        <v>118</v>
      </c>
      <c r="I41" s="1090"/>
      <c r="J41" s="1090" t="s">
        <v>120</v>
      </c>
      <c r="K41" s="1090" t="s">
        <v>118</v>
      </c>
      <c r="L41" s="1090"/>
      <c r="M41" s="1090" t="s">
        <v>120</v>
      </c>
      <c r="N41" s="1090" t="s">
        <v>118</v>
      </c>
      <c r="O41" s="1090"/>
      <c r="P41" s="1090" t="s">
        <v>120</v>
      </c>
    </row>
    <row r="42" spans="1:16">
      <c r="A42" s="1090" t="s">
        <v>122</v>
      </c>
      <c r="B42" s="1090"/>
      <c r="C42" s="1090"/>
      <c r="D42" s="1090">
        <f>'実質公債費比率（分子）の構造'!K$52</f>
        <v>1462</v>
      </c>
      <c r="E42" s="1090"/>
      <c r="F42" s="1090"/>
      <c r="G42" s="1090">
        <f>'実質公債費比率（分子）の構造'!L$52</f>
        <v>1347</v>
      </c>
      <c r="H42" s="1090"/>
      <c r="I42" s="1090"/>
      <c r="J42" s="1090">
        <f>'実質公債費比率（分子）の構造'!M$52</f>
        <v>1261</v>
      </c>
      <c r="K42" s="1090"/>
      <c r="L42" s="1090"/>
      <c r="M42" s="1090">
        <f>'実質公債費比率（分子）の構造'!N$52</f>
        <v>1217</v>
      </c>
      <c r="N42" s="1090"/>
      <c r="O42" s="1090"/>
      <c r="P42" s="1090">
        <f>'実質公債費比率（分子）の構造'!O$52</f>
        <v>1273</v>
      </c>
    </row>
    <row r="43" spans="1:16">
      <c r="A43" s="1090" t="s">
        <v>54</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47</v>
      </c>
      <c r="B44" s="1090">
        <f>'実質公債費比率（分子）の構造'!K$50</f>
        <v>0</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117</v>
      </c>
      <c r="C45" s="1090"/>
      <c r="D45" s="1090"/>
      <c r="E45" s="1090">
        <f>'実質公債費比率（分子）の構造'!L$49</f>
        <v>117</v>
      </c>
      <c r="F45" s="1090"/>
      <c r="G45" s="1090"/>
      <c r="H45" s="1090">
        <f>'実質公債費比率（分子）の構造'!M$49</f>
        <v>117</v>
      </c>
      <c r="I45" s="1090"/>
      <c r="J45" s="1090"/>
      <c r="K45" s="1090">
        <f>'実質公債費比率（分子）の構造'!N$49</f>
        <v>117</v>
      </c>
      <c r="L45" s="1090"/>
      <c r="M45" s="1090"/>
      <c r="N45" s="1090">
        <f>'実質公債費比率（分子）の構造'!O$49</f>
        <v>104</v>
      </c>
      <c r="O45" s="1090"/>
      <c r="P45" s="1090"/>
    </row>
    <row r="46" spans="1:16">
      <c r="A46" s="1090" t="s">
        <v>45</v>
      </c>
      <c r="B46" s="1090">
        <f>'実質公債費比率（分子）の構造'!K$48</f>
        <v>292</v>
      </c>
      <c r="C46" s="1090"/>
      <c r="D46" s="1090"/>
      <c r="E46" s="1090">
        <f>'実質公債費比率（分子）の構造'!L$48</f>
        <v>291</v>
      </c>
      <c r="F46" s="1090"/>
      <c r="G46" s="1090"/>
      <c r="H46" s="1090">
        <f>'実質公債費比率（分子）の構造'!M$48</f>
        <v>304</v>
      </c>
      <c r="I46" s="1090"/>
      <c r="J46" s="1090"/>
      <c r="K46" s="1090">
        <f>'実質公債費比率（分子）の構造'!N$48</f>
        <v>327</v>
      </c>
      <c r="L46" s="1090"/>
      <c r="M46" s="1090"/>
      <c r="N46" s="1090">
        <f>'実質公債費比率（分子）の構造'!O$48</f>
        <v>338</v>
      </c>
      <c r="O46" s="1090"/>
      <c r="P46" s="1090"/>
    </row>
    <row r="47" spans="1:16">
      <c r="A47" s="1090" t="s">
        <v>39</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31</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27</v>
      </c>
      <c r="B49" s="1090">
        <f>'実質公債費比率（分子）の構造'!K$45</f>
        <v>1456</v>
      </c>
      <c r="C49" s="1090"/>
      <c r="D49" s="1090"/>
      <c r="E49" s="1090">
        <f>'実質公債費比率（分子）の構造'!L$45</f>
        <v>1300</v>
      </c>
      <c r="F49" s="1090"/>
      <c r="G49" s="1090"/>
      <c r="H49" s="1090">
        <f>'実質公債費比率（分子）の構造'!M$45</f>
        <v>1270</v>
      </c>
      <c r="I49" s="1090"/>
      <c r="J49" s="1090"/>
      <c r="K49" s="1090">
        <f>'実質公債費比率（分子）の構造'!N$45</f>
        <v>1149</v>
      </c>
      <c r="L49" s="1090"/>
      <c r="M49" s="1090"/>
      <c r="N49" s="1090">
        <f>'実質公債費比率（分子）の構造'!O$45</f>
        <v>1168</v>
      </c>
      <c r="O49" s="1090"/>
      <c r="P49" s="1090"/>
    </row>
    <row r="50" spans="1:16">
      <c r="A50" s="1090" t="s">
        <v>59</v>
      </c>
      <c r="B50" s="1090" t="e">
        <f>NA()</f>
        <v>#N/A</v>
      </c>
      <c r="C50" s="1090">
        <f>IF(ISNUMBER('実質公債費比率（分子）の構造'!K$53),'実質公債費比率（分子）の構造'!K$53,NA())</f>
        <v>403</v>
      </c>
      <c r="D50" s="1090" t="e">
        <f>NA()</f>
        <v>#N/A</v>
      </c>
      <c r="E50" s="1090" t="e">
        <f>NA()</f>
        <v>#N/A</v>
      </c>
      <c r="F50" s="1090">
        <f>IF(ISNUMBER('実質公債費比率（分子）の構造'!L$53),'実質公債費比率（分子）の構造'!L$53,NA())</f>
        <v>361</v>
      </c>
      <c r="G50" s="1090" t="e">
        <f>NA()</f>
        <v>#N/A</v>
      </c>
      <c r="H50" s="1090" t="e">
        <f>NA()</f>
        <v>#N/A</v>
      </c>
      <c r="I50" s="1090">
        <f>IF(ISNUMBER('実質公債費比率（分子）の構造'!M$53),'実質公債費比率（分子）の構造'!M$53,NA())</f>
        <v>430</v>
      </c>
      <c r="J50" s="1090" t="e">
        <f>NA()</f>
        <v>#N/A</v>
      </c>
      <c r="K50" s="1090" t="e">
        <f>NA()</f>
        <v>#N/A</v>
      </c>
      <c r="L50" s="1090">
        <f>IF(ISNUMBER('実質公債費比率（分子）の構造'!N$53),'実質公債費比率（分子）の構造'!N$53,NA())</f>
        <v>376</v>
      </c>
      <c r="M50" s="1090" t="e">
        <f>NA()</f>
        <v>#N/A</v>
      </c>
      <c r="N50" s="1090" t="e">
        <f>NA()</f>
        <v>#N/A</v>
      </c>
      <c r="O50" s="1090">
        <f>IF(ISNUMBER('実質公債費比率（分子）の構造'!O$53),'実質公債費比率（分子）の構造'!O$53,NA())</f>
        <v>337</v>
      </c>
      <c r="P50" s="1090" t="e">
        <f>NA()</f>
        <v>#N/A</v>
      </c>
    </row>
    <row r="53" spans="1:16">
      <c r="A53" s="1087" t="s">
        <v>123</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109</v>
      </c>
      <c r="C55" s="1089"/>
      <c r="D55" s="1089" t="s">
        <v>127</v>
      </c>
      <c r="E55" s="1089" t="s">
        <v>109</v>
      </c>
      <c r="F55" s="1089"/>
      <c r="G55" s="1089" t="s">
        <v>127</v>
      </c>
      <c r="H55" s="1089" t="s">
        <v>109</v>
      </c>
      <c r="I55" s="1089"/>
      <c r="J55" s="1089" t="s">
        <v>127</v>
      </c>
      <c r="K55" s="1089" t="s">
        <v>109</v>
      </c>
      <c r="L55" s="1089"/>
      <c r="M55" s="1089" t="s">
        <v>127</v>
      </c>
      <c r="N55" s="1089" t="s">
        <v>109</v>
      </c>
      <c r="O55" s="1089"/>
      <c r="P55" s="1089" t="s">
        <v>127</v>
      </c>
    </row>
    <row r="56" spans="1:16">
      <c r="A56" s="1089" t="s">
        <v>49</v>
      </c>
      <c r="B56" s="1089"/>
      <c r="C56" s="1089"/>
      <c r="D56" s="1089">
        <f>'将来負担比率（分子）の構造'!I$52</f>
        <v>12360</v>
      </c>
      <c r="E56" s="1089"/>
      <c r="F56" s="1089"/>
      <c r="G56" s="1089">
        <f>'将来負担比率（分子）の構造'!J$52</f>
        <v>12799</v>
      </c>
      <c r="H56" s="1089"/>
      <c r="I56" s="1089"/>
      <c r="J56" s="1089">
        <f>'将来負担比率（分子）の構造'!K$52</f>
        <v>12650</v>
      </c>
      <c r="K56" s="1089"/>
      <c r="L56" s="1089"/>
      <c r="M56" s="1089">
        <f>'将来負担比率（分子）の構造'!L$52</f>
        <v>12567</v>
      </c>
      <c r="N56" s="1089"/>
      <c r="O56" s="1089"/>
      <c r="P56" s="1089">
        <f>'将来負担比率（分子）の構造'!M$52</f>
        <v>12700</v>
      </c>
    </row>
    <row r="57" spans="1:16">
      <c r="A57" s="1089" t="s">
        <v>98</v>
      </c>
      <c r="B57" s="1089"/>
      <c r="C57" s="1089"/>
      <c r="D57" s="1089">
        <f>'将来負担比率（分子）の構造'!I$51</f>
        <v>155</v>
      </c>
      <c r="E57" s="1089"/>
      <c r="F57" s="1089"/>
      <c r="G57" s="1089">
        <f>'将来負担比率（分子）の構造'!J$51</f>
        <v>148</v>
      </c>
      <c r="H57" s="1089"/>
      <c r="I57" s="1089"/>
      <c r="J57" s="1089">
        <f>'将来負担比率（分子）の構造'!K$51</f>
        <v>171</v>
      </c>
      <c r="K57" s="1089"/>
      <c r="L57" s="1089"/>
      <c r="M57" s="1089">
        <f>'将来負担比率（分子）の構造'!L$51</f>
        <v>280</v>
      </c>
      <c r="N57" s="1089"/>
      <c r="O57" s="1089"/>
      <c r="P57" s="1089">
        <f>'将来負担比率（分子）の構造'!M$51</f>
        <v>280</v>
      </c>
    </row>
    <row r="58" spans="1:16">
      <c r="A58" s="1089" t="s">
        <v>95</v>
      </c>
      <c r="B58" s="1089"/>
      <c r="C58" s="1089"/>
      <c r="D58" s="1089">
        <f>'将来負担比率（分子）の構造'!I$50</f>
        <v>5235</v>
      </c>
      <c r="E58" s="1089"/>
      <c r="F58" s="1089"/>
      <c r="G58" s="1089">
        <f>'将来負担比率（分子）の構造'!J$50</f>
        <v>5680</v>
      </c>
      <c r="H58" s="1089"/>
      <c r="I58" s="1089"/>
      <c r="J58" s="1089">
        <f>'将来負担比率（分子）の構造'!K$50</f>
        <v>5848</v>
      </c>
      <c r="K58" s="1089"/>
      <c r="L58" s="1089"/>
      <c r="M58" s="1089">
        <f>'将来負担比率（分子）の構造'!L$50</f>
        <v>6288</v>
      </c>
      <c r="N58" s="1089"/>
      <c r="O58" s="1089"/>
      <c r="P58" s="1089">
        <f>'将来負担比率（分子）の構造'!M$50</f>
        <v>6373</v>
      </c>
    </row>
    <row r="59" spans="1:16">
      <c r="A59" s="1089" t="s">
        <v>91</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85</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77</v>
      </c>
      <c r="B61" s="1089">
        <f>'将来負担比率（分子）の構造'!I$46</f>
        <v>195</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78</v>
      </c>
      <c r="B62" s="1089">
        <f>'将来負担比率（分子）の構造'!I$45</f>
        <v>1903</v>
      </c>
      <c r="C62" s="1089"/>
      <c r="D62" s="1089"/>
      <c r="E62" s="1089">
        <f>'将来負担比率（分子）の構造'!J$45</f>
        <v>1905</v>
      </c>
      <c r="F62" s="1089"/>
      <c r="G62" s="1089"/>
      <c r="H62" s="1089">
        <f>'将来負担比率（分子）の構造'!K$45</f>
        <v>1876</v>
      </c>
      <c r="I62" s="1089"/>
      <c r="J62" s="1089"/>
      <c r="K62" s="1089">
        <f>'将来負担比率（分子）の構造'!L$45</f>
        <v>1739</v>
      </c>
      <c r="L62" s="1089"/>
      <c r="M62" s="1089"/>
      <c r="N62" s="1089">
        <f>'将来負担比率（分子）の構造'!M$45</f>
        <v>1715</v>
      </c>
      <c r="O62" s="1089"/>
      <c r="P62" s="1089"/>
    </row>
    <row r="63" spans="1:16">
      <c r="A63" s="1089" t="s">
        <v>76</v>
      </c>
      <c r="B63" s="1089">
        <f>'将来負担比率（分子）の構造'!I$44</f>
        <v>502</v>
      </c>
      <c r="C63" s="1089"/>
      <c r="D63" s="1089"/>
      <c r="E63" s="1089">
        <f>'将来負担比率（分子）の構造'!J$44</f>
        <v>392</v>
      </c>
      <c r="F63" s="1089"/>
      <c r="G63" s="1089"/>
      <c r="H63" s="1089">
        <f>'将来負担比率（分子）の構造'!K$44</f>
        <v>281</v>
      </c>
      <c r="I63" s="1089"/>
      <c r="J63" s="1089"/>
      <c r="K63" s="1089">
        <f>'将来負担比率（分子）の構造'!L$44</f>
        <v>168</v>
      </c>
      <c r="L63" s="1089"/>
      <c r="M63" s="1089"/>
      <c r="N63" s="1089">
        <f>'将来負担比率（分子）の構造'!M$44</f>
        <v>66</v>
      </c>
      <c r="O63" s="1089"/>
      <c r="P63" s="1089"/>
    </row>
    <row r="64" spans="1:16">
      <c r="A64" s="1089" t="s">
        <v>74</v>
      </c>
      <c r="B64" s="1089">
        <f>'将来負担比率（分子）の構造'!I$43</f>
        <v>5126</v>
      </c>
      <c r="C64" s="1089"/>
      <c r="D64" s="1089"/>
      <c r="E64" s="1089">
        <f>'将来負担比率（分子）の構造'!J$43</f>
        <v>5001</v>
      </c>
      <c r="F64" s="1089"/>
      <c r="G64" s="1089"/>
      <c r="H64" s="1089">
        <f>'将来負担比率（分子）の構造'!K$43</f>
        <v>4765</v>
      </c>
      <c r="I64" s="1089"/>
      <c r="J64" s="1089"/>
      <c r="K64" s="1089">
        <f>'将来負担比率（分子）の構造'!L$43</f>
        <v>4641</v>
      </c>
      <c r="L64" s="1089"/>
      <c r="M64" s="1089"/>
      <c r="N64" s="1089">
        <f>'将来負担比率（分子）の構造'!M$43</f>
        <v>4509</v>
      </c>
      <c r="O64" s="1089"/>
      <c r="P64" s="1089"/>
    </row>
    <row r="65" spans="1:16">
      <c r="A65" s="1089" t="s">
        <v>73</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66</v>
      </c>
      <c r="B66" s="1089">
        <f>'将来負担比率（分子）の構造'!I$41</f>
        <v>12711</v>
      </c>
      <c r="C66" s="1089"/>
      <c r="D66" s="1089"/>
      <c r="E66" s="1089">
        <f>'将来負担比率（分子）の構造'!J$41</f>
        <v>13071</v>
      </c>
      <c r="F66" s="1089"/>
      <c r="G66" s="1089"/>
      <c r="H66" s="1089">
        <f>'将来負担比率（分子）の構造'!K$41</f>
        <v>12768</v>
      </c>
      <c r="I66" s="1089"/>
      <c r="J66" s="1089"/>
      <c r="K66" s="1089">
        <f>'将来負担比率（分子）の構造'!L$41</f>
        <v>12701</v>
      </c>
      <c r="L66" s="1089"/>
      <c r="M66" s="1089"/>
      <c r="N66" s="1089">
        <f>'将来負担比率（分子）の構造'!M$41</f>
        <v>13020</v>
      </c>
      <c r="O66" s="1089"/>
      <c r="P66" s="1089"/>
    </row>
    <row r="67" spans="1:16">
      <c r="A67" s="1089" t="s">
        <v>100</v>
      </c>
      <c r="B67" s="1089" t="e">
        <f>NA()</f>
        <v>#N/A</v>
      </c>
      <c r="C67" s="1089">
        <f>IF(ISNUMBER('将来負担比率（分子）の構造'!I$53),IF('将来負担比率（分子）の構造'!I$53&lt;0,0,'将来負担比率（分子）の構造'!I$53),NA())</f>
        <v>2687</v>
      </c>
      <c r="D67" s="1089" t="e">
        <f>NA()</f>
        <v>#N/A</v>
      </c>
      <c r="E67" s="1089" t="e">
        <f>NA()</f>
        <v>#N/A</v>
      </c>
      <c r="F67" s="1089">
        <f>IF(ISNUMBER('将来負担比率（分子）の構造'!J$53),IF('将来負担比率（分子）の構造'!J$53&lt;0,0,'将来負担比率（分子）の構造'!J$53),NA())</f>
        <v>1743</v>
      </c>
      <c r="G67" s="1089" t="e">
        <f>NA()</f>
        <v>#N/A</v>
      </c>
      <c r="H67" s="1089" t="e">
        <f>NA()</f>
        <v>#N/A</v>
      </c>
      <c r="I67" s="1089">
        <f>IF(ISNUMBER('将来負担比率（分子）の構造'!K$53),IF('将来負担比率（分子）の構造'!K$53&lt;0,0,'将来負担比率（分子）の構造'!K$53),NA())</f>
        <v>1020</v>
      </c>
      <c r="J67" s="1089" t="e">
        <f>NA()</f>
        <v>#N/A</v>
      </c>
      <c r="K67" s="1089" t="e">
        <f>NA()</f>
        <v>#N/A</v>
      </c>
      <c r="L67" s="1089">
        <f>IF(ISNUMBER('将来負担比率（分子）の構造'!L$53),IF('将来負担比率（分子）の構造'!L$53&lt;0,0,'将来負担比率（分子）の構造'!L$53),NA())</f>
        <v>115</v>
      </c>
      <c r="M67" s="1089" t="e">
        <f>NA()</f>
        <v>#N/A</v>
      </c>
      <c r="N67" s="1089" t="e">
        <f>NA()</f>
        <v>#N/A</v>
      </c>
      <c r="O67" s="1089">
        <f>IF(ISNUMBER('将来負担比率（分子）の構造'!M$53),IF('将来負担比率（分子）の構造'!M$53&lt;0,0,'将来負担比率（分子）の構造'!M$53),NA())</f>
        <v>0</v>
      </c>
      <c r="P67" s="1089" t="e">
        <f>NA()</f>
        <v>#N/A</v>
      </c>
    </row>
    <row r="70" spans="1:16">
      <c r="A70" s="1092" t="s">
        <v>128</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129</v>
      </c>
      <c r="B72" s="1093">
        <f>基金残高に係る経年分析!F55</f>
        <v>1195</v>
      </c>
      <c r="C72" s="1093">
        <f>基金残高に係る経年分析!G55</f>
        <v>1197</v>
      </c>
      <c r="D72" s="1093">
        <f>基金残高に係る経年分析!H55</f>
        <v>1198</v>
      </c>
    </row>
    <row r="73" spans="1:16">
      <c r="A73" s="1091" t="s">
        <v>130</v>
      </c>
      <c r="B73" s="1093">
        <f>基金残高に係る経年分析!F56</f>
        <v>1417</v>
      </c>
      <c r="C73" s="1093">
        <f>基金残高に係る経年分析!G56</f>
        <v>1698</v>
      </c>
      <c r="D73" s="1093">
        <f>基金残高に係る経年分析!H56</f>
        <v>1818</v>
      </c>
    </row>
    <row r="74" spans="1:16">
      <c r="A74" s="1091" t="s">
        <v>132</v>
      </c>
      <c r="B74" s="1093">
        <f>基金残高に係る経年分析!F57</f>
        <v>4238</v>
      </c>
      <c r="C74" s="1093">
        <f>基金残高に係る経年分析!G57</f>
        <v>4396</v>
      </c>
      <c r="D74" s="1093">
        <f>基金残高に係る経年分析!H57</f>
        <v>4386</v>
      </c>
    </row>
  </sheetData>
  <sheetProtection algorithmName="SHA-512" hashValue="IYe75uz1fTrtxg2qzw7SgD1SbQ+2nh7dhNTze/wM1hcOO/rpnBdnAqzfVvZECQiW20w9arK8tUEx/TIQztChew==" saltValue="z0bgo9vvbR72O6q3kPwRb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116</v>
      </c>
      <c r="DI1" s="349"/>
      <c r="DJ1" s="349"/>
      <c r="DK1" s="349"/>
      <c r="DL1" s="349"/>
      <c r="DM1" s="349"/>
      <c r="DN1" s="356"/>
      <c r="DO1" s="1"/>
      <c r="DP1" s="348" t="s">
        <v>1</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308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11</v>
      </c>
      <c r="C4" s="139"/>
      <c r="D4" s="139"/>
      <c r="E4" s="139"/>
      <c r="F4" s="139"/>
      <c r="G4" s="139"/>
      <c r="H4" s="139"/>
      <c r="I4" s="139"/>
      <c r="J4" s="139"/>
      <c r="K4" s="139"/>
      <c r="L4" s="139"/>
      <c r="M4" s="139"/>
      <c r="N4" s="139"/>
      <c r="O4" s="139"/>
      <c r="P4" s="139"/>
      <c r="Q4" s="144"/>
      <c r="R4" s="183" t="s">
        <v>312</v>
      </c>
      <c r="S4" s="139"/>
      <c r="T4" s="139"/>
      <c r="U4" s="139"/>
      <c r="V4" s="139"/>
      <c r="W4" s="139"/>
      <c r="X4" s="139"/>
      <c r="Y4" s="144"/>
      <c r="Z4" s="183" t="s">
        <v>315</v>
      </c>
      <c r="AA4" s="139"/>
      <c r="AB4" s="139"/>
      <c r="AC4" s="144"/>
      <c r="AD4" s="183" t="s">
        <v>261</v>
      </c>
      <c r="AE4" s="139"/>
      <c r="AF4" s="139"/>
      <c r="AG4" s="139"/>
      <c r="AH4" s="139"/>
      <c r="AI4" s="139"/>
      <c r="AJ4" s="139"/>
      <c r="AK4" s="144"/>
      <c r="AL4" s="183" t="s">
        <v>315</v>
      </c>
      <c r="AM4" s="139"/>
      <c r="AN4" s="139"/>
      <c r="AO4" s="144"/>
      <c r="AP4" s="301" t="s">
        <v>318</v>
      </c>
      <c r="AQ4" s="301"/>
      <c r="AR4" s="301"/>
      <c r="AS4" s="301"/>
      <c r="AT4" s="301"/>
      <c r="AU4" s="301"/>
      <c r="AV4" s="301"/>
      <c r="AW4" s="301"/>
      <c r="AX4" s="301"/>
      <c r="AY4" s="301"/>
      <c r="AZ4" s="301"/>
      <c r="BA4" s="301"/>
      <c r="BB4" s="301"/>
      <c r="BC4" s="301"/>
      <c r="BD4" s="301"/>
      <c r="BE4" s="301"/>
      <c r="BF4" s="301"/>
      <c r="BG4" s="301" t="s">
        <v>297</v>
      </c>
      <c r="BH4" s="301"/>
      <c r="BI4" s="301"/>
      <c r="BJ4" s="301"/>
      <c r="BK4" s="301"/>
      <c r="BL4" s="301"/>
      <c r="BM4" s="301"/>
      <c r="BN4" s="301"/>
      <c r="BO4" s="301" t="s">
        <v>315</v>
      </c>
      <c r="BP4" s="301"/>
      <c r="BQ4" s="301"/>
      <c r="BR4" s="301"/>
      <c r="BS4" s="301" t="s">
        <v>319</v>
      </c>
      <c r="BT4" s="301"/>
      <c r="BU4" s="301"/>
      <c r="BV4" s="301"/>
      <c r="BW4" s="301"/>
      <c r="BX4" s="301"/>
      <c r="BY4" s="301"/>
      <c r="BZ4" s="301"/>
      <c r="CA4" s="301"/>
      <c r="CB4" s="301"/>
      <c r="CD4" s="183"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314</v>
      </c>
      <c r="C5" s="268"/>
      <c r="D5" s="268"/>
      <c r="E5" s="268"/>
      <c r="F5" s="268"/>
      <c r="G5" s="268"/>
      <c r="H5" s="268"/>
      <c r="I5" s="268"/>
      <c r="J5" s="268"/>
      <c r="K5" s="268"/>
      <c r="L5" s="268"/>
      <c r="M5" s="268"/>
      <c r="N5" s="268"/>
      <c r="O5" s="268"/>
      <c r="P5" s="268"/>
      <c r="Q5" s="271"/>
      <c r="R5" s="276">
        <v>1764541</v>
      </c>
      <c r="S5" s="279"/>
      <c r="T5" s="279"/>
      <c r="U5" s="279"/>
      <c r="V5" s="279"/>
      <c r="W5" s="279"/>
      <c r="X5" s="279"/>
      <c r="Y5" s="281"/>
      <c r="Z5" s="284">
        <v>11.8</v>
      </c>
      <c r="AA5" s="284"/>
      <c r="AB5" s="284"/>
      <c r="AC5" s="284"/>
      <c r="AD5" s="289">
        <v>1764541</v>
      </c>
      <c r="AE5" s="289"/>
      <c r="AF5" s="289"/>
      <c r="AG5" s="289"/>
      <c r="AH5" s="289"/>
      <c r="AI5" s="289"/>
      <c r="AJ5" s="289"/>
      <c r="AK5" s="289"/>
      <c r="AL5" s="294">
        <v>28.6</v>
      </c>
      <c r="AM5" s="296"/>
      <c r="AN5" s="296"/>
      <c r="AO5" s="298"/>
      <c r="AP5" s="262" t="s">
        <v>321</v>
      </c>
      <c r="AQ5" s="268"/>
      <c r="AR5" s="268"/>
      <c r="AS5" s="268"/>
      <c r="AT5" s="268"/>
      <c r="AU5" s="268"/>
      <c r="AV5" s="268"/>
      <c r="AW5" s="268"/>
      <c r="AX5" s="268"/>
      <c r="AY5" s="268"/>
      <c r="AZ5" s="268"/>
      <c r="BA5" s="268"/>
      <c r="BB5" s="268"/>
      <c r="BC5" s="268"/>
      <c r="BD5" s="268"/>
      <c r="BE5" s="268"/>
      <c r="BF5" s="271"/>
      <c r="BG5" s="277">
        <v>1764541</v>
      </c>
      <c r="BH5" s="219"/>
      <c r="BI5" s="219"/>
      <c r="BJ5" s="219"/>
      <c r="BK5" s="219"/>
      <c r="BL5" s="219"/>
      <c r="BM5" s="219"/>
      <c r="BN5" s="282"/>
      <c r="BO5" s="285">
        <v>100</v>
      </c>
      <c r="BP5" s="285"/>
      <c r="BQ5" s="285"/>
      <c r="BR5" s="285"/>
      <c r="BS5" s="290">
        <v>20710</v>
      </c>
      <c r="BT5" s="290"/>
      <c r="BU5" s="290"/>
      <c r="BV5" s="290"/>
      <c r="BW5" s="290"/>
      <c r="BX5" s="290"/>
      <c r="BY5" s="290"/>
      <c r="BZ5" s="290"/>
      <c r="CA5" s="290"/>
      <c r="CB5" s="331"/>
      <c r="CC5" s="36"/>
      <c r="CD5" s="183" t="s">
        <v>318</v>
      </c>
      <c r="CE5" s="139"/>
      <c r="CF5" s="139"/>
      <c r="CG5" s="139"/>
      <c r="CH5" s="139"/>
      <c r="CI5" s="139"/>
      <c r="CJ5" s="139"/>
      <c r="CK5" s="139"/>
      <c r="CL5" s="139"/>
      <c r="CM5" s="139"/>
      <c r="CN5" s="139"/>
      <c r="CO5" s="139"/>
      <c r="CP5" s="139"/>
      <c r="CQ5" s="144"/>
      <c r="CR5" s="183" t="s">
        <v>324</v>
      </c>
      <c r="CS5" s="139"/>
      <c r="CT5" s="139"/>
      <c r="CU5" s="139"/>
      <c r="CV5" s="139"/>
      <c r="CW5" s="139"/>
      <c r="CX5" s="139"/>
      <c r="CY5" s="144"/>
      <c r="CZ5" s="183" t="s">
        <v>315</v>
      </c>
      <c r="DA5" s="139"/>
      <c r="DB5" s="139"/>
      <c r="DC5" s="144"/>
      <c r="DD5" s="183" t="s">
        <v>325</v>
      </c>
      <c r="DE5" s="139"/>
      <c r="DF5" s="139"/>
      <c r="DG5" s="139"/>
      <c r="DH5" s="139"/>
      <c r="DI5" s="139"/>
      <c r="DJ5" s="139"/>
      <c r="DK5" s="139"/>
      <c r="DL5" s="139"/>
      <c r="DM5" s="139"/>
      <c r="DN5" s="139"/>
      <c r="DO5" s="139"/>
      <c r="DP5" s="144"/>
      <c r="DQ5" s="183" t="s">
        <v>327</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328</v>
      </c>
      <c r="C6" s="36"/>
      <c r="D6" s="36"/>
      <c r="E6" s="36"/>
      <c r="F6" s="36"/>
      <c r="G6" s="36"/>
      <c r="H6" s="36"/>
      <c r="I6" s="36"/>
      <c r="J6" s="36"/>
      <c r="K6" s="36"/>
      <c r="L6" s="36"/>
      <c r="M6" s="36"/>
      <c r="N6" s="36"/>
      <c r="O6" s="36"/>
      <c r="P6" s="36"/>
      <c r="Q6" s="272"/>
      <c r="R6" s="277">
        <v>128871</v>
      </c>
      <c r="S6" s="219"/>
      <c r="T6" s="219"/>
      <c r="U6" s="219"/>
      <c r="V6" s="219"/>
      <c r="W6" s="219"/>
      <c r="X6" s="219"/>
      <c r="Y6" s="282"/>
      <c r="Z6" s="285">
        <v>0.9</v>
      </c>
      <c r="AA6" s="285"/>
      <c r="AB6" s="285"/>
      <c r="AC6" s="285"/>
      <c r="AD6" s="290">
        <v>128871</v>
      </c>
      <c r="AE6" s="290"/>
      <c r="AF6" s="290"/>
      <c r="AG6" s="290"/>
      <c r="AH6" s="290"/>
      <c r="AI6" s="290"/>
      <c r="AJ6" s="290"/>
      <c r="AK6" s="290"/>
      <c r="AL6" s="286">
        <v>2.1</v>
      </c>
      <c r="AM6" s="240"/>
      <c r="AN6" s="240"/>
      <c r="AO6" s="299"/>
      <c r="AP6" s="263" t="s">
        <v>108</v>
      </c>
      <c r="AQ6" s="36"/>
      <c r="AR6" s="36"/>
      <c r="AS6" s="36"/>
      <c r="AT6" s="36"/>
      <c r="AU6" s="36"/>
      <c r="AV6" s="36"/>
      <c r="AW6" s="36"/>
      <c r="AX6" s="36"/>
      <c r="AY6" s="36"/>
      <c r="AZ6" s="36"/>
      <c r="BA6" s="36"/>
      <c r="BB6" s="36"/>
      <c r="BC6" s="36"/>
      <c r="BD6" s="36"/>
      <c r="BE6" s="36"/>
      <c r="BF6" s="272"/>
      <c r="BG6" s="277">
        <v>1764541</v>
      </c>
      <c r="BH6" s="219"/>
      <c r="BI6" s="219"/>
      <c r="BJ6" s="219"/>
      <c r="BK6" s="219"/>
      <c r="BL6" s="219"/>
      <c r="BM6" s="219"/>
      <c r="BN6" s="282"/>
      <c r="BO6" s="285">
        <v>100</v>
      </c>
      <c r="BP6" s="285"/>
      <c r="BQ6" s="285"/>
      <c r="BR6" s="285"/>
      <c r="BS6" s="290">
        <v>20710</v>
      </c>
      <c r="BT6" s="290"/>
      <c r="BU6" s="290"/>
      <c r="BV6" s="290"/>
      <c r="BW6" s="290"/>
      <c r="BX6" s="290"/>
      <c r="BY6" s="290"/>
      <c r="BZ6" s="290"/>
      <c r="CA6" s="290"/>
      <c r="CB6" s="331"/>
      <c r="CD6" s="262" t="s">
        <v>329</v>
      </c>
      <c r="CE6" s="268"/>
      <c r="CF6" s="268"/>
      <c r="CG6" s="268"/>
      <c r="CH6" s="268"/>
      <c r="CI6" s="268"/>
      <c r="CJ6" s="268"/>
      <c r="CK6" s="268"/>
      <c r="CL6" s="268"/>
      <c r="CM6" s="268"/>
      <c r="CN6" s="268"/>
      <c r="CO6" s="268"/>
      <c r="CP6" s="268"/>
      <c r="CQ6" s="271"/>
      <c r="CR6" s="277">
        <v>128266</v>
      </c>
      <c r="CS6" s="219"/>
      <c r="CT6" s="219"/>
      <c r="CU6" s="219"/>
      <c r="CV6" s="219"/>
      <c r="CW6" s="219"/>
      <c r="CX6" s="219"/>
      <c r="CY6" s="282"/>
      <c r="CZ6" s="294">
        <v>0.9</v>
      </c>
      <c r="DA6" s="296"/>
      <c r="DB6" s="296"/>
      <c r="DC6" s="342"/>
      <c r="DD6" s="291" t="s">
        <v>205</v>
      </c>
      <c r="DE6" s="219"/>
      <c r="DF6" s="219"/>
      <c r="DG6" s="219"/>
      <c r="DH6" s="219"/>
      <c r="DI6" s="219"/>
      <c r="DJ6" s="219"/>
      <c r="DK6" s="219"/>
      <c r="DL6" s="219"/>
      <c r="DM6" s="219"/>
      <c r="DN6" s="219"/>
      <c r="DO6" s="219"/>
      <c r="DP6" s="282"/>
      <c r="DQ6" s="291">
        <v>128264</v>
      </c>
      <c r="DR6" s="219"/>
      <c r="DS6" s="219"/>
      <c r="DT6" s="219"/>
      <c r="DU6" s="219"/>
      <c r="DV6" s="219"/>
      <c r="DW6" s="219"/>
      <c r="DX6" s="219"/>
      <c r="DY6" s="219"/>
      <c r="DZ6" s="219"/>
      <c r="EA6" s="219"/>
      <c r="EB6" s="219"/>
      <c r="EC6" s="332"/>
    </row>
    <row r="7" spans="2:143" ht="11.25" customHeight="1">
      <c r="B7" s="263" t="s">
        <v>50</v>
      </c>
      <c r="C7" s="36"/>
      <c r="D7" s="36"/>
      <c r="E7" s="36"/>
      <c r="F7" s="36"/>
      <c r="G7" s="36"/>
      <c r="H7" s="36"/>
      <c r="I7" s="36"/>
      <c r="J7" s="36"/>
      <c r="K7" s="36"/>
      <c r="L7" s="36"/>
      <c r="M7" s="36"/>
      <c r="N7" s="36"/>
      <c r="O7" s="36"/>
      <c r="P7" s="36"/>
      <c r="Q7" s="272"/>
      <c r="R7" s="277">
        <v>2738</v>
      </c>
      <c r="S7" s="219"/>
      <c r="T7" s="219"/>
      <c r="U7" s="219"/>
      <c r="V7" s="219"/>
      <c r="W7" s="219"/>
      <c r="X7" s="219"/>
      <c r="Y7" s="282"/>
      <c r="Z7" s="285">
        <v>0</v>
      </c>
      <c r="AA7" s="285"/>
      <c r="AB7" s="285"/>
      <c r="AC7" s="285"/>
      <c r="AD7" s="290">
        <v>2738</v>
      </c>
      <c r="AE7" s="290"/>
      <c r="AF7" s="290"/>
      <c r="AG7" s="290"/>
      <c r="AH7" s="290"/>
      <c r="AI7" s="290"/>
      <c r="AJ7" s="290"/>
      <c r="AK7" s="290"/>
      <c r="AL7" s="286">
        <v>0</v>
      </c>
      <c r="AM7" s="240"/>
      <c r="AN7" s="240"/>
      <c r="AO7" s="299"/>
      <c r="AP7" s="263" t="s">
        <v>330</v>
      </c>
      <c r="AQ7" s="36"/>
      <c r="AR7" s="36"/>
      <c r="AS7" s="36"/>
      <c r="AT7" s="36"/>
      <c r="AU7" s="36"/>
      <c r="AV7" s="36"/>
      <c r="AW7" s="36"/>
      <c r="AX7" s="36"/>
      <c r="AY7" s="36"/>
      <c r="AZ7" s="36"/>
      <c r="BA7" s="36"/>
      <c r="BB7" s="36"/>
      <c r="BC7" s="36"/>
      <c r="BD7" s="36"/>
      <c r="BE7" s="36"/>
      <c r="BF7" s="272"/>
      <c r="BG7" s="277">
        <v>710343</v>
      </c>
      <c r="BH7" s="219"/>
      <c r="BI7" s="219"/>
      <c r="BJ7" s="219"/>
      <c r="BK7" s="219"/>
      <c r="BL7" s="219"/>
      <c r="BM7" s="219"/>
      <c r="BN7" s="282"/>
      <c r="BO7" s="285">
        <v>40.299999999999997</v>
      </c>
      <c r="BP7" s="285"/>
      <c r="BQ7" s="285"/>
      <c r="BR7" s="285"/>
      <c r="BS7" s="290">
        <v>20710</v>
      </c>
      <c r="BT7" s="290"/>
      <c r="BU7" s="290"/>
      <c r="BV7" s="290"/>
      <c r="BW7" s="290"/>
      <c r="BX7" s="290"/>
      <c r="BY7" s="290"/>
      <c r="BZ7" s="290"/>
      <c r="CA7" s="290"/>
      <c r="CB7" s="331"/>
      <c r="CD7" s="263" t="s">
        <v>333</v>
      </c>
      <c r="CE7" s="36"/>
      <c r="CF7" s="36"/>
      <c r="CG7" s="36"/>
      <c r="CH7" s="36"/>
      <c r="CI7" s="36"/>
      <c r="CJ7" s="36"/>
      <c r="CK7" s="36"/>
      <c r="CL7" s="36"/>
      <c r="CM7" s="36"/>
      <c r="CN7" s="36"/>
      <c r="CO7" s="36"/>
      <c r="CP7" s="36"/>
      <c r="CQ7" s="272"/>
      <c r="CR7" s="277">
        <v>2811594</v>
      </c>
      <c r="CS7" s="219"/>
      <c r="CT7" s="219"/>
      <c r="CU7" s="219"/>
      <c r="CV7" s="219"/>
      <c r="CW7" s="219"/>
      <c r="CX7" s="219"/>
      <c r="CY7" s="282"/>
      <c r="CZ7" s="285">
        <v>19.3</v>
      </c>
      <c r="DA7" s="285"/>
      <c r="DB7" s="285"/>
      <c r="DC7" s="285"/>
      <c r="DD7" s="291">
        <v>301437</v>
      </c>
      <c r="DE7" s="219"/>
      <c r="DF7" s="219"/>
      <c r="DG7" s="219"/>
      <c r="DH7" s="219"/>
      <c r="DI7" s="219"/>
      <c r="DJ7" s="219"/>
      <c r="DK7" s="219"/>
      <c r="DL7" s="219"/>
      <c r="DM7" s="219"/>
      <c r="DN7" s="219"/>
      <c r="DO7" s="219"/>
      <c r="DP7" s="282"/>
      <c r="DQ7" s="291">
        <v>1258416</v>
      </c>
      <c r="DR7" s="219"/>
      <c r="DS7" s="219"/>
      <c r="DT7" s="219"/>
      <c r="DU7" s="219"/>
      <c r="DV7" s="219"/>
      <c r="DW7" s="219"/>
      <c r="DX7" s="219"/>
      <c r="DY7" s="219"/>
      <c r="DZ7" s="219"/>
      <c r="EA7" s="219"/>
      <c r="EB7" s="219"/>
      <c r="EC7" s="332"/>
    </row>
    <row r="8" spans="2:143" ht="11.25" customHeight="1">
      <c r="B8" s="263" t="s">
        <v>334</v>
      </c>
      <c r="C8" s="36"/>
      <c r="D8" s="36"/>
      <c r="E8" s="36"/>
      <c r="F8" s="36"/>
      <c r="G8" s="36"/>
      <c r="H8" s="36"/>
      <c r="I8" s="36"/>
      <c r="J8" s="36"/>
      <c r="K8" s="36"/>
      <c r="L8" s="36"/>
      <c r="M8" s="36"/>
      <c r="N8" s="36"/>
      <c r="O8" s="36"/>
      <c r="P8" s="36"/>
      <c r="Q8" s="272"/>
      <c r="R8" s="277">
        <v>6156</v>
      </c>
      <c r="S8" s="219"/>
      <c r="T8" s="219"/>
      <c r="U8" s="219"/>
      <c r="V8" s="219"/>
      <c r="W8" s="219"/>
      <c r="X8" s="219"/>
      <c r="Y8" s="282"/>
      <c r="Z8" s="285">
        <v>0</v>
      </c>
      <c r="AA8" s="285"/>
      <c r="AB8" s="285"/>
      <c r="AC8" s="285"/>
      <c r="AD8" s="290">
        <v>6156</v>
      </c>
      <c r="AE8" s="290"/>
      <c r="AF8" s="290"/>
      <c r="AG8" s="290"/>
      <c r="AH8" s="290"/>
      <c r="AI8" s="290"/>
      <c r="AJ8" s="290"/>
      <c r="AK8" s="290"/>
      <c r="AL8" s="286">
        <v>0.1</v>
      </c>
      <c r="AM8" s="240"/>
      <c r="AN8" s="240"/>
      <c r="AO8" s="299"/>
      <c r="AP8" s="263" t="s">
        <v>110</v>
      </c>
      <c r="AQ8" s="36"/>
      <c r="AR8" s="36"/>
      <c r="AS8" s="36"/>
      <c r="AT8" s="36"/>
      <c r="AU8" s="36"/>
      <c r="AV8" s="36"/>
      <c r="AW8" s="36"/>
      <c r="AX8" s="36"/>
      <c r="AY8" s="36"/>
      <c r="AZ8" s="36"/>
      <c r="BA8" s="36"/>
      <c r="BB8" s="36"/>
      <c r="BC8" s="36"/>
      <c r="BD8" s="36"/>
      <c r="BE8" s="36"/>
      <c r="BF8" s="272"/>
      <c r="BG8" s="277">
        <v>29440</v>
      </c>
      <c r="BH8" s="219"/>
      <c r="BI8" s="219"/>
      <c r="BJ8" s="219"/>
      <c r="BK8" s="219"/>
      <c r="BL8" s="219"/>
      <c r="BM8" s="219"/>
      <c r="BN8" s="282"/>
      <c r="BO8" s="285">
        <v>1.7</v>
      </c>
      <c r="BP8" s="285"/>
      <c r="BQ8" s="285"/>
      <c r="BR8" s="285"/>
      <c r="BS8" s="291" t="s">
        <v>205</v>
      </c>
      <c r="BT8" s="219"/>
      <c r="BU8" s="219"/>
      <c r="BV8" s="219"/>
      <c r="BW8" s="219"/>
      <c r="BX8" s="219"/>
      <c r="BY8" s="219"/>
      <c r="BZ8" s="219"/>
      <c r="CA8" s="219"/>
      <c r="CB8" s="332"/>
      <c r="CD8" s="263" t="s">
        <v>337</v>
      </c>
      <c r="CE8" s="36"/>
      <c r="CF8" s="36"/>
      <c r="CG8" s="36"/>
      <c r="CH8" s="36"/>
      <c r="CI8" s="36"/>
      <c r="CJ8" s="36"/>
      <c r="CK8" s="36"/>
      <c r="CL8" s="36"/>
      <c r="CM8" s="36"/>
      <c r="CN8" s="36"/>
      <c r="CO8" s="36"/>
      <c r="CP8" s="36"/>
      <c r="CQ8" s="272"/>
      <c r="CR8" s="277">
        <v>3611504</v>
      </c>
      <c r="CS8" s="219"/>
      <c r="CT8" s="219"/>
      <c r="CU8" s="219"/>
      <c r="CV8" s="219"/>
      <c r="CW8" s="219"/>
      <c r="CX8" s="219"/>
      <c r="CY8" s="282"/>
      <c r="CZ8" s="285">
        <v>24.8</v>
      </c>
      <c r="DA8" s="285"/>
      <c r="DB8" s="285"/>
      <c r="DC8" s="285"/>
      <c r="DD8" s="291">
        <v>76604</v>
      </c>
      <c r="DE8" s="219"/>
      <c r="DF8" s="219"/>
      <c r="DG8" s="219"/>
      <c r="DH8" s="219"/>
      <c r="DI8" s="219"/>
      <c r="DJ8" s="219"/>
      <c r="DK8" s="219"/>
      <c r="DL8" s="219"/>
      <c r="DM8" s="219"/>
      <c r="DN8" s="219"/>
      <c r="DO8" s="219"/>
      <c r="DP8" s="282"/>
      <c r="DQ8" s="291">
        <v>2011784</v>
      </c>
      <c r="DR8" s="219"/>
      <c r="DS8" s="219"/>
      <c r="DT8" s="219"/>
      <c r="DU8" s="219"/>
      <c r="DV8" s="219"/>
      <c r="DW8" s="219"/>
      <c r="DX8" s="219"/>
      <c r="DY8" s="219"/>
      <c r="DZ8" s="219"/>
      <c r="EA8" s="219"/>
      <c r="EB8" s="219"/>
      <c r="EC8" s="332"/>
    </row>
    <row r="9" spans="2:143" ht="11.25" customHeight="1">
      <c r="B9" s="263" t="s">
        <v>336</v>
      </c>
      <c r="C9" s="36"/>
      <c r="D9" s="36"/>
      <c r="E9" s="36"/>
      <c r="F9" s="36"/>
      <c r="G9" s="36"/>
      <c r="H9" s="36"/>
      <c r="I9" s="36"/>
      <c r="J9" s="36"/>
      <c r="K9" s="36"/>
      <c r="L9" s="36"/>
      <c r="M9" s="36"/>
      <c r="N9" s="36"/>
      <c r="O9" s="36"/>
      <c r="P9" s="36"/>
      <c r="Q9" s="272"/>
      <c r="R9" s="277">
        <v>3390</v>
      </c>
      <c r="S9" s="219"/>
      <c r="T9" s="219"/>
      <c r="U9" s="219"/>
      <c r="V9" s="219"/>
      <c r="W9" s="219"/>
      <c r="X9" s="219"/>
      <c r="Y9" s="282"/>
      <c r="Z9" s="285">
        <v>0</v>
      </c>
      <c r="AA9" s="285"/>
      <c r="AB9" s="285"/>
      <c r="AC9" s="285"/>
      <c r="AD9" s="290">
        <v>3390</v>
      </c>
      <c r="AE9" s="290"/>
      <c r="AF9" s="290"/>
      <c r="AG9" s="290"/>
      <c r="AH9" s="290"/>
      <c r="AI9" s="290"/>
      <c r="AJ9" s="290"/>
      <c r="AK9" s="290"/>
      <c r="AL9" s="286">
        <v>0.1</v>
      </c>
      <c r="AM9" s="240"/>
      <c r="AN9" s="240"/>
      <c r="AO9" s="299"/>
      <c r="AP9" s="263" t="s">
        <v>338</v>
      </c>
      <c r="AQ9" s="36"/>
      <c r="AR9" s="36"/>
      <c r="AS9" s="36"/>
      <c r="AT9" s="36"/>
      <c r="AU9" s="36"/>
      <c r="AV9" s="36"/>
      <c r="AW9" s="36"/>
      <c r="AX9" s="36"/>
      <c r="AY9" s="36"/>
      <c r="AZ9" s="36"/>
      <c r="BA9" s="36"/>
      <c r="BB9" s="36"/>
      <c r="BC9" s="36"/>
      <c r="BD9" s="36"/>
      <c r="BE9" s="36"/>
      <c r="BF9" s="272"/>
      <c r="BG9" s="277">
        <v>569129</v>
      </c>
      <c r="BH9" s="219"/>
      <c r="BI9" s="219"/>
      <c r="BJ9" s="219"/>
      <c r="BK9" s="219"/>
      <c r="BL9" s="219"/>
      <c r="BM9" s="219"/>
      <c r="BN9" s="282"/>
      <c r="BO9" s="285">
        <v>32.299999999999997</v>
      </c>
      <c r="BP9" s="285"/>
      <c r="BQ9" s="285"/>
      <c r="BR9" s="285"/>
      <c r="BS9" s="291" t="s">
        <v>205</v>
      </c>
      <c r="BT9" s="219"/>
      <c r="BU9" s="219"/>
      <c r="BV9" s="219"/>
      <c r="BW9" s="219"/>
      <c r="BX9" s="219"/>
      <c r="BY9" s="219"/>
      <c r="BZ9" s="219"/>
      <c r="CA9" s="219"/>
      <c r="CB9" s="332"/>
      <c r="CD9" s="263" t="s">
        <v>341</v>
      </c>
      <c r="CE9" s="36"/>
      <c r="CF9" s="36"/>
      <c r="CG9" s="36"/>
      <c r="CH9" s="36"/>
      <c r="CI9" s="36"/>
      <c r="CJ9" s="36"/>
      <c r="CK9" s="36"/>
      <c r="CL9" s="36"/>
      <c r="CM9" s="36"/>
      <c r="CN9" s="36"/>
      <c r="CO9" s="36"/>
      <c r="CP9" s="36"/>
      <c r="CQ9" s="272"/>
      <c r="CR9" s="277">
        <v>768513</v>
      </c>
      <c r="CS9" s="219"/>
      <c r="CT9" s="219"/>
      <c r="CU9" s="219"/>
      <c r="CV9" s="219"/>
      <c r="CW9" s="219"/>
      <c r="CX9" s="219"/>
      <c r="CY9" s="282"/>
      <c r="CZ9" s="285">
        <v>5.3</v>
      </c>
      <c r="DA9" s="285"/>
      <c r="DB9" s="285"/>
      <c r="DC9" s="285"/>
      <c r="DD9" s="291">
        <v>31236</v>
      </c>
      <c r="DE9" s="219"/>
      <c r="DF9" s="219"/>
      <c r="DG9" s="219"/>
      <c r="DH9" s="219"/>
      <c r="DI9" s="219"/>
      <c r="DJ9" s="219"/>
      <c r="DK9" s="219"/>
      <c r="DL9" s="219"/>
      <c r="DM9" s="219"/>
      <c r="DN9" s="219"/>
      <c r="DO9" s="219"/>
      <c r="DP9" s="282"/>
      <c r="DQ9" s="291">
        <v>623163</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205</v>
      </c>
      <c r="S10" s="219"/>
      <c r="T10" s="219"/>
      <c r="U10" s="219"/>
      <c r="V10" s="219"/>
      <c r="W10" s="219"/>
      <c r="X10" s="219"/>
      <c r="Y10" s="282"/>
      <c r="Z10" s="285" t="s">
        <v>205</v>
      </c>
      <c r="AA10" s="285"/>
      <c r="AB10" s="285"/>
      <c r="AC10" s="285"/>
      <c r="AD10" s="290" t="s">
        <v>205</v>
      </c>
      <c r="AE10" s="290"/>
      <c r="AF10" s="290"/>
      <c r="AG10" s="290"/>
      <c r="AH10" s="290"/>
      <c r="AI10" s="290"/>
      <c r="AJ10" s="290"/>
      <c r="AK10" s="290"/>
      <c r="AL10" s="286" t="s">
        <v>205</v>
      </c>
      <c r="AM10" s="240"/>
      <c r="AN10" s="240"/>
      <c r="AO10" s="299"/>
      <c r="AP10" s="263" t="s">
        <v>197</v>
      </c>
      <c r="AQ10" s="36"/>
      <c r="AR10" s="36"/>
      <c r="AS10" s="36"/>
      <c r="AT10" s="36"/>
      <c r="AU10" s="36"/>
      <c r="AV10" s="36"/>
      <c r="AW10" s="36"/>
      <c r="AX10" s="36"/>
      <c r="AY10" s="36"/>
      <c r="AZ10" s="36"/>
      <c r="BA10" s="36"/>
      <c r="BB10" s="36"/>
      <c r="BC10" s="36"/>
      <c r="BD10" s="36"/>
      <c r="BE10" s="36"/>
      <c r="BF10" s="272"/>
      <c r="BG10" s="277">
        <v>49816</v>
      </c>
      <c r="BH10" s="219"/>
      <c r="BI10" s="219"/>
      <c r="BJ10" s="219"/>
      <c r="BK10" s="219"/>
      <c r="BL10" s="219"/>
      <c r="BM10" s="219"/>
      <c r="BN10" s="282"/>
      <c r="BO10" s="285">
        <v>2.8</v>
      </c>
      <c r="BP10" s="285"/>
      <c r="BQ10" s="285"/>
      <c r="BR10" s="285"/>
      <c r="BS10" s="291">
        <v>8421</v>
      </c>
      <c r="BT10" s="219"/>
      <c r="BU10" s="219"/>
      <c r="BV10" s="219"/>
      <c r="BW10" s="219"/>
      <c r="BX10" s="219"/>
      <c r="BY10" s="219"/>
      <c r="BZ10" s="219"/>
      <c r="CA10" s="219"/>
      <c r="CB10" s="332"/>
      <c r="CD10" s="263" t="s">
        <v>51</v>
      </c>
      <c r="CE10" s="36"/>
      <c r="CF10" s="36"/>
      <c r="CG10" s="36"/>
      <c r="CH10" s="36"/>
      <c r="CI10" s="36"/>
      <c r="CJ10" s="36"/>
      <c r="CK10" s="36"/>
      <c r="CL10" s="36"/>
      <c r="CM10" s="36"/>
      <c r="CN10" s="36"/>
      <c r="CO10" s="36"/>
      <c r="CP10" s="36"/>
      <c r="CQ10" s="272"/>
      <c r="CR10" s="277">
        <v>13690</v>
      </c>
      <c r="CS10" s="219"/>
      <c r="CT10" s="219"/>
      <c r="CU10" s="219"/>
      <c r="CV10" s="219"/>
      <c r="CW10" s="219"/>
      <c r="CX10" s="219"/>
      <c r="CY10" s="282"/>
      <c r="CZ10" s="285">
        <v>0.1</v>
      </c>
      <c r="DA10" s="285"/>
      <c r="DB10" s="285"/>
      <c r="DC10" s="285"/>
      <c r="DD10" s="291" t="s">
        <v>205</v>
      </c>
      <c r="DE10" s="219"/>
      <c r="DF10" s="219"/>
      <c r="DG10" s="219"/>
      <c r="DH10" s="219"/>
      <c r="DI10" s="219"/>
      <c r="DJ10" s="219"/>
      <c r="DK10" s="219"/>
      <c r="DL10" s="219"/>
      <c r="DM10" s="219"/>
      <c r="DN10" s="219"/>
      <c r="DO10" s="219"/>
      <c r="DP10" s="282"/>
      <c r="DQ10" s="291">
        <v>13690</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307800</v>
      </c>
      <c r="S11" s="219"/>
      <c r="T11" s="219"/>
      <c r="U11" s="219"/>
      <c r="V11" s="219"/>
      <c r="W11" s="219"/>
      <c r="X11" s="219"/>
      <c r="Y11" s="282"/>
      <c r="Z11" s="286">
        <v>2.1</v>
      </c>
      <c r="AA11" s="240"/>
      <c r="AB11" s="240"/>
      <c r="AC11" s="288"/>
      <c r="AD11" s="291">
        <v>307800</v>
      </c>
      <c r="AE11" s="219"/>
      <c r="AF11" s="219"/>
      <c r="AG11" s="219"/>
      <c r="AH11" s="219"/>
      <c r="AI11" s="219"/>
      <c r="AJ11" s="219"/>
      <c r="AK11" s="282"/>
      <c r="AL11" s="286">
        <v>5</v>
      </c>
      <c r="AM11" s="240"/>
      <c r="AN11" s="240"/>
      <c r="AO11" s="299"/>
      <c r="AP11" s="263" t="s">
        <v>343</v>
      </c>
      <c r="AQ11" s="36"/>
      <c r="AR11" s="36"/>
      <c r="AS11" s="36"/>
      <c r="AT11" s="36"/>
      <c r="AU11" s="36"/>
      <c r="AV11" s="36"/>
      <c r="AW11" s="36"/>
      <c r="AX11" s="36"/>
      <c r="AY11" s="36"/>
      <c r="AZ11" s="36"/>
      <c r="BA11" s="36"/>
      <c r="BB11" s="36"/>
      <c r="BC11" s="36"/>
      <c r="BD11" s="36"/>
      <c r="BE11" s="36"/>
      <c r="BF11" s="272"/>
      <c r="BG11" s="277">
        <v>61958</v>
      </c>
      <c r="BH11" s="219"/>
      <c r="BI11" s="219"/>
      <c r="BJ11" s="219"/>
      <c r="BK11" s="219"/>
      <c r="BL11" s="219"/>
      <c r="BM11" s="219"/>
      <c r="BN11" s="282"/>
      <c r="BO11" s="285">
        <v>3.5</v>
      </c>
      <c r="BP11" s="285"/>
      <c r="BQ11" s="285"/>
      <c r="BR11" s="285"/>
      <c r="BS11" s="291">
        <v>12289</v>
      </c>
      <c r="BT11" s="219"/>
      <c r="BU11" s="219"/>
      <c r="BV11" s="219"/>
      <c r="BW11" s="219"/>
      <c r="BX11" s="219"/>
      <c r="BY11" s="219"/>
      <c r="BZ11" s="219"/>
      <c r="CA11" s="219"/>
      <c r="CB11" s="332"/>
      <c r="CD11" s="263" t="s">
        <v>346</v>
      </c>
      <c r="CE11" s="36"/>
      <c r="CF11" s="36"/>
      <c r="CG11" s="36"/>
      <c r="CH11" s="36"/>
      <c r="CI11" s="36"/>
      <c r="CJ11" s="36"/>
      <c r="CK11" s="36"/>
      <c r="CL11" s="36"/>
      <c r="CM11" s="36"/>
      <c r="CN11" s="36"/>
      <c r="CO11" s="36"/>
      <c r="CP11" s="36"/>
      <c r="CQ11" s="272"/>
      <c r="CR11" s="277">
        <v>1107139</v>
      </c>
      <c r="CS11" s="219"/>
      <c r="CT11" s="219"/>
      <c r="CU11" s="219"/>
      <c r="CV11" s="219"/>
      <c r="CW11" s="219"/>
      <c r="CX11" s="219"/>
      <c r="CY11" s="282"/>
      <c r="CZ11" s="285">
        <v>7.6</v>
      </c>
      <c r="DA11" s="285"/>
      <c r="DB11" s="285"/>
      <c r="DC11" s="285"/>
      <c r="DD11" s="291">
        <v>677363</v>
      </c>
      <c r="DE11" s="219"/>
      <c r="DF11" s="219"/>
      <c r="DG11" s="219"/>
      <c r="DH11" s="219"/>
      <c r="DI11" s="219"/>
      <c r="DJ11" s="219"/>
      <c r="DK11" s="219"/>
      <c r="DL11" s="219"/>
      <c r="DM11" s="219"/>
      <c r="DN11" s="219"/>
      <c r="DO11" s="219"/>
      <c r="DP11" s="282"/>
      <c r="DQ11" s="291">
        <v>360350</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t="s">
        <v>205</v>
      </c>
      <c r="S12" s="219"/>
      <c r="T12" s="219"/>
      <c r="U12" s="219"/>
      <c r="V12" s="219"/>
      <c r="W12" s="219"/>
      <c r="X12" s="219"/>
      <c r="Y12" s="282"/>
      <c r="Z12" s="285" t="s">
        <v>205</v>
      </c>
      <c r="AA12" s="285"/>
      <c r="AB12" s="285"/>
      <c r="AC12" s="285"/>
      <c r="AD12" s="290" t="s">
        <v>205</v>
      </c>
      <c r="AE12" s="290"/>
      <c r="AF12" s="290"/>
      <c r="AG12" s="290"/>
      <c r="AH12" s="290"/>
      <c r="AI12" s="290"/>
      <c r="AJ12" s="290"/>
      <c r="AK12" s="290"/>
      <c r="AL12" s="286" t="s">
        <v>205</v>
      </c>
      <c r="AM12" s="240"/>
      <c r="AN12" s="240"/>
      <c r="AO12" s="299"/>
      <c r="AP12" s="263" t="s">
        <v>347</v>
      </c>
      <c r="AQ12" s="36"/>
      <c r="AR12" s="36"/>
      <c r="AS12" s="36"/>
      <c r="AT12" s="36"/>
      <c r="AU12" s="36"/>
      <c r="AV12" s="36"/>
      <c r="AW12" s="36"/>
      <c r="AX12" s="36"/>
      <c r="AY12" s="36"/>
      <c r="AZ12" s="36"/>
      <c r="BA12" s="36"/>
      <c r="BB12" s="36"/>
      <c r="BC12" s="36"/>
      <c r="BD12" s="36"/>
      <c r="BE12" s="36"/>
      <c r="BF12" s="272"/>
      <c r="BG12" s="277">
        <v>830116</v>
      </c>
      <c r="BH12" s="219"/>
      <c r="BI12" s="219"/>
      <c r="BJ12" s="219"/>
      <c r="BK12" s="219"/>
      <c r="BL12" s="219"/>
      <c r="BM12" s="219"/>
      <c r="BN12" s="282"/>
      <c r="BO12" s="285">
        <v>47</v>
      </c>
      <c r="BP12" s="285"/>
      <c r="BQ12" s="285"/>
      <c r="BR12" s="285"/>
      <c r="BS12" s="291" t="s">
        <v>205</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205104</v>
      </c>
      <c r="CS12" s="219"/>
      <c r="CT12" s="219"/>
      <c r="CU12" s="219"/>
      <c r="CV12" s="219"/>
      <c r="CW12" s="219"/>
      <c r="CX12" s="219"/>
      <c r="CY12" s="282"/>
      <c r="CZ12" s="285">
        <v>1.4</v>
      </c>
      <c r="DA12" s="285"/>
      <c r="DB12" s="285"/>
      <c r="DC12" s="285"/>
      <c r="DD12" s="291">
        <v>140646</v>
      </c>
      <c r="DE12" s="219"/>
      <c r="DF12" s="219"/>
      <c r="DG12" s="219"/>
      <c r="DH12" s="219"/>
      <c r="DI12" s="219"/>
      <c r="DJ12" s="219"/>
      <c r="DK12" s="219"/>
      <c r="DL12" s="219"/>
      <c r="DM12" s="219"/>
      <c r="DN12" s="219"/>
      <c r="DO12" s="219"/>
      <c r="DP12" s="282"/>
      <c r="DQ12" s="291">
        <v>64425</v>
      </c>
      <c r="DR12" s="219"/>
      <c r="DS12" s="219"/>
      <c r="DT12" s="219"/>
      <c r="DU12" s="219"/>
      <c r="DV12" s="219"/>
      <c r="DW12" s="219"/>
      <c r="DX12" s="219"/>
      <c r="DY12" s="219"/>
      <c r="DZ12" s="219"/>
      <c r="EA12" s="219"/>
      <c r="EB12" s="219"/>
      <c r="EC12" s="332"/>
    </row>
    <row r="13" spans="2:143" ht="11.25" customHeight="1">
      <c r="B13" s="263" t="s">
        <v>348</v>
      </c>
      <c r="C13" s="36"/>
      <c r="D13" s="36"/>
      <c r="E13" s="36"/>
      <c r="F13" s="36"/>
      <c r="G13" s="36"/>
      <c r="H13" s="36"/>
      <c r="I13" s="36"/>
      <c r="J13" s="36"/>
      <c r="K13" s="36"/>
      <c r="L13" s="36"/>
      <c r="M13" s="36"/>
      <c r="N13" s="36"/>
      <c r="O13" s="36"/>
      <c r="P13" s="36"/>
      <c r="Q13" s="272"/>
      <c r="R13" s="277" t="s">
        <v>205</v>
      </c>
      <c r="S13" s="219"/>
      <c r="T13" s="219"/>
      <c r="U13" s="219"/>
      <c r="V13" s="219"/>
      <c r="W13" s="219"/>
      <c r="X13" s="219"/>
      <c r="Y13" s="282"/>
      <c r="Z13" s="285" t="s">
        <v>205</v>
      </c>
      <c r="AA13" s="285"/>
      <c r="AB13" s="285"/>
      <c r="AC13" s="285"/>
      <c r="AD13" s="290" t="s">
        <v>205</v>
      </c>
      <c r="AE13" s="290"/>
      <c r="AF13" s="290"/>
      <c r="AG13" s="290"/>
      <c r="AH13" s="290"/>
      <c r="AI13" s="290"/>
      <c r="AJ13" s="290"/>
      <c r="AK13" s="290"/>
      <c r="AL13" s="286" t="s">
        <v>205</v>
      </c>
      <c r="AM13" s="240"/>
      <c r="AN13" s="240"/>
      <c r="AO13" s="299"/>
      <c r="AP13" s="263" t="s">
        <v>350</v>
      </c>
      <c r="AQ13" s="36"/>
      <c r="AR13" s="36"/>
      <c r="AS13" s="36"/>
      <c r="AT13" s="36"/>
      <c r="AU13" s="36"/>
      <c r="AV13" s="36"/>
      <c r="AW13" s="36"/>
      <c r="AX13" s="36"/>
      <c r="AY13" s="36"/>
      <c r="AZ13" s="36"/>
      <c r="BA13" s="36"/>
      <c r="BB13" s="36"/>
      <c r="BC13" s="36"/>
      <c r="BD13" s="36"/>
      <c r="BE13" s="36"/>
      <c r="BF13" s="272"/>
      <c r="BG13" s="277">
        <v>814070</v>
      </c>
      <c r="BH13" s="219"/>
      <c r="BI13" s="219"/>
      <c r="BJ13" s="219"/>
      <c r="BK13" s="219"/>
      <c r="BL13" s="219"/>
      <c r="BM13" s="219"/>
      <c r="BN13" s="282"/>
      <c r="BO13" s="285">
        <v>46.1</v>
      </c>
      <c r="BP13" s="285"/>
      <c r="BQ13" s="285"/>
      <c r="BR13" s="285"/>
      <c r="BS13" s="291" t="s">
        <v>205</v>
      </c>
      <c r="BT13" s="219"/>
      <c r="BU13" s="219"/>
      <c r="BV13" s="219"/>
      <c r="BW13" s="219"/>
      <c r="BX13" s="219"/>
      <c r="BY13" s="219"/>
      <c r="BZ13" s="219"/>
      <c r="CA13" s="219"/>
      <c r="CB13" s="332"/>
      <c r="CD13" s="263" t="s">
        <v>351</v>
      </c>
      <c r="CE13" s="36"/>
      <c r="CF13" s="36"/>
      <c r="CG13" s="36"/>
      <c r="CH13" s="36"/>
      <c r="CI13" s="36"/>
      <c r="CJ13" s="36"/>
      <c r="CK13" s="36"/>
      <c r="CL13" s="36"/>
      <c r="CM13" s="36"/>
      <c r="CN13" s="36"/>
      <c r="CO13" s="36"/>
      <c r="CP13" s="36"/>
      <c r="CQ13" s="272"/>
      <c r="CR13" s="277">
        <v>1214777</v>
      </c>
      <c r="CS13" s="219"/>
      <c r="CT13" s="219"/>
      <c r="CU13" s="219"/>
      <c r="CV13" s="219"/>
      <c r="CW13" s="219"/>
      <c r="CX13" s="219"/>
      <c r="CY13" s="282"/>
      <c r="CZ13" s="285">
        <v>8.4</v>
      </c>
      <c r="DA13" s="285"/>
      <c r="DB13" s="285"/>
      <c r="DC13" s="285"/>
      <c r="DD13" s="291">
        <v>748799</v>
      </c>
      <c r="DE13" s="219"/>
      <c r="DF13" s="219"/>
      <c r="DG13" s="219"/>
      <c r="DH13" s="219"/>
      <c r="DI13" s="219"/>
      <c r="DJ13" s="219"/>
      <c r="DK13" s="219"/>
      <c r="DL13" s="219"/>
      <c r="DM13" s="219"/>
      <c r="DN13" s="219"/>
      <c r="DO13" s="219"/>
      <c r="DP13" s="282"/>
      <c r="DQ13" s="291">
        <v>541144</v>
      </c>
      <c r="DR13" s="219"/>
      <c r="DS13" s="219"/>
      <c r="DT13" s="219"/>
      <c r="DU13" s="219"/>
      <c r="DV13" s="219"/>
      <c r="DW13" s="219"/>
      <c r="DX13" s="219"/>
      <c r="DY13" s="219"/>
      <c r="DZ13" s="219"/>
      <c r="EA13" s="219"/>
      <c r="EB13" s="219"/>
      <c r="EC13" s="332"/>
    </row>
    <row r="14" spans="2:143" ht="11.25" customHeight="1">
      <c r="B14" s="263" t="s">
        <v>353</v>
      </c>
      <c r="C14" s="36"/>
      <c r="D14" s="36"/>
      <c r="E14" s="36"/>
      <c r="F14" s="36"/>
      <c r="G14" s="36"/>
      <c r="H14" s="36"/>
      <c r="I14" s="36"/>
      <c r="J14" s="36"/>
      <c r="K14" s="36"/>
      <c r="L14" s="36"/>
      <c r="M14" s="36"/>
      <c r="N14" s="36"/>
      <c r="O14" s="36"/>
      <c r="P14" s="36"/>
      <c r="Q14" s="272"/>
      <c r="R14" s="277">
        <v>10335</v>
      </c>
      <c r="S14" s="219"/>
      <c r="T14" s="219"/>
      <c r="U14" s="219"/>
      <c r="V14" s="219"/>
      <c r="W14" s="219"/>
      <c r="X14" s="219"/>
      <c r="Y14" s="282"/>
      <c r="Z14" s="285">
        <v>0.1</v>
      </c>
      <c r="AA14" s="285"/>
      <c r="AB14" s="285"/>
      <c r="AC14" s="285"/>
      <c r="AD14" s="290">
        <v>10335</v>
      </c>
      <c r="AE14" s="290"/>
      <c r="AF14" s="290"/>
      <c r="AG14" s="290"/>
      <c r="AH14" s="290"/>
      <c r="AI14" s="290"/>
      <c r="AJ14" s="290"/>
      <c r="AK14" s="290"/>
      <c r="AL14" s="286">
        <v>0.2</v>
      </c>
      <c r="AM14" s="240"/>
      <c r="AN14" s="240"/>
      <c r="AO14" s="299"/>
      <c r="AP14" s="263" t="s">
        <v>224</v>
      </c>
      <c r="AQ14" s="36"/>
      <c r="AR14" s="36"/>
      <c r="AS14" s="36"/>
      <c r="AT14" s="36"/>
      <c r="AU14" s="36"/>
      <c r="AV14" s="36"/>
      <c r="AW14" s="36"/>
      <c r="AX14" s="36"/>
      <c r="AY14" s="36"/>
      <c r="AZ14" s="36"/>
      <c r="BA14" s="36"/>
      <c r="BB14" s="36"/>
      <c r="BC14" s="36"/>
      <c r="BD14" s="36"/>
      <c r="BE14" s="36"/>
      <c r="BF14" s="272"/>
      <c r="BG14" s="277">
        <v>76507</v>
      </c>
      <c r="BH14" s="219"/>
      <c r="BI14" s="219"/>
      <c r="BJ14" s="219"/>
      <c r="BK14" s="219"/>
      <c r="BL14" s="219"/>
      <c r="BM14" s="219"/>
      <c r="BN14" s="282"/>
      <c r="BO14" s="285">
        <v>4.3</v>
      </c>
      <c r="BP14" s="285"/>
      <c r="BQ14" s="285"/>
      <c r="BR14" s="285"/>
      <c r="BS14" s="291" t="s">
        <v>205</v>
      </c>
      <c r="BT14" s="219"/>
      <c r="BU14" s="219"/>
      <c r="BV14" s="219"/>
      <c r="BW14" s="219"/>
      <c r="BX14" s="219"/>
      <c r="BY14" s="219"/>
      <c r="BZ14" s="219"/>
      <c r="CA14" s="219"/>
      <c r="CB14" s="332"/>
      <c r="CD14" s="263" t="s">
        <v>354</v>
      </c>
      <c r="CE14" s="36"/>
      <c r="CF14" s="36"/>
      <c r="CG14" s="36"/>
      <c r="CH14" s="36"/>
      <c r="CI14" s="36"/>
      <c r="CJ14" s="36"/>
      <c r="CK14" s="36"/>
      <c r="CL14" s="36"/>
      <c r="CM14" s="36"/>
      <c r="CN14" s="36"/>
      <c r="CO14" s="36"/>
      <c r="CP14" s="36"/>
      <c r="CQ14" s="272"/>
      <c r="CR14" s="277">
        <v>381914</v>
      </c>
      <c r="CS14" s="219"/>
      <c r="CT14" s="219"/>
      <c r="CU14" s="219"/>
      <c r="CV14" s="219"/>
      <c r="CW14" s="219"/>
      <c r="CX14" s="219"/>
      <c r="CY14" s="282"/>
      <c r="CZ14" s="285">
        <v>2.6</v>
      </c>
      <c r="DA14" s="285"/>
      <c r="DB14" s="285"/>
      <c r="DC14" s="285"/>
      <c r="DD14" s="291">
        <v>18561</v>
      </c>
      <c r="DE14" s="219"/>
      <c r="DF14" s="219"/>
      <c r="DG14" s="219"/>
      <c r="DH14" s="219"/>
      <c r="DI14" s="219"/>
      <c r="DJ14" s="219"/>
      <c r="DK14" s="219"/>
      <c r="DL14" s="219"/>
      <c r="DM14" s="219"/>
      <c r="DN14" s="219"/>
      <c r="DO14" s="219"/>
      <c r="DP14" s="282"/>
      <c r="DQ14" s="291">
        <v>282027</v>
      </c>
      <c r="DR14" s="219"/>
      <c r="DS14" s="219"/>
      <c r="DT14" s="219"/>
      <c r="DU14" s="219"/>
      <c r="DV14" s="219"/>
      <c r="DW14" s="219"/>
      <c r="DX14" s="219"/>
      <c r="DY14" s="219"/>
      <c r="DZ14" s="219"/>
      <c r="EA14" s="219"/>
      <c r="EB14" s="219"/>
      <c r="EC14" s="332"/>
    </row>
    <row r="15" spans="2:143" ht="11.25" customHeight="1">
      <c r="B15" s="263" t="s">
        <v>322</v>
      </c>
      <c r="C15" s="36"/>
      <c r="D15" s="36"/>
      <c r="E15" s="36"/>
      <c r="F15" s="36"/>
      <c r="G15" s="36"/>
      <c r="H15" s="36"/>
      <c r="I15" s="36"/>
      <c r="J15" s="36"/>
      <c r="K15" s="36"/>
      <c r="L15" s="36"/>
      <c r="M15" s="36"/>
      <c r="N15" s="36"/>
      <c r="O15" s="36"/>
      <c r="P15" s="36"/>
      <c r="Q15" s="272"/>
      <c r="R15" s="277" t="s">
        <v>205</v>
      </c>
      <c r="S15" s="219"/>
      <c r="T15" s="219"/>
      <c r="U15" s="219"/>
      <c r="V15" s="219"/>
      <c r="W15" s="219"/>
      <c r="X15" s="219"/>
      <c r="Y15" s="282"/>
      <c r="Z15" s="285" t="s">
        <v>205</v>
      </c>
      <c r="AA15" s="285"/>
      <c r="AB15" s="285"/>
      <c r="AC15" s="285"/>
      <c r="AD15" s="290" t="s">
        <v>205</v>
      </c>
      <c r="AE15" s="290"/>
      <c r="AF15" s="290"/>
      <c r="AG15" s="290"/>
      <c r="AH15" s="290"/>
      <c r="AI15" s="290"/>
      <c r="AJ15" s="290"/>
      <c r="AK15" s="290"/>
      <c r="AL15" s="286" t="s">
        <v>205</v>
      </c>
      <c r="AM15" s="240"/>
      <c r="AN15" s="240"/>
      <c r="AO15" s="299"/>
      <c r="AP15" s="263" t="s">
        <v>142</v>
      </c>
      <c r="AQ15" s="36"/>
      <c r="AR15" s="36"/>
      <c r="AS15" s="36"/>
      <c r="AT15" s="36"/>
      <c r="AU15" s="36"/>
      <c r="AV15" s="36"/>
      <c r="AW15" s="36"/>
      <c r="AX15" s="36"/>
      <c r="AY15" s="36"/>
      <c r="AZ15" s="36"/>
      <c r="BA15" s="36"/>
      <c r="BB15" s="36"/>
      <c r="BC15" s="36"/>
      <c r="BD15" s="36"/>
      <c r="BE15" s="36"/>
      <c r="BF15" s="272"/>
      <c r="BG15" s="277">
        <v>147575</v>
      </c>
      <c r="BH15" s="219"/>
      <c r="BI15" s="219"/>
      <c r="BJ15" s="219"/>
      <c r="BK15" s="219"/>
      <c r="BL15" s="219"/>
      <c r="BM15" s="219"/>
      <c r="BN15" s="282"/>
      <c r="BO15" s="285">
        <v>8.4</v>
      </c>
      <c r="BP15" s="285"/>
      <c r="BQ15" s="285"/>
      <c r="BR15" s="285"/>
      <c r="BS15" s="291" t="s">
        <v>205</v>
      </c>
      <c r="BT15" s="219"/>
      <c r="BU15" s="219"/>
      <c r="BV15" s="219"/>
      <c r="BW15" s="219"/>
      <c r="BX15" s="219"/>
      <c r="BY15" s="219"/>
      <c r="BZ15" s="219"/>
      <c r="CA15" s="219"/>
      <c r="CB15" s="332"/>
      <c r="CD15" s="263" t="s">
        <v>355</v>
      </c>
      <c r="CE15" s="36"/>
      <c r="CF15" s="36"/>
      <c r="CG15" s="36"/>
      <c r="CH15" s="36"/>
      <c r="CI15" s="36"/>
      <c r="CJ15" s="36"/>
      <c r="CK15" s="36"/>
      <c r="CL15" s="36"/>
      <c r="CM15" s="36"/>
      <c r="CN15" s="36"/>
      <c r="CO15" s="36"/>
      <c r="CP15" s="36"/>
      <c r="CQ15" s="272"/>
      <c r="CR15" s="277">
        <v>1301302</v>
      </c>
      <c r="CS15" s="219"/>
      <c r="CT15" s="219"/>
      <c r="CU15" s="219"/>
      <c r="CV15" s="219"/>
      <c r="CW15" s="219"/>
      <c r="CX15" s="219"/>
      <c r="CY15" s="282"/>
      <c r="CZ15" s="285">
        <v>9</v>
      </c>
      <c r="DA15" s="285"/>
      <c r="DB15" s="285"/>
      <c r="DC15" s="285"/>
      <c r="DD15" s="291">
        <v>625851</v>
      </c>
      <c r="DE15" s="219"/>
      <c r="DF15" s="219"/>
      <c r="DG15" s="219"/>
      <c r="DH15" s="219"/>
      <c r="DI15" s="219"/>
      <c r="DJ15" s="219"/>
      <c r="DK15" s="219"/>
      <c r="DL15" s="219"/>
      <c r="DM15" s="219"/>
      <c r="DN15" s="219"/>
      <c r="DO15" s="219"/>
      <c r="DP15" s="282"/>
      <c r="DQ15" s="291">
        <v>541832</v>
      </c>
      <c r="DR15" s="219"/>
      <c r="DS15" s="219"/>
      <c r="DT15" s="219"/>
      <c r="DU15" s="219"/>
      <c r="DV15" s="219"/>
      <c r="DW15" s="219"/>
      <c r="DX15" s="219"/>
      <c r="DY15" s="219"/>
      <c r="DZ15" s="219"/>
      <c r="EA15" s="219"/>
      <c r="EB15" s="219"/>
      <c r="EC15" s="332"/>
    </row>
    <row r="16" spans="2:143" ht="11.25" customHeight="1">
      <c r="B16" s="263" t="s">
        <v>356</v>
      </c>
      <c r="C16" s="36"/>
      <c r="D16" s="36"/>
      <c r="E16" s="36"/>
      <c r="F16" s="36"/>
      <c r="G16" s="36"/>
      <c r="H16" s="36"/>
      <c r="I16" s="36"/>
      <c r="J16" s="36"/>
      <c r="K16" s="36"/>
      <c r="L16" s="36"/>
      <c r="M16" s="36"/>
      <c r="N16" s="36"/>
      <c r="O16" s="36"/>
      <c r="P16" s="36"/>
      <c r="Q16" s="272"/>
      <c r="R16" s="277">
        <v>2525</v>
      </c>
      <c r="S16" s="219"/>
      <c r="T16" s="219"/>
      <c r="U16" s="219"/>
      <c r="V16" s="219"/>
      <c r="W16" s="219"/>
      <c r="X16" s="219"/>
      <c r="Y16" s="282"/>
      <c r="Z16" s="285">
        <v>0</v>
      </c>
      <c r="AA16" s="285"/>
      <c r="AB16" s="285"/>
      <c r="AC16" s="285"/>
      <c r="AD16" s="290">
        <v>2525</v>
      </c>
      <c r="AE16" s="290"/>
      <c r="AF16" s="290"/>
      <c r="AG16" s="290"/>
      <c r="AH16" s="290"/>
      <c r="AI16" s="290"/>
      <c r="AJ16" s="290"/>
      <c r="AK16" s="290"/>
      <c r="AL16" s="286">
        <v>0</v>
      </c>
      <c r="AM16" s="240"/>
      <c r="AN16" s="240"/>
      <c r="AO16" s="299"/>
      <c r="AP16" s="263" t="s">
        <v>357</v>
      </c>
      <c r="AQ16" s="36"/>
      <c r="AR16" s="36"/>
      <c r="AS16" s="36"/>
      <c r="AT16" s="36"/>
      <c r="AU16" s="36"/>
      <c r="AV16" s="36"/>
      <c r="AW16" s="36"/>
      <c r="AX16" s="36"/>
      <c r="AY16" s="36"/>
      <c r="AZ16" s="36"/>
      <c r="BA16" s="36"/>
      <c r="BB16" s="36"/>
      <c r="BC16" s="36"/>
      <c r="BD16" s="36"/>
      <c r="BE16" s="36"/>
      <c r="BF16" s="272"/>
      <c r="BG16" s="277" t="s">
        <v>205</v>
      </c>
      <c r="BH16" s="219"/>
      <c r="BI16" s="219"/>
      <c r="BJ16" s="219"/>
      <c r="BK16" s="219"/>
      <c r="BL16" s="219"/>
      <c r="BM16" s="219"/>
      <c r="BN16" s="282"/>
      <c r="BO16" s="285" t="s">
        <v>205</v>
      </c>
      <c r="BP16" s="285"/>
      <c r="BQ16" s="285"/>
      <c r="BR16" s="285"/>
      <c r="BS16" s="291" t="s">
        <v>205</v>
      </c>
      <c r="BT16" s="219"/>
      <c r="BU16" s="219"/>
      <c r="BV16" s="219"/>
      <c r="BW16" s="219"/>
      <c r="BX16" s="219"/>
      <c r="BY16" s="219"/>
      <c r="BZ16" s="219"/>
      <c r="CA16" s="219"/>
      <c r="CB16" s="332"/>
      <c r="CD16" s="263" t="s">
        <v>358</v>
      </c>
      <c r="CE16" s="36"/>
      <c r="CF16" s="36"/>
      <c r="CG16" s="36"/>
      <c r="CH16" s="36"/>
      <c r="CI16" s="36"/>
      <c r="CJ16" s="36"/>
      <c r="CK16" s="36"/>
      <c r="CL16" s="36"/>
      <c r="CM16" s="36"/>
      <c r="CN16" s="36"/>
      <c r="CO16" s="36"/>
      <c r="CP16" s="36"/>
      <c r="CQ16" s="272"/>
      <c r="CR16" s="277">
        <v>1535874</v>
      </c>
      <c r="CS16" s="219"/>
      <c r="CT16" s="219"/>
      <c r="CU16" s="219"/>
      <c r="CV16" s="219"/>
      <c r="CW16" s="219"/>
      <c r="CX16" s="219"/>
      <c r="CY16" s="282"/>
      <c r="CZ16" s="285">
        <v>10.6</v>
      </c>
      <c r="DA16" s="285"/>
      <c r="DB16" s="285"/>
      <c r="DC16" s="285"/>
      <c r="DD16" s="291" t="s">
        <v>205</v>
      </c>
      <c r="DE16" s="219"/>
      <c r="DF16" s="219"/>
      <c r="DG16" s="219"/>
      <c r="DH16" s="219"/>
      <c r="DI16" s="219"/>
      <c r="DJ16" s="219"/>
      <c r="DK16" s="219"/>
      <c r="DL16" s="219"/>
      <c r="DM16" s="219"/>
      <c r="DN16" s="219"/>
      <c r="DO16" s="219"/>
      <c r="DP16" s="282"/>
      <c r="DQ16" s="291">
        <v>19269</v>
      </c>
      <c r="DR16" s="219"/>
      <c r="DS16" s="219"/>
      <c r="DT16" s="219"/>
      <c r="DU16" s="219"/>
      <c r="DV16" s="219"/>
      <c r="DW16" s="219"/>
      <c r="DX16" s="219"/>
      <c r="DY16" s="219"/>
      <c r="DZ16" s="219"/>
      <c r="EA16" s="219"/>
      <c r="EB16" s="219"/>
      <c r="EC16" s="332"/>
    </row>
    <row r="17" spans="2:133" ht="11.25" customHeight="1">
      <c r="B17" s="263" t="s">
        <v>359</v>
      </c>
      <c r="C17" s="36"/>
      <c r="D17" s="36"/>
      <c r="E17" s="36"/>
      <c r="F17" s="36"/>
      <c r="G17" s="36"/>
      <c r="H17" s="36"/>
      <c r="I17" s="36"/>
      <c r="J17" s="36"/>
      <c r="K17" s="36"/>
      <c r="L17" s="36"/>
      <c r="M17" s="36"/>
      <c r="N17" s="36"/>
      <c r="O17" s="36"/>
      <c r="P17" s="36"/>
      <c r="Q17" s="272"/>
      <c r="R17" s="277">
        <v>36373</v>
      </c>
      <c r="S17" s="219"/>
      <c r="T17" s="219"/>
      <c r="U17" s="219"/>
      <c r="V17" s="219"/>
      <c r="W17" s="219"/>
      <c r="X17" s="219"/>
      <c r="Y17" s="282"/>
      <c r="Z17" s="285">
        <v>0.2</v>
      </c>
      <c r="AA17" s="285"/>
      <c r="AB17" s="285"/>
      <c r="AC17" s="285"/>
      <c r="AD17" s="290">
        <v>36373</v>
      </c>
      <c r="AE17" s="290"/>
      <c r="AF17" s="290"/>
      <c r="AG17" s="290"/>
      <c r="AH17" s="290"/>
      <c r="AI17" s="290"/>
      <c r="AJ17" s="290"/>
      <c r="AK17" s="290"/>
      <c r="AL17" s="286">
        <v>0.6</v>
      </c>
      <c r="AM17" s="240"/>
      <c r="AN17" s="240"/>
      <c r="AO17" s="299"/>
      <c r="AP17" s="263" t="s">
        <v>360</v>
      </c>
      <c r="AQ17" s="36"/>
      <c r="AR17" s="36"/>
      <c r="AS17" s="36"/>
      <c r="AT17" s="36"/>
      <c r="AU17" s="36"/>
      <c r="AV17" s="36"/>
      <c r="AW17" s="36"/>
      <c r="AX17" s="36"/>
      <c r="AY17" s="36"/>
      <c r="AZ17" s="36"/>
      <c r="BA17" s="36"/>
      <c r="BB17" s="36"/>
      <c r="BC17" s="36"/>
      <c r="BD17" s="36"/>
      <c r="BE17" s="36"/>
      <c r="BF17" s="272"/>
      <c r="BG17" s="277" t="s">
        <v>205</v>
      </c>
      <c r="BH17" s="219"/>
      <c r="BI17" s="219"/>
      <c r="BJ17" s="219"/>
      <c r="BK17" s="219"/>
      <c r="BL17" s="219"/>
      <c r="BM17" s="219"/>
      <c r="BN17" s="282"/>
      <c r="BO17" s="285" t="s">
        <v>205</v>
      </c>
      <c r="BP17" s="285"/>
      <c r="BQ17" s="285"/>
      <c r="BR17" s="285"/>
      <c r="BS17" s="291" t="s">
        <v>205</v>
      </c>
      <c r="BT17" s="219"/>
      <c r="BU17" s="219"/>
      <c r="BV17" s="219"/>
      <c r="BW17" s="219"/>
      <c r="BX17" s="219"/>
      <c r="BY17" s="219"/>
      <c r="BZ17" s="219"/>
      <c r="CA17" s="219"/>
      <c r="CB17" s="332"/>
      <c r="CD17" s="263" t="s">
        <v>362</v>
      </c>
      <c r="CE17" s="36"/>
      <c r="CF17" s="36"/>
      <c r="CG17" s="36"/>
      <c r="CH17" s="36"/>
      <c r="CI17" s="36"/>
      <c r="CJ17" s="36"/>
      <c r="CK17" s="36"/>
      <c r="CL17" s="36"/>
      <c r="CM17" s="36"/>
      <c r="CN17" s="36"/>
      <c r="CO17" s="36"/>
      <c r="CP17" s="36"/>
      <c r="CQ17" s="272"/>
      <c r="CR17" s="277">
        <v>1458204</v>
      </c>
      <c r="CS17" s="219"/>
      <c r="CT17" s="219"/>
      <c r="CU17" s="219"/>
      <c r="CV17" s="219"/>
      <c r="CW17" s="219"/>
      <c r="CX17" s="219"/>
      <c r="CY17" s="282"/>
      <c r="CZ17" s="285">
        <v>10</v>
      </c>
      <c r="DA17" s="285"/>
      <c r="DB17" s="285"/>
      <c r="DC17" s="285"/>
      <c r="DD17" s="291" t="s">
        <v>205</v>
      </c>
      <c r="DE17" s="219"/>
      <c r="DF17" s="219"/>
      <c r="DG17" s="219"/>
      <c r="DH17" s="219"/>
      <c r="DI17" s="219"/>
      <c r="DJ17" s="219"/>
      <c r="DK17" s="219"/>
      <c r="DL17" s="219"/>
      <c r="DM17" s="219"/>
      <c r="DN17" s="219"/>
      <c r="DO17" s="219"/>
      <c r="DP17" s="282"/>
      <c r="DQ17" s="291">
        <v>1408202</v>
      </c>
      <c r="DR17" s="219"/>
      <c r="DS17" s="219"/>
      <c r="DT17" s="219"/>
      <c r="DU17" s="219"/>
      <c r="DV17" s="219"/>
      <c r="DW17" s="219"/>
      <c r="DX17" s="219"/>
      <c r="DY17" s="219"/>
      <c r="DZ17" s="219"/>
      <c r="EA17" s="219"/>
      <c r="EB17" s="219"/>
      <c r="EC17" s="332"/>
    </row>
    <row r="18" spans="2:133" ht="11.25" customHeight="1">
      <c r="B18" s="263" t="s">
        <v>363</v>
      </c>
      <c r="C18" s="36"/>
      <c r="D18" s="36"/>
      <c r="E18" s="36"/>
      <c r="F18" s="36"/>
      <c r="G18" s="36"/>
      <c r="H18" s="36"/>
      <c r="I18" s="36"/>
      <c r="J18" s="36"/>
      <c r="K18" s="36"/>
      <c r="L18" s="36"/>
      <c r="M18" s="36"/>
      <c r="N18" s="36"/>
      <c r="O18" s="36"/>
      <c r="P18" s="36"/>
      <c r="Q18" s="272"/>
      <c r="R18" s="277">
        <v>5654</v>
      </c>
      <c r="S18" s="219"/>
      <c r="T18" s="219"/>
      <c r="U18" s="219"/>
      <c r="V18" s="219"/>
      <c r="W18" s="219"/>
      <c r="X18" s="219"/>
      <c r="Y18" s="282"/>
      <c r="Z18" s="285">
        <v>0</v>
      </c>
      <c r="AA18" s="285"/>
      <c r="AB18" s="285"/>
      <c r="AC18" s="285"/>
      <c r="AD18" s="290">
        <v>5654</v>
      </c>
      <c r="AE18" s="290"/>
      <c r="AF18" s="290"/>
      <c r="AG18" s="290"/>
      <c r="AH18" s="290"/>
      <c r="AI18" s="290"/>
      <c r="AJ18" s="290"/>
      <c r="AK18" s="290"/>
      <c r="AL18" s="286">
        <v>0.1</v>
      </c>
      <c r="AM18" s="240"/>
      <c r="AN18" s="240"/>
      <c r="AO18" s="299"/>
      <c r="AP18" s="263" t="s">
        <v>103</v>
      </c>
      <c r="AQ18" s="36"/>
      <c r="AR18" s="36"/>
      <c r="AS18" s="36"/>
      <c r="AT18" s="36"/>
      <c r="AU18" s="36"/>
      <c r="AV18" s="36"/>
      <c r="AW18" s="36"/>
      <c r="AX18" s="36"/>
      <c r="AY18" s="36"/>
      <c r="AZ18" s="36"/>
      <c r="BA18" s="36"/>
      <c r="BB18" s="36"/>
      <c r="BC18" s="36"/>
      <c r="BD18" s="36"/>
      <c r="BE18" s="36"/>
      <c r="BF18" s="272"/>
      <c r="BG18" s="277" t="s">
        <v>205</v>
      </c>
      <c r="BH18" s="219"/>
      <c r="BI18" s="219"/>
      <c r="BJ18" s="219"/>
      <c r="BK18" s="219"/>
      <c r="BL18" s="219"/>
      <c r="BM18" s="219"/>
      <c r="BN18" s="282"/>
      <c r="BO18" s="285" t="s">
        <v>205</v>
      </c>
      <c r="BP18" s="285"/>
      <c r="BQ18" s="285"/>
      <c r="BR18" s="285"/>
      <c r="BS18" s="291" t="s">
        <v>205</v>
      </c>
      <c r="BT18" s="219"/>
      <c r="BU18" s="219"/>
      <c r="BV18" s="219"/>
      <c r="BW18" s="219"/>
      <c r="BX18" s="219"/>
      <c r="BY18" s="219"/>
      <c r="BZ18" s="219"/>
      <c r="CA18" s="219"/>
      <c r="CB18" s="332"/>
      <c r="CD18" s="263" t="s">
        <v>364</v>
      </c>
      <c r="CE18" s="36"/>
      <c r="CF18" s="36"/>
      <c r="CG18" s="36"/>
      <c r="CH18" s="36"/>
      <c r="CI18" s="36"/>
      <c r="CJ18" s="36"/>
      <c r="CK18" s="36"/>
      <c r="CL18" s="36"/>
      <c r="CM18" s="36"/>
      <c r="CN18" s="36"/>
      <c r="CO18" s="36"/>
      <c r="CP18" s="36"/>
      <c r="CQ18" s="272"/>
      <c r="CR18" s="277" t="s">
        <v>205</v>
      </c>
      <c r="CS18" s="219"/>
      <c r="CT18" s="219"/>
      <c r="CU18" s="219"/>
      <c r="CV18" s="219"/>
      <c r="CW18" s="219"/>
      <c r="CX18" s="219"/>
      <c r="CY18" s="282"/>
      <c r="CZ18" s="285" t="s">
        <v>205</v>
      </c>
      <c r="DA18" s="285"/>
      <c r="DB18" s="285"/>
      <c r="DC18" s="285"/>
      <c r="DD18" s="291" t="s">
        <v>205</v>
      </c>
      <c r="DE18" s="219"/>
      <c r="DF18" s="219"/>
      <c r="DG18" s="219"/>
      <c r="DH18" s="219"/>
      <c r="DI18" s="219"/>
      <c r="DJ18" s="219"/>
      <c r="DK18" s="219"/>
      <c r="DL18" s="219"/>
      <c r="DM18" s="219"/>
      <c r="DN18" s="219"/>
      <c r="DO18" s="219"/>
      <c r="DP18" s="282"/>
      <c r="DQ18" s="291" t="s">
        <v>205</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1268</v>
      </c>
      <c r="S19" s="219"/>
      <c r="T19" s="219"/>
      <c r="U19" s="219"/>
      <c r="V19" s="219"/>
      <c r="W19" s="219"/>
      <c r="X19" s="219"/>
      <c r="Y19" s="282"/>
      <c r="Z19" s="285">
        <v>0</v>
      </c>
      <c r="AA19" s="285"/>
      <c r="AB19" s="285"/>
      <c r="AC19" s="285"/>
      <c r="AD19" s="290">
        <v>1268</v>
      </c>
      <c r="AE19" s="290"/>
      <c r="AF19" s="290"/>
      <c r="AG19" s="290"/>
      <c r="AH19" s="290"/>
      <c r="AI19" s="290"/>
      <c r="AJ19" s="290"/>
      <c r="AK19" s="290"/>
      <c r="AL19" s="286">
        <v>0</v>
      </c>
      <c r="AM19" s="240"/>
      <c r="AN19" s="240"/>
      <c r="AO19" s="299"/>
      <c r="AP19" s="263" t="s">
        <v>365</v>
      </c>
      <c r="AQ19" s="36"/>
      <c r="AR19" s="36"/>
      <c r="AS19" s="36"/>
      <c r="AT19" s="36"/>
      <c r="AU19" s="36"/>
      <c r="AV19" s="36"/>
      <c r="AW19" s="36"/>
      <c r="AX19" s="36"/>
      <c r="AY19" s="36"/>
      <c r="AZ19" s="36"/>
      <c r="BA19" s="36"/>
      <c r="BB19" s="36"/>
      <c r="BC19" s="36"/>
      <c r="BD19" s="36"/>
      <c r="BE19" s="36"/>
      <c r="BF19" s="272"/>
      <c r="BG19" s="277" t="s">
        <v>205</v>
      </c>
      <c r="BH19" s="219"/>
      <c r="BI19" s="219"/>
      <c r="BJ19" s="219"/>
      <c r="BK19" s="219"/>
      <c r="BL19" s="219"/>
      <c r="BM19" s="219"/>
      <c r="BN19" s="282"/>
      <c r="BO19" s="285" t="s">
        <v>205</v>
      </c>
      <c r="BP19" s="285"/>
      <c r="BQ19" s="285"/>
      <c r="BR19" s="285"/>
      <c r="BS19" s="291" t="s">
        <v>205</v>
      </c>
      <c r="BT19" s="219"/>
      <c r="BU19" s="219"/>
      <c r="BV19" s="219"/>
      <c r="BW19" s="219"/>
      <c r="BX19" s="219"/>
      <c r="BY19" s="219"/>
      <c r="BZ19" s="219"/>
      <c r="CA19" s="219"/>
      <c r="CB19" s="332"/>
      <c r="CD19" s="263" t="s">
        <v>366</v>
      </c>
      <c r="CE19" s="36"/>
      <c r="CF19" s="36"/>
      <c r="CG19" s="36"/>
      <c r="CH19" s="36"/>
      <c r="CI19" s="36"/>
      <c r="CJ19" s="36"/>
      <c r="CK19" s="36"/>
      <c r="CL19" s="36"/>
      <c r="CM19" s="36"/>
      <c r="CN19" s="36"/>
      <c r="CO19" s="36"/>
      <c r="CP19" s="36"/>
      <c r="CQ19" s="272"/>
      <c r="CR19" s="277" t="s">
        <v>205</v>
      </c>
      <c r="CS19" s="219"/>
      <c r="CT19" s="219"/>
      <c r="CU19" s="219"/>
      <c r="CV19" s="219"/>
      <c r="CW19" s="219"/>
      <c r="CX19" s="219"/>
      <c r="CY19" s="282"/>
      <c r="CZ19" s="285" t="s">
        <v>205</v>
      </c>
      <c r="DA19" s="285"/>
      <c r="DB19" s="285"/>
      <c r="DC19" s="285"/>
      <c r="DD19" s="291" t="s">
        <v>205</v>
      </c>
      <c r="DE19" s="219"/>
      <c r="DF19" s="219"/>
      <c r="DG19" s="219"/>
      <c r="DH19" s="219"/>
      <c r="DI19" s="219"/>
      <c r="DJ19" s="219"/>
      <c r="DK19" s="219"/>
      <c r="DL19" s="219"/>
      <c r="DM19" s="219"/>
      <c r="DN19" s="219"/>
      <c r="DO19" s="219"/>
      <c r="DP19" s="282"/>
      <c r="DQ19" s="291" t="s">
        <v>205</v>
      </c>
      <c r="DR19" s="219"/>
      <c r="DS19" s="219"/>
      <c r="DT19" s="219"/>
      <c r="DU19" s="219"/>
      <c r="DV19" s="219"/>
      <c r="DW19" s="219"/>
      <c r="DX19" s="219"/>
      <c r="DY19" s="219"/>
      <c r="DZ19" s="219"/>
      <c r="EA19" s="219"/>
      <c r="EB19" s="219"/>
      <c r="EC19" s="332"/>
    </row>
    <row r="20" spans="2:133" ht="11.25" customHeight="1">
      <c r="B20" s="263" t="s">
        <v>368</v>
      </c>
      <c r="C20" s="36"/>
      <c r="D20" s="36"/>
      <c r="E20" s="36"/>
      <c r="F20" s="36"/>
      <c r="G20" s="36"/>
      <c r="H20" s="36"/>
      <c r="I20" s="36"/>
      <c r="J20" s="36"/>
      <c r="K20" s="36"/>
      <c r="L20" s="36"/>
      <c r="M20" s="36"/>
      <c r="N20" s="36"/>
      <c r="O20" s="36"/>
      <c r="P20" s="36"/>
      <c r="Q20" s="272"/>
      <c r="R20" s="277">
        <v>424</v>
      </c>
      <c r="S20" s="219"/>
      <c r="T20" s="219"/>
      <c r="U20" s="219"/>
      <c r="V20" s="219"/>
      <c r="W20" s="219"/>
      <c r="X20" s="219"/>
      <c r="Y20" s="282"/>
      <c r="Z20" s="285">
        <v>0</v>
      </c>
      <c r="AA20" s="285"/>
      <c r="AB20" s="285"/>
      <c r="AC20" s="285"/>
      <c r="AD20" s="290">
        <v>424</v>
      </c>
      <c r="AE20" s="290"/>
      <c r="AF20" s="290"/>
      <c r="AG20" s="290"/>
      <c r="AH20" s="290"/>
      <c r="AI20" s="290"/>
      <c r="AJ20" s="290"/>
      <c r="AK20" s="290"/>
      <c r="AL20" s="286">
        <v>0</v>
      </c>
      <c r="AM20" s="240"/>
      <c r="AN20" s="240"/>
      <c r="AO20" s="299"/>
      <c r="AP20" s="263" t="s">
        <v>369</v>
      </c>
      <c r="AQ20" s="36"/>
      <c r="AR20" s="36"/>
      <c r="AS20" s="36"/>
      <c r="AT20" s="36"/>
      <c r="AU20" s="36"/>
      <c r="AV20" s="36"/>
      <c r="AW20" s="36"/>
      <c r="AX20" s="36"/>
      <c r="AY20" s="36"/>
      <c r="AZ20" s="36"/>
      <c r="BA20" s="36"/>
      <c r="BB20" s="36"/>
      <c r="BC20" s="36"/>
      <c r="BD20" s="36"/>
      <c r="BE20" s="36"/>
      <c r="BF20" s="272"/>
      <c r="BG20" s="277" t="s">
        <v>205</v>
      </c>
      <c r="BH20" s="219"/>
      <c r="BI20" s="219"/>
      <c r="BJ20" s="219"/>
      <c r="BK20" s="219"/>
      <c r="BL20" s="219"/>
      <c r="BM20" s="219"/>
      <c r="BN20" s="282"/>
      <c r="BO20" s="285" t="s">
        <v>205</v>
      </c>
      <c r="BP20" s="285"/>
      <c r="BQ20" s="285"/>
      <c r="BR20" s="285"/>
      <c r="BS20" s="291" t="s">
        <v>205</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14537881</v>
      </c>
      <c r="CS20" s="219"/>
      <c r="CT20" s="219"/>
      <c r="CU20" s="219"/>
      <c r="CV20" s="219"/>
      <c r="CW20" s="219"/>
      <c r="CX20" s="219"/>
      <c r="CY20" s="282"/>
      <c r="CZ20" s="285">
        <v>100</v>
      </c>
      <c r="DA20" s="285"/>
      <c r="DB20" s="285"/>
      <c r="DC20" s="285"/>
      <c r="DD20" s="291">
        <v>2620497</v>
      </c>
      <c r="DE20" s="219"/>
      <c r="DF20" s="219"/>
      <c r="DG20" s="219"/>
      <c r="DH20" s="219"/>
      <c r="DI20" s="219"/>
      <c r="DJ20" s="219"/>
      <c r="DK20" s="219"/>
      <c r="DL20" s="219"/>
      <c r="DM20" s="219"/>
      <c r="DN20" s="219"/>
      <c r="DO20" s="219"/>
      <c r="DP20" s="282"/>
      <c r="DQ20" s="291">
        <v>7252566</v>
      </c>
      <c r="DR20" s="219"/>
      <c r="DS20" s="219"/>
      <c r="DT20" s="219"/>
      <c r="DU20" s="219"/>
      <c r="DV20" s="219"/>
      <c r="DW20" s="219"/>
      <c r="DX20" s="219"/>
      <c r="DY20" s="219"/>
      <c r="DZ20" s="219"/>
      <c r="EA20" s="219"/>
      <c r="EB20" s="219"/>
      <c r="EC20" s="332"/>
    </row>
    <row r="21" spans="2:133" ht="11.25" customHeight="1">
      <c r="B21" s="263" t="s">
        <v>371</v>
      </c>
      <c r="C21" s="36"/>
      <c r="D21" s="36"/>
      <c r="E21" s="36"/>
      <c r="F21" s="36"/>
      <c r="G21" s="36"/>
      <c r="H21" s="36"/>
      <c r="I21" s="36"/>
      <c r="J21" s="36"/>
      <c r="K21" s="36"/>
      <c r="L21" s="36"/>
      <c r="M21" s="36"/>
      <c r="N21" s="36"/>
      <c r="O21" s="36"/>
      <c r="P21" s="36"/>
      <c r="Q21" s="272"/>
      <c r="R21" s="277">
        <v>29027</v>
      </c>
      <c r="S21" s="219"/>
      <c r="T21" s="219"/>
      <c r="U21" s="219"/>
      <c r="V21" s="219"/>
      <c r="W21" s="219"/>
      <c r="X21" s="219"/>
      <c r="Y21" s="282"/>
      <c r="Z21" s="285">
        <v>0.2</v>
      </c>
      <c r="AA21" s="285"/>
      <c r="AB21" s="285"/>
      <c r="AC21" s="285"/>
      <c r="AD21" s="290">
        <v>29027</v>
      </c>
      <c r="AE21" s="290"/>
      <c r="AF21" s="290"/>
      <c r="AG21" s="290"/>
      <c r="AH21" s="290"/>
      <c r="AI21" s="290"/>
      <c r="AJ21" s="290"/>
      <c r="AK21" s="290"/>
      <c r="AL21" s="286">
        <v>0.5</v>
      </c>
      <c r="AM21" s="240"/>
      <c r="AN21" s="240"/>
      <c r="AO21" s="299"/>
      <c r="AP21" s="302" t="s">
        <v>372</v>
      </c>
      <c r="AQ21" s="305"/>
      <c r="AR21" s="305"/>
      <c r="AS21" s="305"/>
      <c r="AT21" s="305"/>
      <c r="AU21" s="305"/>
      <c r="AV21" s="305"/>
      <c r="AW21" s="305"/>
      <c r="AX21" s="305"/>
      <c r="AY21" s="305"/>
      <c r="AZ21" s="305"/>
      <c r="BA21" s="305"/>
      <c r="BB21" s="305"/>
      <c r="BC21" s="305"/>
      <c r="BD21" s="305"/>
      <c r="BE21" s="305"/>
      <c r="BF21" s="319"/>
      <c r="BG21" s="277" t="s">
        <v>205</v>
      </c>
      <c r="BH21" s="219"/>
      <c r="BI21" s="219"/>
      <c r="BJ21" s="219"/>
      <c r="BK21" s="219"/>
      <c r="BL21" s="219"/>
      <c r="BM21" s="219"/>
      <c r="BN21" s="282"/>
      <c r="BO21" s="285" t="s">
        <v>205</v>
      </c>
      <c r="BP21" s="285"/>
      <c r="BQ21" s="285"/>
      <c r="BR21" s="285"/>
      <c r="BS21" s="291" t="s">
        <v>205</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344</v>
      </c>
      <c r="C22" s="36"/>
      <c r="D22" s="36"/>
      <c r="E22" s="36"/>
      <c r="F22" s="36"/>
      <c r="G22" s="36"/>
      <c r="H22" s="36"/>
      <c r="I22" s="36"/>
      <c r="J22" s="36"/>
      <c r="K22" s="36"/>
      <c r="L22" s="36"/>
      <c r="M22" s="36"/>
      <c r="N22" s="36"/>
      <c r="O22" s="36"/>
      <c r="P22" s="36"/>
      <c r="Q22" s="272"/>
      <c r="R22" s="277">
        <v>4747478</v>
      </c>
      <c r="S22" s="219"/>
      <c r="T22" s="219"/>
      <c r="U22" s="219"/>
      <c r="V22" s="219"/>
      <c r="W22" s="219"/>
      <c r="X22" s="219"/>
      <c r="Y22" s="282"/>
      <c r="Z22" s="285">
        <v>31.6</v>
      </c>
      <c r="AA22" s="285"/>
      <c r="AB22" s="285"/>
      <c r="AC22" s="285"/>
      <c r="AD22" s="290">
        <v>3889807</v>
      </c>
      <c r="AE22" s="290"/>
      <c r="AF22" s="290"/>
      <c r="AG22" s="290"/>
      <c r="AH22" s="290"/>
      <c r="AI22" s="290"/>
      <c r="AJ22" s="290"/>
      <c r="AK22" s="290"/>
      <c r="AL22" s="286">
        <v>63</v>
      </c>
      <c r="AM22" s="240"/>
      <c r="AN22" s="240"/>
      <c r="AO22" s="299"/>
      <c r="AP22" s="302" t="s">
        <v>374</v>
      </c>
      <c r="AQ22" s="305"/>
      <c r="AR22" s="305"/>
      <c r="AS22" s="305"/>
      <c r="AT22" s="305"/>
      <c r="AU22" s="305"/>
      <c r="AV22" s="305"/>
      <c r="AW22" s="305"/>
      <c r="AX22" s="305"/>
      <c r="AY22" s="305"/>
      <c r="AZ22" s="305"/>
      <c r="BA22" s="305"/>
      <c r="BB22" s="305"/>
      <c r="BC22" s="305"/>
      <c r="BD22" s="305"/>
      <c r="BE22" s="305"/>
      <c r="BF22" s="319"/>
      <c r="BG22" s="277" t="s">
        <v>205</v>
      </c>
      <c r="BH22" s="219"/>
      <c r="BI22" s="219"/>
      <c r="BJ22" s="219"/>
      <c r="BK22" s="219"/>
      <c r="BL22" s="219"/>
      <c r="BM22" s="219"/>
      <c r="BN22" s="282"/>
      <c r="BO22" s="285" t="s">
        <v>205</v>
      </c>
      <c r="BP22" s="285"/>
      <c r="BQ22" s="285"/>
      <c r="BR22" s="285"/>
      <c r="BS22" s="291" t="s">
        <v>205</v>
      </c>
      <c r="BT22" s="219"/>
      <c r="BU22" s="219"/>
      <c r="BV22" s="219"/>
      <c r="BW22" s="219"/>
      <c r="BX22" s="219"/>
      <c r="BY22" s="219"/>
      <c r="BZ22" s="219"/>
      <c r="CA22" s="219"/>
      <c r="CB22" s="332"/>
      <c r="CD22" s="183"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302</v>
      </c>
      <c r="C23" s="36"/>
      <c r="D23" s="36"/>
      <c r="E23" s="36"/>
      <c r="F23" s="36"/>
      <c r="G23" s="36"/>
      <c r="H23" s="36"/>
      <c r="I23" s="36"/>
      <c r="J23" s="36"/>
      <c r="K23" s="36"/>
      <c r="L23" s="36"/>
      <c r="M23" s="36"/>
      <c r="N23" s="36"/>
      <c r="O23" s="36"/>
      <c r="P23" s="36"/>
      <c r="Q23" s="272"/>
      <c r="R23" s="277">
        <v>3889807</v>
      </c>
      <c r="S23" s="219"/>
      <c r="T23" s="219"/>
      <c r="U23" s="219"/>
      <c r="V23" s="219"/>
      <c r="W23" s="219"/>
      <c r="X23" s="219"/>
      <c r="Y23" s="282"/>
      <c r="Z23" s="285">
        <v>25.9</v>
      </c>
      <c r="AA23" s="285"/>
      <c r="AB23" s="285"/>
      <c r="AC23" s="285"/>
      <c r="AD23" s="290">
        <v>3889807</v>
      </c>
      <c r="AE23" s="290"/>
      <c r="AF23" s="290"/>
      <c r="AG23" s="290"/>
      <c r="AH23" s="290"/>
      <c r="AI23" s="290"/>
      <c r="AJ23" s="290"/>
      <c r="AK23" s="290"/>
      <c r="AL23" s="286">
        <v>63</v>
      </c>
      <c r="AM23" s="240"/>
      <c r="AN23" s="240"/>
      <c r="AO23" s="299"/>
      <c r="AP23" s="302" t="s">
        <v>126</v>
      </c>
      <c r="AQ23" s="305"/>
      <c r="AR23" s="305"/>
      <c r="AS23" s="305"/>
      <c r="AT23" s="305"/>
      <c r="AU23" s="305"/>
      <c r="AV23" s="305"/>
      <c r="AW23" s="305"/>
      <c r="AX23" s="305"/>
      <c r="AY23" s="305"/>
      <c r="AZ23" s="305"/>
      <c r="BA23" s="305"/>
      <c r="BB23" s="305"/>
      <c r="BC23" s="305"/>
      <c r="BD23" s="305"/>
      <c r="BE23" s="305"/>
      <c r="BF23" s="319"/>
      <c r="BG23" s="277" t="s">
        <v>205</v>
      </c>
      <c r="BH23" s="219"/>
      <c r="BI23" s="219"/>
      <c r="BJ23" s="219"/>
      <c r="BK23" s="219"/>
      <c r="BL23" s="219"/>
      <c r="BM23" s="219"/>
      <c r="BN23" s="282"/>
      <c r="BO23" s="285" t="s">
        <v>205</v>
      </c>
      <c r="BP23" s="285"/>
      <c r="BQ23" s="285"/>
      <c r="BR23" s="285"/>
      <c r="BS23" s="291" t="s">
        <v>205</v>
      </c>
      <c r="BT23" s="219"/>
      <c r="BU23" s="219"/>
      <c r="BV23" s="219"/>
      <c r="BW23" s="219"/>
      <c r="BX23" s="219"/>
      <c r="BY23" s="219"/>
      <c r="BZ23" s="219"/>
      <c r="CA23" s="219"/>
      <c r="CB23" s="332"/>
      <c r="CD23" s="183" t="s">
        <v>318</v>
      </c>
      <c r="CE23" s="139"/>
      <c r="CF23" s="139"/>
      <c r="CG23" s="139"/>
      <c r="CH23" s="139"/>
      <c r="CI23" s="139"/>
      <c r="CJ23" s="139"/>
      <c r="CK23" s="139"/>
      <c r="CL23" s="139"/>
      <c r="CM23" s="139"/>
      <c r="CN23" s="139"/>
      <c r="CO23" s="139"/>
      <c r="CP23" s="139"/>
      <c r="CQ23" s="144"/>
      <c r="CR23" s="183" t="s">
        <v>376</v>
      </c>
      <c r="CS23" s="139"/>
      <c r="CT23" s="139"/>
      <c r="CU23" s="139"/>
      <c r="CV23" s="139"/>
      <c r="CW23" s="139"/>
      <c r="CX23" s="139"/>
      <c r="CY23" s="144"/>
      <c r="CZ23" s="183" t="s">
        <v>380</v>
      </c>
      <c r="DA23" s="139"/>
      <c r="DB23" s="139"/>
      <c r="DC23" s="144"/>
      <c r="DD23" s="183" t="s">
        <v>305</v>
      </c>
      <c r="DE23" s="139"/>
      <c r="DF23" s="139"/>
      <c r="DG23" s="139"/>
      <c r="DH23" s="139"/>
      <c r="DI23" s="139"/>
      <c r="DJ23" s="139"/>
      <c r="DK23" s="144"/>
      <c r="DL23" s="350" t="s">
        <v>382</v>
      </c>
      <c r="DM23" s="353"/>
      <c r="DN23" s="353"/>
      <c r="DO23" s="353"/>
      <c r="DP23" s="353"/>
      <c r="DQ23" s="353"/>
      <c r="DR23" s="353"/>
      <c r="DS23" s="353"/>
      <c r="DT23" s="353"/>
      <c r="DU23" s="353"/>
      <c r="DV23" s="357"/>
      <c r="DW23" s="183" t="s">
        <v>383</v>
      </c>
      <c r="DX23" s="139"/>
      <c r="DY23" s="139"/>
      <c r="DZ23" s="139"/>
      <c r="EA23" s="139"/>
      <c r="EB23" s="139"/>
      <c r="EC23" s="144"/>
    </row>
    <row r="24" spans="2:133" ht="11.25" customHeight="1">
      <c r="B24" s="263" t="s">
        <v>299</v>
      </c>
      <c r="C24" s="36"/>
      <c r="D24" s="36"/>
      <c r="E24" s="36"/>
      <c r="F24" s="36"/>
      <c r="G24" s="36"/>
      <c r="H24" s="36"/>
      <c r="I24" s="36"/>
      <c r="J24" s="36"/>
      <c r="K24" s="36"/>
      <c r="L24" s="36"/>
      <c r="M24" s="36"/>
      <c r="N24" s="36"/>
      <c r="O24" s="36"/>
      <c r="P24" s="36"/>
      <c r="Q24" s="272"/>
      <c r="R24" s="277">
        <v>857671</v>
      </c>
      <c r="S24" s="219"/>
      <c r="T24" s="219"/>
      <c r="U24" s="219"/>
      <c r="V24" s="219"/>
      <c r="W24" s="219"/>
      <c r="X24" s="219"/>
      <c r="Y24" s="282"/>
      <c r="Z24" s="285">
        <v>5.7</v>
      </c>
      <c r="AA24" s="285"/>
      <c r="AB24" s="285"/>
      <c r="AC24" s="285"/>
      <c r="AD24" s="290" t="s">
        <v>205</v>
      </c>
      <c r="AE24" s="290"/>
      <c r="AF24" s="290"/>
      <c r="AG24" s="290"/>
      <c r="AH24" s="290"/>
      <c r="AI24" s="290"/>
      <c r="AJ24" s="290"/>
      <c r="AK24" s="290"/>
      <c r="AL24" s="286" t="s">
        <v>205</v>
      </c>
      <c r="AM24" s="240"/>
      <c r="AN24" s="240"/>
      <c r="AO24" s="299"/>
      <c r="AP24" s="302" t="s">
        <v>384</v>
      </c>
      <c r="AQ24" s="305"/>
      <c r="AR24" s="305"/>
      <c r="AS24" s="305"/>
      <c r="AT24" s="305"/>
      <c r="AU24" s="305"/>
      <c r="AV24" s="305"/>
      <c r="AW24" s="305"/>
      <c r="AX24" s="305"/>
      <c r="AY24" s="305"/>
      <c r="AZ24" s="305"/>
      <c r="BA24" s="305"/>
      <c r="BB24" s="305"/>
      <c r="BC24" s="305"/>
      <c r="BD24" s="305"/>
      <c r="BE24" s="305"/>
      <c r="BF24" s="319"/>
      <c r="BG24" s="277" t="s">
        <v>205</v>
      </c>
      <c r="BH24" s="219"/>
      <c r="BI24" s="219"/>
      <c r="BJ24" s="219"/>
      <c r="BK24" s="219"/>
      <c r="BL24" s="219"/>
      <c r="BM24" s="219"/>
      <c r="BN24" s="282"/>
      <c r="BO24" s="285" t="s">
        <v>205</v>
      </c>
      <c r="BP24" s="285"/>
      <c r="BQ24" s="285"/>
      <c r="BR24" s="285"/>
      <c r="BS24" s="291" t="s">
        <v>205</v>
      </c>
      <c r="BT24" s="219"/>
      <c r="BU24" s="219"/>
      <c r="BV24" s="219"/>
      <c r="BW24" s="219"/>
      <c r="BX24" s="219"/>
      <c r="BY24" s="219"/>
      <c r="BZ24" s="219"/>
      <c r="CA24" s="219"/>
      <c r="CB24" s="332"/>
      <c r="CD24" s="262" t="s">
        <v>385</v>
      </c>
      <c r="CE24" s="268"/>
      <c r="CF24" s="268"/>
      <c r="CG24" s="268"/>
      <c r="CH24" s="268"/>
      <c r="CI24" s="268"/>
      <c r="CJ24" s="268"/>
      <c r="CK24" s="268"/>
      <c r="CL24" s="268"/>
      <c r="CM24" s="268"/>
      <c r="CN24" s="268"/>
      <c r="CO24" s="268"/>
      <c r="CP24" s="268"/>
      <c r="CQ24" s="271"/>
      <c r="CR24" s="276">
        <v>5200773</v>
      </c>
      <c r="CS24" s="279"/>
      <c r="CT24" s="279"/>
      <c r="CU24" s="279"/>
      <c r="CV24" s="279"/>
      <c r="CW24" s="279"/>
      <c r="CX24" s="279"/>
      <c r="CY24" s="281"/>
      <c r="CZ24" s="294">
        <v>35.799999999999997</v>
      </c>
      <c r="DA24" s="296"/>
      <c r="DB24" s="296"/>
      <c r="DC24" s="342"/>
      <c r="DD24" s="346">
        <v>3761958</v>
      </c>
      <c r="DE24" s="279"/>
      <c r="DF24" s="279"/>
      <c r="DG24" s="279"/>
      <c r="DH24" s="279"/>
      <c r="DI24" s="279"/>
      <c r="DJ24" s="279"/>
      <c r="DK24" s="281"/>
      <c r="DL24" s="346">
        <v>3428189</v>
      </c>
      <c r="DM24" s="279"/>
      <c r="DN24" s="279"/>
      <c r="DO24" s="279"/>
      <c r="DP24" s="279"/>
      <c r="DQ24" s="279"/>
      <c r="DR24" s="279"/>
      <c r="DS24" s="279"/>
      <c r="DT24" s="279"/>
      <c r="DU24" s="279"/>
      <c r="DV24" s="281"/>
      <c r="DW24" s="294">
        <v>53.7</v>
      </c>
      <c r="DX24" s="296"/>
      <c r="DY24" s="296"/>
      <c r="DZ24" s="296"/>
      <c r="EA24" s="296"/>
      <c r="EB24" s="296"/>
      <c r="EC24" s="298"/>
    </row>
    <row r="25" spans="2:133" ht="11.25" customHeight="1">
      <c r="B25" s="263" t="s">
        <v>388</v>
      </c>
      <c r="C25" s="36"/>
      <c r="D25" s="36"/>
      <c r="E25" s="36"/>
      <c r="F25" s="36"/>
      <c r="G25" s="36"/>
      <c r="H25" s="36"/>
      <c r="I25" s="36"/>
      <c r="J25" s="36"/>
      <c r="K25" s="36"/>
      <c r="L25" s="36"/>
      <c r="M25" s="36"/>
      <c r="N25" s="36"/>
      <c r="O25" s="36"/>
      <c r="P25" s="36"/>
      <c r="Q25" s="272"/>
      <c r="R25" s="277" t="s">
        <v>205</v>
      </c>
      <c r="S25" s="219"/>
      <c r="T25" s="219"/>
      <c r="U25" s="219"/>
      <c r="V25" s="219"/>
      <c r="W25" s="219"/>
      <c r="X25" s="219"/>
      <c r="Y25" s="282"/>
      <c r="Z25" s="285" t="s">
        <v>205</v>
      </c>
      <c r="AA25" s="285"/>
      <c r="AB25" s="285"/>
      <c r="AC25" s="285"/>
      <c r="AD25" s="290" t="s">
        <v>205</v>
      </c>
      <c r="AE25" s="290"/>
      <c r="AF25" s="290"/>
      <c r="AG25" s="290"/>
      <c r="AH25" s="290"/>
      <c r="AI25" s="290"/>
      <c r="AJ25" s="290"/>
      <c r="AK25" s="290"/>
      <c r="AL25" s="286" t="s">
        <v>205</v>
      </c>
      <c r="AM25" s="240"/>
      <c r="AN25" s="240"/>
      <c r="AO25" s="299"/>
      <c r="AP25" s="302" t="s">
        <v>278</v>
      </c>
      <c r="AQ25" s="305"/>
      <c r="AR25" s="305"/>
      <c r="AS25" s="305"/>
      <c r="AT25" s="305"/>
      <c r="AU25" s="305"/>
      <c r="AV25" s="305"/>
      <c r="AW25" s="305"/>
      <c r="AX25" s="305"/>
      <c r="AY25" s="305"/>
      <c r="AZ25" s="305"/>
      <c r="BA25" s="305"/>
      <c r="BB25" s="305"/>
      <c r="BC25" s="305"/>
      <c r="BD25" s="305"/>
      <c r="BE25" s="305"/>
      <c r="BF25" s="319"/>
      <c r="BG25" s="277" t="s">
        <v>205</v>
      </c>
      <c r="BH25" s="219"/>
      <c r="BI25" s="219"/>
      <c r="BJ25" s="219"/>
      <c r="BK25" s="219"/>
      <c r="BL25" s="219"/>
      <c r="BM25" s="219"/>
      <c r="BN25" s="282"/>
      <c r="BO25" s="285" t="s">
        <v>205</v>
      </c>
      <c r="BP25" s="285"/>
      <c r="BQ25" s="285"/>
      <c r="BR25" s="285"/>
      <c r="BS25" s="291" t="s">
        <v>205</v>
      </c>
      <c r="BT25" s="219"/>
      <c r="BU25" s="219"/>
      <c r="BV25" s="219"/>
      <c r="BW25" s="219"/>
      <c r="BX25" s="219"/>
      <c r="BY25" s="219"/>
      <c r="BZ25" s="219"/>
      <c r="CA25" s="219"/>
      <c r="CB25" s="332"/>
      <c r="CD25" s="263" t="s">
        <v>203</v>
      </c>
      <c r="CE25" s="36"/>
      <c r="CF25" s="36"/>
      <c r="CG25" s="36"/>
      <c r="CH25" s="36"/>
      <c r="CI25" s="36"/>
      <c r="CJ25" s="36"/>
      <c r="CK25" s="36"/>
      <c r="CL25" s="36"/>
      <c r="CM25" s="36"/>
      <c r="CN25" s="36"/>
      <c r="CO25" s="36"/>
      <c r="CP25" s="36"/>
      <c r="CQ25" s="272"/>
      <c r="CR25" s="277">
        <v>1932615</v>
      </c>
      <c r="CS25" s="318"/>
      <c r="CT25" s="318"/>
      <c r="CU25" s="318"/>
      <c r="CV25" s="318"/>
      <c r="CW25" s="318"/>
      <c r="CX25" s="318"/>
      <c r="CY25" s="337"/>
      <c r="CZ25" s="286">
        <v>13.3</v>
      </c>
      <c r="DA25" s="340"/>
      <c r="DB25" s="340"/>
      <c r="DC25" s="343"/>
      <c r="DD25" s="291">
        <v>1740269</v>
      </c>
      <c r="DE25" s="318"/>
      <c r="DF25" s="318"/>
      <c r="DG25" s="318"/>
      <c r="DH25" s="318"/>
      <c r="DI25" s="318"/>
      <c r="DJ25" s="318"/>
      <c r="DK25" s="337"/>
      <c r="DL25" s="291">
        <v>1696243</v>
      </c>
      <c r="DM25" s="318"/>
      <c r="DN25" s="318"/>
      <c r="DO25" s="318"/>
      <c r="DP25" s="318"/>
      <c r="DQ25" s="318"/>
      <c r="DR25" s="318"/>
      <c r="DS25" s="318"/>
      <c r="DT25" s="318"/>
      <c r="DU25" s="318"/>
      <c r="DV25" s="337"/>
      <c r="DW25" s="286">
        <v>26.6</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7010207</v>
      </c>
      <c r="S26" s="219"/>
      <c r="T26" s="219"/>
      <c r="U26" s="219"/>
      <c r="V26" s="219"/>
      <c r="W26" s="219"/>
      <c r="X26" s="219"/>
      <c r="Y26" s="282"/>
      <c r="Z26" s="285">
        <v>46.7</v>
      </c>
      <c r="AA26" s="285"/>
      <c r="AB26" s="285"/>
      <c r="AC26" s="285"/>
      <c r="AD26" s="290">
        <v>6152536</v>
      </c>
      <c r="AE26" s="290"/>
      <c r="AF26" s="290"/>
      <c r="AG26" s="290"/>
      <c r="AH26" s="290"/>
      <c r="AI26" s="290"/>
      <c r="AJ26" s="290"/>
      <c r="AK26" s="290"/>
      <c r="AL26" s="286">
        <v>99.7</v>
      </c>
      <c r="AM26" s="240"/>
      <c r="AN26" s="240"/>
      <c r="AO26" s="299"/>
      <c r="AP26" s="302" t="s">
        <v>391</v>
      </c>
      <c r="AQ26" s="304"/>
      <c r="AR26" s="304"/>
      <c r="AS26" s="304"/>
      <c r="AT26" s="304"/>
      <c r="AU26" s="304"/>
      <c r="AV26" s="304"/>
      <c r="AW26" s="304"/>
      <c r="AX26" s="304"/>
      <c r="AY26" s="304"/>
      <c r="AZ26" s="304"/>
      <c r="BA26" s="304"/>
      <c r="BB26" s="304"/>
      <c r="BC26" s="304"/>
      <c r="BD26" s="304"/>
      <c r="BE26" s="304"/>
      <c r="BF26" s="319"/>
      <c r="BG26" s="277" t="s">
        <v>205</v>
      </c>
      <c r="BH26" s="219"/>
      <c r="BI26" s="219"/>
      <c r="BJ26" s="219"/>
      <c r="BK26" s="219"/>
      <c r="BL26" s="219"/>
      <c r="BM26" s="219"/>
      <c r="BN26" s="282"/>
      <c r="BO26" s="285" t="s">
        <v>205</v>
      </c>
      <c r="BP26" s="285"/>
      <c r="BQ26" s="285"/>
      <c r="BR26" s="285"/>
      <c r="BS26" s="291" t="s">
        <v>205</v>
      </c>
      <c r="BT26" s="219"/>
      <c r="BU26" s="219"/>
      <c r="BV26" s="219"/>
      <c r="BW26" s="219"/>
      <c r="BX26" s="219"/>
      <c r="BY26" s="219"/>
      <c r="BZ26" s="219"/>
      <c r="CA26" s="219"/>
      <c r="CB26" s="332"/>
      <c r="CD26" s="263" t="s">
        <v>111</v>
      </c>
      <c r="CE26" s="36"/>
      <c r="CF26" s="36"/>
      <c r="CG26" s="36"/>
      <c r="CH26" s="36"/>
      <c r="CI26" s="36"/>
      <c r="CJ26" s="36"/>
      <c r="CK26" s="36"/>
      <c r="CL26" s="36"/>
      <c r="CM26" s="36"/>
      <c r="CN26" s="36"/>
      <c r="CO26" s="36"/>
      <c r="CP26" s="36"/>
      <c r="CQ26" s="272"/>
      <c r="CR26" s="277">
        <v>1278157</v>
      </c>
      <c r="CS26" s="219"/>
      <c r="CT26" s="219"/>
      <c r="CU26" s="219"/>
      <c r="CV26" s="219"/>
      <c r="CW26" s="219"/>
      <c r="CX26" s="219"/>
      <c r="CY26" s="282"/>
      <c r="CZ26" s="286">
        <v>8.8000000000000007</v>
      </c>
      <c r="DA26" s="340"/>
      <c r="DB26" s="340"/>
      <c r="DC26" s="343"/>
      <c r="DD26" s="291">
        <v>1137806</v>
      </c>
      <c r="DE26" s="219"/>
      <c r="DF26" s="219"/>
      <c r="DG26" s="219"/>
      <c r="DH26" s="219"/>
      <c r="DI26" s="219"/>
      <c r="DJ26" s="219"/>
      <c r="DK26" s="282"/>
      <c r="DL26" s="291" t="s">
        <v>205</v>
      </c>
      <c r="DM26" s="219"/>
      <c r="DN26" s="219"/>
      <c r="DO26" s="219"/>
      <c r="DP26" s="219"/>
      <c r="DQ26" s="219"/>
      <c r="DR26" s="219"/>
      <c r="DS26" s="219"/>
      <c r="DT26" s="219"/>
      <c r="DU26" s="219"/>
      <c r="DV26" s="282"/>
      <c r="DW26" s="286" t="s">
        <v>205</v>
      </c>
      <c r="DX26" s="340"/>
      <c r="DY26" s="340"/>
      <c r="DZ26" s="340"/>
      <c r="EA26" s="340"/>
      <c r="EB26" s="340"/>
      <c r="EC26" s="365"/>
    </row>
    <row r="27" spans="2:133" ht="11.25" customHeight="1">
      <c r="B27" s="263" t="s">
        <v>392</v>
      </c>
      <c r="C27" s="36"/>
      <c r="D27" s="36"/>
      <c r="E27" s="36"/>
      <c r="F27" s="36"/>
      <c r="G27" s="36"/>
      <c r="H27" s="36"/>
      <c r="I27" s="36"/>
      <c r="J27" s="36"/>
      <c r="K27" s="36"/>
      <c r="L27" s="36"/>
      <c r="M27" s="36"/>
      <c r="N27" s="36"/>
      <c r="O27" s="36"/>
      <c r="P27" s="36"/>
      <c r="Q27" s="272"/>
      <c r="R27" s="277">
        <v>2249</v>
      </c>
      <c r="S27" s="219"/>
      <c r="T27" s="219"/>
      <c r="U27" s="219"/>
      <c r="V27" s="219"/>
      <c r="W27" s="219"/>
      <c r="X27" s="219"/>
      <c r="Y27" s="282"/>
      <c r="Z27" s="285">
        <v>0</v>
      </c>
      <c r="AA27" s="285"/>
      <c r="AB27" s="285"/>
      <c r="AC27" s="285"/>
      <c r="AD27" s="290">
        <v>2249</v>
      </c>
      <c r="AE27" s="290"/>
      <c r="AF27" s="290"/>
      <c r="AG27" s="290"/>
      <c r="AH27" s="290"/>
      <c r="AI27" s="290"/>
      <c r="AJ27" s="290"/>
      <c r="AK27" s="290"/>
      <c r="AL27" s="286">
        <v>0</v>
      </c>
      <c r="AM27" s="240"/>
      <c r="AN27" s="240"/>
      <c r="AO27" s="299"/>
      <c r="AP27" s="263" t="s">
        <v>394</v>
      </c>
      <c r="AQ27" s="36"/>
      <c r="AR27" s="36"/>
      <c r="AS27" s="36"/>
      <c r="AT27" s="36"/>
      <c r="AU27" s="36"/>
      <c r="AV27" s="36"/>
      <c r="AW27" s="36"/>
      <c r="AX27" s="36"/>
      <c r="AY27" s="36"/>
      <c r="AZ27" s="36"/>
      <c r="BA27" s="36"/>
      <c r="BB27" s="36"/>
      <c r="BC27" s="36"/>
      <c r="BD27" s="36"/>
      <c r="BE27" s="36"/>
      <c r="BF27" s="272"/>
      <c r="BG27" s="277">
        <v>1764541</v>
      </c>
      <c r="BH27" s="219"/>
      <c r="BI27" s="219"/>
      <c r="BJ27" s="219"/>
      <c r="BK27" s="219"/>
      <c r="BL27" s="219"/>
      <c r="BM27" s="219"/>
      <c r="BN27" s="282"/>
      <c r="BO27" s="285">
        <v>100</v>
      </c>
      <c r="BP27" s="285"/>
      <c r="BQ27" s="285"/>
      <c r="BR27" s="285"/>
      <c r="BS27" s="291">
        <v>20710</v>
      </c>
      <c r="BT27" s="219"/>
      <c r="BU27" s="219"/>
      <c r="BV27" s="219"/>
      <c r="BW27" s="219"/>
      <c r="BX27" s="219"/>
      <c r="BY27" s="219"/>
      <c r="BZ27" s="219"/>
      <c r="CA27" s="219"/>
      <c r="CB27" s="332"/>
      <c r="CD27" s="263" t="s">
        <v>229</v>
      </c>
      <c r="CE27" s="36"/>
      <c r="CF27" s="36"/>
      <c r="CG27" s="36"/>
      <c r="CH27" s="36"/>
      <c r="CI27" s="36"/>
      <c r="CJ27" s="36"/>
      <c r="CK27" s="36"/>
      <c r="CL27" s="36"/>
      <c r="CM27" s="36"/>
      <c r="CN27" s="36"/>
      <c r="CO27" s="36"/>
      <c r="CP27" s="36"/>
      <c r="CQ27" s="272"/>
      <c r="CR27" s="277">
        <v>1810673</v>
      </c>
      <c r="CS27" s="318"/>
      <c r="CT27" s="318"/>
      <c r="CU27" s="318"/>
      <c r="CV27" s="318"/>
      <c r="CW27" s="318"/>
      <c r="CX27" s="318"/>
      <c r="CY27" s="337"/>
      <c r="CZ27" s="286">
        <v>12.5</v>
      </c>
      <c r="DA27" s="340"/>
      <c r="DB27" s="340"/>
      <c r="DC27" s="343"/>
      <c r="DD27" s="291">
        <v>614206</v>
      </c>
      <c r="DE27" s="318"/>
      <c r="DF27" s="318"/>
      <c r="DG27" s="318"/>
      <c r="DH27" s="318"/>
      <c r="DI27" s="318"/>
      <c r="DJ27" s="318"/>
      <c r="DK27" s="337"/>
      <c r="DL27" s="291">
        <v>614105</v>
      </c>
      <c r="DM27" s="318"/>
      <c r="DN27" s="318"/>
      <c r="DO27" s="318"/>
      <c r="DP27" s="318"/>
      <c r="DQ27" s="318"/>
      <c r="DR27" s="318"/>
      <c r="DS27" s="318"/>
      <c r="DT27" s="318"/>
      <c r="DU27" s="318"/>
      <c r="DV27" s="337"/>
      <c r="DW27" s="286">
        <v>9.6</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126489</v>
      </c>
      <c r="S28" s="219"/>
      <c r="T28" s="219"/>
      <c r="U28" s="219"/>
      <c r="V28" s="219"/>
      <c r="W28" s="219"/>
      <c r="X28" s="219"/>
      <c r="Y28" s="282"/>
      <c r="Z28" s="285">
        <v>0.8</v>
      </c>
      <c r="AA28" s="285"/>
      <c r="AB28" s="285"/>
      <c r="AC28" s="285"/>
      <c r="AD28" s="290" t="s">
        <v>205</v>
      </c>
      <c r="AE28" s="290"/>
      <c r="AF28" s="290"/>
      <c r="AG28" s="290"/>
      <c r="AH28" s="290"/>
      <c r="AI28" s="290"/>
      <c r="AJ28" s="290"/>
      <c r="AK28" s="290"/>
      <c r="AL28" s="286" t="s">
        <v>205</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386</v>
      </c>
      <c r="CE28" s="36"/>
      <c r="CF28" s="36"/>
      <c r="CG28" s="36"/>
      <c r="CH28" s="36"/>
      <c r="CI28" s="36"/>
      <c r="CJ28" s="36"/>
      <c r="CK28" s="36"/>
      <c r="CL28" s="36"/>
      <c r="CM28" s="36"/>
      <c r="CN28" s="36"/>
      <c r="CO28" s="36"/>
      <c r="CP28" s="36"/>
      <c r="CQ28" s="272"/>
      <c r="CR28" s="277">
        <v>1457485</v>
      </c>
      <c r="CS28" s="219"/>
      <c r="CT28" s="219"/>
      <c r="CU28" s="219"/>
      <c r="CV28" s="219"/>
      <c r="CW28" s="219"/>
      <c r="CX28" s="219"/>
      <c r="CY28" s="282"/>
      <c r="CZ28" s="286">
        <v>10</v>
      </c>
      <c r="DA28" s="340"/>
      <c r="DB28" s="340"/>
      <c r="DC28" s="343"/>
      <c r="DD28" s="291">
        <v>1407483</v>
      </c>
      <c r="DE28" s="219"/>
      <c r="DF28" s="219"/>
      <c r="DG28" s="219"/>
      <c r="DH28" s="219"/>
      <c r="DI28" s="219"/>
      <c r="DJ28" s="219"/>
      <c r="DK28" s="282"/>
      <c r="DL28" s="291">
        <v>1117841</v>
      </c>
      <c r="DM28" s="219"/>
      <c r="DN28" s="219"/>
      <c r="DO28" s="219"/>
      <c r="DP28" s="219"/>
      <c r="DQ28" s="219"/>
      <c r="DR28" s="219"/>
      <c r="DS28" s="219"/>
      <c r="DT28" s="219"/>
      <c r="DU28" s="219"/>
      <c r="DV28" s="282"/>
      <c r="DW28" s="286">
        <v>17.5</v>
      </c>
      <c r="DX28" s="340"/>
      <c r="DY28" s="340"/>
      <c r="DZ28" s="340"/>
      <c r="EA28" s="340"/>
      <c r="EB28" s="340"/>
      <c r="EC28" s="365"/>
    </row>
    <row r="29" spans="2:133" ht="11.25" customHeight="1">
      <c r="B29" s="263" t="s">
        <v>316</v>
      </c>
      <c r="C29" s="36"/>
      <c r="D29" s="36"/>
      <c r="E29" s="36"/>
      <c r="F29" s="36"/>
      <c r="G29" s="36"/>
      <c r="H29" s="36"/>
      <c r="I29" s="36"/>
      <c r="J29" s="36"/>
      <c r="K29" s="36"/>
      <c r="L29" s="36"/>
      <c r="M29" s="36"/>
      <c r="N29" s="36"/>
      <c r="O29" s="36"/>
      <c r="P29" s="36"/>
      <c r="Q29" s="272"/>
      <c r="R29" s="277">
        <v>138812</v>
      </c>
      <c r="S29" s="219"/>
      <c r="T29" s="219"/>
      <c r="U29" s="219"/>
      <c r="V29" s="219"/>
      <c r="W29" s="219"/>
      <c r="X29" s="219"/>
      <c r="Y29" s="282"/>
      <c r="Z29" s="285">
        <v>0.9</v>
      </c>
      <c r="AA29" s="285"/>
      <c r="AB29" s="285"/>
      <c r="AC29" s="285"/>
      <c r="AD29" s="290">
        <v>8724</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178</v>
      </c>
      <c r="CE29" s="42"/>
      <c r="CF29" s="263" t="s">
        <v>27</v>
      </c>
      <c r="CG29" s="36"/>
      <c r="CH29" s="36"/>
      <c r="CI29" s="36"/>
      <c r="CJ29" s="36"/>
      <c r="CK29" s="36"/>
      <c r="CL29" s="36"/>
      <c r="CM29" s="36"/>
      <c r="CN29" s="36"/>
      <c r="CO29" s="36"/>
      <c r="CP29" s="36"/>
      <c r="CQ29" s="272"/>
      <c r="CR29" s="277">
        <v>1457485</v>
      </c>
      <c r="CS29" s="318"/>
      <c r="CT29" s="318"/>
      <c r="CU29" s="318"/>
      <c r="CV29" s="318"/>
      <c r="CW29" s="318"/>
      <c r="CX29" s="318"/>
      <c r="CY29" s="337"/>
      <c r="CZ29" s="286">
        <v>10</v>
      </c>
      <c r="DA29" s="340"/>
      <c r="DB29" s="340"/>
      <c r="DC29" s="343"/>
      <c r="DD29" s="291">
        <v>1407483</v>
      </c>
      <c r="DE29" s="318"/>
      <c r="DF29" s="318"/>
      <c r="DG29" s="318"/>
      <c r="DH29" s="318"/>
      <c r="DI29" s="318"/>
      <c r="DJ29" s="318"/>
      <c r="DK29" s="337"/>
      <c r="DL29" s="291">
        <v>1117841</v>
      </c>
      <c r="DM29" s="318"/>
      <c r="DN29" s="318"/>
      <c r="DO29" s="318"/>
      <c r="DP29" s="318"/>
      <c r="DQ29" s="318"/>
      <c r="DR29" s="318"/>
      <c r="DS29" s="318"/>
      <c r="DT29" s="318"/>
      <c r="DU29" s="318"/>
      <c r="DV29" s="337"/>
      <c r="DW29" s="286">
        <v>17.5</v>
      </c>
      <c r="DX29" s="340"/>
      <c r="DY29" s="340"/>
      <c r="DZ29" s="340"/>
      <c r="EA29" s="340"/>
      <c r="EB29" s="340"/>
      <c r="EC29" s="365"/>
    </row>
    <row r="30" spans="2:133" ht="11.25" customHeight="1">
      <c r="B30" s="263" t="s">
        <v>23</v>
      </c>
      <c r="C30" s="36"/>
      <c r="D30" s="36"/>
      <c r="E30" s="36"/>
      <c r="F30" s="36"/>
      <c r="G30" s="36"/>
      <c r="H30" s="36"/>
      <c r="I30" s="36"/>
      <c r="J30" s="36"/>
      <c r="K30" s="36"/>
      <c r="L30" s="36"/>
      <c r="M30" s="36"/>
      <c r="N30" s="36"/>
      <c r="O30" s="36"/>
      <c r="P30" s="36"/>
      <c r="Q30" s="272"/>
      <c r="R30" s="277">
        <v>91415</v>
      </c>
      <c r="S30" s="219"/>
      <c r="T30" s="219"/>
      <c r="U30" s="219"/>
      <c r="V30" s="219"/>
      <c r="W30" s="219"/>
      <c r="X30" s="219"/>
      <c r="Y30" s="282"/>
      <c r="Z30" s="285">
        <v>0.6</v>
      </c>
      <c r="AA30" s="285"/>
      <c r="AB30" s="285"/>
      <c r="AC30" s="285"/>
      <c r="AD30" s="290" t="s">
        <v>205</v>
      </c>
      <c r="AE30" s="290"/>
      <c r="AF30" s="290"/>
      <c r="AG30" s="290"/>
      <c r="AH30" s="290"/>
      <c r="AI30" s="290"/>
      <c r="AJ30" s="290"/>
      <c r="AK30" s="290"/>
      <c r="AL30" s="286" t="s">
        <v>205</v>
      </c>
      <c r="AM30" s="240"/>
      <c r="AN30" s="240"/>
      <c r="AO30" s="299"/>
      <c r="AP30" s="183" t="s">
        <v>318</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396</v>
      </c>
      <c r="BS30" s="326"/>
      <c r="BT30" s="326"/>
      <c r="BU30" s="326"/>
      <c r="BV30" s="326"/>
      <c r="BW30" s="326"/>
      <c r="BX30" s="326"/>
      <c r="BY30" s="326"/>
      <c r="BZ30" s="326"/>
      <c r="CA30" s="326"/>
      <c r="CB30" s="329"/>
      <c r="CD30" s="134"/>
      <c r="CE30" s="43"/>
      <c r="CF30" s="263" t="s">
        <v>397</v>
      </c>
      <c r="CG30" s="36"/>
      <c r="CH30" s="36"/>
      <c r="CI30" s="36"/>
      <c r="CJ30" s="36"/>
      <c r="CK30" s="36"/>
      <c r="CL30" s="36"/>
      <c r="CM30" s="36"/>
      <c r="CN30" s="36"/>
      <c r="CO30" s="36"/>
      <c r="CP30" s="36"/>
      <c r="CQ30" s="272"/>
      <c r="CR30" s="277">
        <v>1406642</v>
      </c>
      <c r="CS30" s="219"/>
      <c r="CT30" s="219"/>
      <c r="CU30" s="219"/>
      <c r="CV30" s="219"/>
      <c r="CW30" s="219"/>
      <c r="CX30" s="219"/>
      <c r="CY30" s="282"/>
      <c r="CZ30" s="286">
        <v>9.6999999999999993</v>
      </c>
      <c r="DA30" s="340"/>
      <c r="DB30" s="340"/>
      <c r="DC30" s="343"/>
      <c r="DD30" s="291">
        <v>1405599</v>
      </c>
      <c r="DE30" s="219"/>
      <c r="DF30" s="219"/>
      <c r="DG30" s="219"/>
      <c r="DH30" s="219"/>
      <c r="DI30" s="219"/>
      <c r="DJ30" s="219"/>
      <c r="DK30" s="282"/>
      <c r="DL30" s="291">
        <v>1115957</v>
      </c>
      <c r="DM30" s="219"/>
      <c r="DN30" s="219"/>
      <c r="DO30" s="219"/>
      <c r="DP30" s="219"/>
      <c r="DQ30" s="219"/>
      <c r="DR30" s="219"/>
      <c r="DS30" s="219"/>
      <c r="DT30" s="219"/>
      <c r="DU30" s="219"/>
      <c r="DV30" s="282"/>
      <c r="DW30" s="286">
        <v>17.5</v>
      </c>
      <c r="DX30" s="340"/>
      <c r="DY30" s="340"/>
      <c r="DZ30" s="340"/>
      <c r="EA30" s="340"/>
      <c r="EB30" s="340"/>
      <c r="EC30" s="365"/>
    </row>
    <row r="31" spans="2:133" ht="11.25" customHeight="1">
      <c r="B31" s="263" t="s">
        <v>345</v>
      </c>
      <c r="C31" s="36"/>
      <c r="D31" s="36"/>
      <c r="E31" s="36"/>
      <c r="F31" s="36"/>
      <c r="G31" s="36"/>
      <c r="H31" s="36"/>
      <c r="I31" s="36"/>
      <c r="J31" s="36"/>
      <c r="K31" s="36"/>
      <c r="L31" s="36"/>
      <c r="M31" s="36"/>
      <c r="N31" s="36"/>
      <c r="O31" s="36"/>
      <c r="P31" s="36"/>
      <c r="Q31" s="272"/>
      <c r="R31" s="277">
        <v>2640402</v>
      </c>
      <c r="S31" s="219"/>
      <c r="T31" s="219"/>
      <c r="U31" s="219"/>
      <c r="V31" s="219"/>
      <c r="W31" s="219"/>
      <c r="X31" s="219"/>
      <c r="Y31" s="282"/>
      <c r="Z31" s="285">
        <v>17.600000000000001</v>
      </c>
      <c r="AA31" s="285"/>
      <c r="AB31" s="285"/>
      <c r="AC31" s="285"/>
      <c r="AD31" s="290" t="s">
        <v>205</v>
      </c>
      <c r="AE31" s="290"/>
      <c r="AF31" s="290"/>
      <c r="AG31" s="290"/>
      <c r="AH31" s="290"/>
      <c r="AI31" s="290"/>
      <c r="AJ31" s="290"/>
      <c r="AK31" s="290"/>
      <c r="AL31" s="286" t="s">
        <v>205</v>
      </c>
      <c r="AM31" s="240"/>
      <c r="AN31" s="240"/>
      <c r="AO31" s="299"/>
      <c r="AP31" s="163" t="s">
        <v>12</v>
      </c>
      <c r="AQ31" s="179"/>
      <c r="AR31" s="179"/>
      <c r="AS31" s="179"/>
      <c r="AT31" s="311" t="s">
        <v>398</v>
      </c>
      <c r="AU31" s="268"/>
      <c r="AV31" s="268"/>
      <c r="AW31" s="268"/>
      <c r="AX31" s="262" t="s">
        <v>279</v>
      </c>
      <c r="AY31" s="268"/>
      <c r="AZ31" s="268"/>
      <c r="BA31" s="268"/>
      <c r="BB31" s="268"/>
      <c r="BC31" s="268"/>
      <c r="BD31" s="268"/>
      <c r="BE31" s="268"/>
      <c r="BF31" s="271"/>
      <c r="BG31" s="323">
        <v>99.2</v>
      </c>
      <c r="BH31" s="327"/>
      <c r="BI31" s="327"/>
      <c r="BJ31" s="327"/>
      <c r="BK31" s="327"/>
      <c r="BL31" s="327"/>
      <c r="BM31" s="296">
        <v>97</v>
      </c>
      <c r="BN31" s="327"/>
      <c r="BO31" s="327"/>
      <c r="BP31" s="327"/>
      <c r="BQ31" s="330"/>
      <c r="BR31" s="323">
        <v>99.1</v>
      </c>
      <c r="BS31" s="327"/>
      <c r="BT31" s="327"/>
      <c r="BU31" s="327"/>
      <c r="BV31" s="327"/>
      <c r="BW31" s="327"/>
      <c r="BX31" s="296">
        <v>97</v>
      </c>
      <c r="BY31" s="327"/>
      <c r="BZ31" s="327"/>
      <c r="CA31" s="327"/>
      <c r="CB31" s="330"/>
      <c r="CD31" s="134"/>
      <c r="CE31" s="43"/>
      <c r="CF31" s="263" t="s">
        <v>317</v>
      </c>
      <c r="CG31" s="36"/>
      <c r="CH31" s="36"/>
      <c r="CI31" s="36"/>
      <c r="CJ31" s="36"/>
      <c r="CK31" s="36"/>
      <c r="CL31" s="36"/>
      <c r="CM31" s="36"/>
      <c r="CN31" s="36"/>
      <c r="CO31" s="36"/>
      <c r="CP31" s="36"/>
      <c r="CQ31" s="272"/>
      <c r="CR31" s="277">
        <v>50843</v>
      </c>
      <c r="CS31" s="318"/>
      <c r="CT31" s="318"/>
      <c r="CU31" s="318"/>
      <c r="CV31" s="318"/>
      <c r="CW31" s="318"/>
      <c r="CX31" s="318"/>
      <c r="CY31" s="337"/>
      <c r="CZ31" s="286">
        <v>0.3</v>
      </c>
      <c r="DA31" s="340"/>
      <c r="DB31" s="340"/>
      <c r="DC31" s="343"/>
      <c r="DD31" s="291">
        <v>1884</v>
      </c>
      <c r="DE31" s="318"/>
      <c r="DF31" s="318"/>
      <c r="DG31" s="318"/>
      <c r="DH31" s="318"/>
      <c r="DI31" s="318"/>
      <c r="DJ31" s="318"/>
      <c r="DK31" s="337"/>
      <c r="DL31" s="291">
        <v>1884</v>
      </c>
      <c r="DM31" s="318"/>
      <c r="DN31" s="318"/>
      <c r="DO31" s="318"/>
      <c r="DP31" s="318"/>
      <c r="DQ31" s="318"/>
      <c r="DR31" s="318"/>
      <c r="DS31" s="318"/>
      <c r="DT31" s="318"/>
      <c r="DU31" s="318"/>
      <c r="DV31" s="337"/>
      <c r="DW31" s="286">
        <v>0</v>
      </c>
      <c r="DX31" s="340"/>
      <c r="DY31" s="340"/>
      <c r="DZ31" s="340"/>
      <c r="EA31" s="340"/>
      <c r="EB31" s="340"/>
      <c r="EC31" s="365"/>
    </row>
    <row r="32" spans="2:133" ht="11.25" customHeight="1">
      <c r="B32" s="264" t="s">
        <v>61</v>
      </c>
      <c r="C32" s="269"/>
      <c r="D32" s="269"/>
      <c r="E32" s="269"/>
      <c r="F32" s="269"/>
      <c r="G32" s="269"/>
      <c r="H32" s="269"/>
      <c r="I32" s="269"/>
      <c r="J32" s="269"/>
      <c r="K32" s="269"/>
      <c r="L32" s="269"/>
      <c r="M32" s="269"/>
      <c r="N32" s="269"/>
      <c r="O32" s="269"/>
      <c r="P32" s="269"/>
      <c r="Q32" s="273"/>
      <c r="R32" s="277" t="s">
        <v>205</v>
      </c>
      <c r="S32" s="219"/>
      <c r="T32" s="219"/>
      <c r="U32" s="219"/>
      <c r="V32" s="219"/>
      <c r="W32" s="219"/>
      <c r="X32" s="219"/>
      <c r="Y32" s="282"/>
      <c r="Z32" s="285" t="s">
        <v>205</v>
      </c>
      <c r="AA32" s="285"/>
      <c r="AB32" s="285"/>
      <c r="AC32" s="285"/>
      <c r="AD32" s="290" t="s">
        <v>205</v>
      </c>
      <c r="AE32" s="290"/>
      <c r="AF32" s="290"/>
      <c r="AG32" s="290"/>
      <c r="AH32" s="290"/>
      <c r="AI32" s="290"/>
      <c r="AJ32" s="290"/>
      <c r="AK32" s="290"/>
      <c r="AL32" s="286" t="s">
        <v>205</v>
      </c>
      <c r="AM32" s="240"/>
      <c r="AN32" s="240"/>
      <c r="AO32" s="299"/>
      <c r="AP32" s="303"/>
      <c r="AQ32" s="29"/>
      <c r="AR32" s="29"/>
      <c r="AS32" s="29"/>
      <c r="AT32" s="312"/>
      <c r="AU32" s="36" t="s">
        <v>256</v>
      </c>
      <c r="AV32" s="36"/>
      <c r="AW32" s="36"/>
      <c r="AX32" s="263" t="s">
        <v>377</v>
      </c>
      <c r="AY32" s="36"/>
      <c r="AZ32" s="36"/>
      <c r="BA32" s="36"/>
      <c r="BB32" s="36"/>
      <c r="BC32" s="36"/>
      <c r="BD32" s="36"/>
      <c r="BE32" s="36"/>
      <c r="BF32" s="272"/>
      <c r="BG32" s="324">
        <v>99.3</v>
      </c>
      <c r="BH32" s="318"/>
      <c r="BI32" s="318"/>
      <c r="BJ32" s="318"/>
      <c r="BK32" s="318"/>
      <c r="BL32" s="318"/>
      <c r="BM32" s="240">
        <v>97.7</v>
      </c>
      <c r="BN32" s="328"/>
      <c r="BO32" s="328"/>
      <c r="BP32" s="328"/>
      <c r="BQ32" s="321"/>
      <c r="BR32" s="324">
        <v>99.3</v>
      </c>
      <c r="BS32" s="318"/>
      <c r="BT32" s="318"/>
      <c r="BU32" s="318"/>
      <c r="BV32" s="318"/>
      <c r="BW32" s="318"/>
      <c r="BX32" s="240">
        <v>97.9</v>
      </c>
      <c r="BY32" s="328"/>
      <c r="BZ32" s="328"/>
      <c r="CA32" s="328"/>
      <c r="CB32" s="321"/>
      <c r="CD32" s="135"/>
      <c r="CE32" s="142"/>
      <c r="CF32" s="263" t="s">
        <v>213</v>
      </c>
      <c r="CG32" s="36"/>
      <c r="CH32" s="36"/>
      <c r="CI32" s="36"/>
      <c r="CJ32" s="36"/>
      <c r="CK32" s="36"/>
      <c r="CL32" s="36"/>
      <c r="CM32" s="36"/>
      <c r="CN32" s="36"/>
      <c r="CO32" s="36"/>
      <c r="CP32" s="36"/>
      <c r="CQ32" s="272"/>
      <c r="CR32" s="277" t="s">
        <v>205</v>
      </c>
      <c r="CS32" s="219"/>
      <c r="CT32" s="219"/>
      <c r="CU32" s="219"/>
      <c r="CV32" s="219"/>
      <c r="CW32" s="219"/>
      <c r="CX32" s="219"/>
      <c r="CY32" s="282"/>
      <c r="CZ32" s="286" t="s">
        <v>205</v>
      </c>
      <c r="DA32" s="340"/>
      <c r="DB32" s="340"/>
      <c r="DC32" s="343"/>
      <c r="DD32" s="291" t="s">
        <v>205</v>
      </c>
      <c r="DE32" s="219"/>
      <c r="DF32" s="219"/>
      <c r="DG32" s="219"/>
      <c r="DH32" s="219"/>
      <c r="DI32" s="219"/>
      <c r="DJ32" s="219"/>
      <c r="DK32" s="282"/>
      <c r="DL32" s="291" t="s">
        <v>205</v>
      </c>
      <c r="DM32" s="219"/>
      <c r="DN32" s="219"/>
      <c r="DO32" s="219"/>
      <c r="DP32" s="219"/>
      <c r="DQ32" s="219"/>
      <c r="DR32" s="219"/>
      <c r="DS32" s="219"/>
      <c r="DT32" s="219"/>
      <c r="DU32" s="219"/>
      <c r="DV32" s="282"/>
      <c r="DW32" s="286" t="s">
        <v>205</v>
      </c>
      <c r="DX32" s="340"/>
      <c r="DY32" s="340"/>
      <c r="DZ32" s="340"/>
      <c r="EA32" s="340"/>
      <c r="EB32" s="340"/>
      <c r="EC32" s="365"/>
    </row>
    <row r="33" spans="2:133" ht="11.25" customHeight="1">
      <c r="B33" s="263" t="s">
        <v>37</v>
      </c>
      <c r="C33" s="36"/>
      <c r="D33" s="36"/>
      <c r="E33" s="36"/>
      <c r="F33" s="36"/>
      <c r="G33" s="36"/>
      <c r="H33" s="36"/>
      <c r="I33" s="36"/>
      <c r="J33" s="36"/>
      <c r="K33" s="36"/>
      <c r="L33" s="36"/>
      <c r="M33" s="36"/>
      <c r="N33" s="36"/>
      <c r="O33" s="36"/>
      <c r="P33" s="36"/>
      <c r="Q33" s="272"/>
      <c r="R33" s="277">
        <v>1535440</v>
      </c>
      <c r="S33" s="219"/>
      <c r="T33" s="219"/>
      <c r="U33" s="219"/>
      <c r="V33" s="219"/>
      <c r="W33" s="219"/>
      <c r="X33" s="219"/>
      <c r="Y33" s="282"/>
      <c r="Z33" s="285">
        <v>10.199999999999999</v>
      </c>
      <c r="AA33" s="285"/>
      <c r="AB33" s="285"/>
      <c r="AC33" s="285"/>
      <c r="AD33" s="290" t="s">
        <v>205</v>
      </c>
      <c r="AE33" s="290"/>
      <c r="AF33" s="290"/>
      <c r="AG33" s="290"/>
      <c r="AH33" s="290"/>
      <c r="AI33" s="290"/>
      <c r="AJ33" s="290"/>
      <c r="AK33" s="290"/>
      <c r="AL33" s="286" t="s">
        <v>205</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99</v>
      </c>
      <c r="BH33" s="317"/>
      <c r="BI33" s="317"/>
      <c r="BJ33" s="317"/>
      <c r="BK33" s="317"/>
      <c r="BL33" s="317"/>
      <c r="BM33" s="297">
        <v>96</v>
      </c>
      <c r="BN33" s="317"/>
      <c r="BO33" s="317"/>
      <c r="BP33" s="317"/>
      <c r="BQ33" s="322"/>
      <c r="BR33" s="325">
        <v>98.9</v>
      </c>
      <c r="BS33" s="317"/>
      <c r="BT33" s="317"/>
      <c r="BU33" s="317"/>
      <c r="BV33" s="317"/>
      <c r="BW33" s="317"/>
      <c r="BX33" s="297">
        <v>95.9</v>
      </c>
      <c r="BY33" s="317"/>
      <c r="BZ33" s="317"/>
      <c r="CA33" s="317"/>
      <c r="CB33" s="322"/>
      <c r="CD33" s="263" t="s">
        <v>399</v>
      </c>
      <c r="CE33" s="36"/>
      <c r="CF33" s="36"/>
      <c r="CG33" s="36"/>
      <c r="CH33" s="36"/>
      <c r="CI33" s="36"/>
      <c r="CJ33" s="36"/>
      <c r="CK33" s="36"/>
      <c r="CL33" s="36"/>
      <c r="CM33" s="36"/>
      <c r="CN33" s="36"/>
      <c r="CO33" s="36"/>
      <c r="CP33" s="36"/>
      <c r="CQ33" s="272"/>
      <c r="CR33" s="277">
        <v>5180737</v>
      </c>
      <c r="CS33" s="318"/>
      <c r="CT33" s="318"/>
      <c r="CU33" s="318"/>
      <c r="CV33" s="318"/>
      <c r="CW33" s="318"/>
      <c r="CX33" s="318"/>
      <c r="CY33" s="337"/>
      <c r="CZ33" s="286">
        <v>35.6</v>
      </c>
      <c r="DA33" s="340"/>
      <c r="DB33" s="340"/>
      <c r="DC33" s="343"/>
      <c r="DD33" s="291">
        <v>3136940</v>
      </c>
      <c r="DE33" s="318"/>
      <c r="DF33" s="318"/>
      <c r="DG33" s="318"/>
      <c r="DH33" s="318"/>
      <c r="DI33" s="318"/>
      <c r="DJ33" s="318"/>
      <c r="DK33" s="337"/>
      <c r="DL33" s="291">
        <v>2177217</v>
      </c>
      <c r="DM33" s="318"/>
      <c r="DN33" s="318"/>
      <c r="DO33" s="318"/>
      <c r="DP33" s="318"/>
      <c r="DQ33" s="318"/>
      <c r="DR33" s="318"/>
      <c r="DS33" s="318"/>
      <c r="DT33" s="318"/>
      <c r="DU33" s="318"/>
      <c r="DV33" s="337"/>
      <c r="DW33" s="286">
        <v>34.1</v>
      </c>
      <c r="DX33" s="340"/>
      <c r="DY33" s="340"/>
      <c r="DZ33" s="340"/>
      <c r="EA33" s="340"/>
      <c r="EB33" s="340"/>
      <c r="EC33" s="365"/>
    </row>
    <row r="34" spans="2:133" ht="11.25" customHeight="1">
      <c r="B34" s="263" t="s">
        <v>241</v>
      </c>
      <c r="C34" s="36"/>
      <c r="D34" s="36"/>
      <c r="E34" s="36"/>
      <c r="F34" s="36"/>
      <c r="G34" s="36"/>
      <c r="H34" s="36"/>
      <c r="I34" s="36"/>
      <c r="J34" s="36"/>
      <c r="K34" s="36"/>
      <c r="L34" s="36"/>
      <c r="M34" s="36"/>
      <c r="N34" s="36"/>
      <c r="O34" s="36"/>
      <c r="P34" s="36"/>
      <c r="Q34" s="272"/>
      <c r="R34" s="277">
        <v>55818</v>
      </c>
      <c r="S34" s="219"/>
      <c r="T34" s="219"/>
      <c r="U34" s="219"/>
      <c r="V34" s="219"/>
      <c r="W34" s="219"/>
      <c r="X34" s="219"/>
      <c r="Y34" s="282"/>
      <c r="Z34" s="285">
        <v>0.4</v>
      </c>
      <c r="AA34" s="285"/>
      <c r="AB34" s="285"/>
      <c r="AC34" s="285"/>
      <c r="AD34" s="290">
        <v>9379</v>
      </c>
      <c r="AE34" s="290"/>
      <c r="AF34" s="290"/>
      <c r="AG34" s="290"/>
      <c r="AH34" s="290"/>
      <c r="AI34" s="290"/>
      <c r="AJ34" s="290"/>
      <c r="AK34" s="290"/>
      <c r="AL34" s="286">
        <v>0.2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402</v>
      </c>
      <c r="CE34" s="36"/>
      <c r="CF34" s="36"/>
      <c r="CG34" s="36"/>
      <c r="CH34" s="36"/>
      <c r="CI34" s="36"/>
      <c r="CJ34" s="36"/>
      <c r="CK34" s="36"/>
      <c r="CL34" s="36"/>
      <c r="CM34" s="36"/>
      <c r="CN34" s="36"/>
      <c r="CO34" s="36"/>
      <c r="CP34" s="36"/>
      <c r="CQ34" s="272"/>
      <c r="CR34" s="277">
        <v>1599132</v>
      </c>
      <c r="CS34" s="219"/>
      <c r="CT34" s="219"/>
      <c r="CU34" s="219"/>
      <c r="CV34" s="219"/>
      <c r="CW34" s="219"/>
      <c r="CX34" s="219"/>
      <c r="CY34" s="282"/>
      <c r="CZ34" s="286">
        <v>11</v>
      </c>
      <c r="DA34" s="340"/>
      <c r="DB34" s="340"/>
      <c r="DC34" s="343"/>
      <c r="DD34" s="291">
        <v>1094986</v>
      </c>
      <c r="DE34" s="219"/>
      <c r="DF34" s="219"/>
      <c r="DG34" s="219"/>
      <c r="DH34" s="219"/>
      <c r="DI34" s="219"/>
      <c r="DJ34" s="219"/>
      <c r="DK34" s="282"/>
      <c r="DL34" s="291">
        <v>793510</v>
      </c>
      <c r="DM34" s="219"/>
      <c r="DN34" s="219"/>
      <c r="DO34" s="219"/>
      <c r="DP34" s="219"/>
      <c r="DQ34" s="219"/>
      <c r="DR34" s="219"/>
      <c r="DS34" s="219"/>
      <c r="DT34" s="219"/>
      <c r="DU34" s="219"/>
      <c r="DV34" s="282"/>
      <c r="DW34" s="286">
        <v>12.4</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206995</v>
      </c>
      <c r="S35" s="219"/>
      <c r="T35" s="219"/>
      <c r="U35" s="219"/>
      <c r="V35" s="219"/>
      <c r="W35" s="219"/>
      <c r="X35" s="219"/>
      <c r="Y35" s="282"/>
      <c r="Z35" s="285">
        <v>1.4</v>
      </c>
      <c r="AA35" s="285"/>
      <c r="AB35" s="285"/>
      <c r="AC35" s="285"/>
      <c r="AD35" s="290" t="s">
        <v>205</v>
      </c>
      <c r="AE35" s="290"/>
      <c r="AF35" s="290"/>
      <c r="AG35" s="290"/>
      <c r="AH35" s="290"/>
      <c r="AI35" s="290"/>
      <c r="AJ35" s="290"/>
      <c r="AK35" s="290"/>
      <c r="AL35" s="286" t="s">
        <v>205</v>
      </c>
      <c r="AM35" s="240"/>
      <c r="AN35" s="240"/>
      <c r="AO35" s="299"/>
      <c r="AP35" s="96"/>
      <c r="AQ35" s="183" t="s">
        <v>404</v>
      </c>
      <c r="AR35" s="139"/>
      <c r="AS35" s="139"/>
      <c r="AT35" s="139"/>
      <c r="AU35" s="139"/>
      <c r="AV35" s="139"/>
      <c r="AW35" s="139"/>
      <c r="AX35" s="139"/>
      <c r="AY35" s="139"/>
      <c r="AZ35" s="139"/>
      <c r="BA35" s="139"/>
      <c r="BB35" s="139"/>
      <c r="BC35" s="139"/>
      <c r="BD35" s="139"/>
      <c r="BE35" s="139"/>
      <c r="BF35" s="144"/>
      <c r="BG35" s="183" t="s">
        <v>216</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405</v>
      </c>
      <c r="CE35" s="36"/>
      <c r="CF35" s="36"/>
      <c r="CG35" s="36"/>
      <c r="CH35" s="36"/>
      <c r="CI35" s="36"/>
      <c r="CJ35" s="36"/>
      <c r="CK35" s="36"/>
      <c r="CL35" s="36"/>
      <c r="CM35" s="36"/>
      <c r="CN35" s="36"/>
      <c r="CO35" s="36"/>
      <c r="CP35" s="36"/>
      <c r="CQ35" s="272"/>
      <c r="CR35" s="277">
        <v>15786</v>
      </c>
      <c r="CS35" s="318"/>
      <c r="CT35" s="318"/>
      <c r="CU35" s="318"/>
      <c r="CV35" s="318"/>
      <c r="CW35" s="318"/>
      <c r="CX35" s="318"/>
      <c r="CY35" s="337"/>
      <c r="CZ35" s="286">
        <v>0.1</v>
      </c>
      <c r="DA35" s="340"/>
      <c r="DB35" s="340"/>
      <c r="DC35" s="343"/>
      <c r="DD35" s="291">
        <v>8006</v>
      </c>
      <c r="DE35" s="318"/>
      <c r="DF35" s="318"/>
      <c r="DG35" s="318"/>
      <c r="DH35" s="318"/>
      <c r="DI35" s="318"/>
      <c r="DJ35" s="318"/>
      <c r="DK35" s="337"/>
      <c r="DL35" s="291">
        <v>8006</v>
      </c>
      <c r="DM35" s="318"/>
      <c r="DN35" s="318"/>
      <c r="DO35" s="318"/>
      <c r="DP35" s="318"/>
      <c r="DQ35" s="318"/>
      <c r="DR35" s="318"/>
      <c r="DS35" s="318"/>
      <c r="DT35" s="318"/>
      <c r="DU35" s="318"/>
      <c r="DV35" s="337"/>
      <c r="DW35" s="286">
        <v>0.1</v>
      </c>
      <c r="DX35" s="340"/>
      <c r="DY35" s="340"/>
      <c r="DZ35" s="340"/>
      <c r="EA35" s="340"/>
      <c r="EB35" s="340"/>
      <c r="EC35" s="365"/>
    </row>
    <row r="36" spans="2:133" ht="11.25" customHeight="1">
      <c r="B36" s="263" t="s">
        <v>408</v>
      </c>
      <c r="C36" s="36"/>
      <c r="D36" s="36"/>
      <c r="E36" s="36"/>
      <c r="F36" s="36"/>
      <c r="G36" s="36"/>
      <c r="H36" s="36"/>
      <c r="I36" s="36"/>
      <c r="J36" s="36"/>
      <c r="K36" s="36"/>
      <c r="L36" s="36"/>
      <c r="M36" s="36"/>
      <c r="N36" s="36"/>
      <c r="O36" s="36"/>
      <c r="P36" s="36"/>
      <c r="Q36" s="272"/>
      <c r="R36" s="277">
        <v>635703</v>
      </c>
      <c r="S36" s="219"/>
      <c r="T36" s="219"/>
      <c r="U36" s="219"/>
      <c r="V36" s="219"/>
      <c r="W36" s="219"/>
      <c r="X36" s="219"/>
      <c r="Y36" s="282"/>
      <c r="Z36" s="285">
        <v>4.2</v>
      </c>
      <c r="AA36" s="285"/>
      <c r="AB36" s="285"/>
      <c r="AC36" s="285"/>
      <c r="AD36" s="290" t="s">
        <v>205</v>
      </c>
      <c r="AE36" s="290"/>
      <c r="AF36" s="290"/>
      <c r="AG36" s="290"/>
      <c r="AH36" s="290"/>
      <c r="AI36" s="290"/>
      <c r="AJ36" s="290"/>
      <c r="AK36" s="290"/>
      <c r="AL36" s="286" t="s">
        <v>205</v>
      </c>
      <c r="AM36" s="240"/>
      <c r="AN36" s="240"/>
      <c r="AO36" s="299"/>
      <c r="AP36" s="96"/>
      <c r="AQ36" s="306" t="s">
        <v>394</v>
      </c>
      <c r="AR36" s="309"/>
      <c r="AS36" s="309"/>
      <c r="AT36" s="309"/>
      <c r="AU36" s="309"/>
      <c r="AV36" s="309"/>
      <c r="AW36" s="309"/>
      <c r="AX36" s="309"/>
      <c r="AY36" s="314"/>
      <c r="AZ36" s="276">
        <v>1454794</v>
      </c>
      <c r="BA36" s="279"/>
      <c r="BB36" s="279"/>
      <c r="BC36" s="279"/>
      <c r="BD36" s="279"/>
      <c r="BE36" s="279"/>
      <c r="BF36" s="320"/>
      <c r="BG36" s="262" t="s">
        <v>409</v>
      </c>
      <c r="BH36" s="268"/>
      <c r="BI36" s="268"/>
      <c r="BJ36" s="268"/>
      <c r="BK36" s="268"/>
      <c r="BL36" s="268"/>
      <c r="BM36" s="268"/>
      <c r="BN36" s="268"/>
      <c r="BO36" s="268"/>
      <c r="BP36" s="268"/>
      <c r="BQ36" s="268"/>
      <c r="BR36" s="268"/>
      <c r="BS36" s="268"/>
      <c r="BT36" s="268"/>
      <c r="BU36" s="271"/>
      <c r="BV36" s="276">
        <v>-60464</v>
      </c>
      <c r="BW36" s="279"/>
      <c r="BX36" s="279"/>
      <c r="BY36" s="279"/>
      <c r="BZ36" s="279"/>
      <c r="CA36" s="279"/>
      <c r="CB36" s="320"/>
      <c r="CD36" s="263" t="s">
        <v>35</v>
      </c>
      <c r="CE36" s="36"/>
      <c r="CF36" s="36"/>
      <c r="CG36" s="36"/>
      <c r="CH36" s="36"/>
      <c r="CI36" s="36"/>
      <c r="CJ36" s="36"/>
      <c r="CK36" s="36"/>
      <c r="CL36" s="36"/>
      <c r="CM36" s="36"/>
      <c r="CN36" s="36"/>
      <c r="CO36" s="36"/>
      <c r="CP36" s="36"/>
      <c r="CQ36" s="272"/>
      <c r="CR36" s="277">
        <v>1006002</v>
      </c>
      <c r="CS36" s="219"/>
      <c r="CT36" s="219"/>
      <c r="CU36" s="219"/>
      <c r="CV36" s="219"/>
      <c r="CW36" s="219"/>
      <c r="CX36" s="219"/>
      <c r="CY36" s="282"/>
      <c r="CZ36" s="286">
        <v>6.9</v>
      </c>
      <c r="DA36" s="340"/>
      <c r="DB36" s="340"/>
      <c r="DC36" s="343"/>
      <c r="DD36" s="291">
        <v>537274</v>
      </c>
      <c r="DE36" s="219"/>
      <c r="DF36" s="219"/>
      <c r="DG36" s="219"/>
      <c r="DH36" s="219"/>
      <c r="DI36" s="219"/>
      <c r="DJ36" s="219"/>
      <c r="DK36" s="282"/>
      <c r="DL36" s="291">
        <v>275372</v>
      </c>
      <c r="DM36" s="219"/>
      <c r="DN36" s="219"/>
      <c r="DO36" s="219"/>
      <c r="DP36" s="219"/>
      <c r="DQ36" s="219"/>
      <c r="DR36" s="219"/>
      <c r="DS36" s="219"/>
      <c r="DT36" s="219"/>
      <c r="DU36" s="219"/>
      <c r="DV36" s="282"/>
      <c r="DW36" s="286">
        <v>4.3</v>
      </c>
      <c r="DX36" s="340"/>
      <c r="DY36" s="340"/>
      <c r="DZ36" s="340"/>
      <c r="EA36" s="340"/>
      <c r="EB36" s="340"/>
      <c r="EC36" s="365"/>
    </row>
    <row r="37" spans="2:133" ht="11.25" customHeight="1">
      <c r="B37" s="263" t="s">
        <v>378</v>
      </c>
      <c r="C37" s="36"/>
      <c r="D37" s="36"/>
      <c r="E37" s="36"/>
      <c r="F37" s="36"/>
      <c r="G37" s="36"/>
      <c r="H37" s="36"/>
      <c r="I37" s="36"/>
      <c r="J37" s="36"/>
      <c r="K37" s="36"/>
      <c r="L37" s="36"/>
      <c r="M37" s="36"/>
      <c r="N37" s="36"/>
      <c r="O37" s="36"/>
      <c r="P37" s="36"/>
      <c r="Q37" s="272"/>
      <c r="R37" s="277">
        <v>327201</v>
      </c>
      <c r="S37" s="219"/>
      <c r="T37" s="219"/>
      <c r="U37" s="219"/>
      <c r="V37" s="219"/>
      <c r="W37" s="219"/>
      <c r="X37" s="219"/>
      <c r="Y37" s="282"/>
      <c r="Z37" s="285">
        <v>2.2000000000000002</v>
      </c>
      <c r="AA37" s="285"/>
      <c r="AB37" s="285"/>
      <c r="AC37" s="285"/>
      <c r="AD37" s="290" t="s">
        <v>205</v>
      </c>
      <c r="AE37" s="290"/>
      <c r="AF37" s="290"/>
      <c r="AG37" s="290"/>
      <c r="AH37" s="290"/>
      <c r="AI37" s="290"/>
      <c r="AJ37" s="290"/>
      <c r="AK37" s="290"/>
      <c r="AL37" s="286" t="s">
        <v>205</v>
      </c>
      <c r="AM37" s="240"/>
      <c r="AN37" s="240"/>
      <c r="AO37" s="299"/>
      <c r="AQ37" s="307" t="s">
        <v>410</v>
      </c>
      <c r="AR37" s="201"/>
      <c r="AS37" s="201"/>
      <c r="AT37" s="201"/>
      <c r="AU37" s="201"/>
      <c r="AV37" s="201"/>
      <c r="AW37" s="201"/>
      <c r="AX37" s="201"/>
      <c r="AY37" s="315"/>
      <c r="AZ37" s="277">
        <v>340757</v>
      </c>
      <c r="BA37" s="219"/>
      <c r="BB37" s="219"/>
      <c r="BC37" s="219"/>
      <c r="BD37" s="318"/>
      <c r="BE37" s="318"/>
      <c r="BF37" s="321"/>
      <c r="BG37" s="263" t="s">
        <v>413</v>
      </c>
      <c r="BH37" s="36"/>
      <c r="BI37" s="36"/>
      <c r="BJ37" s="36"/>
      <c r="BK37" s="36"/>
      <c r="BL37" s="36"/>
      <c r="BM37" s="36"/>
      <c r="BN37" s="36"/>
      <c r="BO37" s="36"/>
      <c r="BP37" s="36"/>
      <c r="BQ37" s="36"/>
      <c r="BR37" s="36"/>
      <c r="BS37" s="36"/>
      <c r="BT37" s="36"/>
      <c r="BU37" s="272"/>
      <c r="BV37" s="277">
        <v>-161420</v>
      </c>
      <c r="BW37" s="219"/>
      <c r="BX37" s="219"/>
      <c r="BY37" s="219"/>
      <c r="BZ37" s="219"/>
      <c r="CA37" s="219"/>
      <c r="CB37" s="332"/>
      <c r="CD37" s="263" t="s">
        <v>164</v>
      </c>
      <c r="CE37" s="36"/>
      <c r="CF37" s="36"/>
      <c r="CG37" s="36"/>
      <c r="CH37" s="36"/>
      <c r="CI37" s="36"/>
      <c r="CJ37" s="36"/>
      <c r="CK37" s="36"/>
      <c r="CL37" s="36"/>
      <c r="CM37" s="36"/>
      <c r="CN37" s="36"/>
      <c r="CO37" s="36"/>
      <c r="CP37" s="36"/>
      <c r="CQ37" s="272"/>
      <c r="CR37" s="277">
        <v>326785</v>
      </c>
      <c r="CS37" s="318"/>
      <c r="CT37" s="318"/>
      <c r="CU37" s="318"/>
      <c r="CV37" s="318"/>
      <c r="CW37" s="318"/>
      <c r="CX37" s="318"/>
      <c r="CY37" s="337"/>
      <c r="CZ37" s="286">
        <v>2.2000000000000002</v>
      </c>
      <c r="DA37" s="340"/>
      <c r="DB37" s="340"/>
      <c r="DC37" s="343"/>
      <c r="DD37" s="291">
        <v>264432</v>
      </c>
      <c r="DE37" s="318"/>
      <c r="DF37" s="318"/>
      <c r="DG37" s="318"/>
      <c r="DH37" s="318"/>
      <c r="DI37" s="318"/>
      <c r="DJ37" s="318"/>
      <c r="DK37" s="337"/>
      <c r="DL37" s="291">
        <v>165151</v>
      </c>
      <c r="DM37" s="318"/>
      <c r="DN37" s="318"/>
      <c r="DO37" s="318"/>
      <c r="DP37" s="318"/>
      <c r="DQ37" s="318"/>
      <c r="DR37" s="318"/>
      <c r="DS37" s="318"/>
      <c r="DT37" s="318"/>
      <c r="DU37" s="318"/>
      <c r="DV37" s="337"/>
      <c r="DW37" s="286">
        <v>2.6</v>
      </c>
      <c r="DX37" s="340"/>
      <c r="DY37" s="340"/>
      <c r="DZ37" s="340"/>
      <c r="EA37" s="340"/>
      <c r="EB37" s="340"/>
      <c r="EC37" s="365"/>
    </row>
    <row r="38" spans="2:133" ht="11.25" customHeight="1">
      <c r="B38" s="263" t="s">
        <v>400</v>
      </c>
      <c r="C38" s="36"/>
      <c r="D38" s="36"/>
      <c r="E38" s="36"/>
      <c r="F38" s="36"/>
      <c r="G38" s="36"/>
      <c r="H38" s="36"/>
      <c r="I38" s="36"/>
      <c r="J38" s="36"/>
      <c r="K38" s="36"/>
      <c r="L38" s="36"/>
      <c r="M38" s="36"/>
      <c r="N38" s="36"/>
      <c r="O38" s="36"/>
      <c r="P38" s="36"/>
      <c r="Q38" s="272"/>
      <c r="R38" s="277">
        <v>509564</v>
      </c>
      <c r="S38" s="219"/>
      <c r="T38" s="219"/>
      <c r="U38" s="219"/>
      <c r="V38" s="219"/>
      <c r="W38" s="219"/>
      <c r="X38" s="219"/>
      <c r="Y38" s="282"/>
      <c r="Z38" s="285">
        <v>3.4</v>
      </c>
      <c r="AA38" s="285"/>
      <c r="AB38" s="285"/>
      <c r="AC38" s="285"/>
      <c r="AD38" s="290">
        <v>5</v>
      </c>
      <c r="AE38" s="290"/>
      <c r="AF38" s="290"/>
      <c r="AG38" s="290"/>
      <c r="AH38" s="290"/>
      <c r="AI38" s="290"/>
      <c r="AJ38" s="290"/>
      <c r="AK38" s="290"/>
      <c r="AL38" s="286">
        <v>0</v>
      </c>
      <c r="AM38" s="240"/>
      <c r="AN38" s="240"/>
      <c r="AO38" s="299"/>
      <c r="AQ38" s="307" t="s">
        <v>310</v>
      </c>
      <c r="AR38" s="201"/>
      <c r="AS38" s="201"/>
      <c r="AT38" s="201"/>
      <c r="AU38" s="201"/>
      <c r="AV38" s="201"/>
      <c r="AW38" s="201"/>
      <c r="AX38" s="201"/>
      <c r="AY38" s="315"/>
      <c r="AZ38" s="277">
        <v>27240</v>
      </c>
      <c r="BA38" s="219"/>
      <c r="BB38" s="219"/>
      <c r="BC38" s="219"/>
      <c r="BD38" s="318"/>
      <c r="BE38" s="318"/>
      <c r="BF38" s="321"/>
      <c r="BG38" s="263" t="s">
        <v>414</v>
      </c>
      <c r="BH38" s="36"/>
      <c r="BI38" s="36"/>
      <c r="BJ38" s="36"/>
      <c r="BK38" s="36"/>
      <c r="BL38" s="36"/>
      <c r="BM38" s="36"/>
      <c r="BN38" s="36"/>
      <c r="BO38" s="36"/>
      <c r="BP38" s="36"/>
      <c r="BQ38" s="36"/>
      <c r="BR38" s="36"/>
      <c r="BS38" s="36"/>
      <c r="BT38" s="36"/>
      <c r="BU38" s="272"/>
      <c r="BV38" s="277">
        <v>3331</v>
      </c>
      <c r="BW38" s="219"/>
      <c r="BX38" s="219"/>
      <c r="BY38" s="219"/>
      <c r="BZ38" s="219"/>
      <c r="CA38" s="219"/>
      <c r="CB38" s="332"/>
      <c r="CD38" s="263" t="s">
        <v>415</v>
      </c>
      <c r="CE38" s="36"/>
      <c r="CF38" s="36"/>
      <c r="CG38" s="36"/>
      <c r="CH38" s="36"/>
      <c r="CI38" s="36"/>
      <c r="CJ38" s="36"/>
      <c r="CK38" s="36"/>
      <c r="CL38" s="36"/>
      <c r="CM38" s="36"/>
      <c r="CN38" s="36"/>
      <c r="CO38" s="36"/>
      <c r="CP38" s="36"/>
      <c r="CQ38" s="272"/>
      <c r="CR38" s="277">
        <v>1427554</v>
      </c>
      <c r="CS38" s="219"/>
      <c r="CT38" s="219"/>
      <c r="CU38" s="219"/>
      <c r="CV38" s="219"/>
      <c r="CW38" s="219"/>
      <c r="CX38" s="219"/>
      <c r="CY38" s="282"/>
      <c r="CZ38" s="286">
        <v>9.8000000000000007</v>
      </c>
      <c r="DA38" s="340"/>
      <c r="DB38" s="340"/>
      <c r="DC38" s="343"/>
      <c r="DD38" s="291">
        <v>1228083</v>
      </c>
      <c r="DE38" s="219"/>
      <c r="DF38" s="219"/>
      <c r="DG38" s="219"/>
      <c r="DH38" s="219"/>
      <c r="DI38" s="219"/>
      <c r="DJ38" s="219"/>
      <c r="DK38" s="282"/>
      <c r="DL38" s="291">
        <v>1080766</v>
      </c>
      <c r="DM38" s="219"/>
      <c r="DN38" s="219"/>
      <c r="DO38" s="219"/>
      <c r="DP38" s="219"/>
      <c r="DQ38" s="219"/>
      <c r="DR38" s="219"/>
      <c r="DS38" s="219"/>
      <c r="DT38" s="219"/>
      <c r="DU38" s="219"/>
      <c r="DV38" s="282"/>
      <c r="DW38" s="286">
        <v>16.899999999999999</v>
      </c>
      <c r="DX38" s="340"/>
      <c r="DY38" s="340"/>
      <c r="DZ38" s="340"/>
      <c r="EA38" s="340"/>
      <c r="EB38" s="340"/>
      <c r="EC38" s="365"/>
    </row>
    <row r="39" spans="2:133" ht="11.25" customHeight="1">
      <c r="B39" s="263" t="s">
        <v>416</v>
      </c>
      <c r="C39" s="36"/>
      <c r="D39" s="36"/>
      <c r="E39" s="36"/>
      <c r="F39" s="36"/>
      <c r="G39" s="36"/>
      <c r="H39" s="36"/>
      <c r="I39" s="36"/>
      <c r="J39" s="36"/>
      <c r="K39" s="36"/>
      <c r="L39" s="36"/>
      <c r="M39" s="36"/>
      <c r="N39" s="36"/>
      <c r="O39" s="36"/>
      <c r="P39" s="36"/>
      <c r="Q39" s="272"/>
      <c r="R39" s="277">
        <v>1724800</v>
      </c>
      <c r="S39" s="219"/>
      <c r="T39" s="219"/>
      <c r="U39" s="219"/>
      <c r="V39" s="219"/>
      <c r="W39" s="219"/>
      <c r="X39" s="219"/>
      <c r="Y39" s="282"/>
      <c r="Z39" s="285">
        <v>11.5</v>
      </c>
      <c r="AA39" s="285"/>
      <c r="AB39" s="285"/>
      <c r="AC39" s="285"/>
      <c r="AD39" s="290" t="s">
        <v>205</v>
      </c>
      <c r="AE39" s="290"/>
      <c r="AF39" s="290"/>
      <c r="AG39" s="290"/>
      <c r="AH39" s="290"/>
      <c r="AI39" s="290"/>
      <c r="AJ39" s="290"/>
      <c r="AK39" s="290"/>
      <c r="AL39" s="286" t="s">
        <v>205</v>
      </c>
      <c r="AM39" s="240"/>
      <c r="AN39" s="240"/>
      <c r="AO39" s="299"/>
      <c r="AQ39" s="307" t="s">
        <v>33</v>
      </c>
      <c r="AR39" s="201"/>
      <c r="AS39" s="201"/>
      <c r="AT39" s="201"/>
      <c r="AU39" s="201"/>
      <c r="AV39" s="201"/>
      <c r="AW39" s="201"/>
      <c r="AX39" s="201"/>
      <c r="AY39" s="315"/>
      <c r="AZ39" s="277">
        <v>7329</v>
      </c>
      <c r="BA39" s="219"/>
      <c r="BB39" s="219"/>
      <c r="BC39" s="219"/>
      <c r="BD39" s="318"/>
      <c r="BE39" s="318"/>
      <c r="BF39" s="321"/>
      <c r="BG39" s="263" t="s">
        <v>340</v>
      </c>
      <c r="BH39" s="36"/>
      <c r="BI39" s="36"/>
      <c r="BJ39" s="36"/>
      <c r="BK39" s="36"/>
      <c r="BL39" s="36"/>
      <c r="BM39" s="36"/>
      <c r="BN39" s="36"/>
      <c r="BO39" s="36"/>
      <c r="BP39" s="36"/>
      <c r="BQ39" s="36"/>
      <c r="BR39" s="36"/>
      <c r="BS39" s="36"/>
      <c r="BT39" s="36"/>
      <c r="BU39" s="272"/>
      <c r="BV39" s="277">
        <v>5546</v>
      </c>
      <c r="BW39" s="219"/>
      <c r="BX39" s="219"/>
      <c r="BY39" s="219"/>
      <c r="BZ39" s="219"/>
      <c r="CA39" s="219"/>
      <c r="CB39" s="332"/>
      <c r="CD39" s="263" t="s">
        <v>420</v>
      </c>
      <c r="CE39" s="36"/>
      <c r="CF39" s="36"/>
      <c r="CG39" s="36"/>
      <c r="CH39" s="36"/>
      <c r="CI39" s="36"/>
      <c r="CJ39" s="36"/>
      <c r="CK39" s="36"/>
      <c r="CL39" s="36"/>
      <c r="CM39" s="36"/>
      <c r="CN39" s="36"/>
      <c r="CO39" s="36"/>
      <c r="CP39" s="36"/>
      <c r="CQ39" s="272"/>
      <c r="CR39" s="277">
        <v>747576</v>
      </c>
      <c r="CS39" s="318"/>
      <c r="CT39" s="318"/>
      <c r="CU39" s="318"/>
      <c r="CV39" s="318"/>
      <c r="CW39" s="318"/>
      <c r="CX39" s="318"/>
      <c r="CY39" s="337"/>
      <c r="CZ39" s="286">
        <v>5.0999999999999996</v>
      </c>
      <c r="DA39" s="340"/>
      <c r="DB39" s="340"/>
      <c r="DC39" s="343"/>
      <c r="DD39" s="291">
        <v>246604</v>
      </c>
      <c r="DE39" s="318"/>
      <c r="DF39" s="318"/>
      <c r="DG39" s="318"/>
      <c r="DH39" s="318"/>
      <c r="DI39" s="318"/>
      <c r="DJ39" s="318"/>
      <c r="DK39" s="337"/>
      <c r="DL39" s="291" t="s">
        <v>205</v>
      </c>
      <c r="DM39" s="318"/>
      <c r="DN39" s="318"/>
      <c r="DO39" s="318"/>
      <c r="DP39" s="318"/>
      <c r="DQ39" s="318"/>
      <c r="DR39" s="318"/>
      <c r="DS39" s="318"/>
      <c r="DT39" s="318"/>
      <c r="DU39" s="318"/>
      <c r="DV39" s="337"/>
      <c r="DW39" s="286" t="s">
        <v>205</v>
      </c>
      <c r="DX39" s="340"/>
      <c r="DY39" s="340"/>
      <c r="DZ39" s="340"/>
      <c r="EA39" s="340"/>
      <c r="EB39" s="340"/>
      <c r="EC39" s="365"/>
    </row>
    <row r="40" spans="2:133" ht="11.25" customHeight="1">
      <c r="B40" s="263" t="s">
        <v>421</v>
      </c>
      <c r="C40" s="36"/>
      <c r="D40" s="36"/>
      <c r="E40" s="36"/>
      <c r="F40" s="36"/>
      <c r="G40" s="36"/>
      <c r="H40" s="36"/>
      <c r="I40" s="36"/>
      <c r="J40" s="36"/>
      <c r="K40" s="36"/>
      <c r="L40" s="36"/>
      <c r="M40" s="36"/>
      <c r="N40" s="36"/>
      <c r="O40" s="36"/>
      <c r="P40" s="36"/>
      <c r="Q40" s="272"/>
      <c r="R40" s="277" t="s">
        <v>205</v>
      </c>
      <c r="S40" s="219"/>
      <c r="T40" s="219"/>
      <c r="U40" s="219"/>
      <c r="V40" s="219"/>
      <c r="W40" s="219"/>
      <c r="X40" s="219"/>
      <c r="Y40" s="282"/>
      <c r="Z40" s="285" t="s">
        <v>205</v>
      </c>
      <c r="AA40" s="285"/>
      <c r="AB40" s="285"/>
      <c r="AC40" s="285"/>
      <c r="AD40" s="290" t="s">
        <v>205</v>
      </c>
      <c r="AE40" s="290"/>
      <c r="AF40" s="290"/>
      <c r="AG40" s="290"/>
      <c r="AH40" s="290"/>
      <c r="AI40" s="290"/>
      <c r="AJ40" s="290"/>
      <c r="AK40" s="290"/>
      <c r="AL40" s="286" t="s">
        <v>205</v>
      </c>
      <c r="AM40" s="240"/>
      <c r="AN40" s="240"/>
      <c r="AO40" s="299"/>
      <c r="AQ40" s="307" t="s">
        <v>422</v>
      </c>
      <c r="AR40" s="201"/>
      <c r="AS40" s="201"/>
      <c r="AT40" s="201"/>
      <c r="AU40" s="201"/>
      <c r="AV40" s="201"/>
      <c r="AW40" s="201"/>
      <c r="AX40" s="201"/>
      <c r="AY40" s="315"/>
      <c r="AZ40" s="277">
        <v>5790</v>
      </c>
      <c r="BA40" s="219"/>
      <c r="BB40" s="219"/>
      <c r="BC40" s="219"/>
      <c r="BD40" s="318"/>
      <c r="BE40" s="318"/>
      <c r="BF40" s="321"/>
      <c r="BG40" s="303" t="s">
        <v>423</v>
      </c>
      <c r="BH40" s="29"/>
      <c r="BI40" s="29"/>
      <c r="BJ40" s="29"/>
      <c r="BK40" s="29"/>
      <c r="BL40" s="29"/>
      <c r="BM40" s="36" t="s">
        <v>424</v>
      </c>
      <c r="BN40" s="36"/>
      <c r="BO40" s="36"/>
      <c r="BP40" s="36"/>
      <c r="BQ40" s="36"/>
      <c r="BR40" s="36"/>
      <c r="BS40" s="36"/>
      <c r="BT40" s="36"/>
      <c r="BU40" s="272"/>
      <c r="BV40" s="277">
        <v>109</v>
      </c>
      <c r="BW40" s="219"/>
      <c r="BX40" s="219"/>
      <c r="BY40" s="219"/>
      <c r="BZ40" s="219"/>
      <c r="CA40" s="219"/>
      <c r="CB40" s="332"/>
      <c r="CD40" s="263" t="s">
        <v>373</v>
      </c>
      <c r="CE40" s="36"/>
      <c r="CF40" s="36"/>
      <c r="CG40" s="36"/>
      <c r="CH40" s="36"/>
      <c r="CI40" s="36"/>
      <c r="CJ40" s="36"/>
      <c r="CK40" s="36"/>
      <c r="CL40" s="36"/>
      <c r="CM40" s="36"/>
      <c r="CN40" s="36"/>
      <c r="CO40" s="36"/>
      <c r="CP40" s="36"/>
      <c r="CQ40" s="272"/>
      <c r="CR40" s="277">
        <v>384687</v>
      </c>
      <c r="CS40" s="219"/>
      <c r="CT40" s="219"/>
      <c r="CU40" s="219"/>
      <c r="CV40" s="219"/>
      <c r="CW40" s="219"/>
      <c r="CX40" s="219"/>
      <c r="CY40" s="282"/>
      <c r="CZ40" s="286">
        <v>2.6</v>
      </c>
      <c r="DA40" s="340"/>
      <c r="DB40" s="340"/>
      <c r="DC40" s="343"/>
      <c r="DD40" s="291">
        <v>21987</v>
      </c>
      <c r="DE40" s="219"/>
      <c r="DF40" s="219"/>
      <c r="DG40" s="219"/>
      <c r="DH40" s="219"/>
      <c r="DI40" s="219"/>
      <c r="DJ40" s="219"/>
      <c r="DK40" s="282"/>
      <c r="DL40" s="291">
        <v>19563</v>
      </c>
      <c r="DM40" s="219"/>
      <c r="DN40" s="219"/>
      <c r="DO40" s="219"/>
      <c r="DP40" s="219"/>
      <c r="DQ40" s="219"/>
      <c r="DR40" s="219"/>
      <c r="DS40" s="219"/>
      <c r="DT40" s="219"/>
      <c r="DU40" s="219"/>
      <c r="DV40" s="282"/>
      <c r="DW40" s="286">
        <v>0.3</v>
      </c>
      <c r="DX40" s="340"/>
      <c r="DY40" s="340"/>
      <c r="DZ40" s="340"/>
      <c r="EA40" s="340"/>
      <c r="EB40" s="340"/>
      <c r="EC40" s="365"/>
    </row>
    <row r="41" spans="2:133" ht="11.25" customHeight="1">
      <c r="B41" s="263" t="s">
        <v>425</v>
      </c>
      <c r="C41" s="36"/>
      <c r="D41" s="36"/>
      <c r="E41" s="36"/>
      <c r="F41" s="36"/>
      <c r="G41" s="36"/>
      <c r="H41" s="36"/>
      <c r="I41" s="36"/>
      <c r="J41" s="36"/>
      <c r="K41" s="36"/>
      <c r="L41" s="36"/>
      <c r="M41" s="36"/>
      <c r="N41" s="36"/>
      <c r="O41" s="36"/>
      <c r="P41" s="36"/>
      <c r="Q41" s="272"/>
      <c r="R41" s="277">
        <v>208100</v>
      </c>
      <c r="S41" s="219"/>
      <c r="T41" s="219"/>
      <c r="U41" s="219"/>
      <c r="V41" s="219"/>
      <c r="W41" s="219"/>
      <c r="X41" s="219"/>
      <c r="Y41" s="282"/>
      <c r="Z41" s="285">
        <v>1.4</v>
      </c>
      <c r="AA41" s="285"/>
      <c r="AB41" s="285"/>
      <c r="AC41" s="285"/>
      <c r="AD41" s="290" t="s">
        <v>205</v>
      </c>
      <c r="AE41" s="290"/>
      <c r="AF41" s="290"/>
      <c r="AG41" s="290"/>
      <c r="AH41" s="290"/>
      <c r="AI41" s="290"/>
      <c r="AJ41" s="290"/>
      <c r="AK41" s="290"/>
      <c r="AL41" s="286" t="s">
        <v>205</v>
      </c>
      <c r="AM41" s="240"/>
      <c r="AN41" s="240"/>
      <c r="AO41" s="299"/>
      <c r="AQ41" s="307" t="s">
        <v>427</v>
      </c>
      <c r="AR41" s="201"/>
      <c r="AS41" s="201"/>
      <c r="AT41" s="201"/>
      <c r="AU41" s="201"/>
      <c r="AV41" s="201"/>
      <c r="AW41" s="201"/>
      <c r="AX41" s="201"/>
      <c r="AY41" s="315"/>
      <c r="AZ41" s="277">
        <v>306564</v>
      </c>
      <c r="BA41" s="219"/>
      <c r="BB41" s="219"/>
      <c r="BC41" s="219"/>
      <c r="BD41" s="318"/>
      <c r="BE41" s="318"/>
      <c r="BF41" s="321"/>
      <c r="BG41" s="303"/>
      <c r="BH41" s="29"/>
      <c r="BI41" s="29"/>
      <c r="BJ41" s="29"/>
      <c r="BK41" s="29"/>
      <c r="BL41" s="29"/>
      <c r="BM41" s="36" t="s">
        <v>345</v>
      </c>
      <c r="BN41" s="36"/>
      <c r="BO41" s="36"/>
      <c r="BP41" s="36"/>
      <c r="BQ41" s="36"/>
      <c r="BR41" s="36"/>
      <c r="BS41" s="36"/>
      <c r="BT41" s="36"/>
      <c r="BU41" s="272"/>
      <c r="BV41" s="277">
        <v>1</v>
      </c>
      <c r="BW41" s="219"/>
      <c r="BX41" s="219"/>
      <c r="BY41" s="219"/>
      <c r="BZ41" s="219"/>
      <c r="CA41" s="219"/>
      <c r="CB41" s="332"/>
      <c r="CD41" s="263" t="s">
        <v>291</v>
      </c>
      <c r="CE41" s="36"/>
      <c r="CF41" s="36"/>
      <c r="CG41" s="36"/>
      <c r="CH41" s="36"/>
      <c r="CI41" s="36"/>
      <c r="CJ41" s="36"/>
      <c r="CK41" s="36"/>
      <c r="CL41" s="36"/>
      <c r="CM41" s="36"/>
      <c r="CN41" s="36"/>
      <c r="CO41" s="36"/>
      <c r="CP41" s="36"/>
      <c r="CQ41" s="272"/>
      <c r="CR41" s="277" t="s">
        <v>205</v>
      </c>
      <c r="CS41" s="318"/>
      <c r="CT41" s="318"/>
      <c r="CU41" s="318"/>
      <c r="CV41" s="318"/>
      <c r="CW41" s="318"/>
      <c r="CX41" s="318"/>
      <c r="CY41" s="337"/>
      <c r="CZ41" s="286" t="s">
        <v>205</v>
      </c>
      <c r="DA41" s="340"/>
      <c r="DB41" s="340"/>
      <c r="DC41" s="343"/>
      <c r="DD41" s="291" t="s">
        <v>205</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426</v>
      </c>
      <c r="C42" s="270"/>
      <c r="D42" s="270"/>
      <c r="E42" s="270"/>
      <c r="F42" s="270"/>
      <c r="G42" s="270"/>
      <c r="H42" s="270"/>
      <c r="I42" s="270"/>
      <c r="J42" s="270"/>
      <c r="K42" s="270"/>
      <c r="L42" s="270"/>
      <c r="M42" s="270"/>
      <c r="N42" s="270"/>
      <c r="O42" s="270"/>
      <c r="P42" s="270"/>
      <c r="Q42" s="274"/>
      <c r="R42" s="278">
        <v>15005095</v>
      </c>
      <c r="S42" s="280"/>
      <c r="T42" s="280"/>
      <c r="U42" s="280"/>
      <c r="V42" s="280"/>
      <c r="W42" s="280"/>
      <c r="X42" s="280"/>
      <c r="Y42" s="283"/>
      <c r="Z42" s="287">
        <v>100</v>
      </c>
      <c r="AA42" s="287"/>
      <c r="AB42" s="287"/>
      <c r="AC42" s="287"/>
      <c r="AD42" s="292">
        <v>6172893</v>
      </c>
      <c r="AE42" s="292"/>
      <c r="AF42" s="292"/>
      <c r="AG42" s="292"/>
      <c r="AH42" s="292"/>
      <c r="AI42" s="292"/>
      <c r="AJ42" s="292"/>
      <c r="AK42" s="292"/>
      <c r="AL42" s="295">
        <v>100</v>
      </c>
      <c r="AM42" s="297"/>
      <c r="AN42" s="297"/>
      <c r="AO42" s="300"/>
      <c r="AQ42" s="308" t="s">
        <v>428</v>
      </c>
      <c r="AR42" s="310"/>
      <c r="AS42" s="310"/>
      <c r="AT42" s="310"/>
      <c r="AU42" s="310"/>
      <c r="AV42" s="310"/>
      <c r="AW42" s="310"/>
      <c r="AX42" s="310"/>
      <c r="AY42" s="316"/>
      <c r="AZ42" s="278">
        <v>767114</v>
      </c>
      <c r="BA42" s="280"/>
      <c r="BB42" s="280"/>
      <c r="BC42" s="280"/>
      <c r="BD42" s="317"/>
      <c r="BE42" s="317"/>
      <c r="BF42" s="322"/>
      <c r="BG42" s="177"/>
      <c r="BH42" s="180"/>
      <c r="BI42" s="180"/>
      <c r="BJ42" s="180"/>
      <c r="BK42" s="180"/>
      <c r="BL42" s="180"/>
      <c r="BM42" s="270" t="s">
        <v>429</v>
      </c>
      <c r="BN42" s="270"/>
      <c r="BO42" s="270"/>
      <c r="BP42" s="270"/>
      <c r="BQ42" s="270"/>
      <c r="BR42" s="270"/>
      <c r="BS42" s="270"/>
      <c r="BT42" s="270"/>
      <c r="BU42" s="274"/>
      <c r="BV42" s="278">
        <v>386</v>
      </c>
      <c r="BW42" s="280"/>
      <c r="BX42" s="280"/>
      <c r="BY42" s="280"/>
      <c r="BZ42" s="280"/>
      <c r="CA42" s="280"/>
      <c r="CB42" s="333"/>
      <c r="CD42" s="263" t="s">
        <v>283</v>
      </c>
      <c r="CE42" s="36"/>
      <c r="CF42" s="36"/>
      <c r="CG42" s="36"/>
      <c r="CH42" s="36"/>
      <c r="CI42" s="36"/>
      <c r="CJ42" s="36"/>
      <c r="CK42" s="36"/>
      <c r="CL42" s="36"/>
      <c r="CM42" s="36"/>
      <c r="CN42" s="36"/>
      <c r="CO42" s="36"/>
      <c r="CP42" s="36"/>
      <c r="CQ42" s="272"/>
      <c r="CR42" s="277">
        <v>4156371</v>
      </c>
      <c r="CS42" s="219"/>
      <c r="CT42" s="219"/>
      <c r="CU42" s="219"/>
      <c r="CV42" s="219"/>
      <c r="CW42" s="219"/>
      <c r="CX42" s="219"/>
      <c r="CY42" s="282"/>
      <c r="CZ42" s="286">
        <v>28.6</v>
      </c>
      <c r="DA42" s="240"/>
      <c r="DB42" s="240"/>
      <c r="DC42" s="288"/>
      <c r="DD42" s="291">
        <v>353668</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87</v>
      </c>
      <c r="CE43" s="36"/>
      <c r="CF43" s="36"/>
      <c r="CG43" s="36"/>
      <c r="CH43" s="36"/>
      <c r="CI43" s="36"/>
      <c r="CJ43" s="36"/>
      <c r="CK43" s="36"/>
      <c r="CL43" s="36"/>
      <c r="CM43" s="36"/>
      <c r="CN43" s="36"/>
      <c r="CO43" s="36"/>
      <c r="CP43" s="36"/>
      <c r="CQ43" s="272"/>
      <c r="CR43" s="277">
        <v>114037</v>
      </c>
      <c r="CS43" s="318"/>
      <c r="CT43" s="318"/>
      <c r="CU43" s="318"/>
      <c r="CV43" s="318"/>
      <c r="CW43" s="318"/>
      <c r="CX43" s="318"/>
      <c r="CY43" s="337"/>
      <c r="CZ43" s="286">
        <v>0.8</v>
      </c>
      <c r="DA43" s="340"/>
      <c r="DB43" s="340"/>
      <c r="DC43" s="343"/>
      <c r="DD43" s="291">
        <v>9704</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178</v>
      </c>
      <c r="CE44" s="42"/>
      <c r="CF44" s="263" t="s">
        <v>150</v>
      </c>
      <c r="CG44" s="36"/>
      <c r="CH44" s="36"/>
      <c r="CI44" s="36"/>
      <c r="CJ44" s="36"/>
      <c r="CK44" s="36"/>
      <c r="CL44" s="36"/>
      <c r="CM44" s="36"/>
      <c r="CN44" s="36"/>
      <c r="CO44" s="36"/>
      <c r="CP44" s="36"/>
      <c r="CQ44" s="272"/>
      <c r="CR44" s="277">
        <v>2620497</v>
      </c>
      <c r="CS44" s="219"/>
      <c r="CT44" s="219"/>
      <c r="CU44" s="219"/>
      <c r="CV44" s="219"/>
      <c r="CW44" s="219"/>
      <c r="CX44" s="219"/>
      <c r="CY44" s="282"/>
      <c r="CZ44" s="286">
        <v>18</v>
      </c>
      <c r="DA44" s="240"/>
      <c r="DB44" s="240"/>
      <c r="DC44" s="288"/>
      <c r="DD44" s="291">
        <v>334399</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430</v>
      </c>
      <c r="CG45" s="36"/>
      <c r="CH45" s="36"/>
      <c r="CI45" s="36"/>
      <c r="CJ45" s="36"/>
      <c r="CK45" s="36"/>
      <c r="CL45" s="36"/>
      <c r="CM45" s="36"/>
      <c r="CN45" s="36"/>
      <c r="CO45" s="36"/>
      <c r="CP45" s="36"/>
      <c r="CQ45" s="272"/>
      <c r="CR45" s="277">
        <v>1199436</v>
      </c>
      <c r="CS45" s="318"/>
      <c r="CT45" s="318"/>
      <c r="CU45" s="318"/>
      <c r="CV45" s="318"/>
      <c r="CW45" s="318"/>
      <c r="CX45" s="318"/>
      <c r="CY45" s="337"/>
      <c r="CZ45" s="286">
        <v>8.3000000000000007</v>
      </c>
      <c r="DA45" s="340"/>
      <c r="DB45" s="340"/>
      <c r="DC45" s="343"/>
      <c r="DD45" s="291">
        <v>24849</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19</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431</v>
      </c>
      <c r="CG46" s="36"/>
      <c r="CH46" s="36"/>
      <c r="CI46" s="36"/>
      <c r="CJ46" s="36"/>
      <c r="CK46" s="36"/>
      <c r="CL46" s="36"/>
      <c r="CM46" s="36"/>
      <c r="CN46" s="36"/>
      <c r="CO46" s="36"/>
      <c r="CP46" s="36"/>
      <c r="CQ46" s="272"/>
      <c r="CR46" s="277">
        <v>1315092</v>
      </c>
      <c r="CS46" s="219"/>
      <c r="CT46" s="219"/>
      <c r="CU46" s="219"/>
      <c r="CV46" s="219"/>
      <c r="CW46" s="219"/>
      <c r="CX46" s="219"/>
      <c r="CY46" s="282"/>
      <c r="CZ46" s="286">
        <v>9</v>
      </c>
      <c r="DA46" s="240"/>
      <c r="DB46" s="240"/>
      <c r="DC46" s="288"/>
      <c r="DD46" s="291">
        <v>304253</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407</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433</v>
      </c>
      <c r="CG47" s="36"/>
      <c r="CH47" s="36"/>
      <c r="CI47" s="36"/>
      <c r="CJ47" s="36"/>
      <c r="CK47" s="36"/>
      <c r="CL47" s="36"/>
      <c r="CM47" s="36"/>
      <c r="CN47" s="36"/>
      <c r="CO47" s="36"/>
      <c r="CP47" s="36"/>
      <c r="CQ47" s="272"/>
      <c r="CR47" s="277">
        <v>1535874</v>
      </c>
      <c r="CS47" s="318"/>
      <c r="CT47" s="318"/>
      <c r="CU47" s="318"/>
      <c r="CV47" s="318"/>
      <c r="CW47" s="318"/>
      <c r="CX47" s="318"/>
      <c r="CY47" s="337"/>
      <c r="CZ47" s="286">
        <v>10.6</v>
      </c>
      <c r="DA47" s="340"/>
      <c r="DB47" s="340"/>
      <c r="DC47" s="343"/>
      <c r="DD47" s="291">
        <v>19269</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271</v>
      </c>
      <c r="CD48" s="135"/>
      <c r="CE48" s="142"/>
      <c r="CF48" s="263" t="s">
        <v>434</v>
      </c>
      <c r="CG48" s="36"/>
      <c r="CH48" s="36"/>
      <c r="CI48" s="36"/>
      <c r="CJ48" s="36"/>
      <c r="CK48" s="36"/>
      <c r="CL48" s="36"/>
      <c r="CM48" s="36"/>
      <c r="CN48" s="36"/>
      <c r="CO48" s="36"/>
      <c r="CP48" s="36"/>
      <c r="CQ48" s="272"/>
      <c r="CR48" s="277" t="s">
        <v>205</v>
      </c>
      <c r="CS48" s="219"/>
      <c r="CT48" s="219"/>
      <c r="CU48" s="219"/>
      <c r="CV48" s="219"/>
      <c r="CW48" s="219"/>
      <c r="CX48" s="219"/>
      <c r="CY48" s="282"/>
      <c r="CZ48" s="286" t="s">
        <v>205</v>
      </c>
      <c r="DA48" s="240"/>
      <c r="DB48" s="240"/>
      <c r="DC48" s="288"/>
      <c r="DD48" s="291" t="s">
        <v>205</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14537881</v>
      </c>
      <c r="CS49" s="317"/>
      <c r="CT49" s="317"/>
      <c r="CU49" s="317"/>
      <c r="CV49" s="317"/>
      <c r="CW49" s="317"/>
      <c r="CX49" s="317"/>
      <c r="CY49" s="338"/>
      <c r="CZ49" s="295">
        <v>100</v>
      </c>
      <c r="DA49" s="341"/>
      <c r="DB49" s="341"/>
      <c r="DC49" s="344"/>
      <c r="DD49" s="347">
        <v>7252566</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5XkvDuEv67SueEe8/0jVa7+nE9d1k9yxBzDUf6OzpFQo7a4WhXyMVekK3Qn1zmVGDD5sThyUG1EZv3DHJ8Syaw==" saltValue="uaY5I/UIISdeBtIqsVHsT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303</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116</v>
      </c>
      <c r="DK2" s="732"/>
      <c r="DL2" s="732"/>
      <c r="DM2" s="732"/>
      <c r="DN2" s="732"/>
      <c r="DO2" s="735"/>
      <c r="DP2" s="405"/>
      <c r="DQ2" s="731" t="s">
        <v>1</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209</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436</v>
      </c>
      <c r="B5" s="406"/>
      <c r="C5" s="406"/>
      <c r="D5" s="406"/>
      <c r="E5" s="406"/>
      <c r="F5" s="406"/>
      <c r="G5" s="406"/>
      <c r="H5" s="406"/>
      <c r="I5" s="406"/>
      <c r="J5" s="406"/>
      <c r="K5" s="406"/>
      <c r="L5" s="406"/>
      <c r="M5" s="406"/>
      <c r="N5" s="406"/>
      <c r="O5" s="406"/>
      <c r="P5" s="442"/>
      <c r="Q5" s="448" t="s">
        <v>187</v>
      </c>
      <c r="R5" s="460"/>
      <c r="S5" s="460"/>
      <c r="T5" s="460"/>
      <c r="U5" s="471"/>
      <c r="V5" s="448" t="s">
        <v>437</v>
      </c>
      <c r="W5" s="460"/>
      <c r="X5" s="460"/>
      <c r="Y5" s="460"/>
      <c r="Z5" s="471"/>
      <c r="AA5" s="448" t="s">
        <v>438</v>
      </c>
      <c r="AB5" s="460"/>
      <c r="AC5" s="460"/>
      <c r="AD5" s="460"/>
      <c r="AE5" s="460"/>
      <c r="AF5" s="520" t="s">
        <v>182</v>
      </c>
      <c r="AG5" s="460"/>
      <c r="AH5" s="460"/>
      <c r="AI5" s="460"/>
      <c r="AJ5" s="538"/>
      <c r="AK5" s="460" t="s">
        <v>439</v>
      </c>
      <c r="AL5" s="460"/>
      <c r="AM5" s="460"/>
      <c r="AN5" s="460"/>
      <c r="AO5" s="471"/>
      <c r="AP5" s="448" t="s">
        <v>133</v>
      </c>
      <c r="AQ5" s="460"/>
      <c r="AR5" s="460"/>
      <c r="AS5" s="460"/>
      <c r="AT5" s="471"/>
      <c r="AU5" s="448" t="s">
        <v>440</v>
      </c>
      <c r="AV5" s="460"/>
      <c r="AW5" s="460"/>
      <c r="AX5" s="460"/>
      <c r="AY5" s="538"/>
      <c r="AZ5" s="432"/>
      <c r="BA5" s="432"/>
      <c r="BB5" s="432"/>
      <c r="BC5" s="432"/>
      <c r="BD5" s="432"/>
      <c r="BE5" s="631"/>
      <c r="BF5" s="631"/>
      <c r="BG5" s="631"/>
      <c r="BH5" s="631"/>
      <c r="BI5" s="631"/>
      <c r="BJ5" s="631"/>
      <c r="BK5" s="631"/>
      <c r="BL5" s="631"/>
      <c r="BM5" s="631"/>
      <c r="BN5" s="631"/>
      <c r="BO5" s="631"/>
      <c r="BP5" s="631"/>
      <c r="BQ5" s="377" t="s">
        <v>441</v>
      </c>
      <c r="BR5" s="406"/>
      <c r="BS5" s="406"/>
      <c r="BT5" s="406"/>
      <c r="BU5" s="406"/>
      <c r="BV5" s="406"/>
      <c r="BW5" s="406"/>
      <c r="BX5" s="406"/>
      <c r="BY5" s="406"/>
      <c r="BZ5" s="406"/>
      <c r="CA5" s="406"/>
      <c r="CB5" s="406"/>
      <c r="CC5" s="406"/>
      <c r="CD5" s="406"/>
      <c r="CE5" s="406"/>
      <c r="CF5" s="406"/>
      <c r="CG5" s="442"/>
      <c r="CH5" s="448" t="s">
        <v>370</v>
      </c>
      <c r="CI5" s="460"/>
      <c r="CJ5" s="460"/>
      <c r="CK5" s="460"/>
      <c r="CL5" s="471"/>
      <c r="CM5" s="448" t="s">
        <v>323</v>
      </c>
      <c r="CN5" s="460"/>
      <c r="CO5" s="460"/>
      <c r="CP5" s="460"/>
      <c r="CQ5" s="471"/>
      <c r="CR5" s="448" t="s">
        <v>250</v>
      </c>
      <c r="CS5" s="460"/>
      <c r="CT5" s="460"/>
      <c r="CU5" s="460"/>
      <c r="CV5" s="471"/>
      <c r="CW5" s="448" t="s">
        <v>58</v>
      </c>
      <c r="CX5" s="460"/>
      <c r="CY5" s="460"/>
      <c r="CZ5" s="460"/>
      <c r="DA5" s="471"/>
      <c r="DB5" s="448" t="s">
        <v>444</v>
      </c>
      <c r="DC5" s="460"/>
      <c r="DD5" s="460"/>
      <c r="DE5" s="460"/>
      <c r="DF5" s="471"/>
      <c r="DG5" s="725" t="s">
        <v>248</v>
      </c>
      <c r="DH5" s="728"/>
      <c r="DI5" s="728"/>
      <c r="DJ5" s="728"/>
      <c r="DK5" s="733"/>
      <c r="DL5" s="725" t="s">
        <v>446</v>
      </c>
      <c r="DM5" s="728"/>
      <c r="DN5" s="728"/>
      <c r="DO5" s="728"/>
      <c r="DP5" s="733"/>
      <c r="DQ5" s="448" t="s">
        <v>449</v>
      </c>
      <c r="DR5" s="460"/>
      <c r="DS5" s="460"/>
      <c r="DT5" s="460"/>
      <c r="DU5" s="471"/>
      <c r="DV5" s="448" t="s">
        <v>440</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450</v>
      </c>
      <c r="C7" s="428"/>
      <c r="D7" s="428"/>
      <c r="E7" s="428"/>
      <c r="F7" s="428"/>
      <c r="G7" s="428"/>
      <c r="H7" s="428"/>
      <c r="I7" s="428"/>
      <c r="J7" s="428"/>
      <c r="K7" s="428"/>
      <c r="L7" s="428"/>
      <c r="M7" s="428"/>
      <c r="N7" s="428"/>
      <c r="O7" s="428"/>
      <c r="P7" s="444"/>
      <c r="Q7" s="450">
        <v>14376</v>
      </c>
      <c r="R7" s="462"/>
      <c r="S7" s="462"/>
      <c r="T7" s="462"/>
      <c r="U7" s="462"/>
      <c r="V7" s="462">
        <v>13946</v>
      </c>
      <c r="W7" s="462"/>
      <c r="X7" s="462"/>
      <c r="Y7" s="462"/>
      <c r="Z7" s="462"/>
      <c r="AA7" s="462">
        <v>430</v>
      </c>
      <c r="AB7" s="462"/>
      <c r="AC7" s="462"/>
      <c r="AD7" s="462"/>
      <c r="AE7" s="508"/>
      <c r="AF7" s="522">
        <v>284</v>
      </c>
      <c r="AG7" s="535"/>
      <c r="AH7" s="535"/>
      <c r="AI7" s="535"/>
      <c r="AJ7" s="540"/>
      <c r="AK7" s="548">
        <v>185</v>
      </c>
      <c r="AL7" s="462"/>
      <c r="AM7" s="462"/>
      <c r="AN7" s="462"/>
      <c r="AO7" s="462"/>
      <c r="AP7" s="462">
        <v>13006</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545</v>
      </c>
      <c r="BT7" s="428"/>
      <c r="BU7" s="428"/>
      <c r="BV7" s="428"/>
      <c r="BW7" s="428"/>
      <c r="BX7" s="428"/>
      <c r="BY7" s="428"/>
      <c r="BZ7" s="428"/>
      <c r="CA7" s="428"/>
      <c r="CB7" s="428"/>
      <c r="CC7" s="428"/>
      <c r="CD7" s="428"/>
      <c r="CE7" s="428"/>
      <c r="CF7" s="428"/>
      <c r="CG7" s="444"/>
      <c r="CH7" s="688">
        <v>3</v>
      </c>
      <c r="CI7" s="691"/>
      <c r="CJ7" s="691"/>
      <c r="CK7" s="691"/>
      <c r="CL7" s="706"/>
      <c r="CM7" s="688">
        <v>238</v>
      </c>
      <c r="CN7" s="691"/>
      <c r="CO7" s="691"/>
      <c r="CP7" s="691"/>
      <c r="CQ7" s="706"/>
      <c r="CR7" s="688">
        <v>5</v>
      </c>
      <c r="CS7" s="691"/>
      <c r="CT7" s="691"/>
      <c r="CU7" s="691"/>
      <c r="CV7" s="706"/>
      <c r="CW7" s="688" t="s">
        <v>205</v>
      </c>
      <c r="CX7" s="691"/>
      <c r="CY7" s="691"/>
      <c r="CZ7" s="691"/>
      <c r="DA7" s="706"/>
      <c r="DB7" s="688">
        <v>200</v>
      </c>
      <c r="DC7" s="691"/>
      <c r="DD7" s="691"/>
      <c r="DE7" s="691"/>
      <c r="DF7" s="706"/>
      <c r="DG7" s="688" t="s">
        <v>205</v>
      </c>
      <c r="DH7" s="691"/>
      <c r="DI7" s="691"/>
      <c r="DJ7" s="691"/>
      <c r="DK7" s="706"/>
      <c r="DL7" s="688" t="s">
        <v>205</v>
      </c>
      <c r="DM7" s="691"/>
      <c r="DN7" s="691"/>
      <c r="DO7" s="691"/>
      <c r="DP7" s="706"/>
      <c r="DQ7" s="688" t="s">
        <v>205</v>
      </c>
      <c r="DR7" s="691"/>
      <c r="DS7" s="691"/>
      <c r="DT7" s="691"/>
      <c r="DU7" s="706"/>
      <c r="DV7" s="408"/>
      <c r="DW7" s="428"/>
      <c r="DX7" s="428"/>
      <c r="DY7" s="428"/>
      <c r="DZ7" s="743"/>
      <c r="EA7" s="606"/>
    </row>
    <row r="8" spans="1:131" s="371" customFormat="1" ht="26.25" customHeight="1">
      <c r="A8" s="380">
        <v>2</v>
      </c>
      <c r="B8" s="409" t="s">
        <v>452</v>
      </c>
      <c r="C8" s="429"/>
      <c r="D8" s="429"/>
      <c r="E8" s="429"/>
      <c r="F8" s="429"/>
      <c r="G8" s="429"/>
      <c r="H8" s="429"/>
      <c r="I8" s="429"/>
      <c r="J8" s="429"/>
      <c r="K8" s="429"/>
      <c r="L8" s="429"/>
      <c r="M8" s="429"/>
      <c r="N8" s="429"/>
      <c r="O8" s="429"/>
      <c r="P8" s="445"/>
      <c r="Q8" s="451">
        <v>32</v>
      </c>
      <c r="R8" s="463"/>
      <c r="S8" s="463"/>
      <c r="T8" s="463"/>
      <c r="U8" s="463"/>
      <c r="V8" s="463">
        <v>32</v>
      </c>
      <c r="W8" s="463"/>
      <c r="X8" s="463"/>
      <c r="Y8" s="463"/>
      <c r="Z8" s="463"/>
      <c r="AA8" s="463" t="s">
        <v>205</v>
      </c>
      <c r="AB8" s="463"/>
      <c r="AC8" s="463"/>
      <c r="AD8" s="463"/>
      <c r="AE8" s="474"/>
      <c r="AF8" s="523" t="s">
        <v>205</v>
      </c>
      <c r="AG8" s="469"/>
      <c r="AH8" s="469"/>
      <c r="AI8" s="469"/>
      <c r="AJ8" s="541"/>
      <c r="AK8" s="473">
        <v>22</v>
      </c>
      <c r="AL8" s="463"/>
      <c r="AM8" s="463"/>
      <c r="AN8" s="463"/>
      <c r="AO8" s="463"/>
      <c r="AP8" s="463">
        <v>11</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t="s">
        <v>453</v>
      </c>
      <c r="C9" s="429"/>
      <c r="D9" s="429"/>
      <c r="E9" s="429"/>
      <c r="F9" s="429"/>
      <c r="G9" s="429"/>
      <c r="H9" s="429"/>
      <c r="I9" s="429"/>
      <c r="J9" s="429"/>
      <c r="K9" s="429"/>
      <c r="L9" s="429"/>
      <c r="M9" s="429"/>
      <c r="N9" s="429"/>
      <c r="O9" s="429"/>
      <c r="P9" s="445"/>
      <c r="Q9" s="451">
        <v>38</v>
      </c>
      <c r="R9" s="463"/>
      <c r="S9" s="463"/>
      <c r="T9" s="463"/>
      <c r="U9" s="463"/>
      <c r="V9" s="463">
        <v>1</v>
      </c>
      <c r="W9" s="463"/>
      <c r="X9" s="463"/>
      <c r="Y9" s="463"/>
      <c r="Z9" s="463"/>
      <c r="AA9" s="463">
        <v>37</v>
      </c>
      <c r="AB9" s="463"/>
      <c r="AC9" s="463"/>
      <c r="AD9" s="463"/>
      <c r="AE9" s="474"/>
      <c r="AF9" s="523">
        <v>37</v>
      </c>
      <c r="AG9" s="469"/>
      <c r="AH9" s="469"/>
      <c r="AI9" s="469"/>
      <c r="AJ9" s="541"/>
      <c r="AK9" s="473" t="s">
        <v>205</v>
      </c>
      <c r="AL9" s="463"/>
      <c r="AM9" s="463"/>
      <c r="AN9" s="463"/>
      <c r="AO9" s="463"/>
      <c r="AP9" s="463">
        <v>2</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t="s">
        <v>13</v>
      </c>
      <c r="C10" s="429"/>
      <c r="D10" s="429"/>
      <c r="E10" s="429"/>
      <c r="F10" s="429"/>
      <c r="G10" s="429"/>
      <c r="H10" s="429"/>
      <c r="I10" s="429"/>
      <c r="J10" s="429"/>
      <c r="K10" s="429"/>
      <c r="L10" s="429"/>
      <c r="M10" s="429"/>
      <c r="N10" s="429"/>
      <c r="O10" s="429"/>
      <c r="P10" s="445"/>
      <c r="Q10" s="451">
        <v>805</v>
      </c>
      <c r="R10" s="463"/>
      <c r="S10" s="463"/>
      <c r="T10" s="463"/>
      <c r="U10" s="463"/>
      <c r="V10" s="463">
        <v>805</v>
      </c>
      <c r="W10" s="463"/>
      <c r="X10" s="463"/>
      <c r="Y10" s="463"/>
      <c r="Z10" s="463"/>
      <c r="AA10" s="463" t="s">
        <v>205</v>
      </c>
      <c r="AB10" s="463"/>
      <c r="AC10" s="463"/>
      <c r="AD10" s="463"/>
      <c r="AE10" s="474"/>
      <c r="AF10" s="523" t="s">
        <v>205</v>
      </c>
      <c r="AG10" s="469"/>
      <c r="AH10" s="469"/>
      <c r="AI10" s="469"/>
      <c r="AJ10" s="541"/>
      <c r="AK10" s="473">
        <v>459</v>
      </c>
      <c r="AL10" s="463"/>
      <c r="AM10" s="463"/>
      <c r="AN10" s="463"/>
      <c r="AO10" s="463"/>
      <c r="AP10" s="463" t="s">
        <v>205</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t="s">
        <v>454</v>
      </c>
      <c r="C11" s="429"/>
      <c r="D11" s="429"/>
      <c r="E11" s="429"/>
      <c r="F11" s="429"/>
      <c r="G11" s="429"/>
      <c r="H11" s="429"/>
      <c r="I11" s="429"/>
      <c r="J11" s="429"/>
      <c r="K11" s="429"/>
      <c r="L11" s="429"/>
      <c r="M11" s="429"/>
      <c r="N11" s="429"/>
      <c r="O11" s="429"/>
      <c r="P11" s="445"/>
      <c r="Q11" s="451">
        <v>6</v>
      </c>
      <c r="R11" s="463"/>
      <c r="S11" s="463"/>
      <c r="T11" s="463"/>
      <c r="U11" s="463"/>
      <c r="V11" s="463">
        <v>6</v>
      </c>
      <c r="W11" s="463"/>
      <c r="X11" s="463"/>
      <c r="Y11" s="463"/>
      <c r="Z11" s="463"/>
      <c r="AA11" s="463" t="s">
        <v>205</v>
      </c>
      <c r="AB11" s="463"/>
      <c r="AC11" s="463"/>
      <c r="AD11" s="463"/>
      <c r="AE11" s="474"/>
      <c r="AF11" s="523" t="s">
        <v>205</v>
      </c>
      <c r="AG11" s="469"/>
      <c r="AH11" s="469"/>
      <c r="AI11" s="469"/>
      <c r="AJ11" s="541"/>
      <c r="AK11" s="473">
        <v>3</v>
      </c>
      <c r="AL11" s="463"/>
      <c r="AM11" s="463"/>
      <c r="AN11" s="463"/>
      <c r="AO11" s="463"/>
      <c r="AP11" s="463" t="s">
        <v>205</v>
      </c>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455</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257</v>
      </c>
      <c r="B23" s="410" t="s">
        <v>307</v>
      </c>
      <c r="C23" s="430"/>
      <c r="D23" s="430"/>
      <c r="E23" s="430"/>
      <c r="F23" s="430"/>
      <c r="G23" s="430"/>
      <c r="H23" s="430"/>
      <c r="I23" s="430"/>
      <c r="J23" s="430"/>
      <c r="K23" s="430"/>
      <c r="L23" s="430"/>
      <c r="M23" s="430"/>
      <c r="N23" s="430"/>
      <c r="O23" s="430"/>
      <c r="P23" s="446"/>
      <c r="Q23" s="453">
        <v>15005</v>
      </c>
      <c r="R23" s="465"/>
      <c r="S23" s="465"/>
      <c r="T23" s="465"/>
      <c r="U23" s="465"/>
      <c r="V23" s="465">
        <v>14538</v>
      </c>
      <c r="W23" s="465"/>
      <c r="X23" s="465"/>
      <c r="Y23" s="465"/>
      <c r="Z23" s="465"/>
      <c r="AA23" s="465">
        <v>467</v>
      </c>
      <c r="AB23" s="465"/>
      <c r="AC23" s="465"/>
      <c r="AD23" s="465"/>
      <c r="AE23" s="510"/>
      <c r="AF23" s="524">
        <v>321</v>
      </c>
      <c r="AG23" s="465"/>
      <c r="AH23" s="465"/>
      <c r="AI23" s="465"/>
      <c r="AJ23" s="542"/>
      <c r="AK23" s="550"/>
      <c r="AL23" s="468"/>
      <c r="AM23" s="468"/>
      <c r="AN23" s="468"/>
      <c r="AO23" s="468"/>
      <c r="AP23" s="465">
        <v>13019</v>
      </c>
      <c r="AQ23" s="465"/>
      <c r="AR23" s="465"/>
      <c r="AS23" s="465"/>
      <c r="AT23" s="465"/>
      <c r="AU23" s="583"/>
      <c r="AV23" s="583"/>
      <c r="AW23" s="583"/>
      <c r="AX23" s="583"/>
      <c r="AY23" s="610"/>
      <c r="AZ23" s="616" t="s">
        <v>205</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417</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436</v>
      </c>
      <c r="B26" s="406"/>
      <c r="C26" s="406"/>
      <c r="D26" s="406"/>
      <c r="E26" s="406"/>
      <c r="F26" s="406"/>
      <c r="G26" s="406"/>
      <c r="H26" s="406"/>
      <c r="I26" s="406"/>
      <c r="J26" s="406"/>
      <c r="K26" s="406"/>
      <c r="L26" s="406"/>
      <c r="M26" s="406"/>
      <c r="N26" s="406"/>
      <c r="O26" s="406"/>
      <c r="P26" s="442"/>
      <c r="Q26" s="448" t="s">
        <v>457</v>
      </c>
      <c r="R26" s="460"/>
      <c r="S26" s="460"/>
      <c r="T26" s="460"/>
      <c r="U26" s="471"/>
      <c r="V26" s="448" t="s">
        <v>458</v>
      </c>
      <c r="W26" s="460"/>
      <c r="X26" s="460"/>
      <c r="Y26" s="460"/>
      <c r="Z26" s="471"/>
      <c r="AA26" s="448" t="s">
        <v>459</v>
      </c>
      <c r="AB26" s="460"/>
      <c r="AC26" s="460"/>
      <c r="AD26" s="460"/>
      <c r="AE26" s="460"/>
      <c r="AF26" s="525" t="s">
        <v>254</v>
      </c>
      <c r="AG26" s="536"/>
      <c r="AH26" s="536"/>
      <c r="AI26" s="536"/>
      <c r="AJ26" s="543"/>
      <c r="AK26" s="460" t="s">
        <v>395</v>
      </c>
      <c r="AL26" s="460"/>
      <c r="AM26" s="460"/>
      <c r="AN26" s="460"/>
      <c r="AO26" s="471"/>
      <c r="AP26" s="448" t="s">
        <v>361</v>
      </c>
      <c r="AQ26" s="460"/>
      <c r="AR26" s="460"/>
      <c r="AS26" s="460"/>
      <c r="AT26" s="471"/>
      <c r="AU26" s="448" t="s">
        <v>460</v>
      </c>
      <c r="AV26" s="460"/>
      <c r="AW26" s="460"/>
      <c r="AX26" s="460"/>
      <c r="AY26" s="471"/>
      <c r="AZ26" s="448" t="s">
        <v>461</v>
      </c>
      <c r="BA26" s="460"/>
      <c r="BB26" s="460"/>
      <c r="BC26" s="460"/>
      <c r="BD26" s="471"/>
      <c r="BE26" s="448" t="s">
        <v>440</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462</v>
      </c>
      <c r="C28" s="428"/>
      <c r="D28" s="428"/>
      <c r="E28" s="428"/>
      <c r="F28" s="428"/>
      <c r="G28" s="428"/>
      <c r="H28" s="428"/>
      <c r="I28" s="428"/>
      <c r="J28" s="428"/>
      <c r="K28" s="428"/>
      <c r="L28" s="428"/>
      <c r="M28" s="428"/>
      <c r="N28" s="428"/>
      <c r="O28" s="428"/>
      <c r="P28" s="444"/>
      <c r="Q28" s="454">
        <v>3106</v>
      </c>
      <c r="R28" s="466"/>
      <c r="S28" s="466"/>
      <c r="T28" s="466"/>
      <c r="U28" s="466"/>
      <c r="V28" s="466">
        <v>3166</v>
      </c>
      <c r="W28" s="466"/>
      <c r="X28" s="466"/>
      <c r="Y28" s="466"/>
      <c r="Z28" s="466"/>
      <c r="AA28" s="466">
        <v>-60</v>
      </c>
      <c r="AB28" s="466"/>
      <c r="AC28" s="466"/>
      <c r="AD28" s="466"/>
      <c r="AE28" s="511"/>
      <c r="AF28" s="527">
        <v>-60</v>
      </c>
      <c r="AG28" s="466"/>
      <c r="AH28" s="466"/>
      <c r="AI28" s="466"/>
      <c r="AJ28" s="545"/>
      <c r="AK28" s="551">
        <v>307</v>
      </c>
      <c r="AL28" s="466"/>
      <c r="AM28" s="466"/>
      <c r="AN28" s="466"/>
      <c r="AO28" s="466"/>
      <c r="AP28" s="466" t="s">
        <v>205</v>
      </c>
      <c r="AQ28" s="466"/>
      <c r="AR28" s="466"/>
      <c r="AS28" s="466"/>
      <c r="AT28" s="466"/>
      <c r="AU28" s="466" t="s">
        <v>205</v>
      </c>
      <c r="AV28" s="466"/>
      <c r="AW28" s="466"/>
      <c r="AX28" s="466"/>
      <c r="AY28" s="466"/>
      <c r="AZ28" s="617" t="s">
        <v>205</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290</v>
      </c>
      <c r="C29" s="429"/>
      <c r="D29" s="429"/>
      <c r="E29" s="429"/>
      <c r="F29" s="429"/>
      <c r="G29" s="429"/>
      <c r="H29" s="429"/>
      <c r="I29" s="429"/>
      <c r="J29" s="429"/>
      <c r="K29" s="429"/>
      <c r="L29" s="429"/>
      <c r="M29" s="429"/>
      <c r="N29" s="429"/>
      <c r="O29" s="429"/>
      <c r="P29" s="445"/>
      <c r="Q29" s="451">
        <v>2453</v>
      </c>
      <c r="R29" s="463"/>
      <c r="S29" s="463"/>
      <c r="T29" s="463"/>
      <c r="U29" s="463"/>
      <c r="V29" s="463">
        <v>2424</v>
      </c>
      <c r="W29" s="463"/>
      <c r="X29" s="463"/>
      <c r="Y29" s="463"/>
      <c r="Z29" s="463"/>
      <c r="AA29" s="463">
        <v>29</v>
      </c>
      <c r="AB29" s="463"/>
      <c r="AC29" s="463"/>
      <c r="AD29" s="463"/>
      <c r="AE29" s="474"/>
      <c r="AF29" s="523">
        <v>29</v>
      </c>
      <c r="AG29" s="469"/>
      <c r="AH29" s="469"/>
      <c r="AI29" s="469"/>
      <c r="AJ29" s="541"/>
      <c r="AK29" s="473">
        <v>352</v>
      </c>
      <c r="AL29" s="463"/>
      <c r="AM29" s="463"/>
      <c r="AN29" s="463"/>
      <c r="AO29" s="463"/>
      <c r="AP29" s="463" t="s">
        <v>205</v>
      </c>
      <c r="AQ29" s="463"/>
      <c r="AR29" s="463"/>
      <c r="AS29" s="463"/>
      <c r="AT29" s="463"/>
      <c r="AU29" s="463" t="s">
        <v>205</v>
      </c>
      <c r="AV29" s="463"/>
      <c r="AW29" s="463"/>
      <c r="AX29" s="463"/>
      <c r="AY29" s="463"/>
      <c r="AZ29" s="618" t="s">
        <v>205</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463</v>
      </c>
      <c r="C30" s="429"/>
      <c r="D30" s="429"/>
      <c r="E30" s="429"/>
      <c r="F30" s="429"/>
      <c r="G30" s="429"/>
      <c r="H30" s="429"/>
      <c r="I30" s="429"/>
      <c r="J30" s="429"/>
      <c r="K30" s="429"/>
      <c r="L30" s="429"/>
      <c r="M30" s="429"/>
      <c r="N30" s="429"/>
      <c r="O30" s="429"/>
      <c r="P30" s="445"/>
      <c r="Q30" s="451">
        <v>325</v>
      </c>
      <c r="R30" s="463"/>
      <c r="S30" s="463"/>
      <c r="T30" s="463"/>
      <c r="U30" s="463"/>
      <c r="V30" s="463">
        <v>315</v>
      </c>
      <c r="W30" s="463"/>
      <c r="X30" s="463"/>
      <c r="Y30" s="463"/>
      <c r="Z30" s="463"/>
      <c r="AA30" s="463">
        <v>10</v>
      </c>
      <c r="AB30" s="463"/>
      <c r="AC30" s="463"/>
      <c r="AD30" s="463"/>
      <c r="AE30" s="474"/>
      <c r="AF30" s="523">
        <v>10</v>
      </c>
      <c r="AG30" s="469"/>
      <c r="AH30" s="469"/>
      <c r="AI30" s="469"/>
      <c r="AJ30" s="541"/>
      <c r="AK30" s="473">
        <v>96</v>
      </c>
      <c r="AL30" s="463"/>
      <c r="AM30" s="463"/>
      <c r="AN30" s="463"/>
      <c r="AO30" s="463"/>
      <c r="AP30" s="463" t="s">
        <v>205</v>
      </c>
      <c r="AQ30" s="463"/>
      <c r="AR30" s="463"/>
      <c r="AS30" s="463"/>
      <c r="AT30" s="463"/>
      <c r="AU30" s="463" t="s">
        <v>205</v>
      </c>
      <c r="AV30" s="463"/>
      <c r="AW30" s="463"/>
      <c r="AX30" s="463"/>
      <c r="AY30" s="463"/>
      <c r="AZ30" s="618" t="s">
        <v>205</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464</v>
      </c>
      <c r="C31" s="429"/>
      <c r="D31" s="429"/>
      <c r="E31" s="429"/>
      <c r="F31" s="429"/>
      <c r="G31" s="429"/>
      <c r="H31" s="429"/>
      <c r="I31" s="429"/>
      <c r="J31" s="429"/>
      <c r="K31" s="429"/>
      <c r="L31" s="429"/>
      <c r="M31" s="429"/>
      <c r="N31" s="429"/>
      <c r="O31" s="429"/>
      <c r="P31" s="445"/>
      <c r="Q31" s="451">
        <v>297</v>
      </c>
      <c r="R31" s="463"/>
      <c r="S31" s="463"/>
      <c r="T31" s="463"/>
      <c r="U31" s="463"/>
      <c r="V31" s="463">
        <v>252</v>
      </c>
      <c r="W31" s="463"/>
      <c r="X31" s="463"/>
      <c r="Y31" s="463"/>
      <c r="Z31" s="463"/>
      <c r="AA31" s="463">
        <v>45</v>
      </c>
      <c r="AB31" s="463"/>
      <c r="AC31" s="463"/>
      <c r="AD31" s="463"/>
      <c r="AE31" s="474"/>
      <c r="AF31" s="523">
        <v>766</v>
      </c>
      <c r="AG31" s="469"/>
      <c r="AH31" s="469"/>
      <c r="AI31" s="469"/>
      <c r="AJ31" s="541"/>
      <c r="AK31" s="473">
        <v>27</v>
      </c>
      <c r="AL31" s="463"/>
      <c r="AM31" s="463"/>
      <c r="AN31" s="463"/>
      <c r="AO31" s="463"/>
      <c r="AP31" s="463">
        <v>873</v>
      </c>
      <c r="AQ31" s="463"/>
      <c r="AR31" s="463"/>
      <c r="AS31" s="463"/>
      <c r="AT31" s="463"/>
      <c r="AU31" s="463">
        <v>205</v>
      </c>
      <c r="AV31" s="463"/>
      <c r="AW31" s="463"/>
      <c r="AX31" s="463"/>
      <c r="AY31" s="463"/>
      <c r="AZ31" s="618" t="s">
        <v>205</v>
      </c>
      <c r="BA31" s="618"/>
      <c r="BB31" s="618"/>
      <c r="BC31" s="618"/>
      <c r="BD31" s="618"/>
      <c r="BE31" s="581" t="s">
        <v>465</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233</v>
      </c>
      <c r="C32" s="429"/>
      <c r="D32" s="429"/>
      <c r="E32" s="429"/>
      <c r="F32" s="429"/>
      <c r="G32" s="429"/>
      <c r="H32" s="429"/>
      <c r="I32" s="429"/>
      <c r="J32" s="429"/>
      <c r="K32" s="429"/>
      <c r="L32" s="429"/>
      <c r="M32" s="429"/>
      <c r="N32" s="429"/>
      <c r="O32" s="429"/>
      <c r="P32" s="445"/>
      <c r="Q32" s="451">
        <v>555</v>
      </c>
      <c r="R32" s="463"/>
      <c r="S32" s="463"/>
      <c r="T32" s="463"/>
      <c r="U32" s="463"/>
      <c r="V32" s="463">
        <v>549</v>
      </c>
      <c r="W32" s="463"/>
      <c r="X32" s="463"/>
      <c r="Y32" s="463"/>
      <c r="Z32" s="463"/>
      <c r="AA32" s="463">
        <v>4</v>
      </c>
      <c r="AB32" s="463"/>
      <c r="AC32" s="463"/>
      <c r="AD32" s="463"/>
      <c r="AE32" s="474"/>
      <c r="AF32" s="523" t="s">
        <v>205</v>
      </c>
      <c r="AG32" s="469"/>
      <c r="AH32" s="469"/>
      <c r="AI32" s="469"/>
      <c r="AJ32" s="541"/>
      <c r="AK32" s="473">
        <v>297</v>
      </c>
      <c r="AL32" s="463"/>
      <c r="AM32" s="463"/>
      <c r="AN32" s="463"/>
      <c r="AO32" s="463"/>
      <c r="AP32" s="463">
        <v>3919</v>
      </c>
      <c r="AQ32" s="463"/>
      <c r="AR32" s="463"/>
      <c r="AS32" s="463"/>
      <c r="AT32" s="463"/>
      <c r="AU32" s="463">
        <v>3848</v>
      </c>
      <c r="AV32" s="463"/>
      <c r="AW32" s="463"/>
      <c r="AX32" s="463"/>
      <c r="AY32" s="463"/>
      <c r="AZ32" s="618" t="s">
        <v>205</v>
      </c>
      <c r="BA32" s="618"/>
      <c r="BB32" s="618"/>
      <c r="BC32" s="618"/>
      <c r="BD32" s="618"/>
      <c r="BE32" s="581" t="s">
        <v>26</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466</v>
      </c>
      <c r="C33" s="429"/>
      <c r="D33" s="429"/>
      <c r="E33" s="429"/>
      <c r="F33" s="429"/>
      <c r="G33" s="429"/>
      <c r="H33" s="429"/>
      <c r="I33" s="429"/>
      <c r="J33" s="429"/>
      <c r="K33" s="429"/>
      <c r="L33" s="429"/>
      <c r="M33" s="429"/>
      <c r="N33" s="429"/>
      <c r="O33" s="429"/>
      <c r="P33" s="445"/>
      <c r="Q33" s="451">
        <v>80</v>
      </c>
      <c r="R33" s="463"/>
      <c r="S33" s="463"/>
      <c r="T33" s="463"/>
      <c r="U33" s="463"/>
      <c r="V33" s="463">
        <v>80</v>
      </c>
      <c r="W33" s="463"/>
      <c r="X33" s="463"/>
      <c r="Y33" s="463"/>
      <c r="Z33" s="463"/>
      <c r="AA33" s="463" t="s">
        <v>205</v>
      </c>
      <c r="AB33" s="463"/>
      <c r="AC33" s="463"/>
      <c r="AD33" s="463"/>
      <c r="AE33" s="474"/>
      <c r="AF33" s="523" t="s">
        <v>205</v>
      </c>
      <c r="AG33" s="469"/>
      <c r="AH33" s="469"/>
      <c r="AI33" s="469"/>
      <c r="AJ33" s="541"/>
      <c r="AK33" s="473">
        <v>43</v>
      </c>
      <c r="AL33" s="463"/>
      <c r="AM33" s="463"/>
      <c r="AN33" s="463"/>
      <c r="AO33" s="463"/>
      <c r="AP33" s="463">
        <v>456</v>
      </c>
      <c r="AQ33" s="463"/>
      <c r="AR33" s="463"/>
      <c r="AS33" s="463"/>
      <c r="AT33" s="463"/>
      <c r="AU33" s="463">
        <v>456</v>
      </c>
      <c r="AV33" s="463"/>
      <c r="AW33" s="463"/>
      <c r="AX33" s="463"/>
      <c r="AY33" s="463"/>
      <c r="AZ33" s="618" t="s">
        <v>205</v>
      </c>
      <c r="BA33" s="618"/>
      <c r="BB33" s="618"/>
      <c r="BC33" s="618"/>
      <c r="BD33" s="618"/>
      <c r="BE33" s="581" t="s">
        <v>26</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468</v>
      </c>
      <c r="C34" s="429"/>
      <c r="D34" s="429"/>
      <c r="E34" s="429"/>
      <c r="F34" s="429"/>
      <c r="G34" s="429"/>
      <c r="H34" s="429"/>
      <c r="I34" s="429"/>
      <c r="J34" s="429"/>
      <c r="K34" s="429"/>
      <c r="L34" s="429"/>
      <c r="M34" s="429"/>
      <c r="N34" s="429"/>
      <c r="O34" s="429"/>
      <c r="P34" s="445"/>
      <c r="Q34" s="451">
        <v>28</v>
      </c>
      <c r="R34" s="463"/>
      <c r="S34" s="463"/>
      <c r="T34" s="463"/>
      <c r="U34" s="463"/>
      <c r="V34" s="463">
        <v>11</v>
      </c>
      <c r="W34" s="463"/>
      <c r="X34" s="463"/>
      <c r="Y34" s="463"/>
      <c r="Z34" s="463"/>
      <c r="AA34" s="463">
        <v>17</v>
      </c>
      <c r="AB34" s="463"/>
      <c r="AC34" s="463"/>
      <c r="AD34" s="463"/>
      <c r="AE34" s="474"/>
      <c r="AF34" s="523">
        <v>1</v>
      </c>
      <c r="AG34" s="469"/>
      <c r="AH34" s="469"/>
      <c r="AI34" s="469"/>
      <c r="AJ34" s="541"/>
      <c r="AK34" s="473">
        <v>7</v>
      </c>
      <c r="AL34" s="463"/>
      <c r="AM34" s="463"/>
      <c r="AN34" s="463"/>
      <c r="AO34" s="463"/>
      <c r="AP34" s="463">
        <v>19</v>
      </c>
      <c r="AQ34" s="463"/>
      <c r="AR34" s="463"/>
      <c r="AS34" s="463"/>
      <c r="AT34" s="463"/>
      <c r="AU34" s="463" t="s">
        <v>205</v>
      </c>
      <c r="AV34" s="463"/>
      <c r="AW34" s="463"/>
      <c r="AX34" s="463"/>
      <c r="AY34" s="463"/>
      <c r="AZ34" s="618" t="s">
        <v>205</v>
      </c>
      <c r="BA34" s="618"/>
      <c r="BB34" s="618"/>
      <c r="BC34" s="618"/>
      <c r="BD34" s="618"/>
      <c r="BE34" s="581" t="s">
        <v>26</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469</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257</v>
      </c>
      <c r="B63" s="410" t="s">
        <v>381</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746</v>
      </c>
      <c r="AG63" s="465"/>
      <c r="AH63" s="465"/>
      <c r="AI63" s="465"/>
      <c r="AJ63" s="542"/>
      <c r="AK63" s="550"/>
      <c r="AL63" s="468"/>
      <c r="AM63" s="468"/>
      <c r="AN63" s="468"/>
      <c r="AO63" s="468"/>
      <c r="AP63" s="465">
        <v>5267</v>
      </c>
      <c r="AQ63" s="465"/>
      <c r="AR63" s="465"/>
      <c r="AS63" s="465"/>
      <c r="AT63" s="465"/>
      <c r="AU63" s="465">
        <v>4509</v>
      </c>
      <c r="AV63" s="465"/>
      <c r="AW63" s="465"/>
      <c r="AX63" s="465"/>
      <c r="AY63" s="465"/>
      <c r="AZ63" s="620"/>
      <c r="BA63" s="620"/>
      <c r="BB63" s="620"/>
      <c r="BC63" s="620"/>
      <c r="BD63" s="620"/>
      <c r="BE63" s="583"/>
      <c r="BF63" s="583"/>
      <c r="BG63" s="583"/>
      <c r="BH63" s="583"/>
      <c r="BI63" s="610"/>
      <c r="BJ63" s="616" t="s">
        <v>205</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451</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445</v>
      </c>
      <c r="B66" s="406"/>
      <c r="C66" s="406"/>
      <c r="D66" s="406"/>
      <c r="E66" s="406"/>
      <c r="F66" s="406"/>
      <c r="G66" s="406"/>
      <c r="H66" s="406"/>
      <c r="I66" s="406"/>
      <c r="J66" s="406"/>
      <c r="K66" s="406"/>
      <c r="L66" s="406"/>
      <c r="M66" s="406"/>
      <c r="N66" s="406"/>
      <c r="O66" s="406"/>
      <c r="P66" s="442"/>
      <c r="Q66" s="448" t="s">
        <v>457</v>
      </c>
      <c r="R66" s="460"/>
      <c r="S66" s="460"/>
      <c r="T66" s="460"/>
      <c r="U66" s="471"/>
      <c r="V66" s="448" t="s">
        <v>458</v>
      </c>
      <c r="W66" s="460"/>
      <c r="X66" s="460"/>
      <c r="Y66" s="460"/>
      <c r="Z66" s="471"/>
      <c r="AA66" s="448" t="s">
        <v>459</v>
      </c>
      <c r="AB66" s="460"/>
      <c r="AC66" s="460"/>
      <c r="AD66" s="460"/>
      <c r="AE66" s="471"/>
      <c r="AF66" s="528" t="s">
        <v>254</v>
      </c>
      <c r="AG66" s="536"/>
      <c r="AH66" s="536"/>
      <c r="AI66" s="536"/>
      <c r="AJ66" s="546"/>
      <c r="AK66" s="448" t="s">
        <v>395</v>
      </c>
      <c r="AL66" s="406"/>
      <c r="AM66" s="406"/>
      <c r="AN66" s="406"/>
      <c r="AO66" s="442"/>
      <c r="AP66" s="448" t="s">
        <v>361</v>
      </c>
      <c r="AQ66" s="460"/>
      <c r="AR66" s="460"/>
      <c r="AS66" s="460"/>
      <c r="AT66" s="471"/>
      <c r="AU66" s="448" t="s">
        <v>470</v>
      </c>
      <c r="AV66" s="460"/>
      <c r="AW66" s="460"/>
      <c r="AX66" s="460"/>
      <c r="AY66" s="471"/>
      <c r="AZ66" s="448" t="s">
        <v>440</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245</v>
      </c>
      <c r="C68" s="428"/>
      <c r="D68" s="428"/>
      <c r="E68" s="428"/>
      <c r="F68" s="428"/>
      <c r="G68" s="428"/>
      <c r="H68" s="428"/>
      <c r="I68" s="428"/>
      <c r="J68" s="428"/>
      <c r="K68" s="428"/>
      <c r="L68" s="428"/>
      <c r="M68" s="428"/>
      <c r="N68" s="428"/>
      <c r="O68" s="428"/>
      <c r="P68" s="444"/>
      <c r="Q68" s="450">
        <v>1055</v>
      </c>
      <c r="R68" s="462"/>
      <c r="S68" s="462"/>
      <c r="T68" s="462"/>
      <c r="U68" s="462"/>
      <c r="V68" s="462">
        <v>1019</v>
      </c>
      <c r="W68" s="462"/>
      <c r="X68" s="462"/>
      <c r="Y68" s="462"/>
      <c r="Z68" s="462"/>
      <c r="AA68" s="462">
        <f t="shared" ref="AA68:AA75" si="0">Q68-V68</f>
        <v>36</v>
      </c>
      <c r="AB68" s="462"/>
      <c r="AC68" s="462"/>
      <c r="AD68" s="462"/>
      <c r="AE68" s="462"/>
      <c r="AF68" s="462">
        <f t="shared" ref="AF68:AF75" si="1">AA68</f>
        <v>36</v>
      </c>
      <c r="AG68" s="462"/>
      <c r="AH68" s="462"/>
      <c r="AI68" s="462"/>
      <c r="AJ68" s="462"/>
      <c r="AK68" s="462" t="s">
        <v>205</v>
      </c>
      <c r="AL68" s="462"/>
      <c r="AM68" s="462"/>
      <c r="AN68" s="462"/>
      <c r="AO68" s="462"/>
      <c r="AP68" s="462">
        <v>223</v>
      </c>
      <c r="AQ68" s="462"/>
      <c r="AR68" s="462"/>
      <c r="AS68" s="462"/>
      <c r="AT68" s="462"/>
      <c r="AU68" s="462">
        <v>66</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546</v>
      </c>
      <c r="C69" s="429"/>
      <c r="D69" s="429"/>
      <c r="E69" s="429"/>
      <c r="F69" s="429"/>
      <c r="G69" s="429"/>
      <c r="H69" s="429"/>
      <c r="I69" s="429"/>
      <c r="J69" s="429"/>
      <c r="K69" s="429"/>
      <c r="L69" s="429"/>
      <c r="M69" s="429"/>
      <c r="N69" s="429"/>
      <c r="O69" s="429"/>
      <c r="P69" s="445"/>
      <c r="Q69" s="451">
        <v>500</v>
      </c>
      <c r="R69" s="463"/>
      <c r="S69" s="463"/>
      <c r="T69" s="463"/>
      <c r="U69" s="463"/>
      <c r="V69" s="463">
        <v>499</v>
      </c>
      <c r="W69" s="463"/>
      <c r="X69" s="463"/>
      <c r="Y69" s="463"/>
      <c r="Z69" s="463"/>
      <c r="AA69" s="463">
        <f t="shared" si="0"/>
        <v>1</v>
      </c>
      <c r="AB69" s="463"/>
      <c r="AC69" s="463"/>
      <c r="AD69" s="463"/>
      <c r="AE69" s="463"/>
      <c r="AF69" s="463">
        <f t="shared" si="1"/>
        <v>1</v>
      </c>
      <c r="AG69" s="463"/>
      <c r="AH69" s="463"/>
      <c r="AI69" s="463"/>
      <c r="AJ69" s="463"/>
      <c r="AK69" s="463" t="s">
        <v>205</v>
      </c>
      <c r="AL69" s="463"/>
      <c r="AM69" s="463"/>
      <c r="AN69" s="463"/>
      <c r="AO69" s="463"/>
      <c r="AP69" s="463" t="s">
        <v>205</v>
      </c>
      <c r="AQ69" s="463"/>
      <c r="AR69" s="463"/>
      <c r="AS69" s="463"/>
      <c r="AT69" s="463"/>
      <c r="AU69" s="463" t="s">
        <v>205</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547</v>
      </c>
      <c r="C70" s="429"/>
      <c r="D70" s="429"/>
      <c r="E70" s="429"/>
      <c r="F70" s="429"/>
      <c r="G70" s="429"/>
      <c r="H70" s="429"/>
      <c r="I70" s="429"/>
      <c r="J70" s="429"/>
      <c r="K70" s="429"/>
      <c r="L70" s="429"/>
      <c r="M70" s="429"/>
      <c r="N70" s="429"/>
      <c r="O70" s="429"/>
      <c r="P70" s="445"/>
      <c r="Q70" s="451">
        <v>20</v>
      </c>
      <c r="R70" s="463"/>
      <c r="S70" s="463"/>
      <c r="T70" s="463"/>
      <c r="U70" s="463"/>
      <c r="V70" s="463">
        <v>19</v>
      </c>
      <c r="W70" s="463"/>
      <c r="X70" s="463"/>
      <c r="Y70" s="463"/>
      <c r="Z70" s="463"/>
      <c r="AA70" s="463">
        <f t="shared" si="0"/>
        <v>1</v>
      </c>
      <c r="AB70" s="463"/>
      <c r="AC70" s="463"/>
      <c r="AD70" s="463"/>
      <c r="AE70" s="463"/>
      <c r="AF70" s="463">
        <f t="shared" si="1"/>
        <v>1</v>
      </c>
      <c r="AG70" s="463"/>
      <c r="AH70" s="463"/>
      <c r="AI70" s="463"/>
      <c r="AJ70" s="463"/>
      <c r="AK70" s="463" t="s">
        <v>205</v>
      </c>
      <c r="AL70" s="463"/>
      <c r="AM70" s="463"/>
      <c r="AN70" s="463"/>
      <c r="AO70" s="463"/>
      <c r="AP70" s="463" t="s">
        <v>205</v>
      </c>
      <c r="AQ70" s="463"/>
      <c r="AR70" s="463"/>
      <c r="AS70" s="463"/>
      <c r="AT70" s="463"/>
      <c r="AU70" s="463" t="s">
        <v>205</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536</v>
      </c>
      <c r="C71" s="429"/>
      <c r="D71" s="429"/>
      <c r="E71" s="429"/>
      <c r="F71" s="429"/>
      <c r="G71" s="429"/>
      <c r="H71" s="429"/>
      <c r="I71" s="429"/>
      <c r="J71" s="429"/>
      <c r="K71" s="429"/>
      <c r="L71" s="429"/>
      <c r="M71" s="429"/>
      <c r="N71" s="429"/>
      <c r="O71" s="429"/>
      <c r="P71" s="445"/>
      <c r="Q71" s="451">
        <v>144</v>
      </c>
      <c r="R71" s="463"/>
      <c r="S71" s="463"/>
      <c r="T71" s="463"/>
      <c r="U71" s="463"/>
      <c r="V71" s="463">
        <v>134</v>
      </c>
      <c r="W71" s="463"/>
      <c r="X71" s="463"/>
      <c r="Y71" s="463"/>
      <c r="Z71" s="463"/>
      <c r="AA71" s="463">
        <f t="shared" si="0"/>
        <v>10</v>
      </c>
      <c r="AB71" s="463"/>
      <c r="AC71" s="463"/>
      <c r="AD71" s="463"/>
      <c r="AE71" s="463"/>
      <c r="AF71" s="463">
        <f t="shared" si="1"/>
        <v>10</v>
      </c>
      <c r="AG71" s="463"/>
      <c r="AH71" s="463"/>
      <c r="AI71" s="463"/>
      <c r="AJ71" s="463"/>
      <c r="AK71" s="463" t="s">
        <v>205</v>
      </c>
      <c r="AL71" s="463"/>
      <c r="AM71" s="463"/>
      <c r="AN71" s="463"/>
      <c r="AO71" s="463"/>
      <c r="AP71" s="463" t="s">
        <v>205</v>
      </c>
      <c r="AQ71" s="463"/>
      <c r="AR71" s="463"/>
      <c r="AS71" s="463"/>
      <c r="AT71" s="463"/>
      <c r="AU71" s="463" t="s">
        <v>205</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548</v>
      </c>
      <c r="C72" s="429"/>
      <c r="D72" s="429"/>
      <c r="E72" s="429"/>
      <c r="F72" s="429"/>
      <c r="G72" s="429"/>
      <c r="H72" s="429"/>
      <c r="I72" s="429"/>
      <c r="J72" s="429"/>
      <c r="K72" s="429"/>
      <c r="L72" s="429"/>
      <c r="M72" s="429"/>
      <c r="N72" s="429"/>
      <c r="O72" s="429"/>
      <c r="P72" s="445"/>
      <c r="Q72" s="451">
        <v>5257</v>
      </c>
      <c r="R72" s="463"/>
      <c r="S72" s="463"/>
      <c r="T72" s="463"/>
      <c r="U72" s="463"/>
      <c r="V72" s="463">
        <v>4167</v>
      </c>
      <c r="W72" s="463"/>
      <c r="X72" s="463"/>
      <c r="Y72" s="463"/>
      <c r="Z72" s="463"/>
      <c r="AA72" s="463">
        <f t="shared" si="0"/>
        <v>1090</v>
      </c>
      <c r="AB72" s="463"/>
      <c r="AC72" s="463"/>
      <c r="AD72" s="463"/>
      <c r="AE72" s="463"/>
      <c r="AF72" s="463">
        <f t="shared" si="1"/>
        <v>1090</v>
      </c>
      <c r="AG72" s="463"/>
      <c r="AH72" s="463"/>
      <c r="AI72" s="463"/>
      <c r="AJ72" s="463"/>
      <c r="AK72" s="463">
        <v>3</v>
      </c>
      <c r="AL72" s="463"/>
      <c r="AM72" s="463"/>
      <c r="AN72" s="463"/>
      <c r="AO72" s="463"/>
      <c r="AP72" s="463" t="s">
        <v>205</v>
      </c>
      <c r="AQ72" s="463"/>
      <c r="AR72" s="463"/>
      <c r="AS72" s="463"/>
      <c r="AT72" s="463"/>
      <c r="AU72" s="463" t="s">
        <v>205</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549</v>
      </c>
      <c r="C73" s="429"/>
      <c r="D73" s="429"/>
      <c r="E73" s="429"/>
      <c r="F73" s="429"/>
      <c r="G73" s="429"/>
      <c r="H73" s="429"/>
      <c r="I73" s="429"/>
      <c r="J73" s="429"/>
      <c r="K73" s="429"/>
      <c r="L73" s="429"/>
      <c r="M73" s="429"/>
      <c r="N73" s="429"/>
      <c r="O73" s="429"/>
      <c r="P73" s="445"/>
      <c r="Q73" s="451">
        <v>10</v>
      </c>
      <c r="R73" s="463"/>
      <c r="S73" s="463"/>
      <c r="T73" s="463"/>
      <c r="U73" s="463"/>
      <c r="V73" s="463">
        <v>10</v>
      </c>
      <c r="W73" s="463"/>
      <c r="X73" s="463"/>
      <c r="Y73" s="463"/>
      <c r="Z73" s="463"/>
      <c r="AA73" s="463">
        <f t="shared" si="0"/>
        <v>0</v>
      </c>
      <c r="AB73" s="463"/>
      <c r="AC73" s="463"/>
      <c r="AD73" s="463"/>
      <c r="AE73" s="463"/>
      <c r="AF73" s="463">
        <f t="shared" si="1"/>
        <v>0</v>
      </c>
      <c r="AG73" s="463"/>
      <c r="AH73" s="463"/>
      <c r="AI73" s="463"/>
      <c r="AJ73" s="463"/>
      <c r="AK73" s="463" t="s">
        <v>205</v>
      </c>
      <c r="AL73" s="463"/>
      <c r="AM73" s="463"/>
      <c r="AN73" s="463"/>
      <c r="AO73" s="463"/>
      <c r="AP73" s="463" t="s">
        <v>205</v>
      </c>
      <c r="AQ73" s="463"/>
      <c r="AR73" s="463"/>
      <c r="AS73" s="463"/>
      <c r="AT73" s="463"/>
      <c r="AU73" s="463" t="s">
        <v>205</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550</v>
      </c>
      <c r="C74" s="429"/>
      <c r="D74" s="429"/>
      <c r="E74" s="429"/>
      <c r="F74" s="429"/>
      <c r="G74" s="429"/>
      <c r="H74" s="429"/>
      <c r="I74" s="429"/>
      <c r="J74" s="429"/>
      <c r="K74" s="429"/>
      <c r="L74" s="429"/>
      <c r="M74" s="429"/>
      <c r="N74" s="429"/>
      <c r="O74" s="429"/>
      <c r="P74" s="445"/>
      <c r="Q74" s="451">
        <v>66</v>
      </c>
      <c r="R74" s="463"/>
      <c r="S74" s="463"/>
      <c r="T74" s="463"/>
      <c r="U74" s="463"/>
      <c r="V74" s="463">
        <v>63</v>
      </c>
      <c r="W74" s="463"/>
      <c r="X74" s="463"/>
      <c r="Y74" s="463"/>
      <c r="Z74" s="463"/>
      <c r="AA74" s="463">
        <f t="shared" si="0"/>
        <v>3</v>
      </c>
      <c r="AB74" s="463"/>
      <c r="AC74" s="463"/>
      <c r="AD74" s="463"/>
      <c r="AE74" s="463"/>
      <c r="AF74" s="463">
        <f t="shared" si="1"/>
        <v>3</v>
      </c>
      <c r="AG74" s="463"/>
      <c r="AH74" s="463"/>
      <c r="AI74" s="463"/>
      <c r="AJ74" s="463"/>
      <c r="AK74" s="463" t="s">
        <v>205</v>
      </c>
      <c r="AL74" s="463"/>
      <c r="AM74" s="463"/>
      <c r="AN74" s="463"/>
      <c r="AO74" s="463"/>
      <c r="AP74" s="463" t="s">
        <v>205</v>
      </c>
      <c r="AQ74" s="463"/>
      <c r="AR74" s="463"/>
      <c r="AS74" s="463"/>
      <c r="AT74" s="463"/>
      <c r="AU74" s="463" t="s">
        <v>205</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551</v>
      </c>
      <c r="C75" s="429"/>
      <c r="D75" s="429"/>
      <c r="E75" s="429"/>
      <c r="F75" s="429"/>
      <c r="G75" s="429"/>
      <c r="H75" s="429"/>
      <c r="I75" s="429"/>
      <c r="J75" s="429"/>
      <c r="K75" s="429"/>
      <c r="L75" s="429"/>
      <c r="M75" s="429"/>
      <c r="N75" s="429"/>
      <c r="O75" s="429"/>
      <c r="P75" s="445"/>
      <c r="Q75" s="457">
        <v>146369</v>
      </c>
      <c r="R75" s="469"/>
      <c r="S75" s="469"/>
      <c r="T75" s="469"/>
      <c r="U75" s="473"/>
      <c r="V75" s="474">
        <v>144062</v>
      </c>
      <c r="W75" s="469"/>
      <c r="X75" s="469"/>
      <c r="Y75" s="469"/>
      <c r="Z75" s="473"/>
      <c r="AA75" s="474">
        <f t="shared" si="0"/>
        <v>2307</v>
      </c>
      <c r="AB75" s="469"/>
      <c r="AC75" s="469"/>
      <c r="AD75" s="469"/>
      <c r="AE75" s="473"/>
      <c r="AF75" s="474">
        <f t="shared" si="1"/>
        <v>2307</v>
      </c>
      <c r="AG75" s="469"/>
      <c r="AH75" s="469"/>
      <c r="AI75" s="469"/>
      <c r="AJ75" s="473"/>
      <c r="AK75" s="474" t="s">
        <v>205</v>
      </c>
      <c r="AL75" s="469"/>
      <c r="AM75" s="469"/>
      <c r="AN75" s="469"/>
      <c r="AO75" s="473"/>
      <c r="AP75" s="474" t="s">
        <v>205</v>
      </c>
      <c r="AQ75" s="469"/>
      <c r="AR75" s="469"/>
      <c r="AS75" s="469"/>
      <c r="AT75" s="473"/>
      <c r="AU75" s="474" t="s">
        <v>205</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257</v>
      </c>
      <c r="B88" s="410" t="s">
        <v>471</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3467</v>
      </c>
      <c r="AG88" s="465"/>
      <c r="AH88" s="465"/>
      <c r="AI88" s="465"/>
      <c r="AJ88" s="465"/>
      <c r="AK88" s="468"/>
      <c r="AL88" s="468"/>
      <c r="AM88" s="468"/>
      <c r="AN88" s="468"/>
      <c r="AO88" s="468"/>
      <c r="AP88" s="465">
        <v>223</v>
      </c>
      <c r="AQ88" s="465"/>
      <c r="AR88" s="465"/>
      <c r="AS88" s="465"/>
      <c r="AT88" s="465"/>
      <c r="AU88" s="465">
        <v>66</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257</v>
      </c>
      <c r="BR102" s="410" t="s">
        <v>448</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5</v>
      </c>
      <c r="CS102" s="627"/>
      <c r="CT102" s="627"/>
      <c r="CU102" s="627"/>
      <c r="CV102" s="722"/>
      <c r="CW102" s="721" t="s">
        <v>205</v>
      </c>
      <c r="CX102" s="627"/>
      <c r="CY102" s="627"/>
      <c r="CZ102" s="627"/>
      <c r="DA102" s="722"/>
      <c r="DB102" s="721">
        <v>200</v>
      </c>
      <c r="DC102" s="627"/>
      <c r="DD102" s="627"/>
      <c r="DE102" s="627"/>
      <c r="DF102" s="722"/>
      <c r="DG102" s="721" t="s">
        <v>205</v>
      </c>
      <c r="DH102" s="627"/>
      <c r="DI102" s="627"/>
      <c r="DJ102" s="627"/>
      <c r="DK102" s="722"/>
      <c r="DL102" s="721" t="s">
        <v>205</v>
      </c>
      <c r="DM102" s="627"/>
      <c r="DN102" s="627"/>
      <c r="DO102" s="627"/>
      <c r="DP102" s="722"/>
      <c r="DQ102" s="721" t="s">
        <v>205</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472</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473</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474</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286</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475</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206</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476</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262</v>
      </c>
      <c r="AB109" s="415"/>
      <c r="AC109" s="415"/>
      <c r="AD109" s="415"/>
      <c r="AE109" s="482"/>
      <c r="AF109" s="496" t="s">
        <v>396</v>
      </c>
      <c r="AG109" s="415"/>
      <c r="AH109" s="415"/>
      <c r="AI109" s="415"/>
      <c r="AJ109" s="482"/>
      <c r="AK109" s="496" t="s">
        <v>167</v>
      </c>
      <c r="AL109" s="415"/>
      <c r="AM109" s="415"/>
      <c r="AN109" s="415"/>
      <c r="AO109" s="482"/>
      <c r="AP109" s="496" t="s">
        <v>477</v>
      </c>
      <c r="AQ109" s="415"/>
      <c r="AR109" s="415"/>
      <c r="AS109" s="415"/>
      <c r="AT109" s="571"/>
      <c r="AU109" s="391" t="s">
        <v>476</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262</v>
      </c>
      <c r="BR109" s="415"/>
      <c r="BS109" s="415"/>
      <c r="BT109" s="415"/>
      <c r="BU109" s="482"/>
      <c r="BV109" s="496" t="s">
        <v>396</v>
      </c>
      <c r="BW109" s="415"/>
      <c r="BX109" s="415"/>
      <c r="BY109" s="415"/>
      <c r="BZ109" s="482"/>
      <c r="CA109" s="496" t="s">
        <v>167</v>
      </c>
      <c r="CB109" s="415"/>
      <c r="CC109" s="415"/>
      <c r="CD109" s="415"/>
      <c r="CE109" s="482"/>
      <c r="CF109" s="680" t="s">
        <v>477</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262</v>
      </c>
      <c r="DH109" s="415"/>
      <c r="DI109" s="415"/>
      <c r="DJ109" s="415"/>
      <c r="DK109" s="482"/>
      <c r="DL109" s="496" t="s">
        <v>396</v>
      </c>
      <c r="DM109" s="415"/>
      <c r="DN109" s="415"/>
      <c r="DO109" s="415"/>
      <c r="DP109" s="482"/>
      <c r="DQ109" s="496" t="s">
        <v>167</v>
      </c>
      <c r="DR109" s="415"/>
      <c r="DS109" s="415"/>
      <c r="DT109" s="415"/>
      <c r="DU109" s="482"/>
      <c r="DV109" s="496" t="s">
        <v>477</v>
      </c>
      <c r="DW109" s="415"/>
      <c r="DX109" s="415"/>
      <c r="DY109" s="415"/>
      <c r="DZ109" s="571"/>
    </row>
    <row r="110" spans="1:131" s="372" customFormat="1" ht="26.25" customHeight="1">
      <c r="A110" s="392" t="s">
        <v>331</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1270150</v>
      </c>
      <c r="AB110" s="503"/>
      <c r="AC110" s="503"/>
      <c r="AD110" s="503"/>
      <c r="AE110" s="514"/>
      <c r="AF110" s="530">
        <v>1149148</v>
      </c>
      <c r="AG110" s="503"/>
      <c r="AH110" s="503"/>
      <c r="AI110" s="503"/>
      <c r="AJ110" s="514"/>
      <c r="AK110" s="530">
        <v>1167843</v>
      </c>
      <c r="AL110" s="503"/>
      <c r="AM110" s="503"/>
      <c r="AN110" s="503"/>
      <c r="AO110" s="514"/>
      <c r="AP110" s="554">
        <v>22.9</v>
      </c>
      <c r="AQ110" s="562"/>
      <c r="AR110" s="562"/>
      <c r="AS110" s="562"/>
      <c r="AT110" s="572"/>
      <c r="AU110" s="584" t="s">
        <v>109</v>
      </c>
      <c r="AV110" s="596"/>
      <c r="AW110" s="596"/>
      <c r="AX110" s="596"/>
      <c r="AY110" s="596"/>
      <c r="AZ110" s="623" t="s">
        <v>20</v>
      </c>
      <c r="BA110" s="416"/>
      <c r="BB110" s="416"/>
      <c r="BC110" s="416"/>
      <c r="BD110" s="416"/>
      <c r="BE110" s="416"/>
      <c r="BF110" s="416"/>
      <c r="BG110" s="416"/>
      <c r="BH110" s="416"/>
      <c r="BI110" s="416"/>
      <c r="BJ110" s="416"/>
      <c r="BK110" s="416"/>
      <c r="BL110" s="416"/>
      <c r="BM110" s="416"/>
      <c r="BN110" s="416"/>
      <c r="BO110" s="416"/>
      <c r="BP110" s="483"/>
      <c r="BQ110" s="655">
        <v>12768030</v>
      </c>
      <c r="BR110" s="663"/>
      <c r="BS110" s="663"/>
      <c r="BT110" s="663"/>
      <c r="BU110" s="663"/>
      <c r="BV110" s="663">
        <v>12701425</v>
      </c>
      <c r="BW110" s="663"/>
      <c r="BX110" s="663"/>
      <c r="BY110" s="663"/>
      <c r="BZ110" s="663"/>
      <c r="CA110" s="663">
        <v>13019583</v>
      </c>
      <c r="CB110" s="663"/>
      <c r="CC110" s="663"/>
      <c r="CD110" s="663"/>
      <c r="CE110" s="663"/>
      <c r="CF110" s="681">
        <v>254.8</v>
      </c>
      <c r="CG110" s="685"/>
      <c r="CH110" s="685"/>
      <c r="CI110" s="685"/>
      <c r="CJ110" s="685"/>
      <c r="CK110" s="697" t="s">
        <v>389</v>
      </c>
      <c r="CL110" s="421"/>
      <c r="CM110" s="434" t="s">
        <v>479</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205</v>
      </c>
      <c r="DH110" s="663"/>
      <c r="DI110" s="663"/>
      <c r="DJ110" s="663"/>
      <c r="DK110" s="663"/>
      <c r="DL110" s="663" t="s">
        <v>205</v>
      </c>
      <c r="DM110" s="663"/>
      <c r="DN110" s="663"/>
      <c r="DO110" s="663"/>
      <c r="DP110" s="663"/>
      <c r="DQ110" s="663" t="s">
        <v>205</v>
      </c>
      <c r="DR110" s="663"/>
      <c r="DS110" s="663"/>
      <c r="DT110" s="663"/>
      <c r="DU110" s="663"/>
      <c r="DV110" s="738" t="s">
        <v>205</v>
      </c>
      <c r="DW110" s="738"/>
      <c r="DX110" s="738"/>
      <c r="DY110" s="738"/>
      <c r="DZ110" s="747"/>
    </row>
    <row r="111" spans="1:131" s="372" customFormat="1" ht="26.25" customHeight="1">
      <c r="A111" s="393" t="s">
        <v>456</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205</v>
      </c>
      <c r="AB111" s="459"/>
      <c r="AC111" s="459"/>
      <c r="AD111" s="459"/>
      <c r="AE111" s="515"/>
      <c r="AF111" s="531" t="s">
        <v>205</v>
      </c>
      <c r="AG111" s="459"/>
      <c r="AH111" s="459"/>
      <c r="AI111" s="459"/>
      <c r="AJ111" s="515"/>
      <c r="AK111" s="531" t="s">
        <v>205</v>
      </c>
      <c r="AL111" s="459"/>
      <c r="AM111" s="459"/>
      <c r="AN111" s="459"/>
      <c r="AO111" s="515"/>
      <c r="AP111" s="555" t="s">
        <v>205</v>
      </c>
      <c r="AQ111" s="563"/>
      <c r="AR111" s="563"/>
      <c r="AS111" s="563"/>
      <c r="AT111" s="573"/>
      <c r="AU111" s="585"/>
      <c r="AV111" s="597"/>
      <c r="AW111" s="597"/>
      <c r="AX111" s="597"/>
      <c r="AY111" s="597"/>
      <c r="AZ111" s="624" t="s">
        <v>480</v>
      </c>
      <c r="BA111" s="432"/>
      <c r="BB111" s="432"/>
      <c r="BC111" s="432"/>
      <c r="BD111" s="432"/>
      <c r="BE111" s="432"/>
      <c r="BF111" s="432"/>
      <c r="BG111" s="432"/>
      <c r="BH111" s="432"/>
      <c r="BI111" s="432"/>
      <c r="BJ111" s="432"/>
      <c r="BK111" s="432"/>
      <c r="BL111" s="432"/>
      <c r="BM111" s="432"/>
      <c r="BN111" s="432"/>
      <c r="BO111" s="432"/>
      <c r="BP111" s="485"/>
      <c r="BQ111" s="656" t="s">
        <v>205</v>
      </c>
      <c r="BR111" s="664"/>
      <c r="BS111" s="664"/>
      <c r="BT111" s="664"/>
      <c r="BU111" s="664"/>
      <c r="BV111" s="664" t="s">
        <v>205</v>
      </c>
      <c r="BW111" s="664"/>
      <c r="BX111" s="664"/>
      <c r="BY111" s="664"/>
      <c r="BZ111" s="664"/>
      <c r="CA111" s="664" t="s">
        <v>205</v>
      </c>
      <c r="CB111" s="664"/>
      <c r="CC111" s="664"/>
      <c r="CD111" s="664"/>
      <c r="CE111" s="664"/>
      <c r="CF111" s="682" t="s">
        <v>205</v>
      </c>
      <c r="CG111" s="686"/>
      <c r="CH111" s="686"/>
      <c r="CI111" s="686"/>
      <c r="CJ111" s="686"/>
      <c r="CK111" s="698"/>
      <c r="CL111" s="422"/>
      <c r="CM111" s="435" t="s">
        <v>140</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205</v>
      </c>
      <c r="DH111" s="664"/>
      <c r="DI111" s="664"/>
      <c r="DJ111" s="664"/>
      <c r="DK111" s="664"/>
      <c r="DL111" s="664" t="s">
        <v>205</v>
      </c>
      <c r="DM111" s="664"/>
      <c r="DN111" s="664"/>
      <c r="DO111" s="664"/>
      <c r="DP111" s="664"/>
      <c r="DQ111" s="664" t="s">
        <v>205</v>
      </c>
      <c r="DR111" s="664"/>
      <c r="DS111" s="664"/>
      <c r="DT111" s="664"/>
      <c r="DU111" s="664"/>
      <c r="DV111" s="739" t="s">
        <v>205</v>
      </c>
      <c r="DW111" s="739"/>
      <c r="DX111" s="739"/>
      <c r="DY111" s="739"/>
      <c r="DZ111" s="748"/>
    </row>
    <row r="112" spans="1:131" s="372" customFormat="1" ht="26.25" customHeight="1">
      <c r="A112" s="394" t="s">
        <v>158</v>
      </c>
      <c r="B112" s="418"/>
      <c r="C112" s="432" t="s">
        <v>482</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205</v>
      </c>
      <c r="AB112" s="459"/>
      <c r="AC112" s="459"/>
      <c r="AD112" s="459"/>
      <c r="AE112" s="515"/>
      <c r="AF112" s="531" t="s">
        <v>205</v>
      </c>
      <c r="AG112" s="459"/>
      <c r="AH112" s="459"/>
      <c r="AI112" s="459"/>
      <c r="AJ112" s="515"/>
      <c r="AK112" s="531" t="s">
        <v>205</v>
      </c>
      <c r="AL112" s="459"/>
      <c r="AM112" s="459"/>
      <c r="AN112" s="459"/>
      <c r="AO112" s="515"/>
      <c r="AP112" s="555" t="s">
        <v>205</v>
      </c>
      <c r="AQ112" s="563"/>
      <c r="AR112" s="563"/>
      <c r="AS112" s="563"/>
      <c r="AT112" s="573"/>
      <c r="AU112" s="585"/>
      <c r="AV112" s="597"/>
      <c r="AW112" s="597"/>
      <c r="AX112" s="597"/>
      <c r="AY112" s="597"/>
      <c r="AZ112" s="624" t="s">
        <v>274</v>
      </c>
      <c r="BA112" s="432"/>
      <c r="BB112" s="432"/>
      <c r="BC112" s="432"/>
      <c r="BD112" s="432"/>
      <c r="BE112" s="432"/>
      <c r="BF112" s="432"/>
      <c r="BG112" s="432"/>
      <c r="BH112" s="432"/>
      <c r="BI112" s="432"/>
      <c r="BJ112" s="432"/>
      <c r="BK112" s="432"/>
      <c r="BL112" s="432"/>
      <c r="BM112" s="432"/>
      <c r="BN112" s="432"/>
      <c r="BO112" s="432"/>
      <c r="BP112" s="485"/>
      <c r="BQ112" s="656">
        <v>4764601</v>
      </c>
      <c r="BR112" s="664"/>
      <c r="BS112" s="664"/>
      <c r="BT112" s="664"/>
      <c r="BU112" s="664"/>
      <c r="BV112" s="664">
        <v>4640957</v>
      </c>
      <c r="BW112" s="664"/>
      <c r="BX112" s="664"/>
      <c r="BY112" s="664"/>
      <c r="BZ112" s="664"/>
      <c r="CA112" s="664">
        <v>4509225</v>
      </c>
      <c r="CB112" s="664"/>
      <c r="CC112" s="664"/>
      <c r="CD112" s="664"/>
      <c r="CE112" s="664"/>
      <c r="CF112" s="682">
        <v>88.2</v>
      </c>
      <c r="CG112" s="686"/>
      <c r="CH112" s="686"/>
      <c r="CI112" s="686"/>
      <c r="CJ112" s="686"/>
      <c r="CK112" s="698"/>
      <c r="CL112" s="422"/>
      <c r="CM112" s="435" t="s">
        <v>211</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205</v>
      </c>
      <c r="DH112" s="664"/>
      <c r="DI112" s="664"/>
      <c r="DJ112" s="664"/>
      <c r="DK112" s="664"/>
      <c r="DL112" s="664" t="s">
        <v>205</v>
      </c>
      <c r="DM112" s="664"/>
      <c r="DN112" s="664"/>
      <c r="DO112" s="664"/>
      <c r="DP112" s="664"/>
      <c r="DQ112" s="664" t="s">
        <v>205</v>
      </c>
      <c r="DR112" s="664"/>
      <c r="DS112" s="664"/>
      <c r="DT112" s="664"/>
      <c r="DU112" s="664"/>
      <c r="DV112" s="739" t="s">
        <v>205</v>
      </c>
      <c r="DW112" s="739"/>
      <c r="DX112" s="739"/>
      <c r="DY112" s="739"/>
      <c r="DZ112" s="748"/>
    </row>
    <row r="113" spans="1:130" s="372" customFormat="1" ht="26.25" customHeight="1">
      <c r="A113" s="395"/>
      <c r="B113" s="419"/>
      <c r="C113" s="432" t="s">
        <v>483</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303794</v>
      </c>
      <c r="AB113" s="459"/>
      <c r="AC113" s="459"/>
      <c r="AD113" s="459"/>
      <c r="AE113" s="515"/>
      <c r="AF113" s="531">
        <v>327183</v>
      </c>
      <c r="AG113" s="459"/>
      <c r="AH113" s="459"/>
      <c r="AI113" s="459"/>
      <c r="AJ113" s="515"/>
      <c r="AK113" s="531">
        <v>338113</v>
      </c>
      <c r="AL113" s="459"/>
      <c r="AM113" s="459"/>
      <c r="AN113" s="459"/>
      <c r="AO113" s="515"/>
      <c r="AP113" s="555">
        <v>6.6</v>
      </c>
      <c r="AQ113" s="563"/>
      <c r="AR113" s="563"/>
      <c r="AS113" s="563"/>
      <c r="AT113" s="573"/>
      <c r="AU113" s="585"/>
      <c r="AV113" s="597"/>
      <c r="AW113" s="597"/>
      <c r="AX113" s="597"/>
      <c r="AY113" s="597"/>
      <c r="AZ113" s="624" t="s">
        <v>484</v>
      </c>
      <c r="BA113" s="432"/>
      <c r="BB113" s="432"/>
      <c r="BC113" s="432"/>
      <c r="BD113" s="432"/>
      <c r="BE113" s="432"/>
      <c r="BF113" s="432"/>
      <c r="BG113" s="432"/>
      <c r="BH113" s="432"/>
      <c r="BI113" s="432"/>
      <c r="BJ113" s="432"/>
      <c r="BK113" s="432"/>
      <c r="BL113" s="432"/>
      <c r="BM113" s="432"/>
      <c r="BN113" s="432"/>
      <c r="BO113" s="432"/>
      <c r="BP113" s="485"/>
      <c r="BQ113" s="656">
        <v>281165</v>
      </c>
      <c r="BR113" s="664"/>
      <c r="BS113" s="664"/>
      <c r="BT113" s="664"/>
      <c r="BU113" s="664"/>
      <c r="BV113" s="664">
        <v>168013</v>
      </c>
      <c r="BW113" s="664"/>
      <c r="BX113" s="664"/>
      <c r="BY113" s="664"/>
      <c r="BZ113" s="664"/>
      <c r="CA113" s="664">
        <v>66456</v>
      </c>
      <c r="CB113" s="664"/>
      <c r="CC113" s="664"/>
      <c r="CD113" s="664"/>
      <c r="CE113" s="664"/>
      <c r="CF113" s="682">
        <v>1.3</v>
      </c>
      <c r="CG113" s="686"/>
      <c r="CH113" s="686"/>
      <c r="CI113" s="686"/>
      <c r="CJ113" s="686"/>
      <c r="CK113" s="698"/>
      <c r="CL113" s="422"/>
      <c r="CM113" s="435" t="s">
        <v>406</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205</v>
      </c>
      <c r="DH113" s="459"/>
      <c r="DI113" s="459"/>
      <c r="DJ113" s="459"/>
      <c r="DK113" s="515"/>
      <c r="DL113" s="531" t="s">
        <v>205</v>
      </c>
      <c r="DM113" s="459"/>
      <c r="DN113" s="459"/>
      <c r="DO113" s="459"/>
      <c r="DP113" s="515"/>
      <c r="DQ113" s="531" t="s">
        <v>205</v>
      </c>
      <c r="DR113" s="459"/>
      <c r="DS113" s="459"/>
      <c r="DT113" s="459"/>
      <c r="DU113" s="515"/>
      <c r="DV113" s="555" t="s">
        <v>205</v>
      </c>
      <c r="DW113" s="563"/>
      <c r="DX113" s="563"/>
      <c r="DY113" s="563"/>
      <c r="DZ113" s="573"/>
    </row>
    <row r="114" spans="1:130" s="372" customFormat="1" ht="26.25" customHeight="1">
      <c r="A114" s="395"/>
      <c r="B114" s="419"/>
      <c r="C114" s="432" t="s">
        <v>485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117268</v>
      </c>
      <c r="AB114" s="459"/>
      <c r="AC114" s="459"/>
      <c r="AD114" s="459"/>
      <c r="AE114" s="515"/>
      <c r="AF114" s="531">
        <v>117251</v>
      </c>
      <c r="AG114" s="459"/>
      <c r="AH114" s="459"/>
      <c r="AI114" s="459"/>
      <c r="AJ114" s="515"/>
      <c r="AK114" s="531">
        <v>103982</v>
      </c>
      <c r="AL114" s="459"/>
      <c r="AM114" s="459"/>
      <c r="AN114" s="459"/>
      <c r="AO114" s="515"/>
      <c r="AP114" s="555">
        <v>2</v>
      </c>
      <c r="AQ114" s="563"/>
      <c r="AR114" s="563"/>
      <c r="AS114" s="563"/>
      <c r="AT114" s="573"/>
      <c r="AU114" s="585"/>
      <c r="AV114" s="597"/>
      <c r="AW114" s="597"/>
      <c r="AX114" s="597"/>
      <c r="AY114" s="597"/>
      <c r="AZ114" s="624" t="s">
        <v>486</v>
      </c>
      <c r="BA114" s="432"/>
      <c r="BB114" s="432"/>
      <c r="BC114" s="432"/>
      <c r="BD114" s="432"/>
      <c r="BE114" s="432"/>
      <c r="BF114" s="432"/>
      <c r="BG114" s="432"/>
      <c r="BH114" s="432"/>
      <c r="BI114" s="432"/>
      <c r="BJ114" s="432"/>
      <c r="BK114" s="432"/>
      <c r="BL114" s="432"/>
      <c r="BM114" s="432"/>
      <c r="BN114" s="432"/>
      <c r="BO114" s="432"/>
      <c r="BP114" s="485"/>
      <c r="BQ114" s="656">
        <v>1876035</v>
      </c>
      <c r="BR114" s="664"/>
      <c r="BS114" s="664"/>
      <c r="BT114" s="664"/>
      <c r="BU114" s="664"/>
      <c r="BV114" s="664">
        <v>1739446</v>
      </c>
      <c r="BW114" s="664"/>
      <c r="BX114" s="664"/>
      <c r="BY114" s="664"/>
      <c r="BZ114" s="664"/>
      <c r="CA114" s="664">
        <v>1714533</v>
      </c>
      <c r="CB114" s="664"/>
      <c r="CC114" s="664"/>
      <c r="CD114" s="664"/>
      <c r="CE114" s="664"/>
      <c r="CF114" s="682">
        <v>33.5</v>
      </c>
      <c r="CG114" s="686"/>
      <c r="CH114" s="686"/>
      <c r="CI114" s="686"/>
      <c r="CJ114" s="686"/>
      <c r="CK114" s="698"/>
      <c r="CL114" s="422"/>
      <c r="CM114" s="435" t="s">
        <v>488</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205</v>
      </c>
      <c r="DH114" s="459"/>
      <c r="DI114" s="459"/>
      <c r="DJ114" s="459"/>
      <c r="DK114" s="515"/>
      <c r="DL114" s="531" t="s">
        <v>205</v>
      </c>
      <c r="DM114" s="459"/>
      <c r="DN114" s="459"/>
      <c r="DO114" s="459"/>
      <c r="DP114" s="515"/>
      <c r="DQ114" s="531" t="s">
        <v>205</v>
      </c>
      <c r="DR114" s="459"/>
      <c r="DS114" s="459"/>
      <c r="DT114" s="459"/>
      <c r="DU114" s="515"/>
      <c r="DV114" s="555" t="s">
        <v>205</v>
      </c>
      <c r="DW114" s="563"/>
      <c r="DX114" s="563"/>
      <c r="DY114" s="563"/>
      <c r="DZ114" s="573"/>
    </row>
    <row r="115" spans="1:130" s="372" customFormat="1" ht="26.25" customHeight="1">
      <c r="A115" s="395"/>
      <c r="B115" s="419"/>
      <c r="C115" s="432" t="s">
        <v>379</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205</v>
      </c>
      <c r="AB115" s="459"/>
      <c r="AC115" s="459"/>
      <c r="AD115" s="459"/>
      <c r="AE115" s="515"/>
      <c r="AF115" s="531" t="s">
        <v>205</v>
      </c>
      <c r="AG115" s="459"/>
      <c r="AH115" s="459"/>
      <c r="AI115" s="459"/>
      <c r="AJ115" s="515"/>
      <c r="AK115" s="531" t="s">
        <v>205</v>
      </c>
      <c r="AL115" s="459"/>
      <c r="AM115" s="459"/>
      <c r="AN115" s="459"/>
      <c r="AO115" s="515"/>
      <c r="AP115" s="555" t="s">
        <v>205</v>
      </c>
      <c r="AQ115" s="563"/>
      <c r="AR115" s="563"/>
      <c r="AS115" s="563"/>
      <c r="AT115" s="573"/>
      <c r="AU115" s="585"/>
      <c r="AV115" s="597"/>
      <c r="AW115" s="597"/>
      <c r="AX115" s="597"/>
      <c r="AY115" s="597"/>
      <c r="AZ115" s="624" t="s">
        <v>349</v>
      </c>
      <c r="BA115" s="432"/>
      <c r="BB115" s="432"/>
      <c r="BC115" s="432"/>
      <c r="BD115" s="432"/>
      <c r="BE115" s="432"/>
      <c r="BF115" s="432"/>
      <c r="BG115" s="432"/>
      <c r="BH115" s="432"/>
      <c r="BI115" s="432"/>
      <c r="BJ115" s="432"/>
      <c r="BK115" s="432"/>
      <c r="BL115" s="432"/>
      <c r="BM115" s="432"/>
      <c r="BN115" s="432"/>
      <c r="BO115" s="432"/>
      <c r="BP115" s="485"/>
      <c r="BQ115" s="656" t="s">
        <v>205</v>
      </c>
      <c r="BR115" s="664"/>
      <c r="BS115" s="664"/>
      <c r="BT115" s="664"/>
      <c r="BU115" s="664"/>
      <c r="BV115" s="664" t="s">
        <v>205</v>
      </c>
      <c r="BW115" s="664"/>
      <c r="BX115" s="664"/>
      <c r="BY115" s="664"/>
      <c r="BZ115" s="664"/>
      <c r="CA115" s="664" t="s">
        <v>205</v>
      </c>
      <c r="CB115" s="664"/>
      <c r="CC115" s="664"/>
      <c r="CD115" s="664"/>
      <c r="CE115" s="664"/>
      <c r="CF115" s="682" t="s">
        <v>205</v>
      </c>
      <c r="CG115" s="686"/>
      <c r="CH115" s="686"/>
      <c r="CI115" s="686"/>
      <c r="CJ115" s="686"/>
      <c r="CK115" s="698"/>
      <c r="CL115" s="422"/>
      <c r="CM115" s="624" t="s">
        <v>38</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205</v>
      </c>
      <c r="DH115" s="459"/>
      <c r="DI115" s="459"/>
      <c r="DJ115" s="459"/>
      <c r="DK115" s="515"/>
      <c r="DL115" s="531" t="s">
        <v>205</v>
      </c>
      <c r="DM115" s="459"/>
      <c r="DN115" s="459"/>
      <c r="DO115" s="459"/>
      <c r="DP115" s="515"/>
      <c r="DQ115" s="531" t="s">
        <v>205</v>
      </c>
      <c r="DR115" s="459"/>
      <c r="DS115" s="459"/>
      <c r="DT115" s="459"/>
      <c r="DU115" s="515"/>
      <c r="DV115" s="555" t="s">
        <v>205</v>
      </c>
      <c r="DW115" s="563"/>
      <c r="DX115" s="563"/>
      <c r="DY115" s="563"/>
      <c r="DZ115" s="573"/>
    </row>
    <row r="116" spans="1:130" s="372" customFormat="1" ht="26.25" customHeight="1">
      <c r="A116" s="396"/>
      <c r="B116" s="420"/>
      <c r="C116" s="433" t="s">
        <v>2</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205</v>
      </c>
      <c r="AB116" s="459"/>
      <c r="AC116" s="459"/>
      <c r="AD116" s="459"/>
      <c r="AE116" s="515"/>
      <c r="AF116" s="531" t="s">
        <v>205</v>
      </c>
      <c r="AG116" s="459"/>
      <c r="AH116" s="459"/>
      <c r="AI116" s="459"/>
      <c r="AJ116" s="515"/>
      <c r="AK116" s="531" t="s">
        <v>205</v>
      </c>
      <c r="AL116" s="459"/>
      <c r="AM116" s="459"/>
      <c r="AN116" s="459"/>
      <c r="AO116" s="515"/>
      <c r="AP116" s="555" t="s">
        <v>205</v>
      </c>
      <c r="AQ116" s="563"/>
      <c r="AR116" s="563"/>
      <c r="AS116" s="563"/>
      <c r="AT116" s="573"/>
      <c r="AU116" s="585"/>
      <c r="AV116" s="597"/>
      <c r="AW116" s="597"/>
      <c r="AX116" s="597"/>
      <c r="AY116" s="597"/>
      <c r="AZ116" s="436" t="s">
        <v>230</v>
      </c>
      <c r="BA116" s="440"/>
      <c r="BB116" s="440"/>
      <c r="BC116" s="440"/>
      <c r="BD116" s="440"/>
      <c r="BE116" s="440"/>
      <c r="BF116" s="440"/>
      <c r="BG116" s="440"/>
      <c r="BH116" s="440"/>
      <c r="BI116" s="440"/>
      <c r="BJ116" s="440"/>
      <c r="BK116" s="440"/>
      <c r="BL116" s="440"/>
      <c r="BM116" s="440"/>
      <c r="BN116" s="440"/>
      <c r="BO116" s="440"/>
      <c r="BP116" s="489"/>
      <c r="BQ116" s="656" t="s">
        <v>205</v>
      </c>
      <c r="BR116" s="664"/>
      <c r="BS116" s="664"/>
      <c r="BT116" s="664"/>
      <c r="BU116" s="664"/>
      <c r="BV116" s="664" t="s">
        <v>205</v>
      </c>
      <c r="BW116" s="664"/>
      <c r="BX116" s="664"/>
      <c r="BY116" s="664"/>
      <c r="BZ116" s="664"/>
      <c r="CA116" s="664" t="s">
        <v>205</v>
      </c>
      <c r="CB116" s="664"/>
      <c r="CC116" s="664"/>
      <c r="CD116" s="664"/>
      <c r="CE116" s="664"/>
      <c r="CF116" s="682" t="s">
        <v>205</v>
      </c>
      <c r="CG116" s="686"/>
      <c r="CH116" s="686"/>
      <c r="CI116" s="686"/>
      <c r="CJ116" s="686"/>
      <c r="CK116" s="698"/>
      <c r="CL116" s="422"/>
      <c r="CM116" s="435" t="s">
        <v>489</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205</v>
      </c>
      <c r="DH116" s="459"/>
      <c r="DI116" s="459"/>
      <c r="DJ116" s="459"/>
      <c r="DK116" s="515"/>
      <c r="DL116" s="531" t="s">
        <v>205</v>
      </c>
      <c r="DM116" s="459"/>
      <c r="DN116" s="459"/>
      <c r="DO116" s="459"/>
      <c r="DP116" s="515"/>
      <c r="DQ116" s="531" t="s">
        <v>205</v>
      </c>
      <c r="DR116" s="459"/>
      <c r="DS116" s="459"/>
      <c r="DT116" s="459"/>
      <c r="DU116" s="515"/>
      <c r="DV116" s="555" t="s">
        <v>205</v>
      </c>
      <c r="DW116" s="563"/>
      <c r="DX116" s="563"/>
      <c r="DY116" s="563"/>
      <c r="DZ116" s="573"/>
    </row>
    <row r="117" spans="1:130" s="372" customFormat="1" ht="26.25" customHeight="1">
      <c r="A117" s="391" t="s">
        <v>279</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326</v>
      </c>
      <c r="Z117" s="482"/>
      <c r="AA117" s="499">
        <v>1691212</v>
      </c>
      <c r="AB117" s="504"/>
      <c r="AC117" s="504"/>
      <c r="AD117" s="504"/>
      <c r="AE117" s="516"/>
      <c r="AF117" s="532">
        <v>1593582</v>
      </c>
      <c r="AG117" s="504"/>
      <c r="AH117" s="504"/>
      <c r="AI117" s="504"/>
      <c r="AJ117" s="516"/>
      <c r="AK117" s="532">
        <v>1609938</v>
      </c>
      <c r="AL117" s="504"/>
      <c r="AM117" s="504"/>
      <c r="AN117" s="504"/>
      <c r="AO117" s="516"/>
      <c r="AP117" s="556"/>
      <c r="AQ117" s="564"/>
      <c r="AR117" s="564"/>
      <c r="AS117" s="564"/>
      <c r="AT117" s="574"/>
      <c r="AU117" s="585"/>
      <c r="AV117" s="597"/>
      <c r="AW117" s="597"/>
      <c r="AX117" s="597"/>
      <c r="AY117" s="597"/>
      <c r="AZ117" s="436" t="s">
        <v>490</v>
      </c>
      <c r="BA117" s="440"/>
      <c r="BB117" s="440"/>
      <c r="BC117" s="440"/>
      <c r="BD117" s="440"/>
      <c r="BE117" s="440"/>
      <c r="BF117" s="440"/>
      <c r="BG117" s="440"/>
      <c r="BH117" s="440"/>
      <c r="BI117" s="440"/>
      <c r="BJ117" s="440"/>
      <c r="BK117" s="440"/>
      <c r="BL117" s="440"/>
      <c r="BM117" s="440"/>
      <c r="BN117" s="440"/>
      <c r="BO117" s="440"/>
      <c r="BP117" s="489"/>
      <c r="BQ117" s="656" t="s">
        <v>205</v>
      </c>
      <c r="BR117" s="664"/>
      <c r="BS117" s="664"/>
      <c r="BT117" s="664"/>
      <c r="BU117" s="664"/>
      <c r="BV117" s="664" t="s">
        <v>205</v>
      </c>
      <c r="BW117" s="664"/>
      <c r="BX117" s="664"/>
      <c r="BY117" s="664"/>
      <c r="BZ117" s="664"/>
      <c r="CA117" s="664" t="s">
        <v>205</v>
      </c>
      <c r="CB117" s="664"/>
      <c r="CC117" s="664"/>
      <c r="CD117" s="664"/>
      <c r="CE117" s="664"/>
      <c r="CF117" s="682" t="s">
        <v>205</v>
      </c>
      <c r="CG117" s="686"/>
      <c r="CH117" s="686"/>
      <c r="CI117" s="686"/>
      <c r="CJ117" s="686"/>
      <c r="CK117" s="698"/>
      <c r="CL117" s="422"/>
      <c r="CM117" s="435" t="s">
        <v>342</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205</v>
      </c>
      <c r="DH117" s="459"/>
      <c r="DI117" s="459"/>
      <c r="DJ117" s="459"/>
      <c r="DK117" s="515"/>
      <c r="DL117" s="531" t="s">
        <v>205</v>
      </c>
      <c r="DM117" s="459"/>
      <c r="DN117" s="459"/>
      <c r="DO117" s="459"/>
      <c r="DP117" s="515"/>
      <c r="DQ117" s="531" t="s">
        <v>205</v>
      </c>
      <c r="DR117" s="459"/>
      <c r="DS117" s="459"/>
      <c r="DT117" s="459"/>
      <c r="DU117" s="515"/>
      <c r="DV117" s="555" t="s">
        <v>205</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262</v>
      </c>
      <c r="AB118" s="415"/>
      <c r="AC118" s="415"/>
      <c r="AD118" s="415"/>
      <c r="AE118" s="482"/>
      <c r="AF118" s="496" t="s">
        <v>396</v>
      </c>
      <c r="AG118" s="415"/>
      <c r="AH118" s="415"/>
      <c r="AI118" s="415"/>
      <c r="AJ118" s="482"/>
      <c r="AK118" s="496" t="s">
        <v>167</v>
      </c>
      <c r="AL118" s="415"/>
      <c r="AM118" s="415"/>
      <c r="AN118" s="415"/>
      <c r="AO118" s="482"/>
      <c r="AP118" s="496" t="s">
        <v>477</v>
      </c>
      <c r="AQ118" s="415"/>
      <c r="AR118" s="415"/>
      <c r="AS118" s="415"/>
      <c r="AT118" s="571"/>
      <c r="AU118" s="585"/>
      <c r="AV118" s="597"/>
      <c r="AW118" s="597"/>
      <c r="AX118" s="597"/>
      <c r="AY118" s="597"/>
      <c r="AZ118" s="625" t="s">
        <v>491</v>
      </c>
      <c r="BA118" s="433"/>
      <c r="BB118" s="433"/>
      <c r="BC118" s="433"/>
      <c r="BD118" s="433"/>
      <c r="BE118" s="433"/>
      <c r="BF118" s="433"/>
      <c r="BG118" s="433"/>
      <c r="BH118" s="433"/>
      <c r="BI118" s="433"/>
      <c r="BJ118" s="433"/>
      <c r="BK118" s="433"/>
      <c r="BL118" s="433"/>
      <c r="BM118" s="433"/>
      <c r="BN118" s="433"/>
      <c r="BO118" s="433"/>
      <c r="BP118" s="486"/>
      <c r="BQ118" s="657" t="s">
        <v>205</v>
      </c>
      <c r="BR118" s="665"/>
      <c r="BS118" s="665"/>
      <c r="BT118" s="665"/>
      <c r="BU118" s="665"/>
      <c r="BV118" s="665" t="s">
        <v>205</v>
      </c>
      <c r="BW118" s="665"/>
      <c r="BX118" s="665"/>
      <c r="BY118" s="665"/>
      <c r="BZ118" s="665"/>
      <c r="CA118" s="665" t="s">
        <v>205</v>
      </c>
      <c r="CB118" s="665"/>
      <c r="CC118" s="665"/>
      <c r="CD118" s="665"/>
      <c r="CE118" s="665"/>
      <c r="CF118" s="682" t="s">
        <v>205</v>
      </c>
      <c r="CG118" s="686"/>
      <c r="CH118" s="686"/>
      <c r="CI118" s="686"/>
      <c r="CJ118" s="686"/>
      <c r="CK118" s="698"/>
      <c r="CL118" s="422"/>
      <c r="CM118" s="435" t="s">
        <v>492</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205</v>
      </c>
      <c r="DH118" s="459"/>
      <c r="DI118" s="459"/>
      <c r="DJ118" s="459"/>
      <c r="DK118" s="515"/>
      <c r="DL118" s="531" t="s">
        <v>205</v>
      </c>
      <c r="DM118" s="459"/>
      <c r="DN118" s="459"/>
      <c r="DO118" s="459"/>
      <c r="DP118" s="515"/>
      <c r="DQ118" s="531" t="s">
        <v>205</v>
      </c>
      <c r="DR118" s="459"/>
      <c r="DS118" s="459"/>
      <c r="DT118" s="459"/>
      <c r="DU118" s="515"/>
      <c r="DV118" s="555" t="s">
        <v>205</v>
      </c>
      <c r="DW118" s="563"/>
      <c r="DX118" s="563"/>
      <c r="DY118" s="563"/>
      <c r="DZ118" s="573"/>
    </row>
    <row r="119" spans="1:130" s="372" customFormat="1" ht="26.25" customHeight="1">
      <c r="A119" s="397" t="s">
        <v>389</v>
      </c>
      <c r="B119" s="421"/>
      <c r="C119" s="434" t="s">
        <v>479</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205</v>
      </c>
      <c r="AB119" s="503"/>
      <c r="AC119" s="503"/>
      <c r="AD119" s="503"/>
      <c r="AE119" s="514"/>
      <c r="AF119" s="530" t="s">
        <v>205</v>
      </c>
      <c r="AG119" s="503"/>
      <c r="AH119" s="503"/>
      <c r="AI119" s="503"/>
      <c r="AJ119" s="514"/>
      <c r="AK119" s="530" t="s">
        <v>205</v>
      </c>
      <c r="AL119" s="503"/>
      <c r="AM119" s="503"/>
      <c r="AN119" s="503"/>
      <c r="AO119" s="514"/>
      <c r="AP119" s="554" t="s">
        <v>205</v>
      </c>
      <c r="AQ119" s="562"/>
      <c r="AR119" s="562"/>
      <c r="AS119" s="562"/>
      <c r="AT119" s="572"/>
      <c r="AU119" s="586"/>
      <c r="AV119" s="598"/>
      <c r="AW119" s="598"/>
      <c r="AX119" s="598"/>
      <c r="AY119" s="598"/>
      <c r="AZ119" s="626" t="s">
        <v>279</v>
      </c>
      <c r="BA119" s="626"/>
      <c r="BB119" s="626"/>
      <c r="BC119" s="626"/>
      <c r="BD119" s="626"/>
      <c r="BE119" s="626"/>
      <c r="BF119" s="626"/>
      <c r="BG119" s="626"/>
      <c r="BH119" s="626"/>
      <c r="BI119" s="626"/>
      <c r="BJ119" s="626"/>
      <c r="BK119" s="626"/>
      <c r="BL119" s="626"/>
      <c r="BM119" s="626"/>
      <c r="BN119" s="626"/>
      <c r="BO119" s="481" t="s">
        <v>172</v>
      </c>
      <c r="BP119" s="651"/>
      <c r="BQ119" s="657">
        <v>19689831</v>
      </c>
      <c r="BR119" s="665"/>
      <c r="BS119" s="665"/>
      <c r="BT119" s="665"/>
      <c r="BU119" s="665"/>
      <c r="BV119" s="665">
        <v>19249841</v>
      </c>
      <c r="BW119" s="665"/>
      <c r="BX119" s="665"/>
      <c r="BY119" s="665"/>
      <c r="BZ119" s="665"/>
      <c r="CA119" s="665">
        <v>19309797</v>
      </c>
      <c r="CB119" s="665"/>
      <c r="CC119" s="665"/>
      <c r="CD119" s="665"/>
      <c r="CE119" s="665"/>
      <c r="CF119" s="560"/>
      <c r="CG119" s="568"/>
      <c r="CH119" s="568"/>
      <c r="CI119" s="568"/>
      <c r="CJ119" s="694"/>
      <c r="CK119" s="699"/>
      <c r="CL119" s="423"/>
      <c r="CM119" s="437" t="s">
        <v>493</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205</v>
      </c>
      <c r="DH119" s="505"/>
      <c r="DI119" s="505"/>
      <c r="DJ119" s="505"/>
      <c r="DK119" s="517"/>
      <c r="DL119" s="533" t="s">
        <v>205</v>
      </c>
      <c r="DM119" s="505"/>
      <c r="DN119" s="505"/>
      <c r="DO119" s="505"/>
      <c r="DP119" s="517"/>
      <c r="DQ119" s="533" t="s">
        <v>205</v>
      </c>
      <c r="DR119" s="505"/>
      <c r="DS119" s="505"/>
      <c r="DT119" s="505"/>
      <c r="DU119" s="517"/>
      <c r="DV119" s="740" t="s">
        <v>205</v>
      </c>
      <c r="DW119" s="742"/>
      <c r="DX119" s="742"/>
      <c r="DY119" s="742"/>
      <c r="DZ119" s="749"/>
    </row>
    <row r="120" spans="1:130" s="372" customFormat="1" ht="26.25" customHeight="1">
      <c r="A120" s="398"/>
      <c r="B120" s="422"/>
      <c r="C120" s="435" t="s">
        <v>140</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205</v>
      </c>
      <c r="AB120" s="459"/>
      <c r="AC120" s="459"/>
      <c r="AD120" s="459"/>
      <c r="AE120" s="515"/>
      <c r="AF120" s="531" t="s">
        <v>205</v>
      </c>
      <c r="AG120" s="459"/>
      <c r="AH120" s="459"/>
      <c r="AI120" s="459"/>
      <c r="AJ120" s="515"/>
      <c r="AK120" s="531" t="s">
        <v>205</v>
      </c>
      <c r="AL120" s="459"/>
      <c r="AM120" s="459"/>
      <c r="AN120" s="459"/>
      <c r="AO120" s="515"/>
      <c r="AP120" s="555" t="s">
        <v>205</v>
      </c>
      <c r="AQ120" s="563"/>
      <c r="AR120" s="563"/>
      <c r="AS120" s="563"/>
      <c r="AT120" s="573"/>
      <c r="AU120" s="587" t="s">
        <v>481</v>
      </c>
      <c r="AV120" s="599"/>
      <c r="AW120" s="599"/>
      <c r="AX120" s="599"/>
      <c r="AY120" s="611"/>
      <c r="AZ120" s="623" t="s">
        <v>222</v>
      </c>
      <c r="BA120" s="416"/>
      <c r="BB120" s="416"/>
      <c r="BC120" s="416"/>
      <c r="BD120" s="416"/>
      <c r="BE120" s="416"/>
      <c r="BF120" s="416"/>
      <c r="BG120" s="416"/>
      <c r="BH120" s="416"/>
      <c r="BI120" s="416"/>
      <c r="BJ120" s="416"/>
      <c r="BK120" s="416"/>
      <c r="BL120" s="416"/>
      <c r="BM120" s="416"/>
      <c r="BN120" s="416"/>
      <c r="BO120" s="416"/>
      <c r="BP120" s="483"/>
      <c r="BQ120" s="655">
        <v>5848234</v>
      </c>
      <c r="BR120" s="663"/>
      <c r="BS120" s="663"/>
      <c r="BT120" s="663"/>
      <c r="BU120" s="663"/>
      <c r="BV120" s="663">
        <v>6288238</v>
      </c>
      <c r="BW120" s="663"/>
      <c r="BX120" s="663"/>
      <c r="BY120" s="663"/>
      <c r="BZ120" s="663"/>
      <c r="CA120" s="663">
        <v>6373299</v>
      </c>
      <c r="CB120" s="663"/>
      <c r="CC120" s="663"/>
      <c r="CD120" s="663"/>
      <c r="CE120" s="663"/>
      <c r="CF120" s="681">
        <v>124.7</v>
      </c>
      <c r="CG120" s="685"/>
      <c r="CH120" s="685"/>
      <c r="CI120" s="685"/>
      <c r="CJ120" s="685"/>
      <c r="CK120" s="700" t="s">
        <v>275</v>
      </c>
      <c r="CL120" s="710"/>
      <c r="CM120" s="710"/>
      <c r="CN120" s="710"/>
      <c r="CO120" s="713"/>
      <c r="CP120" s="717" t="s">
        <v>233</v>
      </c>
      <c r="CQ120" s="720"/>
      <c r="CR120" s="720"/>
      <c r="CS120" s="720"/>
      <c r="CT120" s="720"/>
      <c r="CU120" s="720"/>
      <c r="CV120" s="720"/>
      <c r="CW120" s="720"/>
      <c r="CX120" s="720"/>
      <c r="CY120" s="720"/>
      <c r="CZ120" s="720"/>
      <c r="DA120" s="720"/>
      <c r="DB120" s="720"/>
      <c r="DC120" s="720"/>
      <c r="DD120" s="720"/>
      <c r="DE120" s="720"/>
      <c r="DF120" s="723"/>
      <c r="DG120" s="655">
        <v>4131378</v>
      </c>
      <c r="DH120" s="663"/>
      <c r="DI120" s="663"/>
      <c r="DJ120" s="663"/>
      <c r="DK120" s="663"/>
      <c r="DL120" s="663">
        <v>3994966</v>
      </c>
      <c r="DM120" s="663"/>
      <c r="DN120" s="663"/>
      <c r="DO120" s="663"/>
      <c r="DP120" s="663"/>
      <c r="DQ120" s="663">
        <v>3848148</v>
      </c>
      <c r="DR120" s="663"/>
      <c r="DS120" s="663"/>
      <c r="DT120" s="663"/>
      <c r="DU120" s="663"/>
      <c r="DV120" s="738">
        <v>75.3</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205</v>
      </c>
      <c r="AB121" s="459"/>
      <c r="AC121" s="459"/>
      <c r="AD121" s="459"/>
      <c r="AE121" s="515"/>
      <c r="AF121" s="531" t="s">
        <v>205</v>
      </c>
      <c r="AG121" s="459"/>
      <c r="AH121" s="459"/>
      <c r="AI121" s="459"/>
      <c r="AJ121" s="515"/>
      <c r="AK121" s="531" t="s">
        <v>205</v>
      </c>
      <c r="AL121" s="459"/>
      <c r="AM121" s="459"/>
      <c r="AN121" s="459"/>
      <c r="AO121" s="515"/>
      <c r="AP121" s="555" t="s">
        <v>205</v>
      </c>
      <c r="AQ121" s="563"/>
      <c r="AR121" s="563"/>
      <c r="AS121" s="563"/>
      <c r="AT121" s="573"/>
      <c r="AU121" s="588"/>
      <c r="AV121" s="600"/>
      <c r="AW121" s="600"/>
      <c r="AX121" s="600"/>
      <c r="AY121" s="612"/>
      <c r="AZ121" s="624" t="s">
        <v>494</v>
      </c>
      <c r="BA121" s="432"/>
      <c r="BB121" s="432"/>
      <c r="BC121" s="432"/>
      <c r="BD121" s="432"/>
      <c r="BE121" s="432"/>
      <c r="BF121" s="432"/>
      <c r="BG121" s="432"/>
      <c r="BH121" s="432"/>
      <c r="BI121" s="432"/>
      <c r="BJ121" s="432"/>
      <c r="BK121" s="432"/>
      <c r="BL121" s="432"/>
      <c r="BM121" s="432"/>
      <c r="BN121" s="432"/>
      <c r="BO121" s="432"/>
      <c r="BP121" s="485"/>
      <c r="BQ121" s="656">
        <v>171328</v>
      </c>
      <c r="BR121" s="664"/>
      <c r="BS121" s="664"/>
      <c r="BT121" s="664"/>
      <c r="BU121" s="664"/>
      <c r="BV121" s="664">
        <v>279908</v>
      </c>
      <c r="BW121" s="664"/>
      <c r="BX121" s="664"/>
      <c r="BY121" s="664"/>
      <c r="BZ121" s="664"/>
      <c r="CA121" s="664">
        <v>279881</v>
      </c>
      <c r="CB121" s="664"/>
      <c r="CC121" s="664"/>
      <c r="CD121" s="664"/>
      <c r="CE121" s="664"/>
      <c r="CF121" s="682">
        <v>5.5</v>
      </c>
      <c r="CG121" s="686"/>
      <c r="CH121" s="686"/>
      <c r="CI121" s="686"/>
      <c r="CJ121" s="686"/>
      <c r="CK121" s="701"/>
      <c r="CL121" s="711"/>
      <c r="CM121" s="711"/>
      <c r="CN121" s="711"/>
      <c r="CO121" s="714"/>
      <c r="CP121" s="718" t="s">
        <v>466</v>
      </c>
      <c r="CQ121" s="412"/>
      <c r="CR121" s="412"/>
      <c r="CS121" s="412"/>
      <c r="CT121" s="412"/>
      <c r="CU121" s="412"/>
      <c r="CV121" s="412"/>
      <c r="CW121" s="412"/>
      <c r="CX121" s="412"/>
      <c r="CY121" s="412"/>
      <c r="CZ121" s="412"/>
      <c r="DA121" s="412"/>
      <c r="DB121" s="412"/>
      <c r="DC121" s="412"/>
      <c r="DD121" s="412"/>
      <c r="DE121" s="412"/>
      <c r="DF121" s="724"/>
      <c r="DG121" s="656">
        <v>505506</v>
      </c>
      <c r="DH121" s="664"/>
      <c r="DI121" s="664"/>
      <c r="DJ121" s="664"/>
      <c r="DK121" s="664"/>
      <c r="DL121" s="664">
        <v>479779</v>
      </c>
      <c r="DM121" s="664"/>
      <c r="DN121" s="664"/>
      <c r="DO121" s="664"/>
      <c r="DP121" s="664"/>
      <c r="DQ121" s="664">
        <v>456036</v>
      </c>
      <c r="DR121" s="664"/>
      <c r="DS121" s="664"/>
      <c r="DT121" s="664"/>
      <c r="DU121" s="664"/>
      <c r="DV121" s="739">
        <v>8.9</v>
      </c>
      <c r="DW121" s="739"/>
      <c r="DX121" s="739"/>
      <c r="DY121" s="739"/>
      <c r="DZ121" s="748"/>
    </row>
    <row r="122" spans="1:130" s="372" customFormat="1" ht="26.25" customHeight="1">
      <c r="A122" s="398"/>
      <c r="B122" s="422"/>
      <c r="C122" s="435" t="s">
        <v>488</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205</v>
      </c>
      <c r="AB122" s="459"/>
      <c r="AC122" s="459"/>
      <c r="AD122" s="459"/>
      <c r="AE122" s="515"/>
      <c r="AF122" s="531" t="s">
        <v>205</v>
      </c>
      <c r="AG122" s="459"/>
      <c r="AH122" s="459"/>
      <c r="AI122" s="459"/>
      <c r="AJ122" s="515"/>
      <c r="AK122" s="531" t="s">
        <v>205</v>
      </c>
      <c r="AL122" s="459"/>
      <c r="AM122" s="459"/>
      <c r="AN122" s="459"/>
      <c r="AO122" s="515"/>
      <c r="AP122" s="555" t="s">
        <v>205</v>
      </c>
      <c r="AQ122" s="563"/>
      <c r="AR122" s="563"/>
      <c r="AS122" s="563"/>
      <c r="AT122" s="573"/>
      <c r="AU122" s="588"/>
      <c r="AV122" s="600"/>
      <c r="AW122" s="600"/>
      <c r="AX122" s="600"/>
      <c r="AY122" s="612"/>
      <c r="AZ122" s="625" t="s">
        <v>496</v>
      </c>
      <c r="BA122" s="433"/>
      <c r="BB122" s="433"/>
      <c r="BC122" s="433"/>
      <c r="BD122" s="433"/>
      <c r="BE122" s="433"/>
      <c r="BF122" s="433"/>
      <c r="BG122" s="433"/>
      <c r="BH122" s="433"/>
      <c r="BI122" s="433"/>
      <c r="BJ122" s="433"/>
      <c r="BK122" s="433"/>
      <c r="BL122" s="433"/>
      <c r="BM122" s="433"/>
      <c r="BN122" s="433"/>
      <c r="BO122" s="433"/>
      <c r="BP122" s="486"/>
      <c r="BQ122" s="657">
        <v>12649775</v>
      </c>
      <c r="BR122" s="665"/>
      <c r="BS122" s="665"/>
      <c r="BT122" s="665"/>
      <c r="BU122" s="665"/>
      <c r="BV122" s="665">
        <v>12567184</v>
      </c>
      <c r="BW122" s="665"/>
      <c r="BX122" s="665"/>
      <c r="BY122" s="665"/>
      <c r="BZ122" s="665"/>
      <c r="CA122" s="665">
        <v>12699970</v>
      </c>
      <c r="CB122" s="665"/>
      <c r="CC122" s="665"/>
      <c r="CD122" s="665"/>
      <c r="CE122" s="665"/>
      <c r="CF122" s="683">
        <v>248.5</v>
      </c>
      <c r="CG122" s="687"/>
      <c r="CH122" s="687"/>
      <c r="CI122" s="687"/>
      <c r="CJ122" s="687"/>
      <c r="CK122" s="701"/>
      <c r="CL122" s="711"/>
      <c r="CM122" s="711"/>
      <c r="CN122" s="711"/>
      <c r="CO122" s="714"/>
      <c r="CP122" s="718" t="s">
        <v>464</v>
      </c>
      <c r="CQ122" s="412"/>
      <c r="CR122" s="412"/>
      <c r="CS122" s="412"/>
      <c r="CT122" s="412"/>
      <c r="CU122" s="412"/>
      <c r="CV122" s="412"/>
      <c r="CW122" s="412"/>
      <c r="CX122" s="412"/>
      <c r="CY122" s="412"/>
      <c r="CZ122" s="412"/>
      <c r="DA122" s="412"/>
      <c r="DB122" s="412"/>
      <c r="DC122" s="412"/>
      <c r="DD122" s="412"/>
      <c r="DE122" s="412"/>
      <c r="DF122" s="724"/>
      <c r="DG122" s="656">
        <v>115302</v>
      </c>
      <c r="DH122" s="664"/>
      <c r="DI122" s="664"/>
      <c r="DJ122" s="664"/>
      <c r="DK122" s="664"/>
      <c r="DL122" s="664">
        <v>161414</v>
      </c>
      <c r="DM122" s="664"/>
      <c r="DN122" s="664"/>
      <c r="DO122" s="664"/>
      <c r="DP122" s="664"/>
      <c r="DQ122" s="664">
        <v>205041</v>
      </c>
      <c r="DR122" s="664"/>
      <c r="DS122" s="664"/>
      <c r="DT122" s="664"/>
      <c r="DU122" s="664"/>
      <c r="DV122" s="739">
        <v>4</v>
      </c>
      <c r="DW122" s="739"/>
      <c r="DX122" s="739"/>
      <c r="DY122" s="739"/>
      <c r="DZ122" s="748"/>
    </row>
    <row r="123" spans="1:130" s="372" customFormat="1" ht="26.25" customHeight="1">
      <c r="A123" s="398"/>
      <c r="B123" s="422"/>
      <c r="C123" s="435" t="s">
        <v>489</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205</v>
      </c>
      <c r="AB123" s="459"/>
      <c r="AC123" s="459"/>
      <c r="AD123" s="459"/>
      <c r="AE123" s="515"/>
      <c r="AF123" s="531" t="s">
        <v>205</v>
      </c>
      <c r="AG123" s="459"/>
      <c r="AH123" s="459"/>
      <c r="AI123" s="459"/>
      <c r="AJ123" s="515"/>
      <c r="AK123" s="531" t="s">
        <v>205</v>
      </c>
      <c r="AL123" s="459"/>
      <c r="AM123" s="459"/>
      <c r="AN123" s="459"/>
      <c r="AO123" s="515"/>
      <c r="AP123" s="555" t="s">
        <v>205</v>
      </c>
      <c r="AQ123" s="563"/>
      <c r="AR123" s="563"/>
      <c r="AS123" s="563"/>
      <c r="AT123" s="573"/>
      <c r="AU123" s="589"/>
      <c r="AV123" s="601"/>
      <c r="AW123" s="601"/>
      <c r="AX123" s="601"/>
      <c r="AY123" s="601"/>
      <c r="AZ123" s="626" t="s">
        <v>279</v>
      </c>
      <c r="BA123" s="626"/>
      <c r="BB123" s="626"/>
      <c r="BC123" s="626"/>
      <c r="BD123" s="626"/>
      <c r="BE123" s="626"/>
      <c r="BF123" s="626"/>
      <c r="BG123" s="626"/>
      <c r="BH123" s="626"/>
      <c r="BI123" s="626"/>
      <c r="BJ123" s="626"/>
      <c r="BK123" s="626"/>
      <c r="BL123" s="626"/>
      <c r="BM123" s="626"/>
      <c r="BN123" s="626"/>
      <c r="BO123" s="481" t="s">
        <v>497</v>
      </c>
      <c r="BP123" s="651"/>
      <c r="BQ123" s="658">
        <v>18669337</v>
      </c>
      <c r="BR123" s="666"/>
      <c r="BS123" s="666"/>
      <c r="BT123" s="666"/>
      <c r="BU123" s="666"/>
      <c r="BV123" s="666">
        <v>19135330</v>
      </c>
      <c r="BW123" s="666"/>
      <c r="BX123" s="666"/>
      <c r="BY123" s="666"/>
      <c r="BZ123" s="666"/>
      <c r="CA123" s="666">
        <v>19353150</v>
      </c>
      <c r="CB123" s="666"/>
      <c r="CC123" s="666"/>
      <c r="CD123" s="666"/>
      <c r="CE123" s="666"/>
      <c r="CF123" s="560"/>
      <c r="CG123" s="568"/>
      <c r="CH123" s="568"/>
      <c r="CI123" s="568"/>
      <c r="CJ123" s="694"/>
      <c r="CK123" s="701"/>
      <c r="CL123" s="711"/>
      <c r="CM123" s="711"/>
      <c r="CN123" s="711"/>
      <c r="CO123" s="714"/>
      <c r="CP123" s="718" t="s">
        <v>290</v>
      </c>
      <c r="CQ123" s="412"/>
      <c r="CR123" s="412"/>
      <c r="CS123" s="412"/>
      <c r="CT123" s="412"/>
      <c r="CU123" s="412"/>
      <c r="CV123" s="412"/>
      <c r="CW123" s="412"/>
      <c r="CX123" s="412"/>
      <c r="CY123" s="412"/>
      <c r="CZ123" s="412"/>
      <c r="DA123" s="412"/>
      <c r="DB123" s="412"/>
      <c r="DC123" s="412"/>
      <c r="DD123" s="412"/>
      <c r="DE123" s="412"/>
      <c r="DF123" s="724"/>
      <c r="DG123" s="498" t="s">
        <v>205</v>
      </c>
      <c r="DH123" s="459"/>
      <c r="DI123" s="459"/>
      <c r="DJ123" s="459"/>
      <c r="DK123" s="515"/>
      <c r="DL123" s="531" t="s">
        <v>205</v>
      </c>
      <c r="DM123" s="459"/>
      <c r="DN123" s="459"/>
      <c r="DO123" s="459"/>
      <c r="DP123" s="515"/>
      <c r="DQ123" s="531" t="s">
        <v>205</v>
      </c>
      <c r="DR123" s="459"/>
      <c r="DS123" s="459"/>
      <c r="DT123" s="459"/>
      <c r="DU123" s="515"/>
      <c r="DV123" s="555" t="s">
        <v>205</v>
      </c>
      <c r="DW123" s="563"/>
      <c r="DX123" s="563"/>
      <c r="DY123" s="563"/>
      <c r="DZ123" s="573"/>
    </row>
    <row r="124" spans="1:130" s="372" customFormat="1" ht="26.25" customHeight="1">
      <c r="A124" s="398"/>
      <c r="B124" s="422"/>
      <c r="C124" s="435" t="s">
        <v>342</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205</v>
      </c>
      <c r="AB124" s="459"/>
      <c r="AC124" s="459"/>
      <c r="AD124" s="459"/>
      <c r="AE124" s="515"/>
      <c r="AF124" s="531" t="s">
        <v>205</v>
      </c>
      <c r="AG124" s="459"/>
      <c r="AH124" s="459"/>
      <c r="AI124" s="459"/>
      <c r="AJ124" s="515"/>
      <c r="AK124" s="531" t="s">
        <v>205</v>
      </c>
      <c r="AL124" s="459"/>
      <c r="AM124" s="459"/>
      <c r="AN124" s="459"/>
      <c r="AO124" s="515"/>
      <c r="AP124" s="555" t="s">
        <v>205</v>
      </c>
      <c r="AQ124" s="563"/>
      <c r="AR124" s="563"/>
      <c r="AS124" s="563"/>
      <c r="AT124" s="573"/>
      <c r="AU124" s="590" t="s">
        <v>498</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19.7</v>
      </c>
      <c r="BR124" s="667"/>
      <c r="BS124" s="667"/>
      <c r="BT124" s="667"/>
      <c r="BU124" s="667"/>
      <c r="BV124" s="667">
        <v>2.2000000000000002</v>
      </c>
      <c r="BW124" s="667"/>
      <c r="BX124" s="667"/>
      <c r="BY124" s="667"/>
      <c r="BZ124" s="667"/>
      <c r="CA124" s="667" t="s">
        <v>205</v>
      </c>
      <c r="CB124" s="667"/>
      <c r="CC124" s="667"/>
      <c r="CD124" s="667"/>
      <c r="CE124" s="667"/>
      <c r="CF124" s="561"/>
      <c r="CG124" s="569"/>
      <c r="CH124" s="569"/>
      <c r="CI124" s="569"/>
      <c r="CJ124" s="695"/>
      <c r="CK124" s="702"/>
      <c r="CL124" s="702"/>
      <c r="CM124" s="702"/>
      <c r="CN124" s="702"/>
      <c r="CO124" s="715"/>
      <c r="CP124" s="718" t="s">
        <v>499</v>
      </c>
      <c r="CQ124" s="412"/>
      <c r="CR124" s="412"/>
      <c r="CS124" s="412"/>
      <c r="CT124" s="412"/>
      <c r="CU124" s="412"/>
      <c r="CV124" s="412"/>
      <c r="CW124" s="412"/>
      <c r="CX124" s="412"/>
      <c r="CY124" s="412"/>
      <c r="CZ124" s="412"/>
      <c r="DA124" s="412"/>
      <c r="DB124" s="412"/>
      <c r="DC124" s="412"/>
      <c r="DD124" s="412"/>
      <c r="DE124" s="412"/>
      <c r="DF124" s="724"/>
      <c r="DG124" s="500">
        <v>12415</v>
      </c>
      <c r="DH124" s="505"/>
      <c r="DI124" s="505"/>
      <c r="DJ124" s="505"/>
      <c r="DK124" s="517"/>
      <c r="DL124" s="533">
        <v>4798</v>
      </c>
      <c r="DM124" s="505"/>
      <c r="DN124" s="505"/>
      <c r="DO124" s="505"/>
      <c r="DP124" s="517"/>
      <c r="DQ124" s="533" t="s">
        <v>205</v>
      </c>
      <c r="DR124" s="505"/>
      <c r="DS124" s="505"/>
      <c r="DT124" s="505"/>
      <c r="DU124" s="517"/>
      <c r="DV124" s="740" t="s">
        <v>205</v>
      </c>
      <c r="DW124" s="742"/>
      <c r="DX124" s="742"/>
      <c r="DY124" s="742"/>
      <c r="DZ124" s="749"/>
    </row>
    <row r="125" spans="1:130" s="372" customFormat="1" ht="26.25" customHeight="1">
      <c r="A125" s="398"/>
      <c r="B125" s="422"/>
      <c r="C125" s="435" t="s">
        <v>492</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205</v>
      </c>
      <c r="AB125" s="459"/>
      <c r="AC125" s="459"/>
      <c r="AD125" s="459"/>
      <c r="AE125" s="515"/>
      <c r="AF125" s="531" t="s">
        <v>205</v>
      </c>
      <c r="AG125" s="459"/>
      <c r="AH125" s="459"/>
      <c r="AI125" s="459"/>
      <c r="AJ125" s="515"/>
      <c r="AK125" s="531" t="s">
        <v>205</v>
      </c>
      <c r="AL125" s="459"/>
      <c r="AM125" s="459"/>
      <c r="AN125" s="459"/>
      <c r="AO125" s="515"/>
      <c r="AP125" s="555" t="s">
        <v>205</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502</v>
      </c>
      <c r="CL125" s="710"/>
      <c r="CM125" s="710"/>
      <c r="CN125" s="710"/>
      <c r="CO125" s="713"/>
      <c r="CP125" s="623" t="s">
        <v>143</v>
      </c>
      <c r="CQ125" s="416"/>
      <c r="CR125" s="416"/>
      <c r="CS125" s="416"/>
      <c r="CT125" s="416"/>
      <c r="CU125" s="416"/>
      <c r="CV125" s="416"/>
      <c r="CW125" s="416"/>
      <c r="CX125" s="416"/>
      <c r="CY125" s="416"/>
      <c r="CZ125" s="416"/>
      <c r="DA125" s="416"/>
      <c r="DB125" s="416"/>
      <c r="DC125" s="416"/>
      <c r="DD125" s="416"/>
      <c r="DE125" s="416"/>
      <c r="DF125" s="483"/>
      <c r="DG125" s="655" t="s">
        <v>205</v>
      </c>
      <c r="DH125" s="663"/>
      <c r="DI125" s="663"/>
      <c r="DJ125" s="663"/>
      <c r="DK125" s="663"/>
      <c r="DL125" s="663" t="s">
        <v>205</v>
      </c>
      <c r="DM125" s="663"/>
      <c r="DN125" s="663"/>
      <c r="DO125" s="663"/>
      <c r="DP125" s="663"/>
      <c r="DQ125" s="663" t="s">
        <v>205</v>
      </c>
      <c r="DR125" s="663"/>
      <c r="DS125" s="663"/>
      <c r="DT125" s="663"/>
      <c r="DU125" s="663"/>
      <c r="DV125" s="738" t="s">
        <v>205</v>
      </c>
      <c r="DW125" s="738"/>
      <c r="DX125" s="738"/>
      <c r="DY125" s="738"/>
      <c r="DZ125" s="747"/>
    </row>
    <row r="126" spans="1:130" s="372" customFormat="1" ht="26.25" customHeight="1">
      <c r="A126" s="398"/>
      <c r="B126" s="422"/>
      <c r="C126" s="435" t="s">
        <v>493</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205</v>
      </c>
      <c r="AB126" s="459"/>
      <c r="AC126" s="459"/>
      <c r="AD126" s="459"/>
      <c r="AE126" s="515"/>
      <c r="AF126" s="531" t="s">
        <v>205</v>
      </c>
      <c r="AG126" s="459"/>
      <c r="AH126" s="459"/>
      <c r="AI126" s="459"/>
      <c r="AJ126" s="515"/>
      <c r="AK126" s="531" t="s">
        <v>205</v>
      </c>
      <c r="AL126" s="459"/>
      <c r="AM126" s="459"/>
      <c r="AN126" s="459"/>
      <c r="AO126" s="515"/>
      <c r="AP126" s="555" t="s">
        <v>205</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418</v>
      </c>
      <c r="CQ126" s="432"/>
      <c r="CR126" s="432"/>
      <c r="CS126" s="432"/>
      <c r="CT126" s="432"/>
      <c r="CU126" s="432"/>
      <c r="CV126" s="432"/>
      <c r="CW126" s="432"/>
      <c r="CX126" s="432"/>
      <c r="CY126" s="432"/>
      <c r="CZ126" s="432"/>
      <c r="DA126" s="432"/>
      <c r="DB126" s="432"/>
      <c r="DC126" s="432"/>
      <c r="DD126" s="432"/>
      <c r="DE126" s="432"/>
      <c r="DF126" s="485"/>
      <c r="DG126" s="656" t="s">
        <v>205</v>
      </c>
      <c r="DH126" s="664"/>
      <c r="DI126" s="664"/>
      <c r="DJ126" s="664"/>
      <c r="DK126" s="664"/>
      <c r="DL126" s="664" t="s">
        <v>205</v>
      </c>
      <c r="DM126" s="664"/>
      <c r="DN126" s="664"/>
      <c r="DO126" s="664"/>
      <c r="DP126" s="664"/>
      <c r="DQ126" s="664" t="s">
        <v>205</v>
      </c>
      <c r="DR126" s="664"/>
      <c r="DS126" s="664"/>
      <c r="DT126" s="664"/>
      <c r="DU126" s="664"/>
      <c r="DV126" s="739" t="s">
        <v>205</v>
      </c>
      <c r="DW126" s="739"/>
      <c r="DX126" s="739"/>
      <c r="DY126" s="739"/>
      <c r="DZ126" s="748"/>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205</v>
      </c>
      <c r="AB127" s="459"/>
      <c r="AC127" s="459"/>
      <c r="AD127" s="459"/>
      <c r="AE127" s="515"/>
      <c r="AF127" s="531" t="s">
        <v>205</v>
      </c>
      <c r="AG127" s="459"/>
      <c r="AH127" s="459"/>
      <c r="AI127" s="459"/>
      <c r="AJ127" s="515"/>
      <c r="AK127" s="531" t="s">
        <v>205</v>
      </c>
      <c r="AL127" s="459"/>
      <c r="AM127" s="459"/>
      <c r="AN127" s="459"/>
      <c r="AO127" s="515"/>
      <c r="AP127" s="555" t="s">
        <v>205</v>
      </c>
      <c r="AQ127" s="563"/>
      <c r="AR127" s="563"/>
      <c r="AS127" s="563"/>
      <c r="AT127" s="573"/>
      <c r="AU127" s="592"/>
      <c r="AV127" s="592"/>
      <c r="AW127" s="592"/>
      <c r="AX127" s="603" t="s">
        <v>503</v>
      </c>
      <c r="AY127" s="613"/>
      <c r="AZ127" s="613"/>
      <c r="BA127" s="613"/>
      <c r="BB127" s="613"/>
      <c r="BC127" s="613"/>
      <c r="BD127" s="613"/>
      <c r="BE127" s="633"/>
      <c r="BF127" s="635" t="s">
        <v>504</v>
      </c>
      <c r="BG127" s="613"/>
      <c r="BH127" s="613"/>
      <c r="BI127" s="613"/>
      <c r="BJ127" s="613"/>
      <c r="BK127" s="613"/>
      <c r="BL127" s="633"/>
      <c r="BM127" s="635" t="s">
        <v>419</v>
      </c>
      <c r="BN127" s="613"/>
      <c r="BO127" s="613"/>
      <c r="BP127" s="613"/>
      <c r="BQ127" s="613"/>
      <c r="BR127" s="613"/>
      <c r="BS127" s="633"/>
      <c r="BT127" s="635" t="s">
        <v>411</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443</v>
      </c>
      <c r="CQ127" s="432"/>
      <c r="CR127" s="432"/>
      <c r="CS127" s="432"/>
      <c r="CT127" s="432"/>
      <c r="CU127" s="432"/>
      <c r="CV127" s="432"/>
      <c r="CW127" s="432"/>
      <c r="CX127" s="432"/>
      <c r="CY127" s="432"/>
      <c r="CZ127" s="432"/>
      <c r="DA127" s="432"/>
      <c r="DB127" s="432"/>
      <c r="DC127" s="432"/>
      <c r="DD127" s="432"/>
      <c r="DE127" s="432"/>
      <c r="DF127" s="485"/>
      <c r="DG127" s="656" t="s">
        <v>205</v>
      </c>
      <c r="DH127" s="664"/>
      <c r="DI127" s="664"/>
      <c r="DJ127" s="664"/>
      <c r="DK127" s="664"/>
      <c r="DL127" s="664" t="s">
        <v>205</v>
      </c>
      <c r="DM127" s="664"/>
      <c r="DN127" s="664"/>
      <c r="DO127" s="664"/>
      <c r="DP127" s="664"/>
      <c r="DQ127" s="664" t="s">
        <v>205</v>
      </c>
      <c r="DR127" s="664"/>
      <c r="DS127" s="664"/>
      <c r="DT127" s="664"/>
      <c r="DU127" s="664"/>
      <c r="DV127" s="739" t="s">
        <v>205</v>
      </c>
      <c r="DW127" s="739"/>
      <c r="DX127" s="739"/>
      <c r="DY127" s="739"/>
      <c r="DZ127" s="748"/>
    </row>
    <row r="128" spans="1:130" s="372" customFormat="1" ht="26.25" customHeight="1">
      <c r="A128" s="400" t="s">
        <v>505</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10</v>
      </c>
      <c r="X128" s="476"/>
      <c r="Y128" s="476"/>
      <c r="Z128" s="491"/>
      <c r="AA128" s="497">
        <v>62867</v>
      </c>
      <c r="AB128" s="503"/>
      <c r="AC128" s="503"/>
      <c r="AD128" s="503"/>
      <c r="AE128" s="514"/>
      <c r="AF128" s="530">
        <v>50153</v>
      </c>
      <c r="AG128" s="503"/>
      <c r="AH128" s="503"/>
      <c r="AI128" s="503"/>
      <c r="AJ128" s="514"/>
      <c r="AK128" s="530">
        <v>50002</v>
      </c>
      <c r="AL128" s="503"/>
      <c r="AM128" s="503"/>
      <c r="AN128" s="503"/>
      <c r="AO128" s="514"/>
      <c r="AP128" s="557"/>
      <c r="AQ128" s="565"/>
      <c r="AR128" s="565"/>
      <c r="AS128" s="565"/>
      <c r="AT128" s="575"/>
      <c r="AU128" s="592"/>
      <c r="AV128" s="592"/>
      <c r="AW128" s="592"/>
      <c r="AX128" s="392" t="s">
        <v>311</v>
      </c>
      <c r="AY128" s="416"/>
      <c r="AZ128" s="416"/>
      <c r="BA128" s="416"/>
      <c r="BB128" s="416"/>
      <c r="BC128" s="416"/>
      <c r="BD128" s="416"/>
      <c r="BE128" s="483"/>
      <c r="BF128" s="636" t="s">
        <v>205</v>
      </c>
      <c r="BG128" s="640"/>
      <c r="BH128" s="640"/>
      <c r="BI128" s="640"/>
      <c r="BJ128" s="640"/>
      <c r="BK128" s="640"/>
      <c r="BL128" s="646"/>
      <c r="BM128" s="636">
        <v>14.3</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403</v>
      </c>
      <c r="CQ128" s="614"/>
      <c r="CR128" s="614"/>
      <c r="CS128" s="614"/>
      <c r="CT128" s="614"/>
      <c r="CU128" s="614"/>
      <c r="CV128" s="614"/>
      <c r="CW128" s="614"/>
      <c r="CX128" s="614"/>
      <c r="CY128" s="614"/>
      <c r="CZ128" s="614"/>
      <c r="DA128" s="614"/>
      <c r="DB128" s="614"/>
      <c r="DC128" s="614"/>
      <c r="DD128" s="614"/>
      <c r="DE128" s="614"/>
      <c r="DF128" s="634"/>
      <c r="DG128" s="727" t="s">
        <v>205</v>
      </c>
      <c r="DH128" s="730"/>
      <c r="DI128" s="730"/>
      <c r="DJ128" s="730"/>
      <c r="DK128" s="730"/>
      <c r="DL128" s="730" t="s">
        <v>205</v>
      </c>
      <c r="DM128" s="730"/>
      <c r="DN128" s="730"/>
      <c r="DO128" s="730"/>
      <c r="DP128" s="730"/>
      <c r="DQ128" s="730" t="s">
        <v>205</v>
      </c>
      <c r="DR128" s="730"/>
      <c r="DS128" s="730"/>
      <c r="DT128" s="730"/>
      <c r="DU128" s="730"/>
      <c r="DV128" s="741" t="s">
        <v>205</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243</v>
      </c>
      <c r="X129" s="479"/>
      <c r="Y129" s="479"/>
      <c r="Z129" s="492"/>
      <c r="AA129" s="498">
        <v>6360461</v>
      </c>
      <c r="AB129" s="459"/>
      <c r="AC129" s="459"/>
      <c r="AD129" s="459"/>
      <c r="AE129" s="515"/>
      <c r="AF129" s="531">
        <v>6262915</v>
      </c>
      <c r="AG129" s="459"/>
      <c r="AH129" s="459"/>
      <c r="AI129" s="459"/>
      <c r="AJ129" s="515"/>
      <c r="AK129" s="531">
        <v>6332755</v>
      </c>
      <c r="AL129" s="459"/>
      <c r="AM129" s="459"/>
      <c r="AN129" s="459"/>
      <c r="AO129" s="515"/>
      <c r="AP129" s="558"/>
      <c r="AQ129" s="566"/>
      <c r="AR129" s="566"/>
      <c r="AS129" s="566"/>
      <c r="AT129" s="576"/>
      <c r="AU129" s="594"/>
      <c r="AV129" s="594"/>
      <c r="AW129" s="594"/>
      <c r="AX129" s="604" t="s">
        <v>121</v>
      </c>
      <c r="AY129" s="432"/>
      <c r="AZ129" s="432"/>
      <c r="BA129" s="432"/>
      <c r="BB129" s="432"/>
      <c r="BC129" s="432"/>
      <c r="BD129" s="432"/>
      <c r="BE129" s="485"/>
      <c r="BF129" s="637" t="s">
        <v>205</v>
      </c>
      <c r="BG129" s="641"/>
      <c r="BH129" s="641"/>
      <c r="BI129" s="641"/>
      <c r="BJ129" s="641"/>
      <c r="BK129" s="641"/>
      <c r="BL129" s="647"/>
      <c r="BM129" s="637">
        <v>19.3</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506</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507</v>
      </c>
      <c r="X130" s="479"/>
      <c r="Y130" s="479"/>
      <c r="Z130" s="492"/>
      <c r="AA130" s="498">
        <v>1198123</v>
      </c>
      <c r="AB130" s="459"/>
      <c r="AC130" s="459"/>
      <c r="AD130" s="459"/>
      <c r="AE130" s="515"/>
      <c r="AF130" s="531">
        <v>1166824</v>
      </c>
      <c r="AG130" s="459"/>
      <c r="AH130" s="459"/>
      <c r="AI130" s="459"/>
      <c r="AJ130" s="515"/>
      <c r="AK130" s="531">
        <v>1222026</v>
      </c>
      <c r="AL130" s="459"/>
      <c r="AM130" s="459"/>
      <c r="AN130" s="459"/>
      <c r="AO130" s="515"/>
      <c r="AP130" s="558"/>
      <c r="AQ130" s="566"/>
      <c r="AR130" s="566"/>
      <c r="AS130" s="566"/>
      <c r="AT130" s="576"/>
      <c r="AU130" s="594"/>
      <c r="AV130" s="594"/>
      <c r="AW130" s="594"/>
      <c r="AX130" s="604" t="s">
        <v>432</v>
      </c>
      <c r="AY130" s="432"/>
      <c r="AZ130" s="432"/>
      <c r="BA130" s="432"/>
      <c r="BB130" s="432"/>
      <c r="BC130" s="432"/>
      <c r="BD130" s="432"/>
      <c r="BE130" s="485"/>
      <c r="BF130" s="638">
        <v>7.4</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5162338</v>
      </c>
      <c r="AB131" s="505"/>
      <c r="AC131" s="505"/>
      <c r="AD131" s="505"/>
      <c r="AE131" s="517"/>
      <c r="AF131" s="533">
        <v>5096091</v>
      </c>
      <c r="AG131" s="505"/>
      <c r="AH131" s="505"/>
      <c r="AI131" s="505"/>
      <c r="AJ131" s="517"/>
      <c r="AK131" s="533">
        <v>5110729</v>
      </c>
      <c r="AL131" s="505"/>
      <c r="AM131" s="505"/>
      <c r="AN131" s="505"/>
      <c r="AO131" s="517"/>
      <c r="AP131" s="559"/>
      <c r="AQ131" s="567"/>
      <c r="AR131" s="567"/>
      <c r="AS131" s="567"/>
      <c r="AT131" s="577"/>
      <c r="AU131" s="594"/>
      <c r="AV131" s="594"/>
      <c r="AW131" s="594"/>
      <c r="AX131" s="605" t="s">
        <v>478</v>
      </c>
      <c r="AY131" s="614"/>
      <c r="AZ131" s="614"/>
      <c r="BA131" s="614"/>
      <c r="BB131" s="614"/>
      <c r="BC131" s="614"/>
      <c r="BD131" s="614"/>
      <c r="BE131" s="634"/>
      <c r="BF131" s="639" t="s">
        <v>205</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32</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508</v>
      </c>
      <c r="W132" s="475"/>
      <c r="X132" s="475"/>
      <c r="Y132" s="475"/>
      <c r="Z132" s="494"/>
      <c r="AA132" s="501">
        <v>8.3338595810000005</v>
      </c>
      <c r="AB132" s="506"/>
      <c r="AC132" s="506"/>
      <c r="AD132" s="506"/>
      <c r="AE132" s="518"/>
      <c r="AF132" s="534">
        <v>7.3900760410000004</v>
      </c>
      <c r="AG132" s="506"/>
      <c r="AH132" s="506"/>
      <c r="AI132" s="506"/>
      <c r="AJ132" s="518"/>
      <c r="AK132" s="534">
        <v>6.6117769109999998</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88</v>
      </c>
      <c r="W133" s="413"/>
      <c r="X133" s="413"/>
      <c r="Y133" s="413"/>
      <c r="Z133" s="495"/>
      <c r="AA133" s="502">
        <v>7.6</v>
      </c>
      <c r="AB133" s="507"/>
      <c r="AC133" s="507"/>
      <c r="AD133" s="507"/>
      <c r="AE133" s="519"/>
      <c r="AF133" s="502">
        <v>7.5</v>
      </c>
      <c r="AG133" s="507"/>
      <c r="AH133" s="507"/>
      <c r="AI133" s="507"/>
      <c r="AJ133" s="519"/>
      <c r="AK133" s="502">
        <v>7.4</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lwBez5OBV1+lJDdGQQtxZDoQ8ILVuKNcD6uASFr5emtKH3T6bvU9FBtciaK9huPBSq5J5uCjugU+LUb4SmHgEA==" saltValue="RzACIiKgBR3V9oQbD4xhP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90" zoomScaleNormal="85" zoomScaleSheetLayoutView="9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101</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vyeCvHwub1XB1rD763N1d5mY5kjIk0zxrmSRFr3smNc0qvrgEpJB4jFu5hhZZPT5NodM9h5x7HDYsUSTTLZNSA==" saltValue="a6HmEo78LskkvUrB+LpTh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Ww/OnttUIUWqCDaTmOQDo7U/vC0eVbE50pYpmQwl+1xWAcfKn2BLeOmX//Xmn0Vk004u5wo3Z9g9XYpHbLD2yg==" saltValue="Sy1+WYni/kkg+teAKZ4R6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510</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335</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89</v>
      </c>
      <c r="AP7" s="823"/>
      <c r="AQ7" s="834" t="s">
        <v>511</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512</v>
      </c>
      <c r="AQ8" s="835" t="s">
        <v>513</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467</v>
      </c>
      <c r="AL9" s="783"/>
      <c r="AM9" s="783"/>
      <c r="AN9" s="800"/>
      <c r="AO9" s="813">
        <v>1932615</v>
      </c>
      <c r="AP9" s="813">
        <v>112801</v>
      </c>
      <c r="AQ9" s="836">
        <v>90613</v>
      </c>
      <c r="AR9" s="850">
        <v>24.5</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509</v>
      </c>
      <c r="AL10" s="783"/>
      <c r="AM10" s="783"/>
      <c r="AN10" s="800"/>
      <c r="AO10" s="814">
        <v>162493</v>
      </c>
      <c r="AP10" s="814">
        <v>9484</v>
      </c>
      <c r="AQ10" s="837">
        <v>7525</v>
      </c>
      <c r="AR10" s="851">
        <v>26</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215</v>
      </c>
      <c r="AL11" s="783"/>
      <c r="AM11" s="783"/>
      <c r="AN11" s="800"/>
      <c r="AO11" s="814">
        <v>12431</v>
      </c>
      <c r="AP11" s="814">
        <v>726</v>
      </c>
      <c r="AQ11" s="837">
        <v>9582</v>
      </c>
      <c r="AR11" s="851">
        <v>-92.4</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401</v>
      </c>
      <c r="AL12" s="783"/>
      <c r="AM12" s="783"/>
      <c r="AN12" s="800"/>
      <c r="AO12" s="814" t="s">
        <v>205</v>
      </c>
      <c r="AP12" s="814" t="s">
        <v>205</v>
      </c>
      <c r="AQ12" s="837">
        <v>1356</v>
      </c>
      <c r="AR12" s="851" t="s">
        <v>205</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242</v>
      </c>
      <c r="AL13" s="783"/>
      <c r="AM13" s="783"/>
      <c r="AN13" s="800"/>
      <c r="AO13" s="814" t="s">
        <v>205</v>
      </c>
      <c r="AP13" s="814" t="s">
        <v>205</v>
      </c>
      <c r="AQ13" s="837">
        <v>2</v>
      </c>
      <c r="AR13" s="851" t="s">
        <v>205</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296</v>
      </c>
      <c r="AL14" s="783"/>
      <c r="AM14" s="783"/>
      <c r="AN14" s="800"/>
      <c r="AO14" s="814">
        <v>47782</v>
      </c>
      <c r="AP14" s="814">
        <v>2789</v>
      </c>
      <c r="AQ14" s="837">
        <v>4182</v>
      </c>
      <c r="AR14" s="851">
        <v>-33.299999999999997</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514</v>
      </c>
      <c r="AL15" s="783"/>
      <c r="AM15" s="783"/>
      <c r="AN15" s="800"/>
      <c r="AO15" s="814">
        <v>114037</v>
      </c>
      <c r="AP15" s="814">
        <v>6656</v>
      </c>
      <c r="AQ15" s="837">
        <v>2331</v>
      </c>
      <c r="AR15" s="851">
        <v>185.5</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313</v>
      </c>
      <c r="AL16" s="784"/>
      <c r="AM16" s="784"/>
      <c r="AN16" s="801"/>
      <c r="AO16" s="814">
        <v>-175593</v>
      </c>
      <c r="AP16" s="814">
        <v>-10249</v>
      </c>
      <c r="AQ16" s="837">
        <v>-8270</v>
      </c>
      <c r="AR16" s="851">
        <v>23.9</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279</v>
      </c>
      <c r="AL17" s="784"/>
      <c r="AM17" s="784"/>
      <c r="AN17" s="801"/>
      <c r="AO17" s="814">
        <v>2093765</v>
      </c>
      <c r="AP17" s="814">
        <v>122207</v>
      </c>
      <c r="AQ17" s="837">
        <v>107322</v>
      </c>
      <c r="AR17" s="851">
        <v>13.9</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193</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339</v>
      </c>
      <c r="AQ20" s="838" t="s">
        <v>48</v>
      </c>
      <c r="AR20" s="852"/>
    </row>
    <row r="21" spans="1:46" s="756" customFormat="1">
      <c r="A21" s="758"/>
      <c r="AK21" s="773" t="s">
        <v>186</v>
      </c>
      <c r="AL21" s="786"/>
      <c r="AM21" s="786"/>
      <c r="AN21" s="803"/>
      <c r="AO21" s="816">
        <v>14.47</v>
      </c>
      <c r="AP21" s="826">
        <v>10.18</v>
      </c>
      <c r="AQ21" s="839">
        <v>4.29</v>
      </c>
      <c r="AS21" s="858"/>
      <c r="AT21" s="758"/>
    </row>
    <row r="22" spans="1:46" s="756" customFormat="1">
      <c r="A22" s="758"/>
      <c r="AK22" s="773" t="s">
        <v>516</v>
      </c>
      <c r="AL22" s="786"/>
      <c r="AM22" s="786"/>
      <c r="AN22" s="803"/>
      <c r="AO22" s="817">
        <v>95.2</v>
      </c>
      <c r="AP22" s="827">
        <v>97.7</v>
      </c>
      <c r="AQ22" s="840">
        <v>-2.5</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517</v>
      </c>
      <c r="AP26" s="828"/>
      <c r="AQ26" s="828"/>
      <c r="AR26" s="828"/>
      <c r="AS26" s="760"/>
      <c r="AT26" s="760"/>
    </row>
    <row r="27" spans="1:46">
      <c r="A27" s="761"/>
      <c r="AO27" s="766"/>
      <c r="AP27" s="766"/>
      <c r="AQ27" s="766"/>
      <c r="AR27" s="766"/>
      <c r="AS27" s="766"/>
      <c r="AT27" s="766"/>
    </row>
    <row r="28" spans="1:46" ht="17.25">
      <c r="A28" s="757" t="s">
        <v>269</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125</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89</v>
      </c>
      <c r="AP30" s="823"/>
      <c r="AQ30" s="834" t="s">
        <v>511</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512</v>
      </c>
      <c r="AQ31" s="835" t="s">
        <v>513</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1167843</v>
      </c>
      <c r="AP32" s="814">
        <v>68163</v>
      </c>
      <c r="AQ32" s="841">
        <v>67619</v>
      </c>
      <c r="AR32" s="851">
        <v>0.8</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205</v>
      </c>
      <c r="AP33" s="814" t="s">
        <v>205</v>
      </c>
      <c r="AQ33" s="841" t="s">
        <v>205</v>
      </c>
      <c r="AR33" s="851" t="s">
        <v>205</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64</v>
      </c>
      <c r="AL34" s="787"/>
      <c r="AM34" s="787"/>
      <c r="AN34" s="804"/>
      <c r="AO34" s="814" t="s">
        <v>205</v>
      </c>
      <c r="AP34" s="814" t="s">
        <v>205</v>
      </c>
      <c r="AQ34" s="841">
        <v>3</v>
      </c>
      <c r="AR34" s="851" t="s">
        <v>205</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v>338113</v>
      </c>
      <c r="AP35" s="814">
        <v>19735</v>
      </c>
      <c r="AQ35" s="841">
        <v>17835</v>
      </c>
      <c r="AR35" s="851">
        <v>10.7</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44</v>
      </c>
      <c r="AL36" s="787"/>
      <c r="AM36" s="787"/>
      <c r="AN36" s="804"/>
      <c r="AO36" s="814">
        <v>103982</v>
      </c>
      <c r="AP36" s="814">
        <v>6069</v>
      </c>
      <c r="AQ36" s="841">
        <v>2401</v>
      </c>
      <c r="AR36" s="851">
        <v>152.80000000000001</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352</v>
      </c>
      <c r="AL37" s="787"/>
      <c r="AM37" s="787"/>
      <c r="AN37" s="804"/>
      <c r="AO37" s="814" t="s">
        <v>205</v>
      </c>
      <c r="AP37" s="814" t="s">
        <v>205</v>
      </c>
      <c r="AQ37" s="841">
        <v>732</v>
      </c>
      <c r="AR37" s="851" t="s">
        <v>205</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227</v>
      </c>
      <c r="AL38" s="788"/>
      <c r="AM38" s="788"/>
      <c r="AN38" s="805"/>
      <c r="AO38" s="818" t="s">
        <v>205</v>
      </c>
      <c r="AP38" s="818" t="s">
        <v>205</v>
      </c>
      <c r="AQ38" s="842">
        <v>5</v>
      </c>
      <c r="AR38" s="840" t="s">
        <v>205</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v>-50002</v>
      </c>
      <c r="AP39" s="814">
        <v>-2918</v>
      </c>
      <c r="AQ39" s="841">
        <v>-3806</v>
      </c>
      <c r="AR39" s="851">
        <v>-23.3</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521</v>
      </c>
      <c r="AL40" s="787"/>
      <c r="AM40" s="787"/>
      <c r="AN40" s="804"/>
      <c r="AO40" s="814">
        <v>-1222026</v>
      </c>
      <c r="AP40" s="814">
        <v>-71326</v>
      </c>
      <c r="AQ40" s="841">
        <v>-59049</v>
      </c>
      <c r="AR40" s="851">
        <v>20.8</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394</v>
      </c>
      <c r="AL41" s="789"/>
      <c r="AM41" s="789"/>
      <c r="AN41" s="806"/>
      <c r="AO41" s="814">
        <v>337910</v>
      </c>
      <c r="AP41" s="814">
        <v>19723</v>
      </c>
      <c r="AQ41" s="841">
        <v>25740</v>
      </c>
      <c r="AR41" s="851">
        <v>-23.4</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522</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523</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89</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500</v>
      </c>
      <c r="AO50" s="820" t="s">
        <v>501</v>
      </c>
      <c r="AP50" s="831" t="s">
        <v>524</v>
      </c>
      <c r="AQ50" s="844" t="s">
        <v>387</v>
      </c>
      <c r="AR50" s="854" t="s">
        <v>525</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239</v>
      </c>
      <c r="AL51" s="790"/>
      <c r="AM51" s="796">
        <v>2433222</v>
      </c>
      <c r="AN51" s="809">
        <v>133262</v>
      </c>
      <c r="AO51" s="821">
        <v>4.7</v>
      </c>
      <c r="AP51" s="832">
        <v>85459</v>
      </c>
      <c r="AQ51" s="845">
        <v>-19.8</v>
      </c>
      <c r="AR51" s="855">
        <v>24.5</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281</v>
      </c>
      <c r="AM52" s="797">
        <v>1447069</v>
      </c>
      <c r="AN52" s="810">
        <v>79252</v>
      </c>
      <c r="AO52" s="822">
        <v>49.9</v>
      </c>
      <c r="AP52" s="833">
        <v>44378</v>
      </c>
      <c r="AQ52" s="846">
        <v>-2.6</v>
      </c>
      <c r="AR52" s="856">
        <v>52.5</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2679133</v>
      </c>
      <c r="AN53" s="809">
        <v>149305</v>
      </c>
      <c r="AO53" s="821">
        <v>12</v>
      </c>
      <c r="AP53" s="832">
        <v>83280</v>
      </c>
      <c r="AQ53" s="845">
        <v>-2.5</v>
      </c>
      <c r="AR53" s="855">
        <v>14.5</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281</v>
      </c>
      <c r="AM54" s="797">
        <v>1489521</v>
      </c>
      <c r="AN54" s="810">
        <v>83009</v>
      </c>
      <c r="AO54" s="822">
        <v>4.7</v>
      </c>
      <c r="AP54" s="833">
        <v>43123</v>
      </c>
      <c r="AQ54" s="846">
        <v>-2.8</v>
      </c>
      <c r="AR54" s="856">
        <v>7.5</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237</v>
      </c>
      <c r="AL55" s="790"/>
      <c r="AM55" s="796">
        <v>2222895</v>
      </c>
      <c r="AN55" s="809">
        <v>125332</v>
      </c>
      <c r="AO55" s="821">
        <v>-16.100000000000001</v>
      </c>
      <c r="AP55" s="832">
        <v>88968</v>
      </c>
      <c r="AQ55" s="845">
        <v>6.8</v>
      </c>
      <c r="AR55" s="855">
        <v>-22.9</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281</v>
      </c>
      <c r="AM56" s="797">
        <v>1018401</v>
      </c>
      <c r="AN56" s="810">
        <v>57420</v>
      </c>
      <c r="AO56" s="822">
        <v>-30.8</v>
      </c>
      <c r="AP56" s="833">
        <v>45482</v>
      </c>
      <c r="AQ56" s="846">
        <v>5.5</v>
      </c>
      <c r="AR56" s="856">
        <v>-36.299999999999997</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526</v>
      </c>
      <c r="AL57" s="790"/>
      <c r="AM57" s="796">
        <v>1955438</v>
      </c>
      <c r="AN57" s="809">
        <v>112214</v>
      </c>
      <c r="AO57" s="821">
        <v>-10.5</v>
      </c>
      <c r="AP57" s="832">
        <v>85173</v>
      </c>
      <c r="AQ57" s="845">
        <v>-4.3</v>
      </c>
      <c r="AR57" s="855">
        <v>-6.2</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281</v>
      </c>
      <c r="AM58" s="797">
        <v>615705</v>
      </c>
      <c r="AN58" s="810">
        <v>35333</v>
      </c>
      <c r="AO58" s="822">
        <v>-38.5</v>
      </c>
      <c r="AP58" s="833">
        <v>43913</v>
      </c>
      <c r="AQ58" s="846">
        <v>-3.4</v>
      </c>
      <c r="AR58" s="856">
        <v>-35.1</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527</v>
      </c>
      <c r="AL59" s="790"/>
      <c r="AM59" s="796">
        <v>2620497</v>
      </c>
      <c r="AN59" s="809">
        <v>152950</v>
      </c>
      <c r="AO59" s="821">
        <v>36.299999999999997</v>
      </c>
      <c r="AP59" s="832">
        <v>94081</v>
      </c>
      <c r="AQ59" s="845">
        <v>10.5</v>
      </c>
      <c r="AR59" s="855">
        <v>25.8</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281</v>
      </c>
      <c r="AM60" s="797">
        <v>1315092</v>
      </c>
      <c r="AN60" s="810">
        <v>76758</v>
      </c>
      <c r="AO60" s="822">
        <v>117.2</v>
      </c>
      <c r="AP60" s="833">
        <v>48949</v>
      </c>
      <c r="AQ60" s="846">
        <v>11.5</v>
      </c>
      <c r="AR60" s="856">
        <v>105.7</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528</v>
      </c>
      <c r="AL61" s="793"/>
      <c r="AM61" s="796">
        <v>2382237</v>
      </c>
      <c r="AN61" s="809">
        <v>134613</v>
      </c>
      <c r="AO61" s="821">
        <v>5.3</v>
      </c>
      <c r="AP61" s="832">
        <v>87392</v>
      </c>
      <c r="AQ61" s="847">
        <v>-1.9</v>
      </c>
      <c r="AR61" s="855">
        <v>7.2</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281</v>
      </c>
      <c r="AM62" s="797">
        <v>1177158</v>
      </c>
      <c r="AN62" s="810">
        <v>66354</v>
      </c>
      <c r="AO62" s="822">
        <v>20.5</v>
      </c>
      <c r="AP62" s="833">
        <v>45169</v>
      </c>
      <c r="AQ62" s="846">
        <v>1.6</v>
      </c>
      <c r="AR62" s="856">
        <v>18.899999999999999</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e8YmjBjKJRz1+8/hI5v5YaiSuNOuuvyAafl+jwN02J2ZjTvtXEslGOcIh2RuV1MIWNDX0gCY6jtDYVG92Q6wZg==" saltValue="Tuj7wUh3USMllls2MSt5g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cqT4HlU26QRptn3suhroReHSG0C6hGcxNr1lsdu9Tuqr1AcUGRmoeak7ZV5Er5beE+tBqB/VHCPjOXb+6edM9Q==" saltValue="YJD2l6OVQBpy0JQUJODEA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9AUkhCXbaMLq0El83+baP02ZZiQYLKLbPehturK/A209OPfkC+Q888/lIJ3noxBSN0c47xDyq4OkhzHC0B8bCA==" saltValue="Lk9P3OrOp5OEJzkUEqV8H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0" zoomScaleNormal="8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3</v>
      </c>
    </row>
    <row r="46" spans="2:10" ht="29.25" customHeight="1">
      <c r="B46" s="863" t="s">
        <v>11</v>
      </c>
      <c r="C46" s="867"/>
      <c r="D46" s="867"/>
      <c r="E46" s="871" t="s">
        <v>17</v>
      </c>
      <c r="F46" s="875" t="s">
        <v>530</v>
      </c>
      <c r="G46" s="879" t="s">
        <v>531</v>
      </c>
      <c r="H46" s="879" t="s">
        <v>442</v>
      </c>
      <c r="I46" s="879" t="s">
        <v>532</v>
      </c>
      <c r="J46" s="884" t="s">
        <v>533</v>
      </c>
    </row>
    <row r="47" spans="2:10" ht="57.75" customHeight="1">
      <c r="B47" s="864"/>
      <c r="C47" s="868" t="s">
        <v>4</v>
      </c>
      <c r="D47" s="868"/>
      <c r="E47" s="872"/>
      <c r="F47" s="876">
        <v>16.34</v>
      </c>
      <c r="G47" s="880">
        <v>18.43</v>
      </c>
      <c r="H47" s="880">
        <v>18.78</v>
      </c>
      <c r="I47" s="880">
        <v>19.100000000000001</v>
      </c>
      <c r="J47" s="885">
        <v>18.920000000000002</v>
      </c>
    </row>
    <row r="48" spans="2:10" ht="57.75" customHeight="1">
      <c r="B48" s="865"/>
      <c r="C48" s="869" t="s">
        <v>7</v>
      </c>
      <c r="D48" s="869"/>
      <c r="E48" s="873"/>
      <c r="F48" s="877">
        <v>3.02</v>
      </c>
      <c r="G48" s="881">
        <v>3.69</v>
      </c>
      <c r="H48" s="881">
        <v>3.03</v>
      </c>
      <c r="I48" s="881">
        <v>3.24</v>
      </c>
      <c r="J48" s="886">
        <v>5.07</v>
      </c>
    </row>
    <row r="49" spans="2:10" ht="57.75" customHeight="1">
      <c r="B49" s="866"/>
      <c r="C49" s="870" t="s">
        <v>16</v>
      </c>
      <c r="D49" s="870"/>
      <c r="E49" s="874"/>
      <c r="F49" s="878">
        <v>9.16</v>
      </c>
      <c r="G49" s="882">
        <v>6.95</v>
      </c>
      <c r="H49" s="882">
        <v>5.76</v>
      </c>
      <c r="I49" s="882">
        <v>4.41</v>
      </c>
      <c r="J49" s="887">
        <v>6.47</v>
      </c>
    </row>
    <row r="50" spans="2:10" ht="13.5" customHeight="1"/>
  </sheetData>
  <sheetProtection algorithmName="SHA-512" hashValue="/mrK5prBENXwEAaa5IKEqhzMC+7bte+P67+/BINTxJo6jyVaRNSwmmU/d2h5aiVY6rLmizI4sGHO5fXhHIk2sg==" saltValue="TU7645Ms4LxbP4rp8w3hO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2021-09-27T07:13:41Z</cp:lastPrinted>
  <dcterms:created xsi:type="dcterms:W3CDTF">2021-02-05T04:18:16Z</dcterms:created>
  <dcterms:modified xsi:type="dcterms:W3CDTF">2021-10-22T04:33:20Z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2021-10-22T04:33:20Z</vt:filetime>
  </property>
</Properties>
</file>