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元年度決算\９．市町村→県回答②（2回目公表ファイル）\"/>
    </mc:Choice>
  </mc:AlternateContent>
  <bookViews>
    <workbookView xWindow="0" yWindow="0" windowWidth="28800" windowHeight="12435" tabRatio="748"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<sst xmlns="http://schemas.openxmlformats.org/spreadsheetml/2006/main" count="1195" uniqueCount="625">
  <si>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</si>
  <si>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</si>
  <si>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</si>
  <si>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</si>
  <si>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</si>
  <si>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</si>
  <si>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</si>
  <si>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</si>
  <si>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</si>
  <si>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</si>
  <si>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</si>
  <si>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</si>
  <si>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</si>
  <si>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</si>
  <si>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</si>
  <si>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</si>
  <si>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</si>
  <si>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</si>
  <si>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</si>
  <si>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</si>
  <si>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</si>
  <si>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</si>
  <si>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</si>
  <si>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</si>
  <si>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</si>
  <si>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</si>
  <si>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</si>
  <si>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</si>
  <si>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</si>
  <si>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</si>
  <si>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</si>
  <si>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</si>
  <si>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</si>
  <si>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</si>
  <si>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</si>
  <si>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</si>
  <si>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</si>
  <si>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</si>
  <si>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</si>
  <si>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</si>
  <si>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</si>
  <si>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</si>
  <si>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</si>
  <si>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</si>
  <si>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</si>
  <si>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</si>
  <si>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</si>
  <si>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</si>
  <si>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</si>
  <si>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</si>
  <si>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</si>
  <si>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</si>
  <si>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</si>
  <si>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</si>
  <si>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</si>
  <si>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</si>
  <si>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</si>
  <si>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</si>
  <si>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</si>
  <si>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</si>
  <si>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</si>
  <si>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</si>
  <si>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</si>
  <si>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</si>
  <si>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</si>
  <si>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</si>
  <si>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</si>
  <si>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</si>
  <si>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</si>
  <si>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</si>
  <si>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</si>
  <si>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</si>
  <si>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</si>
  <si>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</si>
  <si>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</si>
  <si>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</si>
  <si>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</si>
  <si>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</si>
  <si>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</si>
  <si>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</si>
  <si>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</si>
  <si>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</si>
  <si>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</si>
  <si>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</si>
  <si>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</si>
  <si>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</si>
  <si>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</si>
  <si>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</si>
  <si>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</si>
  <si>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</si>
  <si>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</si>
  <si>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</si>
  <si>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</si>
  <si>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</si>
  <si>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</si>
  <si>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</si>
  <si>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</si>
  <si>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</si>
  <si>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</si>
  <si>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</si>
  <si>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</si>
  <si>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</si>
  <si>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</si>
  <si>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</si>
  <si>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</si>
  <si>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</si>
  <si>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</si>
  <si>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</si>
  <si>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</si>
  <si>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</si>
  <si>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</si>
  <si>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</si>
  <si>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</si>
  <si>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</si>
  <si>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</si>
  <si>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</si>
  <si>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</si>
  <si>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</si>
  <si>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</si>
  <si>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</si>
  <si>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</si>
  <si>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</si>
  <si>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</si>
  <si>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</si>
  <si>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</si>
  <si>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</si>
  <si>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</si>
  <si>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</si>
  <si>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</si>
  <si>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</si>
  <si>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</si>
  <si>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</si>
  <si>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</si>
  <si>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</si>
  <si>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</si>
  <si>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</si>
  <si>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</si>
  <si>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</si>
  <si>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</si>
  <si>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</si>
  <si>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</si>
  <si>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</si>
  <si>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</si>
  <si>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</si>
  <si>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</si>
  <si>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</si>
  <si>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</si>
  <si>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</si>
  <si>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</si>
  <si>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</si>
  <si>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</si>
  <si>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</si>
  <si>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</si>
  <si>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</si>
  <si>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</si>
  <si>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</si>
  <si>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</si>
  <si>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</si>
  <si>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</si>
  <si>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</si>
  <si>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</si>
  <si>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</si>
  <si>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</si>
  <si>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</si>
  <si>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</si>
  <si>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</si>
  <si>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</si>
  <si>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</si>
  <si>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</si>
  <si>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</si>
  <si>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</si>
  <si>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</si>
  <si>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</si>
  <si>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</si>
  <si>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</si>
  <si>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</si>
  <si>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</si>
  <si>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</si>
  <si>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</si>
  <si>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</si>
  <si>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</si>
  <si>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</si>
  <si>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</si>
  <si>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</si>
  <si>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</si>
  <si>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</si>
  <si>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</si>
  <si>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</si>
  <si>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</si>
  <si>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</si>
  <si>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</si>
  <si>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</si>
  <si>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</si>
  <si>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</si>
  <si>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</si>
  <si>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</si>
  <si>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</si>
  <si>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</si>
  <si>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</si>
  <si>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</si>
  <si>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</si>
  <si>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</si>
  <si>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</si>
  <si>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</si>
  <si>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</si>
  <si>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</si>
  <si>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</si>
  <si>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</si>
  <si>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</si>
  <si>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</si>
  <si>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</si>
  <si>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</si>
  <si>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</si>
  <si>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高知県東洋町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</si>
  <si>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</si>
  <si>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</si>
  <si>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</si>
  <si>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</si>
  <si>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</si>
  <si>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</si>
  <si>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</si>
  <si>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</si>
  <si>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</si>
  <si>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</si>
  <si>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</si>
  <si>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</si>
  <si>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</si>
  <si>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</si>
  <si>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</si>
  <si>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</si>
  <si>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</si>
  <si>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</si>
  <si>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</si>
  <si>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</si>
  <si>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</si>
  <si>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</si>
  <si>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</si>
  <si>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</si>
  <si>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</si>
  <si>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</si>
  <si>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</si>
  <si>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</si>
  <si>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</si>
  <si>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</si>
  <si>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</si>
  <si>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</si>
  <si>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</si>
  <si>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</si>
  <si>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</si>
  <si>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</si>
  <si>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</si>
  <si>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</si>
  <si>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</si>
  <si>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</si>
  <si>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</si>
  <si>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</si>
  <si>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</si>
  <si>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</si>
  <si>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</si>
  <si>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</si>
  <si>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</si>
  <si>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</si>
  <si>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</si>
  <si>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</si>
  <si>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</si>
  <si>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</si>
  <si>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</si>
  <si>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</si>
  <si>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</si>
  <si>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</si>
  <si>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</si>
  <si>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</si>
  <si>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</si>
  <si>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</si>
  <si>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</si>
  <si>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</si>
  <si>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</si>
  <si>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</si>
  <si>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</si>
  <si>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</si>
  <si>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</si>
  <si>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</si>
  <si>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</si>
  <si>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</si>
  <si>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</si>
  <si>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</si>
  <si>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</si>
  <si>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</si>
  <si>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</si>
  <si>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</si>
  <si>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</si>
  <si>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</si>
  <si>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</si>
  <si>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</si>
  <si>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</si>
  <si>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</si>
  <si>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</si>
  <si>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</si>
  <si>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</si>
  <si>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</si>
  <si>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</si>
  <si>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</si>
  <si>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</si>
  <si>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</si>
  <si>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</si>
  <si>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</si>
  <si>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</si>
  <si>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</si>
  <si>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</si>
  <si>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</si>
  <si>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</si>
  <si>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</si>
  <si>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</si>
  <si>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</si>
  <si>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</si>
  <si>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</si>
  <si>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</si>
  <si>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</si>
  <si>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</si>
  <si>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</si>
  <si>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</si>
  <si>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</si>
  <si>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</si>
  <si>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</si>
  <si>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</si>
  <si>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</si>
  <si>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</si>
  <si>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</si>
  <si>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</si>
  <si>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</si>
  <si>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</si>
  <si>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</si>
  <si>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</si>
  <si>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</si>
  <si>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</si>
  <si>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</si>
  <si>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</si>
  <si>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</si>
  <si>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</si>
  <si>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</si>
  <si>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</si>
  <si>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</si>
  <si>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</si>
  <si>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</si>
  <si>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</si>
  <si>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</si>
  <si>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</si>
  <si>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</si>
  <si>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</si>
  <si>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</si>
  <si>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</si>
  <si>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</si>
  <si>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</si>
  <si>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</si>
  <si>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</si>
  <si>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</si>
  <si>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</si>
  <si>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</si>
  <si>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</si>
  <si>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</si>
  <si>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</si>
  <si>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</si>
  <si>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</si>
  <si>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</si>
  <si>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</si>
  <si>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</si>
  <si>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</si>
  <si>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高知県東洋町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</si>
  <si>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</si>
  <si>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</si>
  <si>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</si>
  <si>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</si>
  <si>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</si>
  <si>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</si>
  <si>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</si>
  <si>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</si>
  <si>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</si>
  <si>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</si>
  <si>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</si>
  <si>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</si>
  <si>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</si>
  <si>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</si>
  <si>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</si>
  <si>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</si>
  <si>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</si>
  <si>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</si>
  <si>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</si>
  <si>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</si>
  <si>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東洋町住宅新築資金等貸付事業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</si>
  <si>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</si>
  <si>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</si>
  <si>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</si>
  <si>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</si>
  <si>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</si>
  <si>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</si>
  <si>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</si>
  <si>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</si>
  <si>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</si>
  <si>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</si>
  <si>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</si>
  <si>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</si>
  <si>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</si>
  <si>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</si>
  <si>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東洋町国民健康保険事業</t>
    <phoneticPr fontId="5"/>
  </si>
  <si>
    <t>東洋町介護保険事業</t>
    <phoneticPr fontId="5"/>
  </si>
  <si>
    <t>東洋町介護サービス事業</t>
    <phoneticPr fontId="5"/>
  </si>
  <si>
    <t>-</t>
    <phoneticPr fontId="5"/>
  </si>
  <si>
    <t>東洋町後期高齢者医療保険事業</t>
    <phoneticPr fontId="5"/>
  </si>
  <si>
    <t>東洋町簡易水道事業</t>
    <phoneticPr fontId="5"/>
  </si>
  <si>
    <t>法非適用企業</t>
    <phoneticPr fontId="5"/>
  </si>
  <si>
    <t>東洋町下水道事業</t>
    <phoneticPr fontId="5"/>
  </si>
  <si>
    <t>法非適用企業</t>
    <phoneticPr fontId="5"/>
  </si>
  <si>
    <t>東洋町観光施設事業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</si>
  <si>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</si>
  <si>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</si>
  <si>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</si>
  <si>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</si>
  <si>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</si>
  <si>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</si>
  <si>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</si>
  <si>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</si>
  <si>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</si>
  <si>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</si>
  <si>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</si>
  <si>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</si>
  <si>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</si>
  <si>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</si>
  <si>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</si>
  <si>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</si>
  <si>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</si>
  <si>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</si>
  <si>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</si>
  <si>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</si>
  <si>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</si>
  <si>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</si>
  <si>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</si>
  <si>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</si>
  <si>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</si>
  <si>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</si>
  <si>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</si>
  <si>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</si>
  <si>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</si>
  <si>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</si>
  <si>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</si>
  <si>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</si>
  <si>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</si>
  <si>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</si>
  <si>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</si>
  <si>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</si>
  <si>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</si>
  <si>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</si>
  <si>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</si>
  <si>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</si>
  <si>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</si>
  <si>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</si>
  <si>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</si>
  <si>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</si>
  <si>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</si>
  <si>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</si>
  <si>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</si>
  <si>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</si>
  <si>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</si>
  <si>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</si>
  <si>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</si>
  <si>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</si>
  <si>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</si>
  <si>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</si>
  <si>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</si>
  <si>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</si>
  <si>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</si>
  <si>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</si>
  <si>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</si>
  <si>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</si>
  <si>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</si>
  <si>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</si>
  <si>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</si>
  <si>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</si>
  <si>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</si>
  <si>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東洋町下水道事業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</si>
  <si>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</si>
  <si>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</si>
  <si>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東洋町簡易水道事業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</si>
  <si>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</si>
  <si>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東洋町介護サービス事業</t>
    <phoneticPr fontId="5"/>
  </si>
  <si>
    <t>(Ｆ)</t>
    <phoneticPr fontId="5"/>
  </si>
  <si>
    <t>東洋町介護保険事業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</si>
  <si>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</si>
  <si>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</si>
  <si>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</si>
  <si>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</si>
  <si>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</si>
  <si>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</si>
  <si>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</si>
  <si>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</si>
  <si>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</si>
  <si>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</si>
  <si>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</si>
  <si>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</si>
  <si>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</si>
  <si>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</si>
  <si>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</si>
  <si>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</si>
  <si>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</si>
  <si>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</si>
  <si>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</si>
  <si>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</si>
  <si>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</si>
  <si>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</si>
  <si>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</si>
  <si>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</si>
  <si>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</si>
  <si>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</si>
  <si>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</si>
  <si>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</si>
  <si>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</si>
  <si>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</si>
  <si>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</si>
  <si>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</si>
  <si>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</si>
  <si>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</si>
  <si>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</si>
  <si>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</si>
  <si>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</si>
  <si>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</si>
  <si>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</si>
  <si>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</si>
  <si>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</si>
  <si>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</si>
  <si>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</si>
  <si>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</si>
  <si>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</si>
  <si>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</si>
  <si>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</si>
  <si>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</si>
  <si>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</si>
  <si>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</si>
  <si>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</si>
  <si>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</si>
  <si>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</si>
  <si>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</si>
  <si>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</si>
  <si>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</si>
  <si>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</si>
  <si>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</si>
  <si>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</si>
  <si>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</si>
  <si>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</si>
  <si>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</si>
  <si>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</si>
  <si>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</si>
  <si>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</si>
  <si>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</si>
  <si>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</si>
  <si>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</si>
  <si>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</si>
  <si>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</si>
  <si>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</si>
  <si>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</si>
  <si>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</si>
  <si>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</si>
  <si>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</si>
  <si>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</si>
  <si>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</si>
  <si>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</si>
  <si>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</si>
  <si>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</si>
  <si>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</si>
  <si>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</si>
  <si>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</si>
  <si>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</si>
  <si>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5.16</t>
  </si>
  <si>
    <t>▲ 2.36</t>
  </si>
  <si>
    <t>東洋町住宅新築資金等貸付事業</t>
  </si>
  <si>
    <t>▲ 19.15</t>
  </si>
  <si>
    <t>▲ 17.29</t>
  </si>
  <si>
    <t>▲ 17.17</t>
  </si>
  <si>
    <t>▲ 15.50</t>
  </si>
  <si>
    <t>▲ 13.84</t>
  </si>
  <si>
    <t>一般会計</t>
  </si>
  <si>
    <t>東洋町介護保険事業</t>
  </si>
  <si>
    <t>東洋町観光施設事業</t>
  </si>
  <si>
    <t>東洋町後期高齢者医療保険事業</t>
  </si>
  <si>
    <t>東洋町国民健康保険事業</t>
  </si>
  <si>
    <t>東洋町下水道事業</t>
  </si>
  <si>
    <t>東洋町簡易水道事業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</si>
  <si>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</si>
  <si>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</si>
  <si>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</si>
  <si>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</si>
  <si>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</si>
  <si>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</si>
  <si>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</si>
  <si>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</si>
  <si>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施設等整備基金</t>
    <rPh sb="0" eb="2">
      <t>シセツ</t>
    </rPh>
    <rPh sb="2" eb="3">
      <t>トウ</t>
    </rPh>
    <rPh sb="3" eb="5">
      <t>セイビ</t>
    </rPh>
    <rPh sb="5" eb="7">
      <t>キキン</t>
    </rPh>
    <phoneticPr fontId="5"/>
  </si>
  <si>
    <t>ふるさとづくり基金</t>
    <rPh sb="7" eb="9">
      <t>キキン</t>
    </rPh>
    <phoneticPr fontId="5"/>
  </si>
  <si>
    <t>防災対策加速化基金</t>
    <rPh sb="0" eb="2">
      <t>ボウサイ</t>
    </rPh>
    <rPh sb="2" eb="4">
      <t>タイサク</t>
    </rPh>
    <rPh sb="4" eb="7">
      <t>カソクカ</t>
    </rPh>
    <rPh sb="7" eb="9">
      <t>キキン</t>
    </rPh>
    <phoneticPr fontId="5"/>
  </si>
  <si>
    <t>地域福祉基金</t>
    <rPh sb="0" eb="2">
      <t>チイキ</t>
    </rPh>
    <rPh sb="2" eb="4">
      <t>フクシ</t>
    </rPh>
    <rPh sb="4" eb="6">
      <t>キキン</t>
    </rPh>
    <phoneticPr fontId="5"/>
  </si>
  <si>
    <t>ふるさと創生育英基金</t>
    <rPh sb="4" eb="6">
      <t>ソウセイ</t>
    </rPh>
    <rPh sb="6" eb="8">
      <t>イクエイ</t>
    </rPh>
    <rPh sb="8" eb="10">
      <t>キキン</t>
    </rPh>
    <phoneticPr fontId="5"/>
  </si>
  <si>
    <t>-</t>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</si>
  <si>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</si>
  <si>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2">
      <t>ゲイトウ</t>
    </rPh>
    <rPh sb="2" eb="4">
      <t>エイセイ</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</si>
  <si>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</si>
  <si>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</si>
  <si>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</si>
  <si>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</si>
  <si>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</si>
  <si>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</si>
  <si>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</si>
  <si>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</si>
  <si>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東洋リゾート</t>
    <rPh sb="0" eb="2">
      <t>トウヨウ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</si>
  <si>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</si>
  <si>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</si>
  <si>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</si>
  <si>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</si>
  <si>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大きく悪化指標となっている。有形固定資産減価償却率の改善のため、施設の長寿命化対策や、集約や廃止を進めていきたいが、将来負担比率も悪化傾向にあるためバランスを見ながら運営を行っていく必要がある。</t>
    <rPh sb="0" eb="2">
      <t>ショウライ</t>
    </rPh>
    <rPh sb="2" eb="4">
      <t>フタン</t>
    </rPh>
    <rPh sb="4" eb="6">
      <t>ヒリツ</t>
    </rPh>
    <rPh sb="7" eb="9">
      <t>ユウケイ</t>
    </rPh>
    <rPh sb="9" eb="13">
      <t>コテイシサン</t>
    </rPh>
    <rPh sb="13" eb="15">
      <t>ゲンカ</t>
    </rPh>
    <rPh sb="15" eb="18">
      <t>ショウキャクリツ</t>
    </rPh>
    <rPh sb="21" eb="23">
      <t>ルイジ</t>
    </rPh>
    <rPh sb="23" eb="25">
      <t>ダンタイ</t>
    </rPh>
    <rPh sb="25" eb="27">
      <t>ヘイキン</t>
    </rPh>
    <rPh sb="29" eb="30">
      <t>オオ</t>
    </rPh>
    <rPh sb="32" eb="34">
      <t>アッカ</t>
    </rPh>
    <rPh sb="34" eb="36">
      <t>シヒョウ</t>
    </rPh>
    <rPh sb="43" eb="45">
      <t>ユウケイ</t>
    </rPh>
    <rPh sb="45" eb="49">
      <t>コテイシサン</t>
    </rPh>
    <rPh sb="49" eb="51">
      <t>ゲンカ</t>
    </rPh>
    <rPh sb="51" eb="54">
      <t>ショウキャクリツ</t>
    </rPh>
    <rPh sb="55" eb="57">
      <t>カイゼン</t>
    </rPh>
    <rPh sb="61" eb="63">
      <t>シセツ</t>
    </rPh>
    <rPh sb="64" eb="68">
      <t>チョウジュミョウカ</t>
    </rPh>
    <rPh sb="68" eb="70">
      <t>タイサク</t>
    </rPh>
    <rPh sb="72" eb="74">
      <t>シュウヤク</t>
    </rPh>
    <rPh sb="75" eb="77">
      <t>ハイシ</t>
    </rPh>
    <rPh sb="78" eb="79">
      <t>スス</t>
    </rPh>
    <rPh sb="87" eb="89">
      <t>ショウライ</t>
    </rPh>
    <rPh sb="89" eb="91">
      <t>フタン</t>
    </rPh>
    <rPh sb="91" eb="93">
      <t>ヒリツ</t>
    </rPh>
    <rPh sb="94" eb="96">
      <t>アッカ</t>
    </rPh>
    <rPh sb="96" eb="98">
      <t>ケイコウ</t>
    </rPh>
    <rPh sb="108" eb="109">
      <t>ミ</t>
    </rPh>
    <rPh sb="112" eb="114">
      <t>ウンエイ</t>
    </rPh>
    <rPh sb="115" eb="116">
      <t>オコナ</t>
    </rPh>
    <rPh sb="120" eb="12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</si>
  <si>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</si>
  <si>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</si>
  <si>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</si>
  <si>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</si>
  <si>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</si>
  <si>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</si>
  <si>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</si>
  <si>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</si>
  <si>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</si>
  <si>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光ケーブル整備事業（過疎債1,025,000千円）の償還が始まって以降、悪化傾向になっている。完済年度は令和6年度となっており、それまでは数値が悪化傾向になる恐れがある。今後、償還期限の調整や起債発行抑制に努め、改善していく。</t>
    <rPh sb="0" eb="2">
      <t>ジッシツ</t>
    </rPh>
    <rPh sb="2" eb="5">
      <t>コウサイヒ</t>
    </rPh>
    <rPh sb="5" eb="7">
      <t>ヒリツ</t>
    </rPh>
    <rPh sb="13" eb="14">
      <t>ヒカリ</t>
    </rPh>
    <rPh sb="18" eb="20">
      <t>セイビ</t>
    </rPh>
    <rPh sb="20" eb="22">
      <t>ジギョウ</t>
    </rPh>
    <rPh sb="23" eb="25">
      <t>カソ</t>
    </rPh>
    <rPh sb="25" eb="26">
      <t>サイ</t>
    </rPh>
    <rPh sb="35" eb="37">
      <t>センエン</t>
    </rPh>
    <rPh sb="39" eb="41">
      <t>ショウカン</t>
    </rPh>
    <rPh sb="42" eb="43">
      <t>ハジ</t>
    </rPh>
    <rPh sb="46" eb="48">
      <t>イコウ</t>
    </rPh>
    <rPh sb="49" eb="51">
      <t>アッカ</t>
    </rPh>
    <rPh sb="51" eb="53">
      <t>ケイコウ</t>
    </rPh>
    <rPh sb="60" eb="62">
      <t>カンサイ</t>
    </rPh>
    <rPh sb="62" eb="64">
      <t>ネンド</t>
    </rPh>
    <rPh sb="65" eb="67">
      <t>レイワ</t>
    </rPh>
    <rPh sb="68" eb="70">
      <t>ネンド</t>
    </rPh>
    <rPh sb="82" eb="84">
      <t>スウチ</t>
    </rPh>
    <rPh sb="85" eb="87">
      <t>アッカ</t>
    </rPh>
    <rPh sb="87" eb="89">
      <t>ケイコウ</t>
    </rPh>
    <rPh sb="92" eb="93">
      <t>オソ</t>
    </rPh>
    <rPh sb="98" eb="100">
      <t>コンゴ</t>
    </rPh>
    <rPh sb="101" eb="103">
      <t>ショウカン</t>
    </rPh>
    <rPh sb="103" eb="105">
      <t>キゲン</t>
    </rPh>
    <rPh sb="106" eb="108">
      <t>チョウセイ</t>
    </rPh>
    <rPh sb="109" eb="111">
      <t>キサイ</t>
    </rPh>
    <rPh sb="111" eb="113">
      <t>ハッコウ</t>
    </rPh>
    <rPh sb="113" eb="115">
      <t>ヨクセイ</t>
    </rPh>
    <rPh sb="116" eb="117">
      <t>ツト</t>
    </rPh>
    <rPh sb="119" eb="12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</si>
</sst>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16AC-4E09-9C0B-91F946A910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209021</c:v>
                </c:pt>
                <c:pt idx="1">
                  <c:v>168671</c:v>
                </c:pt>
                <c:pt idx="2">
                  <c:v>183995</c:v>
                </c:pt>
                <c:pt idx="3">
                  <c:v>270609</c:v>
                </c:pt>
                <c:pt idx="4">
                  <c:v>266300</c:v>
                </c:pt>
              </c:numCache>
            </c:numRef>
          </c:val>
          <c:smooth val="0"/>
          <c:extLst>
            <c:ext xmlns:c16="http://schemas.microsoft.com/office/drawing/2014/chart" uri="{C3380CC4-5D6E-409C-BE32-E72D297353CC}">
              <c16:uniqueId val="{00000001-16AC-4E09-9C0B-91F946A910A6}"/>
            </c:ext>
          </c:extLst>
        </c:ser>
        <c:dLbls>
          <c:showLegendKey val="0"/>
          <c:showVal val="0"/>
          <c:showCatName val="0"/>
          <c:showSerName val="0"/>
          <c:showPercent val="0"/>
          <c:showBubbleSize val="0"/>
        </c:dLbls>
        <c:marker val="1"/>
        <c:smooth val="0"/>
        <c:axId val="453790848"/>
        <c:axId val="453792024"/>
      </c:lineChart>
      <c:catAx>
        <c:axId val="45379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792024"/>
        <c:crosses val="autoZero"/>
        <c:auto val="1"/>
        <c:lblAlgn val="ctr"/>
        <c:lblOffset val="100"/>
        <c:tickLblSkip val="1"/>
        <c:tickMarkSkip val="1"/>
        <c:noMultiLvlLbl val="0"/>
      </c:catAx>
      <c:valAx>
        <c:axId val="4537920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79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c:v>
                </c:pt>
                <c:pt idx="1">
                  <c:v>1.65</c:v>
                </c:pt>
                <c:pt idx="2">
                  <c:v>1.0900000000000001</c:v>
                </c:pt>
                <c:pt idx="3">
                  <c:v>0.3</c:v>
                </c:pt>
                <c:pt idx="4">
                  <c:v>0.77</c:v>
                </c:pt>
              </c:numCache>
            </c:numRef>
          </c:val>
          <c:extLst>
            <c:ext xmlns:c16="http://schemas.microsoft.com/office/drawing/2014/chart" uri="{C3380CC4-5D6E-409C-BE32-E72D297353CC}">
              <c16:uniqueId val="{00000000-7C81-45CA-A56D-49039239CB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13.33</c:v>
                </c:pt>
                <c:pt idx="1">
                  <c:v>12.2</c:v>
                </c:pt>
                <c:pt idx="2">
                  <c:v>7.94</c:v>
                </c:pt>
                <c:pt idx="3">
                  <c:v>6.35</c:v>
                </c:pt>
                <c:pt idx="4">
                  <c:v>6.99</c:v>
                </c:pt>
              </c:numCache>
            </c:numRef>
          </c:val>
          <c:extLst>
            <c:ext xmlns:c16="http://schemas.microsoft.com/office/drawing/2014/chart" uri="{C3380CC4-5D6E-409C-BE32-E72D297353CC}">
              <c16:uniqueId val="{00000001-7C81-45CA-A56D-49039239CBD1}"/>
            </c:ext>
          </c:extLst>
        </c:ser>
        <c:dLbls>
          <c:showLegendKey val="0"/>
          <c:showVal val="0"/>
          <c:showCatName val="0"/>
          <c:showSerName val="0"/>
          <c:showPercent val="0"/>
          <c:showBubbleSize val="0"/>
        </c:dLbls>
        <c:gapWidth val="250"/>
        <c:overlap val="100"/>
        <c:axId val="453792808"/>
        <c:axId val="453793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c:v>
                </c:pt>
                <c:pt idx="1">
                  <c:v>0.2</c:v>
                </c:pt>
                <c:pt idx="2">
                  <c:v>-5.16</c:v>
                </c:pt>
                <c:pt idx="3">
                  <c:v>-2.36</c:v>
                </c:pt>
                <c:pt idx="4">
                  <c:v>1.08</c:v>
                </c:pt>
              </c:numCache>
            </c:numRef>
          </c:val>
          <c:smooth val="0"/>
          <c:extLst>
            <c:ext xmlns:c16="http://schemas.microsoft.com/office/drawing/2014/chart" uri="{C3380CC4-5D6E-409C-BE32-E72D297353CC}">
              <c16:uniqueId val="{00000002-7C81-45CA-A56D-49039239CBD1}"/>
            </c:ext>
          </c:extLst>
        </c:ser>
        <c:dLbls>
          <c:showLegendKey val="0"/>
          <c:showVal val="0"/>
          <c:showCatName val="0"/>
          <c:showSerName val="0"/>
          <c:showPercent val="0"/>
          <c:showBubbleSize val="0"/>
        </c:dLbls>
        <c:marker val="1"/>
        <c:smooth val="0"/>
        <c:axId val="453792808"/>
        <c:axId val="453793592"/>
      </c:lineChart>
      <c:catAx>
        <c:axId val="45379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793592"/>
        <c:crosses val="autoZero"/>
        <c:auto val="1"/>
        <c:lblAlgn val="ctr"/>
        <c:lblOffset val="100"/>
        <c:tickLblSkip val="1"/>
        <c:tickMarkSkip val="1"/>
        <c:noMultiLvlLbl val="0"/>
      </c:catAx>
      <c:valAx>
        <c:axId val="453793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79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FCF-47FF-8BBC-F73D189AEC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CF-47FF-8BBC-F73D189AECAE}"/>
            </c:ext>
          </c:extLst>
        </c:ser>
        <c:ser>
          <c:idx val="2"/>
          <c:order val="2"/>
          <c:tx>
            <c:strRef>
              <c:f>データシート!$A$29</c:f>
              <c:strCache>
                <c:ptCount val="1"/>
                <c:pt idx="0">
                  <c:v>東洋町簡易水道事業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0.19</c:v>
                </c:pt>
                <c:pt idx="4">
                  <c:v>#N/A</c:v>
                </c:pt>
                <c:pt idx="5">
                  <c:v>0.01</c:v>
                </c:pt>
                <c:pt idx="6">
                  <c:v>#N/A</c:v>
                </c:pt>
                <c:pt idx="7">
                  <c:v>0</c:v>
                </c:pt>
                <c:pt idx="8">
                  <c:v>#N/A</c:v>
                </c:pt>
                <c:pt idx="9">
                  <c:v>0</c:v>
                </c:pt>
              </c:numCache>
            </c:numRef>
          </c:val>
          <c:extLst>
            <c:ext xmlns:c16="http://schemas.microsoft.com/office/drawing/2014/chart" uri="{C3380CC4-5D6E-409C-BE32-E72D297353CC}">
              <c16:uniqueId val="{00000002-0FCF-47FF-8BBC-F73D189AECAE}"/>
            </c:ext>
          </c:extLst>
        </c:ser>
        <c:ser>
          <c:idx val="3"/>
          <c:order val="3"/>
          <c:tx>
            <c:strRef>
              <c:f>データシート!$A$30</c:f>
              <c:strCache>
                <c:ptCount val="1"/>
                <c:pt idx="0">
                  <c:v>東洋町下水道事業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0.98</c:v>
                </c:pt>
                <c:pt idx="8">
                  <c:v>#N/A</c:v>
                </c:pt>
                <c:pt idx="9">
                  <c:v>0.02</c:v>
                </c:pt>
              </c:numCache>
            </c:numRef>
          </c:val>
          <c:extLst>
            <c:ext xmlns:c16="http://schemas.microsoft.com/office/drawing/2014/chart" uri="{C3380CC4-5D6E-409C-BE32-E72D297353CC}">
              <c16:uniqueId val="{00000003-0FCF-47FF-8BBC-F73D189AECAE}"/>
            </c:ext>
          </c:extLst>
        </c:ser>
        <c:ser>
          <c:idx val="4"/>
          <c:order val="4"/>
          <c:tx>
            <c:strRef>
              <c:f>データシート!$A$31</c:f>
              <c:strCache>
                <c:ptCount val="1"/>
                <c:pt idx="0">
                  <c:v>東洋町国民健康保険事業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c:v>
                </c:pt>
                <c:pt idx="4">
                  <c:v>#N/A</c:v>
                </c:pt>
                <c:pt idx="5">
                  <c:v>0.06</c:v>
                </c:pt>
                <c:pt idx="6">
                  <c:v>#N/A</c:v>
                </c:pt>
                <c:pt idx="7">
                  <c:v>0.08</c:v>
                </c:pt>
                <c:pt idx="8">
                  <c:v>#N/A</c:v>
                </c:pt>
                <c:pt idx="9">
                  <c:v>0.03</c:v>
                </c:pt>
              </c:numCache>
            </c:numRef>
          </c:val>
          <c:extLst>
            <c:ext xmlns:c16="http://schemas.microsoft.com/office/drawing/2014/chart" uri="{C3380CC4-5D6E-409C-BE32-E72D297353CC}">
              <c16:uniqueId val="{00000004-0FCF-47FF-8BBC-F73D189AECAE}"/>
            </c:ext>
          </c:extLst>
        </c:ser>
        <c:ser>
          <c:idx val="5"/>
          <c:order val="5"/>
          <c:tx>
            <c:strRef>
              <c:f>データシート!$A$32</c:f>
              <c:strCache>
                <c:ptCount val="1"/>
                <c:pt idx="0">
                  <c:v>東洋町後期高齢者医療保険事業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0.05</c:v>
                </c:pt>
                <c:pt idx="4">
                  <c:v>#N/A</c:v>
                </c:pt>
                <c:pt idx="5">
                  <c:v>0.05</c:v>
                </c:pt>
                <c:pt idx="6">
                  <c:v>#N/A</c:v>
                </c:pt>
                <c:pt idx="7">
                  <c:v>0.11</c:v>
                </c:pt>
                <c:pt idx="8">
                  <c:v>#N/A</c:v>
                </c:pt>
                <c:pt idx="9">
                  <c:v>0.1</c:v>
                </c:pt>
              </c:numCache>
            </c:numRef>
          </c:val>
          <c:extLst>
            <c:ext xmlns:c16="http://schemas.microsoft.com/office/drawing/2014/chart" uri="{C3380CC4-5D6E-409C-BE32-E72D297353CC}">
              <c16:uniqueId val="{00000005-0FCF-47FF-8BBC-F73D189AECAE}"/>
            </c:ext>
          </c:extLst>
        </c:ser>
        <c:ser>
          <c:idx val="6"/>
          <c:order val="6"/>
          <c:tx>
            <c:strRef>
              <c:f>データシート!$A$33</c:f>
              <c:strCache>
                <c:ptCount val="1"/>
                <c:pt idx="0">
                  <c:v>東洋町観光施設事業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0.18</c:v>
                </c:pt>
                <c:pt idx="4">
                  <c:v>#N/A</c:v>
                </c:pt>
                <c:pt idx="5">
                  <c:v>0.65</c:v>
                </c:pt>
                <c:pt idx="6">
                  <c:v>#N/A</c:v>
                </c:pt>
                <c:pt idx="7">
                  <c:v>0.27</c:v>
                </c:pt>
                <c:pt idx="8">
                  <c:v>#N/A</c:v>
                </c:pt>
                <c:pt idx="9">
                  <c:v>0.11</c:v>
                </c:pt>
              </c:numCache>
            </c:numRef>
          </c:val>
          <c:extLst>
            <c:ext xmlns:c16="http://schemas.microsoft.com/office/drawing/2014/chart" uri="{C3380CC4-5D6E-409C-BE32-E72D297353CC}">
              <c16:uniqueId val="{00000006-0FCF-47FF-8BBC-F73D189AECAE}"/>
            </c:ext>
          </c:extLst>
        </c:ser>
        <c:ser>
          <c:idx val="7"/>
          <c:order val="7"/>
          <c:tx>
            <c:strRef>
              <c:f>データシート!$A$34</c:f>
              <c:strCache>
                <c:ptCount val="1"/>
                <c:pt idx="0">
                  <c:v>東洋町介護保険事業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1.03</c:v>
                </c:pt>
                <c:pt idx="4">
                  <c:v>#N/A</c:v>
                </c:pt>
                <c:pt idx="5">
                  <c:v>0.35</c:v>
                </c:pt>
                <c:pt idx="6">
                  <c:v>#N/A</c:v>
                </c:pt>
                <c:pt idx="7">
                  <c:v>0.98</c:v>
                </c:pt>
                <c:pt idx="8">
                  <c:v>#N/A</c:v>
                </c:pt>
                <c:pt idx="9">
                  <c:v>1</c:v>
                </c:pt>
              </c:numCache>
            </c:numRef>
          </c:val>
          <c:extLst>
            <c:ext xmlns:c16="http://schemas.microsoft.com/office/drawing/2014/chart" uri="{C3380CC4-5D6E-409C-BE32-E72D297353CC}">
              <c16:uniqueId val="{00000007-0FCF-47FF-8BBC-F73D189AEC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20.05</c:v>
                </c:pt>
                <c:pt idx="2">
                  <c:v>#N/A</c:v>
                </c:pt>
                <c:pt idx="3">
                  <c:v>18.940000000000001</c:v>
                </c:pt>
                <c:pt idx="4">
                  <c:v>#N/A</c:v>
                </c:pt>
                <c:pt idx="5">
                  <c:v>18.260000000000002</c:v>
                </c:pt>
                <c:pt idx="6">
                  <c:v>#N/A</c:v>
                </c:pt>
                <c:pt idx="7">
                  <c:v>15.8</c:v>
                </c:pt>
                <c:pt idx="8">
                  <c:v>#N/A</c:v>
                </c:pt>
                <c:pt idx="9">
                  <c:v>14.61</c:v>
                </c:pt>
              </c:numCache>
            </c:numRef>
          </c:val>
          <c:extLst>
            <c:ext xmlns:c16="http://schemas.microsoft.com/office/drawing/2014/chart" uri="{C3380CC4-5D6E-409C-BE32-E72D297353CC}">
              <c16:uniqueId val="{00000008-0FCF-47FF-8BBC-F73D189AECAE}"/>
            </c:ext>
          </c:extLst>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19.149999999999999</c:v>
                </c:pt>
                <c:pt idx="1">
                  <c:v>#N/A</c:v>
                </c:pt>
                <c:pt idx="2">
                  <c:v>17.29</c:v>
                </c:pt>
                <c:pt idx="3">
                  <c:v>#N/A</c:v>
                </c:pt>
                <c:pt idx="4">
                  <c:v>17.170000000000002</c:v>
                </c:pt>
                <c:pt idx="5">
                  <c:v>#N/A</c:v>
                </c:pt>
                <c:pt idx="6">
                  <c:v>15.5</c:v>
                </c:pt>
                <c:pt idx="7">
                  <c:v>#N/A</c:v>
                </c:pt>
                <c:pt idx="8">
                  <c:v>13.84</c:v>
                </c:pt>
                <c:pt idx="9">
                  <c:v>#N/A</c:v>
                </c:pt>
              </c:numCache>
            </c:numRef>
          </c:val>
          <c:extLst>
            <c:ext xmlns:c16="http://schemas.microsoft.com/office/drawing/2014/chart" uri="{C3380CC4-5D6E-409C-BE32-E72D297353CC}">
              <c16:uniqueId val="{00000009-0FCF-47FF-8BBC-F73D189AECAE}"/>
            </c:ext>
          </c:extLst>
        </c:ser>
        <c:dLbls>
          <c:showLegendKey val="0"/>
          <c:showVal val="0"/>
          <c:showCatName val="0"/>
          <c:showSerName val="0"/>
          <c:showPercent val="0"/>
          <c:showBubbleSize val="0"/>
        </c:dLbls>
        <c:gapWidth val="150"/>
        <c:overlap val="100"/>
        <c:axId val="453794376"/>
        <c:axId val="453794768"/>
      </c:barChart>
      <c:catAx>
        <c:axId val="45379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794768"/>
        <c:crosses val="autoZero"/>
        <c:auto val="1"/>
        <c:lblAlgn val="ctr"/>
        <c:lblOffset val="100"/>
        <c:tickLblSkip val="1"/>
        <c:tickMarkSkip val="1"/>
        <c:noMultiLvlLbl val="0"/>
      </c:catAx>
      <c:valAx>
        <c:axId val="45379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794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243</c:v>
                </c:pt>
                <c:pt idx="5">
                  <c:v>326</c:v>
                </c:pt>
                <c:pt idx="8">
                  <c:v>316</c:v>
                </c:pt>
                <c:pt idx="11">
                  <c:v>314</c:v>
                </c:pt>
                <c:pt idx="14">
                  <c:v>331</c:v>
                </c:pt>
              </c:numCache>
            </c:numRef>
          </c:val>
          <c:extLst>
            <c:ext xmlns:c16="http://schemas.microsoft.com/office/drawing/2014/chart" uri="{C3380CC4-5D6E-409C-BE32-E72D297353CC}">
              <c16:uniqueId val="{00000000-8682-4839-8C02-4B643FD20D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82-4839-8C02-4B643FD20D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82-4839-8C02-4B643FD20D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26</c:v>
                </c:pt>
                <c:pt idx="6">
                  <c:v>26</c:v>
                </c:pt>
                <c:pt idx="9">
                  <c:v>26</c:v>
                </c:pt>
                <c:pt idx="12">
                  <c:v>23</c:v>
                </c:pt>
              </c:numCache>
            </c:numRef>
          </c:val>
          <c:extLst>
            <c:ext xmlns:c16="http://schemas.microsoft.com/office/drawing/2014/chart" uri="{C3380CC4-5D6E-409C-BE32-E72D297353CC}">
              <c16:uniqueId val="{00000003-8682-4839-8C02-4B643FD20D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c:v>
                </c:pt>
                <c:pt idx="3">
                  <c:v>81</c:v>
                </c:pt>
                <c:pt idx="6">
                  <c:v>80</c:v>
                </c:pt>
                <c:pt idx="9">
                  <c:v>87</c:v>
                </c:pt>
                <c:pt idx="12">
                  <c:v>86</c:v>
                </c:pt>
              </c:numCache>
            </c:numRef>
          </c:val>
          <c:extLst>
            <c:ext xmlns:c16="http://schemas.microsoft.com/office/drawing/2014/chart" uri="{C3380CC4-5D6E-409C-BE32-E72D297353CC}">
              <c16:uniqueId val="{00000004-8682-4839-8C02-4B643FD20D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82-4839-8C02-4B643FD20D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82-4839-8C02-4B643FD20D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231</c:v>
                </c:pt>
                <c:pt idx="3">
                  <c:v>362</c:v>
                </c:pt>
                <c:pt idx="6">
                  <c:v>369</c:v>
                </c:pt>
                <c:pt idx="9">
                  <c:v>371</c:v>
                </c:pt>
                <c:pt idx="12">
                  <c:v>396</c:v>
                </c:pt>
              </c:numCache>
            </c:numRef>
          </c:val>
          <c:extLst>
            <c:ext xmlns:c16="http://schemas.microsoft.com/office/drawing/2014/chart" uri="{C3380CC4-5D6E-409C-BE32-E72D297353CC}">
              <c16:uniqueId val="{00000007-8682-4839-8C02-4B643FD20DF5}"/>
            </c:ext>
          </c:extLst>
        </c:ser>
        <c:dLbls>
          <c:showLegendKey val="0"/>
          <c:showVal val="0"/>
          <c:showCatName val="0"/>
          <c:showSerName val="0"/>
          <c:showPercent val="0"/>
          <c:showBubbleSize val="0"/>
        </c:dLbls>
        <c:gapWidth val="100"/>
        <c:overlap val="100"/>
        <c:axId val="453795552"/>
        <c:axId val="453795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c:v>
                </c:pt>
                <c:pt idx="2">
                  <c:v>#N/A</c:v>
                </c:pt>
                <c:pt idx="3">
                  <c:v>#N/A</c:v>
                </c:pt>
                <c:pt idx="4">
                  <c:v>143</c:v>
                </c:pt>
                <c:pt idx="5">
                  <c:v>#N/A</c:v>
                </c:pt>
                <c:pt idx="6">
                  <c:v>#N/A</c:v>
                </c:pt>
                <c:pt idx="7">
                  <c:v>159</c:v>
                </c:pt>
                <c:pt idx="8">
                  <c:v>#N/A</c:v>
                </c:pt>
                <c:pt idx="9">
                  <c:v>#N/A</c:v>
                </c:pt>
                <c:pt idx="10">
                  <c:v>170</c:v>
                </c:pt>
                <c:pt idx="11">
                  <c:v>#N/A</c:v>
                </c:pt>
                <c:pt idx="12">
                  <c:v>#N/A</c:v>
                </c:pt>
                <c:pt idx="13">
                  <c:v>174</c:v>
                </c:pt>
                <c:pt idx="14">
                  <c:v>#N/A</c:v>
                </c:pt>
              </c:numCache>
            </c:numRef>
          </c:val>
          <c:smooth val="0"/>
          <c:extLst>
            <c:ext xmlns:c16="http://schemas.microsoft.com/office/drawing/2014/chart" uri="{C3380CC4-5D6E-409C-BE32-E72D297353CC}">
              <c16:uniqueId val="{00000008-8682-4839-8C02-4B643FD20DF5}"/>
            </c:ext>
          </c:extLst>
        </c:ser>
        <c:dLbls>
          <c:showLegendKey val="0"/>
          <c:showVal val="0"/>
          <c:showCatName val="0"/>
          <c:showSerName val="0"/>
          <c:showPercent val="0"/>
          <c:showBubbleSize val="0"/>
        </c:dLbls>
        <c:marker val="1"/>
        <c:smooth val="0"/>
        <c:axId val="453795552"/>
        <c:axId val="453795944"/>
      </c:lineChart>
      <c:catAx>
        <c:axId val="4537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795944"/>
        <c:crosses val="autoZero"/>
        <c:auto val="1"/>
        <c:lblAlgn val="ctr"/>
        <c:lblOffset val="100"/>
        <c:tickLblSkip val="1"/>
        <c:tickMarkSkip val="1"/>
        <c:noMultiLvlLbl val="0"/>
      </c:catAx>
      <c:valAx>
        <c:axId val="45379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7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3561</c:v>
                </c:pt>
                <c:pt idx="5">
                  <c:v>3427</c:v>
                </c:pt>
                <c:pt idx="8">
                  <c:v>3456</c:v>
                </c:pt>
                <c:pt idx="11">
                  <c:v>3411</c:v>
                </c:pt>
                <c:pt idx="14">
                  <c:v>3504</c:v>
                </c:pt>
              </c:numCache>
            </c:numRef>
          </c:val>
          <c:extLst>
            <c:ext xmlns:c16="http://schemas.microsoft.com/office/drawing/2014/chart" uri="{C3380CC4-5D6E-409C-BE32-E72D297353CC}">
              <c16:uniqueId val="{00000000-CA2B-44F9-8E9B-E5D23A5CA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c:v>
                </c:pt>
                <c:pt idx="5">
                  <c:v>55</c:v>
                </c:pt>
                <c:pt idx="8">
                  <c:v>43</c:v>
                </c:pt>
                <c:pt idx="11">
                  <c:v>111</c:v>
                </c:pt>
                <c:pt idx="14">
                  <c:v>132</c:v>
                </c:pt>
              </c:numCache>
            </c:numRef>
          </c:val>
          <c:extLst>
            <c:ext xmlns:c16="http://schemas.microsoft.com/office/drawing/2014/chart" uri="{C3380CC4-5D6E-409C-BE32-E72D297353CC}">
              <c16:uniqueId val="{00000001-CA2B-44F9-8E9B-E5D23A5CA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1047</c:v>
                </c:pt>
                <c:pt idx="5">
                  <c:v>1024</c:v>
                </c:pt>
                <c:pt idx="8">
                  <c:v>867</c:v>
                </c:pt>
                <c:pt idx="11">
                  <c:v>752</c:v>
                </c:pt>
                <c:pt idx="14">
                  <c:v>680</c:v>
                </c:pt>
              </c:numCache>
            </c:numRef>
          </c:val>
          <c:extLst>
            <c:ext xmlns:c16="http://schemas.microsoft.com/office/drawing/2014/chart" uri="{C3380CC4-5D6E-409C-BE32-E72D297353CC}">
              <c16:uniqueId val="{00000002-CA2B-44F9-8E9B-E5D23A5CA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2B-44F9-8E9B-E5D23A5CA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2B-44F9-8E9B-E5D23A5CA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B-44F9-8E9B-E5D23A5CA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439</c:v>
                </c:pt>
                <c:pt idx="3">
                  <c:v>406</c:v>
                </c:pt>
                <c:pt idx="6">
                  <c:v>403</c:v>
                </c:pt>
                <c:pt idx="9">
                  <c:v>283</c:v>
                </c:pt>
                <c:pt idx="12">
                  <c:v>374</c:v>
                </c:pt>
              </c:numCache>
            </c:numRef>
          </c:val>
          <c:extLst>
            <c:ext xmlns:c16="http://schemas.microsoft.com/office/drawing/2014/chart" uri="{C3380CC4-5D6E-409C-BE32-E72D297353CC}">
              <c16:uniqueId val="{00000006-CA2B-44F9-8E9B-E5D23A5CA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c:v>
                </c:pt>
                <c:pt idx="3">
                  <c:v>88</c:v>
                </c:pt>
                <c:pt idx="6">
                  <c:v>63</c:v>
                </c:pt>
                <c:pt idx="9">
                  <c:v>38</c:v>
                </c:pt>
                <c:pt idx="12">
                  <c:v>15</c:v>
                </c:pt>
              </c:numCache>
            </c:numRef>
          </c:val>
          <c:extLst>
            <c:ext xmlns:c16="http://schemas.microsoft.com/office/drawing/2014/chart" uri="{C3380CC4-5D6E-409C-BE32-E72D297353CC}">
              <c16:uniqueId val="{00000007-CA2B-44F9-8E9B-E5D23A5CA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877</c:v>
                </c:pt>
                <c:pt idx="3">
                  <c:v>968</c:v>
                </c:pt>
                <c:pt idx="6">
                  <c:v>934</c:v>
                </c:pt>
                <c:pt idx="9">
                  <c:v>941</c:v>
                </c:pt>
                <c:pt idx="12">
                  <c:v>936</c:v>
                </c:pt>
              </c:numCache>
            </c:numRef>
          </c:val>
          <c:extLst>
            <c:ext xmlns:c16="http://schemas.microsoft.com/office/drawing/2014/chart" uri="{C3380CC4-5D6E-409C-BE32-E72D297353CC}">
              <c16:uniqueId val="{00000008-CA2B-44F9-8E9B-E5D23A5CA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2B-44F9-8E9B-E5D23A5CA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3883</c:v>
                </c:pt>
                <c:pt idx="3">
                  <c:v>3838</c:v>
                </c:pt>
                <c:pt idx="6">
                  <c:v>3803</c:v>
                </c:pt>
                <c:pt idx="9">
                  <c:v>3881</c:v>
                </c:pt>
                <c:pt idx="12">
                  <c:v>3959</c:v>
                </c:pt>
              </c:numCache>
            </c:numRef>
          </c:val>
          <c:extLst>
            <c:ext xmlns:c16="http://schemas.microsoft.com/office/drawing/2014/chart" uri="{C3380CC4-5D6E-409C-BE32-E72D297353CC}">
              <c16:uniqueId val="{0000000A-CA2B-44F9-8E9B-E5D23A5CA9F5}"/>
            </c:ext>
          </c:extLst>
        </c:ser>
        <c:dLbls>
          <c:showLegendKey val="0"/>
          <c:showVal val="0"/>
          <c:showCatName val="0"/>
          <c:showSerName val="0"/>
          <c:showPercent val="0"/>
          <c:showBubbleSize val="0"/>
        </c:dLbls>
        <c:gapWidth val="100"/>
        <c:overlap val="100"/>
        <c:axId val="453796336"/>
        <c:axId val="45379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630</c:v>
                </c:pt>
                <c:pt idx="2">
                  <c:v>#N/A</c:v>
                </c:pt>
                <c:pt idx="3">
                  <c:v>#N/A</c:v>
                </c:pt>
                <c:pt idx="4">
                  <c:v>793</c:v>
                </c:pt>
                <c:pt idx="5">
                  <c:v>#N/A</c:v>
                </c:pt>
                <c:pt idx="6">
                  <c:v>#N/A</c:v>
                </c:pt>
                <c:pt idx="7">
                  <c:v>837</c:v>
                </c:pt>
                <c:pt idx="8">
                  <c:v>#N/A</c:v>
                </c:pt>
                <c:pt idx="9">
                  <c:v>#N/A</c:v>
                </c:pt>
                <c:pt idx="10">
                  <c:v>868</c:v>
                </c:pt>
                <c:pt idx="11">
                  <c:v>#N/A</c:v>
                </c:pt>
                <c:pt idx="12">
                  <c:v>#N/A</c:v>
                </c:pt>
                <c:pt idx="13">
                  <c:v>968</c:v>
                </c:pt>
                <c:pt idx="14">
                  <c:v>#N/A</c:v>
                </c:pt>
              </c:numCache>
            </c:numRef>
          </c:val>
          <c:smooth val="0"/>
          <c:extLst>
            <c:ext xmlns:c16="http://schemas.microsoft.com/office/drawing/2014/chart" uri="{C3380CC4-5D6E-409C-BE32-E72D297353CC}">
              <c16:uniqueId val="{0000000B-CA2B-44F9-8E9B-E5D23A5CA9F5}"/>
            </c:ext>
          </c:extLst>
        </c:ser>
        <c:dLbls>
          <c:showLegendKey val="0"/>
          <c:showVal val="0"/>
          <c:showCatName val="0"/>
          <c:showSerName val="0"/>
          <c:showPercent val="0"/>
          <c:showBubbleSize val="0"/>
        </c:dLbls>
        <c:marker val="1"/>
        <c:smooth val="0"/>
        <c:axId val="453796336"/>
        <c:axId val="453797120"/>
      </c:lineChart>
      <c:catAx>
        <c:axId val="45379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797120"/>
        <c:crosses val="autoZero"/>
        <c:auto val="1"/>
        <c:lblAlgn val="ctr"/>
        <c:lblOffset val="100"/>
        <c:tickLblSkip val="1"/>
        <c:tickMarkSkip val="1"/>
        <c:noMultiLvlLbl val="0"/>
      </c:catAx>
      <c:valAx>
        <c:axId val="45379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79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c:v>
                </c:pt>
                <c:pt idx="1">
                  <c:v>104</c:v>
                </c:pt>
                <c:pt idx="2">
                  <c:v>115</c:v>
                </c:pt>
              </c:numCache>
            </c:numRef>
          </c:val>
          <c:extLst>
            <c:ext xmlns:c16="http://schemas.microsoft.com/office/drawing/2014/chart" uri="{C3380CC4-5D6E-409C-BE32-E72D297353CC}">
              <c16:uniqueId val="{00000000-045E-4CB9-90B3-EA4458517D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c:v>
                </c:pt>
                <c:pt idx="1">
                  <c:v>90</c:v>
                </c:pt>
                <c:pt idx="2">
                  <c:v>91</c:v>
                </c:pt>
              </c:numCache>
            </c:numRef>
          </c:val>
          <c:extLst>
            <c:ext xmlns:c16="http://schemas.microsoft.com/office/drawing/2014/chart" uri="{C3380CC4-5D6E-409C-BE32-E72D297353CC}">
              <c16:uniqueId val="{00000001-045E-4CB9-90B3-EA4458517D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552</c:v>
                </c:pt>
                <c:pt idx="1">
                  <c:v>476</c:v>
                </c:pt>
                <c:pt idx="2">
                  <c:v>398</c:v>
                </c:pt>
              </c:numCache>
            </c:numRef>
          </c:val>
          <c:extLst>
            <c:ext xmlns:c16="http://schemas.microsoft.com/office/drawing/2014/chart" uri="{C3380CC4-5D6E-409C-BE32-E72D297353CC}">
              <c16:uniqueId val="{00000002-045E-4CB9-90B3-EA4458517D42}"/>
            </c:ext>
          </c:extLst>
        </c:ser>
        <c:dLbls>
          <c:showLegendKey val="0"/>
          <c:showVal val="0"/>
          <c:showCatName val="0"/>
          <c:showSerName val="0"/>
          <c:showPercent val="0"/>
          <c:showBubbleSize val="0"/>
        </c:dLbls>
        <c:gapWidth val="120"/>
        <c:overlap val="100"/>
        <c:axId val="453797512"/>
        <c:axId val="453798296"/>
      </c:barChart>
      <c:catAx>
        <c:axId val="45379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798296"/>
        <c:crosses val="autoZero"/>
        <c:auto val="1"/>
        <c:lblAlgn val="ctr"/>
        <c:lblOffset val="100"/>
        <c:tickLblSkip val="1"/>
        <c:tickMarkSkip val="1"/>
        <c:noMultiLvlLbl val="0"/>
      </c:catAx>
      <c:valAx>
        <c:axId val="45379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79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{F424FB04-80E2-4AFF-9C54-254158DFDFD5}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CA-494D-B5A4-0D530F9F24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{76ED3E70-C7E2-4B7F-8B6E-EF7F808C0AE8}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CA-494D-B5A4-0D530F9F24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{3CD07FB6-7F5A-4F6A-993E-E85C5BB4A247}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CA-494D-B5A4-0D530F9F24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{B8ED2CD6-9E51-486B-A23B-D65E0AFA7225}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CA-494D-B5A4-0D530F9F24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{9C3B62BA-DB65-40A2-8D9E-71CB78EEAA70}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CA-494D-B5A4-0D530F9F24C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{C0B466A6-D381-4123-96F9-26FAEE68A485}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CA-494D-B5A4-0D530F9F24C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{90F388BB-FA47-48DD-9021-4624EDB1AFE2}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CA-494D-B5A4-0D530F9F24C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{A794833F-3B9D-4F3D-A02A-81C2259A57DD}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CA-494D-B5A4-0D530F9F24C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{A444C038-0410-414A-9F0D-7BD1DA4DF871}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CA-494D-B5A4-0D530F9F24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70.3</c:v>
                </c:pt>
                <c:pt idx="24">
                  <c:v>71.2</c:v>
                </c:pt>
                <c:pt idx="32">
                  <c:v>73.400000000000006</c:v>
                </c:pt>
              </c:numCache>
            </c:numRef>
          </c:xVal>
          <c:yVal>
            <c:numRef>
              <c:f>公会計指標分析・財政指標組合せ分析表!$BP$51:$DC$51</c:f>
              <c:numCache>
                <c:formatCode>#,##0.0;"▲ "#,##0.0</c:formatCode>
                <c:ptCount val="40"/>
                <c:pt idx="8">
                  <c:v>58.4</c:v>
                </c:pt>
                <c:pt idx="16">
                  <c:v>63</c:v>
                </c:pt>
                <c:pt idx="24">
                  <c:v>65.3</c:v>
                </c:pt>
                <c:pt idx="32">
                  <c:v>74</c:v>
                </c:pt>
              </c:numCache>
            </c:numRef>
          </c:yVal>
          <c:smooth val="0"/>
          <c:extLst>
            <c:ext xmlns:c16="http://schemas.microsoft.com/office/drawing/2014/chart" uri="{C3380CC4-5D6E-409C-BE32-E72D297353CC}">
              <c16:uniqueId val="{00000009-69CA-494D-B5A4-0D530F9F24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{10D7680B-9D1C-48FE-AD3D-0AF1A02B2597}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CA-494D-B5A4-0D530F9F24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{8FE4D621-D9AC-4AC0-BE34-15653C47ABC0}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CA-494D-B5A4-0D530F9F24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{EFCF2DF2-32A7-4781-9745-50C9B0E495BA}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CA-494D-B5A4-0D530F9F24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{DDD61C11-EAF6-4634-94B6-715932D10663}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CA-494D-B5A4-0D530F9F24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{646CFDBD-E04F-48BF-9A07-74439CE6AA4D}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CA-494D-B5A4-0D530F9F24C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{D933404C-AE90-40EE-9101-44985C1C6AB9}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CA-494D-B5A4-0D530F9F24C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{96807ABB-51AB-415B-ADD2-88BA2E830FC4}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CA-494D-B5A4-0D530F9F24C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{2551A33E-F629-444C-83ED-79D6C1D55580}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CA-494D-B5A4-0D530F9F24C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{688162FB-BDEB-476F-B462-F741AA97FEE2}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CA-494D-B5A4-0D530F9F24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9CA-494D-B5A4-0D530F9F24CD}"/>
            </c:ext>
          </c:extLst>
        </c:ser>
        <c:dLbls>
          <c:showLegendKey val="0"/>
          <c:showVal val="1"/>
          <c:showCatName val="0"/>
          <c:showSerName val="0"/>
          <c:showPercent val="0"/>
          <c:showBubbleSize val="0"/>
        </c:dLbls>
        <c:axId val="260445816"/>
        <c:axId val="260436408"/>
      </c:scatterChart>
      <c:valAx>
        <c:axId val="260445816"/>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436408"/>
        <c:crosses val="autoZero"/>
        <c:crossBetween val="midCat"/>
      </c:valAx>
      <c:valAx>
        <c:axId val="260436408"/>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445816"/>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{1687EA58-DB69-4E32-99E2-873E294F4F81}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CC-453B-AA78-6A9DF630E1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{519F5789-E209-43B4-9B24-9A52179FD7A0}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CC-453B-AA78-6A9DF630E1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{44933EF6-3195-4E55-8095-A7A050CE80BE}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CC-453B-AA78-6A9DF630E1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{913FE8FB-D1D3-4189-B11E-81E11B5DF9FC}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CC-453B-AA78-6A9DF630E1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{12661DBE-2DF1-4C39-94F2-09E181446BDE}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CC-453B-AA78-6A9DF630E11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{8F65B7AB-FCA2-4EC0-92AE-0C86E2911C42}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CC-453B-AA78-6A9DF630E11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{E1DC44AA-D9BA-46F4-B7D5-413A06ABA052}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CC-453B-AA78-6A9DF630E11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{25C17C34-7543-4E30-B5D0-047B34A6B1B4}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CC-453B-AA78-6A9DF630E11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{08D91231-0964-48F3-97E9-4D8EDDBD9FCF}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CC-453B-AA78-6A9DF630E1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8.6999999999999993</c:v>
                </c:pt>
                <c:pt idx="16">
                  <c:v>9.8000000000000007</c:v>
                </c:pt>
                <c:pt idx="24">
                  <c:v>11.7</c:v>
                </c:pt>
                <c:pt idx="32">
                  <c:v>12.6</c:v>
                </c:pt>
              </c:numCache>
            </c:numRef>
          </c:xVal>
          <c:yVal>
            <c:numRef>
              <c:f>公会計指標分析・財政指標組合せ分析表!$BP$73:$DC$73</c:f>
              <c:numCache>
                <c:formatCode>#,##0.0;"▲ "#,##0.0</c:formatCode>
                <c:ptCount val="40"/>
                <c:pt idx="0">
                  <c:v>46</c:v>
                </c:pt>
                <c:pt idx="8">
                  <c:v>58.4</c:v>
                </c:pt>
                <c:pt idx="16">
                  <c:v>63</c:v>
                </c:pt>
                <c:pt idx="24">
                  <c:v>65.3</c:v>
                </c:pt>
                <c:pt idx="32">
                  <c:v>74</c:v>
                </c:pt>
              </c:numCache>
            </c:numRef>
          </c:yVal>
          <c:smooth val="0"/>
          <c:extLst>
            <c:ext xmlns:c16="http://schemas.microsoft.com/office/drawing/2014/chart" uri="{C3380CC4-5D6E-409C-BE32-E72D297353CC}">
              <c16:uniqueId val="{00000009-45CC-453B-AA78-6A9DF630E1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{6711FBD5-538A-42A6-8E8B-BAD7B1CE8650}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CC-453B-AA78-6A9DF630E1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{4E578E5A-4BE5-4B0C-AC5B-E45A7BFFA3BC}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CC-453B-AA78-6A9DF630E1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{9C03AF4B-C983-478B-BD0A-D2938F77DD81}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CC-453B-AA78-6A9DF630E1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{38045778-CAD2-4D61-9ED5-4A050D5B7C3A}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CC-453B-AA78-6A9DF630E1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{26386AA5-4D62-4A3C-9BB1-A82592744D70}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CC-453B-AA78-6A9DF630E11D}"/>
                </c:ext>
              </c:extLst>
            </c:dLbl>
            <c:dLbl>
              <c:idx val="8"/>
              <c:layout>
                <c:manualLayout>
                  <c:x val="-2.4793177202510626E-2"/>
                  <c:y val="-7.18770099739230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{E43DA39C-7C7C-4B1B-943E-4E874B9A1658}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CC-453B-AA78-6A9DF630E11D}"/>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{F7D2E841-CD61-4A12-BA33-B49AA37A584E}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CC-453B-AA78-6A9DF630E11D}"/>
                </c:ext>
              </c:extLst>
            </c:dLbl>
            <c:dLbl>
              <c:idx val="24"/>
              <c:layout>
                <c:manualLayout>
                  <c:x val="-1.8235628084249993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{6F0976C9-6AEB-419E-B50F-036ADD2D44EA}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CC-453B-AA78-6A9DF630E11D}"/>
                </c:ext>
              </c:extLst>
            </c:dLbl>
            <c:dLbl>
              <c:idx val="32"/>
              <c:layout>
                <c:manualLayout>
                  <c:x val="-3.8475157141675626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{7FA272E0-B90C-4E47-A868-B79F21EE4CC8}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CC-453B-AA78-6A9DF630E1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CC-453B-AA78-6A9DF630E11D}"/>
            </c:ext>
          </c:extLst>
        </c:ser>
        <c:dLbls>
          <c:showLegendKey val="0"/>
          <c:showVal val="1"/>
          <c:showCatName val="0"/>
          <c:showSerName val="0"/>
          <c:showPercent val="0"/>
          <c:showBubbleSize val="0"/>
        </c:dLbls>
        <c:axId val="260444640"/>
        <c:axId val="260437976"/>
      </c:scatterChart>
      <c:valAx>
        <c:axId val="260444640"/>
        <c:scaling>
          <c:orientation val="minMax"/>
          <c:max val="13.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437976"/>
        <c:crosses val="autoZero"/>
        <c:crossBetween val="midCat"/>
      </c:valAx>
      <c:valAx>
        <c:axId val="260437976"/>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44464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実質公債費比率は年々増加となっており、その要因として元利償還金の増加が挙げられる。平成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年度に一気に増加となっているのは、その年に光ケーブル整備事業（過疎債</a:t>
          </a:r>
          <a:r>
            <a:rPr kumimoji="1" lang="en-US" altLang="ja-JP" sz="1100">
              <a:solidFill>
                <a:schemeClr val="dk1"/>
              </a:solidFill>
              <a:effectLst/>
              <a:latin typeface="+mn-lt"/>
              <a:ea typeface="+mn-ea"/>
              <a:cs typeface="+mn-cs"/>
            </a:rPr>
            <a:t>1,097,200</a:t>
          </a:r>
          <a:r>
            <a:rPr kumimoji="1" lang="ja-JP" altLang="ja-JP" sz="1100">
              <a:solidFill>
                <a:schemeClr val="dk1"/>
              </a:solidFill>
              <a:effectLst/>
              <a:latin typeface="+mn-lt"/>
              <a:ea typeface="+mn-ea"/>
              <a:cs typeface="+mn-cs"/>
            </a:rPr>
            <a:t>千円）の償還が始まったことにより、今後も増加していく恐れがある。起債借入と償還のバランスを考慮しながら財政運営を行っていく。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依然として充当可能財源等を大きく上回っている状況である。特に地方債の現在高が大きな負担となっており、今後も起債の発行に関して、現年の償還額とのバランスを考慮しながら注意しなければならない。また、充当可能財源等についても、今後の財政需要に備えるために基金残高が増額となるように取り組んで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高知県東洋町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年度決算において取崩額が大きかったものは、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インフラ設備・保有施設の更新事業へ充当するための施設等整備基金の取崩（</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千円）、長寿・福祉社会づくりを推進するための地域福祉基金の取崩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43,295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千円）、南海トラフ地震対策へ充当するための防災対策加速化基金（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また、積立額の大きかったものは、ふるさと納税の一部を積み立てるふるさとづくり基金への積立（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決算剰余金を財政調整基金に積立（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が減少していくなか、本町の財政において基金は重要な役割を担っており、慎重な基金運用を心がけている。最近の傾向として、剰余金とふるさと納税の一部を基金に積み立て、赤字補てんや大型事業への充当による取り崩しを行っているが、積立額を取崩額が上回っており、基金残高が減少している。今後も各基金の財政需要に対する備えとして基金残高の増加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・施設等整備基金：町の施設等の整備に要する財源を円滑に調整するために積み立て、土地、建物等の取得、修繕を行う場合に取り崩す。</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・ふるさとづくり基金：東洋町の特色を生かした活力と個性ゆたかなまちづくり、ふるさとづくりの資金として積み立て、必要が生じた場合に基金を取り崩す。</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・防災対策加速化基金：災害に強い地域社会の実現の加速化を図るために積み立て、防災対策、防災対策を目的とする国等の補助事業における町負担及び防災</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対策に要した</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債の償還の財源に充てる場合に取り崩す。</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・地域福祉基金：地域の全ての人々が健康で生きがいをもち、安心して過ごせるような明るい活力ある長寿・福祉社会づくりを推進するために積み立て、これ</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ら地域福祉に必要が生じた場合に取り崩す。</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・ふるさと創生育英基金：大学、専修学校及び専門学校に進学しようとする者のうち、品行方正、学業優秀にして経済的理由により修学困難である者のために</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勉学資金を貸付け、能力発揮の機会を与え、有為な人材を養成し、地域社会の発展に資するために基金を取り崩す。</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基金残高上位</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位までの基金について記載している。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・施設等整備基金：インフラ設備の更新事業による基金の取崩（▲</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・ふるさとづくり基金：ふるさと納税の一部を積立（</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30,500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各社会保障施策</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に充当するため取崩（▲</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43,295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・防災対策加速化基金：南海トラフ地震対策に充当するために取崩（▲</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ともに、必要最低限の積立を行っていくつもりである。特に施設等整備基金は、今後インフラ設備・保有施設等の更新が控えており優先的に積立を行っていく。また、ふるさとづくり基金においても、ふるさと納税の一部を基金に積み立て、まちづくり、観光振興のため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決算剰余金を財政調整基金に積み立てているが、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余剰金による積立（</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千円）を行い、取崩が無かったため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今後も継続して剰余金を積み立てていく方針であり、赤字補てんによる取崩を削減し、基金の増加に努める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国債運用収益による積立（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千円）を行い増額となった。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高知県が実施している建設事業に伴う町負担分への軽減補助などを活用し基金に積立をし、今後の公債費の増加に備える。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施設、公民館、保育園を筆頭に有形固定資産減価償却率が高くなっており、その他の施設についても償却率が高止まりしている現状である。今後、公共施設等総合管理計画及び個別施設計画に則り、改善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119834</xdr:rowOff>
    </xdr:from>
    <xdr:to>
      <xdr:col>23</xdr:col>
      <xdr:colOff>136525</xdr:colOff>
      <xdr:row>34</xdr:row>
      <xdr:rowOff>49984</xdr:rowOff>
    </xdr:to>
    <xdr:sp macro="" textlink="">
      <xdr:nvSpPr>
        <xdr:cNvPr id="83" name="楕円 82"/>
        <xdr:cNvSpPr/>
      </xdr:nvSpPr>
      <xdr:spPr>
        <a:xfrm>
          <a:off x="4711700" y="65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34760</xdr:rowOff>
    </xdr:from>
    <xdr:ext cx="405111" cy="259045"/>
    <xdr:sp macro="" textlink="">
      <xdr:nvSpPr>
        <xdr:cNvPr id="84" name="有形固定資産減価償却率該当値テキスト"/>
        <xdr:cNvSpPr txBox="1"/>
      </xdr:nvSpPr>
      <xdr:spPr>
        <a:xfrm>
          <a:off x="4813300" y="646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5" name="楕円 84"/>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102779</xdr:rowOff>
    </xdr:from>
    <xdr:to>
      <xdr:col>23</xdr:col>
      <xdr:colOff>85725</xdr:colOff>
      <xdr:row>33</xdr:row>
      <xdr:rowOff>170634</xdr:rowOff>
    </xdr:to>
    <xdr:cxnSp macro="">
      <xdr:nvCxnSpPr>
        <xdr:cNvPr id="86" name="直線コネクタ 85"/>
        <xdr:cNvCxnSpPr/>
      </xdr:nvCxnSpPr>
      <xdr:spPr>
        <a:xfrm>
          <a:off x="4051300" y="6532154"/>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24221</xdr:rowOff>
    </xdr:from>
    <xdr:to>
      <xdr:col>15</xdr:col>
      <xdr:colOff>187325</xdr:colOff>
      <xdr:row>33</xdr:row>
      <xdr:rowOff>125820</xdr:rowOff>
    </xdr:to>
    <xdr:sp macro="" textlink="">
      <xdr:nvSpPr>
        <xdr:cNvPr id="87" name="楕円 86"/>
        <xdr:cNvSpPr/>
      </xdr:nvSpPr>
      <xdr:spPr>
        <a:xfrm>
          <a:off x="3238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75021</xdr:rowOff>
    </xdr:from>
    <xdr:to>
      <xdr:col>19</xdr:col>
      <xdr:colOff>136525</xdr:colOff>
      <xdr:row>33</xdr:row>
      <xdr:rowOff>102779</xdr:rowOff>
    </xdr:to>
    <xdr:cxnSp macro="">
      <xdr:nvCxnSpPr>
        <xdr:cNvPr id="88" name="直線コネクタ 87"/>
        <xdr:cNvCxnSpPr/>
      </xdr:nvCxnSpPr>
      <xdr:spPr>
        <a:xfrm>
          <a:off x="3289300" y="650439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33</xdr:row>
      <xdr:rowOff>75021</xdr:rowOff>
    </xdr:to>
    <xdr:cxnSp macro="">
      <xdr:nvCxnSpPr>
        <xdr:cNvPr id="90" name="直線コネクタ 89"/>
        <xdr:cNvCxnSpPr/>
      </xdr:nvCxnSpPr>
      <xdr:spPr>
        <a:xfrm>
          <a:off x="2527300" y="6251484"/>
          <a:ext cx="7620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1"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2"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3"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4"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95" name="n_1mainValue有形固定資産減価償却率"/>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116948</xdr:rowOff>
    </xdr:from>
    <xdr:ext cx="405111" cy="259045"/>
    <xdr:sp macro="" textlink="">
      <xdr:nvSpPr>
        <xdr:cNvPr id="96" name="n_2mainValue有形固定資産減価償却率"/>
        <xdr:cNvSpPr txBox="1"/>
      </xdr:nvSpPr>
      <xdr:spPr>
        <a:xfrm>
          <a:off x="30867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7"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地方債残高の増加や、充当可能基金が低く推移しており、債務償還比率が類似団体と比較して悪化している。平成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年度と比較すると改善傾向となっており、引き続き改善に向けた財政運営に取り組んでいく。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8" name="直線コネクタ 127"/>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9"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0" name="直線コネクタ 129"/>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3"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4" name="フローチャート: 判断 133"/>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5" name="フローチャート: 判断 134"/>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6" name="フローチャート: 判断 135"/>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7" name="フローチャート: 判断 136"/>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8" name="フローチャート: 判断 137"/>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69714</xdr:rowOff>
    </xdr:from>
    <xdr:to>
      <xdr:col>76</xdr:col>
      <xdr:colOff>73025</xdr:colOff>
      <xdr:row>33</xdr:row>
      <xdr:rowOff>171314</xdr:rowOff>
    </xdr:to>
    <xdr:sp macro="" textlink="">
      <xdr:nvSpPr>
        <xdr:cNvPr id="144" name="楕円 143"/>
        <xdr:cNvSpPr/>
      </xdr:nvSpPr>
      <xdr:spPr>
        <a:xfrm>
          <a:off x="14744700" y="64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48141</xdr:rowOff>
    </xdr:from>
    <xdr:ext cx="469744" cy="259045"/>
    <xdr:sp macro="" textlink="">
      <xdr:nvSpPr>
        <xdr:cNvPr id="145" name="債務償還比率該当値テキスト"/>
        <xdr:cNvSpPr txBox="1"/>
      </xdr:nvSpPr>
      <xdr:spPr>
        <a:xfrm>
          <a:off x="14846300" y="64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99785</xdr:rowOff>
    </xdr:from>
    <xdr:to>
      <xdr:col>72</xdr:col>
      <xdr:colOff>123825</xdr:colOff>
      <xdr:row>34</xdr:row>
      <xdr:rowOff>29935</xdr:rowOff>
    </xdr:to>
    <xdr:sp macro="" textlink="">
      <xdr:nvSpPr>
        <xdr:cNvPr id="146" name="楕円 145"/>
        <xdr:cNvSpPr/>
      </xdr:nvSpPr>
      <xdr:spPr>
        <a:xfrm>
          <a:off x="14033500" y="65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120514</xdr:rowOff>
    </xdr:from>
    <xdr:to>
      <xdr:col>76</xdr:col>
      <xdr:colOff>22225</xdr:colOff>
      <xdr:row>33</xdr:row>
      <xdr:rowOff>150585</xdr:rowOff>
    </xdr:to>
    <xdr:cxnSp macro="">
      <xdr:nvCxnSpPr>
        <xdr:cNvPr id="147" name="直線コネクタ 146"/>
        <xdr:cNvCxnSpPr/>
      </xdr:nvCxnSpPr>
      <xdr:spPr>
        <a:xfrm flipV="1">
          <a:off x="14084300" y="6549889"/>
          <a:ext cx="711200" cy="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124768</xdr:rowOff>
    </xdr:from>
    <xdr:to>
      <xdr:col>68</xdr:col>
      <xdr:colOff>123825</xdr:colOff>
      <xdr:row>34</xdr:row>
      <xdr:rowOff>54918</xdr:rowOff>
    </xdr:to>
    <xdr:sp macro="" textlink="">
      <xdr:nvSpPr>
        <xdr:cNvPr id="148" name="楕円 147"/>
        <xdr:cNvSpPr/>
      </xdr:nvSpPr>
      <xdr:spPr>
        <a:xfrm>
          <a:off x="13271500" y="65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150585</xdr:rowOff>
    </xdr:from>
    <xdr:to>
      <xdr:col>72</xdr:col>
      <xdr:colOff>73025</xdr:colOff>
      <xdr:row>34</xdr:row>
      <xdr:rowOff>4118</xdr:rowOff>
    </xdr:to>
    <xdr:cxnSp macro="">
      <xdr:nvCxnSpPr>
        <xdr:cNvPr id="149" name="直線コネクタ 148"/>
        <xdr:cNvCxnSpPr/>
      </xdr:nvCxnSpPr>
      <xdr:spPr>
        <a:xfrm flipV="1">
          <a:off x="13322300" y="6579960"/>
          <a:ext cx="762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41801</xdr:rowOff>
    </xdr:from>
    <xdr:to>
      <xdr:col>64</xdr:col>
      <xdr:colOff>123825</xdr:colOff>
      <xdr:row>33</xdr:row>
      <xdr:rowOff>143401</xdr:rowOff>
    </xdr:to>
    <xdr:sp macro="" textlink="">
      <xdr:nvSpPr>
        <xdr:cNvPr id="150" name="楕円 149"/>
        <xdr:cNvSpPr/>
      </xdr:nvSpPr>
      <xdr:spPr>
        <a:xfrm>
          <a:off x="12509500" y="6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92601</xdr:rowOff>
    </xdr:from>
    <xdr:to>
      <xdr:col>68</xdr:col>
      <xdr:colOff>73025</xdr:colOff>
      <xdr:row>34</xdr:row>
      <xdr:rowOff>4118</xdr:rowOff>
    </xdr:to>
    <xdr:cxnSp macro="">
      <xdr:nvCxnSpPr>
        <xdr:cNvPr id="151" name="直線コネクタ 150"/>
        <xdr:cNvCxnSpPr/>
      </xdr:nvCxnSpPr>
      <xdr:spPr>
        <a:xfrm>
          <a:off x="12560300" y="6521976"/>
          <a:ext cx="7620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138684</xdr:rowOff>
    </xdr:from>
    <xdr:to>
      <xdr:col>60</xdr:col>
      <xdr:colOff>123825</xdr:colOff>
      <xdr:row>35</xdr:row>
      <xdr:rowOff>68834</xdr:rowOff>
    </xdr:to>
    <xdr:sp macro="" textlink="">
      <xdr:nvSpPr>
        <xdr:cNvPr id="152" name="楕円 151"/>
        <xdr:cNvSpPr/>
      </xdr:nvSpPr>
      <xdr:spPr>
        <a:xfrm>
          <a:off x="11747500" y="67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92601</xdr:rowOff>
    </xdr:from>
    <xdr:to>
      <xdr:col>64</xdr:col>
      <xdr:colOff>73025</xdr:colOff>
      <xdr:row>35</xdr:row>
      <xdr:rowOff>18034</xdr:rowOff>
    </xdr:to>
    <xdr:cxnSp macro="">
      <xdr:nvCxnSpPr>
        <xdr:cNvPr id="153" name="直線コネクタ 152"/>
        <xdr:cNvCxnSpPr/>
      </xdr:nvCxnSpPr>
      <xdr:spPr>
        <a:xfrm flipV="1">
          <a:off x="11798300" y="6521976"/>
          <a:ext cx="762000" cy="2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4"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7"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21062</xdr:rowOff>
    </xdr:from>
    <xdr:ext cx="469744" cy="259045"/>
    <xdr:sp macro="" textlink="">
      <xdr:nvSpPr>
        <xdr:cNvPr id="158" name="n_1mainValue債務償還比率"/>
        <xdr:cNvSpPr txBox="1"/>
      </xdr:nvSpPr>
      <xdr:spPr>
        <a:xfrm>
          <a:off x="13836727" y="662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46045</xdr:rowOff>
    </xdr:from>
    <xdr:ext cx="469744" cy="259045"/>
    <xdr:sp macro="" textlink="">
      <xdr:nvSpPr>
        <xdr:cNvPr id="159" name="n_2mainValue債務償還比率"/>
        <xdr:cNvSpPr txBox="1"/>
      </xdr:nvSpPr>
      <xdr:spPr>
        <a:xfrm>
          <a:off x="13087427" y="66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134528</xdr:rowOff>
    </xdr:from>
    <xdr:ext cx="469744" cy="259045"/>
    <xdr:sp macro="" textlink="">
      <xdr:nvSpPr>
        <xdr:cNvPr id="160" name="n_3mainValue債務償還比率"/>
        <xdr:cNvSpPr txBox="1"/>
      </xdr:nvSpPr>
      <xdr:spPr>
        <a:xfrm>
          <a:off x="12325427" y="65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59961</xdr:rowOff>
    </xdr:from>
    <xdr:ext cx="469744" cy="259045"/>
    <xdr:sp macro="" textlink="">
      <xdr:nvSpPr>
        <xdr:cNvPr id="161" name="n_4mainValue債務償還比率"/>
        <xdr:cNvSpPr txBox="1"/>
      </xdr:nvSpPr>
      <xdr:spPr>
        <a:xfrm>
          <a:off x="11563427" y="68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39</xdr:row>
      <xdr:rowOff>156210</xdr:rowOff>
    </xdr:to>
    <xdr:cxnSp macro="">
      <xdr:nvCxnSpPr>
        <xdr:cNvPr id="77" name="直線コネクタ 76"/>
        <xdr:cNvCxnSpPr/>
      </xdr:nvCxnSpPr>
      <xdr:spPr>
        <a:xfrm>
          <a:off x="3797300" y="68215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8" name="楕円 7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134983</xdr:rowOff>
    </xdr:to>
    <xdr:cxnSp macro="">
      <xdr:nvCxnSpPr>
        <xdr:cNvPr id="79" name="直線コネクタ 78"/>
        <xdr:cNvCxnSpPr/>
      </xdr:nvCxnSpPr>
      <xdr:spPr>
        <a:xfrm>
          <a:off x="2908300" y="67970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38463</xdr:rowOff>
    </xdr:from>
    <xdr:to>
      <xdr:col>10</xdr:col>
      <xdr:colOff>165100</xdr:colOff>
      <xdr:row>39</xdr:row>
      <xdr:rowOff>140063</xdr:rowOff>
    </xdr:to>
    <xdr:sp macro="" textlink="">
      <xdr:nvSpPr>
        <xdr:cNvPr id="80" name="楕円 79"/>
        <xdr:cNvSpPr/>
      </xdr:nvSpPr>
      <xdr:spPr>
        <a:xfrm>
          <a:off x="1968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89263</xdr:rowOff>
    </xdr:from>
    <xdr:to>
      <xdr:col>15</xdr:col>
      <xdr:colOff>50800</xdr:colOff>
      <xdr:row>39</xdr:row>
      <xdr:rowOff>110490</xdr:rowOff>
    </xdr:to>
    <xdr:cxnSp macro="">
      <xdr:nvCxnSpPr>
        <xdr:cNvPr id="81" name="直線コネクタ 80"/>
        <xdr:cNvCxnSpPr/>
      </xdr:nvCxnSpPr>
      <xdr:spPr>
        <a:xfrm>
          <a:off x="2019300" y="67758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6" name="n_1mainValue【道路】&#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7"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131190</xdr:rowOff>
    </xdr:from>
    <xdr:ext cx="405111" cy="259045"/>
    <xdr:sp macro="" textlink="">
      <xdr:nvSpPr>
        <xdr:cNvPr id="88" name="n_3mainValue【道路】&#10;有形固定資産減価償却率"/>
        <xdr:cNvSpPr txBox="1"/>
      </xdr:nvSpPr>
      <xdr:spPr>
        <a:xfrm>
          <a:off x="1816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103852</xdr:rowOff>
    </xdr:from>
    <xdr:to>
      <xdr:col>55</xdr:col>
      <xdr:colOff>50800</xdr:colOff>
      <xdr:row>42</xdr:row>
      <xdr:rowOff>34002</xdr:rowOff>
    </xdr:to>
    <xdr:sp macro="" textlink="">
      <xdr:nvSpPr>
        <xdr:cNvPr id="128" name="楕円 127"/>
        <xdr:cNvSpPr/>
      </xdr:nvSpPr>
      <xdr:spPr>
        <a:xfrm>
          <a:off x="10426700" y="7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18779</xdr:rowOff>
    </xdr:from>
    <xdr:ext cx="534377" cy="259045"/>
    <xdr:sp macro="" textlink="">
      <xdr:nvSpPr>
        <xdr:cNvPr id="129" name="【道路】&#10;一人当たり延長該当値テキスト"/>
        <xdr:cNvSpPr txBox="1"/>
      </xdr:nvSpPr>
      <xdr:spPr>
        <a:xfrm>
          <a:off x="10515600" y="704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105398</xdr:rowOff>
    </xdr:from>
    <xdr:to>
      <xdr:col>50</xdr:col>
      <xdr:colOff>165100</xdr:colOff>
      <xdr:row>42</xdr:row>
      <xdr:rowOff>35548</xdr:rowOff>
    </xdr:to>
    <xdr:sp macro="" textlink="">
      <xdr:nvSpPr>
        <xdr:cNvPr id="130" name="楕円 129"/>
        <xdr:cNvSpPr/>
      </xdr:nvSpPr>
      <xdr:spPr>
        <a:xfrm>
          <a:off x="9588500" y="7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154652</xdr:rowOff>
    </xdr:from>
    <xdr:to>
      <xdr:col>55</xdr:col>
      <xdr:colOff>0</xdr:colOff>
      <xdr:row>41</xdr:row>
      <xdr:rowOff>156198</xdr:rowOff>
    </xdr:to>
    <xdr:cxnSp macro="">
      <xdr:nvCxnSpPr>
        <xdr:cNvPr id="131" name="直線コネクタ 130"/>
        <xdr:cNvCxnSpPr/>
      </xdr:nvCxnSpPr>
      <xdr:spPr>
        <a:xfrm flipV="1">
          <a:off x="9639300" y="7184102"/>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107591</xdr:rowOff>
    </xdr:from>
    <xdr:to>
      <xdr:col>46</xdr:col>
      <xdr:colOff>38100</xdr:colOff>
      <xdr:row>42</xdr:row>
      <xdr:rowOff>37741</xdr:rowOff>
    </xdr:to>
    <xdr:sp macro="" textlink="">
      <xdr:nvSpPr>
        <xdr:cNvPr id="132" name="楕円 131"/>
        <xdr:cNvSpPr/>
      </xdr:nvSpPr>
      <xdr:spPr>
        <a:xfrm>
          <a:off x="8699500" y="71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156198</xdr:rowOff>
    </xdr:from>
    <xdr:to>
      <xdr:col>50</xdr:col>
      <xdr:colOff>114300</xdr:colOff>
      <xdr:row>41</xdr:row>
      <xdr:rowOff>158391</xdr:rowOff>
    </xdr:to>
    <xdr:cxnSp macro="">
      <xdr:nvCxnSpPr>
        <xdr:cNvPr id="133" name="直線コネクタ 132"/>
        <xdr:cNvCxnSpPr/>
      </xdr:nvCxnSpPr>
      <xdr:spPr>
        <a:xfrm flipV="1">
          <a:off x="8750300" y="7185648"/>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89577</xdr:rowOff>
    </xdr:from>
    <xdr:to>
      <xdr:col>41</xdr:col>
      <xdr:colOff>101600</xdr:colOff>
      <xdr:row>42</xdr:row>
      <xdr:rowOff>19727</xdr:rowOff>
    </xdr:to>
    <xdr:sp macro="" textlink="">
      <xdr:nvSpPr>
        <xdr:cNvPr id="134" name="楕円 133"/>
        <xdr:cNvSpPr/>
      </xdr:nvSpPr>
      <xdr:spPr>
        <a:xfrm>
          <a:off x="7810500" y="71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140377</xdr:rowOff>
    </xdr:from>
    <xdr:to>
      <xdr:col>45</xdr:col>
      <xdr:colOff>177800</xdr:colOff>
      <xdr:row>41</xdr:row>
      <xdr:rowOff>158391</xdr:rowOff>
    </xdr:to>
    <xdr:cxnSp macro="">
      <xdr:nvCxnSpPr>
        <xdr:cNvPr id="135" name="直線コネクタ 134"/>
        <xdr:cNvCxnSpPr/>
      </xdr:nvCxnSpPr>
      <xdr:spPr>
        <a:xfrm>
          <a:off x="7861300" y="716982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26675</xdr:rowOff>
    </xdr:from>
    <xdr:ext cx="534377" cy="259045"/>
    <xdr:sp macro="" textlink="">
      <xdr:nvSpPr>
        <xdr:cNvPr id="140" name="n_1mainValue【道路】&#10;一人当たり延長"/>
        <xdr:cNvSpPr txBox="1"/>
      </xdr:nvSpPr>
      <xdr:spPr>
        <a:xfrm>
          <a:off x="9359411" y="7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28868</xdr:rowOff>
    </xdr:from>
    <xdr:ext cx="534377" cy="259045"/>
    <xdr:sp macro="" textlink="">
      <xdr:nvSpPr>
        <xdr:cNvPr id="141" name="n_2mainValue【道路】&#10;一人当たり延長"/>
        <xdr:cNvSpPr txBox="1"/>
      </xdr:nvSpPr>
      <xdr:spPr>
        <a:xfrm>
          <a:off x="8483111" y="72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10854</xdr:rowOff>
    </xdr:from>
    <xdr:ext cx="534377" cy="259045"/>
    <xdr:sp macro="" textlink="">
      <xdr:nvSpPr>
        <xdr:cNvPr id="142" name="n_3mainValue【道路】&#10;一人当たり延長"/>
        <xdr:cNvSpPr txBox="1"/>
      </xdr:nvSpPr>
      <xdr:spPr>
        <a:xfrm>
          <a:off x="7594111" y="72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45538</xdr:rowOff>
    </xdr:from>
    <xdr:to>
      <xdr:col>24</xdr:col>
      <xdr:colOff>114300</xdr:colOff>
      <xdr:row>63</xdr:row>
      <xdr:rowOff>147138</xdr:rowOff>
    </xdr:to>
    <xdr:sp macro="" textlink="">
      <xdr:nvSpPr>
        <xdr:cNvPr id="184" name="楕円 183"/>
        <xdr:cNvSpPr/>
      </xdr:nvSpPr>
      <xdr:spPr>
        <a:xfrm>
          <a:off x="4584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131915</xdr:rowOff>
    </xdr:from>
    <xdr:ext cx="405111" cy="259045"/>
    <xdr:sp macro="" textlink="">
      <xdr:nvSpPr>
        <xdr:cNvPr id="185" name="【橋りょう・トンネル】&#10;有形固定資産減価償却率該当値テキスト"/>
        <xdr:cNvSpPr txBox="1"/>
      </xdr:nvSpPr>
      <xdr:spPr>
        <a:xfrm>
          <a:off x="4673600" y="1076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45538</xdr:rowOff>
    </xdr:from>
    <xdr:to>
      <xdr:col>20</xdr:col>
      <xdr:colOff>38100</xdr:colOff>
      <xdr:row>63</xdr:row>
      <xdr:rowOff>147138</xdr:rowOff>
    </xdr:to>
    <xdr:sp macro="" textlink="">
      <xdr:nvSpPr>
        <xdr:cNvPr id="186" name="楕円 185"/>
        <xdr:cNvSpPr/>
      </xdr:nvSpPr>
      <xdr:spPr>
        <a:xfrm>
          <a:off x="3746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96338</xdr:rowOff>
    </xdr:from>
    <xdr:to>
      <xdr:col>24</xdr:col>
      <xdr:colOff>63500</xdr:colOff>
      <xdr:row>63</xdr:row>
      <xdr:rowOff>96338</xdr:rowOff>
    </xdr:to>
    <xdr:cxnSp macro="">
      <xdr:nvCxnSpPr>
        <xdr:cNvPr id="187" name="直線コネクタ 186"/>
        <xdr:cNvCxnSpPr/>
      </xdr:nvCxnSpPr>
      <xdr:spPr>
        <a:xfrm>
          <a:off x="3797300" y="1089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34109</xdr:rowOff>
    </xdr:from>
    <xdr:to>
      <xdr:col>15</xdr:col>
      <xdr:colOff>101600</xdr:colOff>
      <xdr:row>63</xdr:row>
      <xdr:rowOff>135709</xdr:rowOff>
    </xdr:to>
    <xdr:sp macro="" textlink="">
      <xdr:nvSpPr>
        <xdr:cNvPr id="188" name="楕円 187"/>
        <xdr:cNvSpPr/>
      </xdr:nvSpPr>
      <xdr:spPr>
        <a:xfrm>
          <a:off x="2857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84909</xdr:rowOff>
    </xdr:from>
    <xdr:to>
      <xdr:col>19</xdr:col>
      <xdr:colOff>177800</xdr:colOff>
      <xdr:row>63</xdr:row>
      <xdr:rowOff>96338</xdr:rowOff>
    </xdr:to>
    <xdr:cxnSp macro="">
      <xdr:nvCxnSpPr>
        <xdr:cNvPr id="189" name="直線コネクタ 188"/>
        <xdr:cNvCxnSpPr/>
      </xdr:nvCxnSpPr>
      <xdr:spPr>
        <a:xfrm>
          <a:off x="2908300" y="108862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21046</xdr:rowOff>
    </xdr:from>
    <xdr:to>
      <xdr:col>10</xdr:col>
      <xdr:colOff>165100</xdr:colOff>
      <xdr:row>63</xdr:row>
      <xdr:rowOff>122646</xdr:rowOff>
    </xdr:to>
    <xdr:sp macro="" textlink="">
      <xdr:nvSpPr>
        <xdr:cNvPr id="190" name="楕円 189"/>
        <xdr:cNvSpPr/>
      </xdr:nvSpPr>
      <xdr:spPr>
        <a:xfrm>
          <a:off x="1968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84909</xdr:rowOff>
    </xdr:to>
    <xdr:cxnSp macro="">
      <xdr:nvCxnSpPr>
        <xdr:cNvPr id="191" name="直線コネクタ 190"/>
        <xdr:cNvCxnSpPr/>
      </xdr:nvCxnSpPr>
      <xdr:spPr>
        <a:xfrm>
          <a:off x="2019300" y="108731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138265</xdr:rowOff>
    </xdr:from>
    <xdr:ext cx="405111" cy="259045"/>
    <xdr:sp macro="" textlink="">
      <xdr:nvSpPr>
        <xdr:cNvPr id="196" name="n_1mainValue【橋りょう・トンネル】&#10;有形固定資産減価償却率"/>
        <xdr:cNvSpPr txBox="1"/>
      </xdr:nvSpPr>
      <xdr:spPr>
        <a:xfrm>
          <a:off x="3582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126836</xdr:rowOff>
    </xdr:from>
    <xdr:ext cx="405111" cy="259045"/>
    <xdr:sp macro="" textlink="">
      <xdr:nvSpPr>
        <xdr:cNvPr id="197" name="n_2mainValue【橋りょう・トンネル】&#10;有形固定資産減価償却率"/>
        <xdr:cNvSpPr txBox="1"/>
      </xdr:nvSpPr>
      <xdr:spPr>
        <a:xfrm>
          <a:off x="2705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113773</xdr:rowOff>
    </xdr:from>
    <xdr:ext cx="405111" cy="259045"/>
    <xdr:sp macro="" textlink="">
      <xdr:nvSpPr>
        <xdr:cNvPr id="198" name="n_3mainValue【橋りょう・トンネル】&#10;有形固定資産減価償却率"/>
        <xdr:cNvSpPr txBox="1"/>
      </xdr:nvSpPr>
      <xdr:spPr>
        <a:xfrm>
          <a:off x="1816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154895</xdr:rowOff>
    </xdr:from>
    <xdr:to>
      <xdr:col>55</xdr:col>
      <xdr:colOff>50800</xdr:colOff>
      <xdr:row>64</xdr:row>
      <xdr:rowOff>85045</xdr:rowOff>
    </xdr:to>
    <xdr:sp macro="" textlink="">
      <xdr:nvSpPr>
        <xdr:cNvPr id="238" name="楕円 237"/>
        <xdr:cNvSpPr/>
      </xdr:nvSpPr>
      <xdr:spPr>
        <a:xfrm>
          <a:off x="10426700" y="109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156409</xdr:rowOff>
    </xdr:from>
    <xdr:to>
      <xdr:col>50</xdr:col>
      <xdr:colOff>165100</xdr:colOff>
      <xdr:row>64</xdr:row>
      <xdr:rowOff>86559</xdr:rowOff>
    </xdr:to>
    <xdr:sp macro="" textlink="">
      <xdr:nvSpPr>
        <xdr:cNvPr id="240" name="楕円 239"/>
        <xdr:cNvSpPr/>
      </xdr:nvSpPr>
      <xdr:spPr>
        <a:xfrm>
          <a:off x="9588500" y="109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34245</xdr:rowOff>
    </xdr:from>
    <xdr:to>
      <xdr:col>55</xdr:col>
      <xdr:colOff>0</xdr:colOff>
      <xdr:row>64</xdr:row>
      <xdr:rowOff>35759</xdr:rowOff>
    </xdr:to>
    <xdr:cxnSp macro="">
      <xdr:nvCxnSpPr>
        <xdr:cNvPr id="241" name="直線コネクタ 240"/>
        <xdr:cNvCxnSpPr/>
      </xdr:nvCxnSpPr>
      <xdr:spPr>
        <a:xfrm flipV="1">
          <a:off x="9639300" y="11007045"/>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158071</xdr:rowOff>
    </xdr:from>
    <xdr:to>
      <xdr:col>46</xdr:col>
      <xdr:colOff>38100</xdr:colOff>
      <xdr:row>64</xdr:row>
      <xdr:rowOff>88221</xdr:rowOff>
    </xdr:to>
    <xdr:sp macro="" textlink="">
      <xdr:nvSpPr>
        <xdr:cNvPr id="242" name="楕円 241"/>
        <xdr:cNvSpPr/>
      </xdr:nvSpPr>
      <xdr:spPr>
        <a:xfrm>
          <a:off x="8699500" y="1095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35759</xdr:rowOff>
    </xdr:from>
    <xdr:to>
      <xdr:col>50</xdr:col>
      <xdr:colOff>114300</xdr:colOff>
      <xdr:row>64</xdr:row>
      <xdr:rowOff>37421</xdr:rowOff>
    </xdr:to>
    <xdr:cxnSp macro="">
      <xdr:nvCxnSpPr>
        <xdr:cNvPr id="243" name="直線コネクタ 242"/>
        <xdr:cNvCxnSpPr/>
      </xdr:nvCxnSpPr>
      <xdr:spPr>
        <a:xfrm flipV="1">
          <a:off x="8750300" y="11008559"/>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159134</xdr:rowOff>
    </xdr:from>
    <xdr:to>
      <xdr:col>41</xdr:col>
      <xdr:colOff>101600</xdr:colOff>
      <xdr:row>64</xdr:row>
      <xdr:rowOff>89284</xdr:rowOff>
    </xdr:to>
    <xdr:sp macro="" textlink="">
      <xdr:nvSpPr>
        <xdr:cNvPr id="244" name="楕円 243"/>
        <xdr:cNvSpPr/>
      </xdr:nvSpPr>
      <xdr:spPr>
        <a:xfrm>
          <a:off x="7810500" y="109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37421</xdr:rowOff>
    </xdr:from>
    <xdr:to>
      <xdr:col>45</xdr:col>
      <xdr:colOff>177800</xdr:colOff>
      <xdr:row>64</xdr:row>
      <xdr:rowOff>38484</xdr:rowOff>
    </xdr:to>
    <xdr:cxnSp macro="">
      <xdr:nvCxnSpPr>
        <xdr:cNvPr id="245" name="直線コネクタ 244"/>
        <xdr:cNvCxnSpPr/>
      </xdr:nvCxnSpPr>
      <xdr:spPr>
        <a:xfrm flipV="1">
          <a:off x="7861300" y="11010221"/>
          <a:ext cx="8890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77686</xdr:rowOff>
    </xdr:from>
    <xdr:ext cx="599010" cy="259045"/>
    <xdr:sp macro="" textlink="">
      <xdr:nvSpPr>
        <xdr:cNvPr id="250" name="n_1mainValue【橋りょう・トンネル】&#10;一人当たり有形固定資産（償却資産）額"/>
        <xdr:cNvSpPr txBox="1"/>
      </xdr:nvSpPr>
      <xdr:spPr>
        <a:xfrm>
          <a:off x="9327095" y="1105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79348</xdr:rowOff>
    </xdr:from>
    <xdr:ext cx="599010" cy="259045"/>
    <xdr:sp macro="" textlink="">
      <xdr:nvSpPr>
        <xdr:cNvPr id="251" name="n_2mainValue【橋りょう・トンネル】&#10;一人当たり有形固定資産（償却資産）額"/>
        <xdr:cNvSpPr txBox="1"/>
      </xdr:nvSpPr>
      <xdr:spPr>
        <a:xfrm>
          <a:off x="8450795" y="1105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80411</xdr:rowOff>
    </xdr:from>
    <xdr:ext cx="599010" cy="259045"/>
    <xdr:sp macro="" textlink="">
      <xdr:nvSpPr>
        <xdr:cNvPr id="252" name="n_3mainValue【橋りょう・トンネル】&#10;一人当たり有形固定資産（償却資産）額"/>
        <xdr:cNvSpPr txBox="1"/>
      </xdr:nvSpPr>
      <xdr:spPr>
        <a:xfrm>
          <a:off x="7561795" y="1105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293" name="楕円 292"/>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294" name="【公営住宅】&#10;有形固定資産減価償却率該当値テキスト"/>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295" name="楕円 294"/>
        <xdr:cNvSpPr/>
      </xdr:nvSpPr>
      <xdr:spPr>
        <a:xfrm>
          <a:off x="3746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49530</xdr:rowOff>
    </xdr:to>
    <xdr:cxnSp macro="">
      <xdr:nvCxnSpPr>
        <xdr:cNvPr id="296" name="直線コネクタ 295"/>
        <xdr:cNvCxnSpPr/>
      </xdr:nvCxnSpPr>
      <xdr:spPr>
        <a:xfrm>
          <a:off x="3797300" y="1460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297" name="楕円 296"/>
        <xdr:cNvSpPr/>
      </xdr:nvSpPr>
      <xdr:spPr>
        <a:xfrm>
          <a:off x="2857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0</xdr:rowOff>
    </xdr:from>
    <xdr:to>
      <xdr:col>19</xdr:col>
      <xdr:colOff>177800</xdr:colOff>
      <xdr:row>85</xdr:row>
      <xdr:rowOff>28575</xdr:rowOff>
    </xdr:to>
    <xdr:cxnSp macro="">
      <xdr:nvCxnSpPr>
        <xdr:cNvPr id="298" name="直線コネクタ 297"/>
        <xdr:cNvCxnSpPr/>
      </xdr:nvCxnSpPr>
      <xdr:spPr>
        <a:xfrm>
          <a:off x="2908300" y="14573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99" name="楕円 298"/>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85</xdr:row>
      <xdr:rowOff>0</xdr:rowOff>
    </xdr:to>
    <xdr:cxnSp macro="">
      <xdr:nvCxnSpPr>
        <xdr:cNvPr id="300" name="直線コネクタ 299"/>
        <xdr:cNvCxnSpPr/>
      </xdr:nvCxnSpPr>
      <xdr:spPr>
        <a:xfrm>
          <a:off x="2019300" y="143484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05" name="n_1mainValue【公営住宅】&#10;有形固定資産減価償却率"/>
        <xdr:cNvSpPr txBox="1"/>
      </xdr:nvSpPr>
      <xdr:spPr>
        <a:xfrm>
          <a:off x="35820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306" name="n_2mainValue【公営住宅】&#10;有形固定資産減価償却率"/>
        <xdr:cNvSpPr txBox="1"/>
      </xdr:nvSpPr>
      <xdr:spPr>
        <a:xfrm>
          <a:off x="2705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07"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131738</xdr:rowOff>
    </xdr:from>
    <xdr:to>
      <xdr:col>55</xdr:col>
      <xdr:colOff>50800</xdr:colOff>
      <xdr:row>85</xdr:row>
      <xdr:rowOff>61888</xdr:rowOff>
    </xdr:to>
    <xdr:sp macro="" textlink="">
      <xdr:nvSpPr>
        <xdr:cNvPr id="347" name="楕円 346"/>
        <xdr:cNvSpPr/>
      </xdr:nvSpPr>
      <xdr:spPr>
        <a:xfrm>
          <a:off x="10426700" y="145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154615</xdr:rowOff>
    </xdr:from>
    <xdr:ext cx="469744" cy="259045"/>
    <xdr:sp macro="" textlink="">
      <xdr:nvSpPr>
        <xdr:cNvPr id="348" name="【公営住宅】&#10;一人当たり面積該当値テキスト"/>
        <xdr:cNvSpPr txBox="1"/>
      </xdr:nvSpPr>
      <xdr:spPr>
        <a:xfrm>
          <a:off x="10515600" y="1438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139472</xdr:rowOff>
    </xdr:from>
    <xdr:to>
      <xdr:col>50</xdr:col>
      <xdr:colOff>165100</xdr:colOff>
      <xdr:row>85</xdr:row>
      <xdr:rowOff>69622</xdr:rowOff>
    </xdr:to>
    <xdr:sp macro="" textlink="">
      <xdr:nvSpPr>
        <xdr:cNvPr id="349" name="楕円 348"/>
        <xdr:cNvSpPr/>
      </xdr:nvSpPr>
      <xdr:spPr>
        <a:xfrm>
          <a:off x="9588500" y="145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11088</xdr:rowOff>
    </xdr:from>
    <xdr:to>
      <xdr:col>55</xdr:col>
      <xdr:colOff>0</xdr:colOff>
      <xdr:row>85</xdr:row>
      <xdr:rowOff>18822</xdr:rowOff>
    </xdr:to>
    <xdr:cxnSp macro="">
      <xdr:nvCxnSpPr>
        <xdr:cNvPr id="350" name="直線コネクタ 349"/>
        <xdr:cNvCxnSpPr/>
      </xdr:nvCxnSpPr>
      <xdr:spPr>
        <a:xfrm flipV="1">
          <a:off x="9639300" y="14584338"/>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150444</xdr:rowOff>
    </xdr:from>
    <xdr:to>
      <xdr:col>46</xdr:col>
      <xdr:colOff>38100</xdr:colOff>
      <xdr:row>85</xdr:row>
      <xdr:rowOff>80594</xdr:rowOff>
    </xdr:to>
    <xdr:sp macro="" textlink="">
      <xdr:nvSpPr>
        <xdr:cNvPr id="351" name="楕円 350"/>
        <xdr:cNvSpPr/>
      </xdr:nvSpPr>
      <xdr:spPr>
        <a:xfrm>
          <a:off x="8699500" y="145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18822</xdr:rowOff>
    </xdr:from>
    <xdr:to>
      <xdr:col>50</xdr:col>
      <xdr:colOff>114300</xdr:colOff>
      <xdr:row>85</xdr:row>
      <xdr:rowOff>29794</xdr:rowOff>
    </xdr:to>
    <xdr:cxnSp macro="">
      <xdr:nvCxnSpPr>
        <xdr:cNvPr id="352" name="直線コネクタ 351"/>
        <xdr:cNvCxnSpPr/>
      </xdr:nvCxnSpPr>
      <xdr:spPr>
        <a:xfrm flipV="1">
          <a:off x="8750300" y="1459207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157454</xdr:rowOff>
    </xdr:from>
    <xdr:to>
      <xdr:col>41</xdr:col>
      <xdr:colOff>101600</xdr:colOff>
      <xdr:row>85</xdr:row>
      <xdr:rowOff>87604</xdr:rowOff>
    </xdr:to>
    <xdr:sp macro="" textlink="">
      <xdr:nvSpPr>
        <xdr:cNvPr id="353" name="楕円 352"/>
        <xdr:cNvSpPr/>
      </xdr:nvSpPr>
      <xdr:spPr>
        <a:xfrm>
          <a:off x="7810500" y="145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29794</xdr:rowOff>
    </xdr:from>
    <xdr:to>
      <xdr:col>45</xdr:col>
      <xdr:colOff>177800</xdr:colOff>
      <xdr:row>85</xdr:row>
      <xdr:rowOff>36804</xdr:rowOff>
    </xdr:to>
    <xdr:cxnSp macro="">
      <xdr:nvCxnSpPr>
        <xdr:cNvPr id="354" name="直線コネクタ 353"/>
        <xdr:cNvCxnSpPr/>
      </xdr:nvCxnSpPr>
      <xdr:spPr>
        <a:xfrm flipV="1">
          <a:off x="7861300" y="1460304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86149</xdr:rowOff>
    </xdr:from>
    <xdr:ext cx="469744" cy="259045"/>
    <xdr:sp macro="" textlink="">
      <xdr:nvSpPr>
        <xdr:cNvPr id="359" name="n_1mainValue【公営住宅】&#10;一人当たり面積"/>
        <xdr:cNvSpPr txBox="1"/>
      </xdr:nvSpPr>
      <xdr:spPr>
        <a:xfrm>
          <a:off x="9391727" y="143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97121</xdr:rowOff>
    </xdr:from>
    <xdr:ext cx="469744" cy="259045"/>
    <xdr:sp macro="" textlink="">
      <xdr:nvSpPr>
        <xdr:cNvPr id="360" name="n_2mainValue【公営住宅】&#10;一人当たり面積"/>
        <xdr:cNvSpPr txBox="1"/>
      </xdr:nvSpPr>
      <xdr:spPr>
        <a:xfrm>
          <a:off x="8515427" y="143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104131</xdr:rowOff>
    </xdr:from>
    <xdr:ext cx="469744" cy="259045"/>
    <xdr:sp macro="" textlink="">
      <xdr:nvSpPr>
        <xdr:cNvPr id="361" name="n_3mainValue【公営住宅】&#10;一人当たり面積"/>
        <xdr:cNvSpPr txBox="1"/>
      </xdr:nvSpPr>
      <xdr:spPr>
        <a:xfrm>
          <a:off x="7626427" y="143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87" name="直線コネクタ 386"/>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88" name="【港湾・漁港】&#10;有形固定資産減価償却率最小値テキスト"/>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89" name="直線コネクタ 388"/>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90" name="【港湾・漁港】&#10;有形固定資産減価償却率最大値テキスト"/>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91" name="直線コネクタ 390"/>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392" name="【港湾・漁港】&#10;有形固定資産減価償却率平均値テキスト"/>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3" name="フローチャート: 判断 392"/>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4" name="フローチャート: 判断 393"/>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5" name="フローチャート: 判断 394"/>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6" name="フローチャート: 判断 395"/>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7" name="フローチャート: 判断 396"/>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62956</xdr:rowOff>
    </xdr:from>
    <xdr:to>
      <xdr:col>24</xdr:col>
      <xdr:colOff>114300</xdr:colOff>
      <xdr:row>107</xdr:row>
      <xdr:rowOff>164556</xdr:rowOff>
    </xdr:to>
    <xdr:sp macro="" textlink="">
      <xdr:nvSpPr>
        <xdr:cNvPr id="403" name="楕円 402"/>
        <xdr:cNvSpPr/>
      </xdr:nvSpPr>
      <xdr:spPr>
        <a:xfrm>
          <a:off x="4584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41383</xdr:rowOff>
    </xdr:from>
    <xdr:ext cx="405111" cy="259045"/>
    <xdr:sp macro="" textlink="">
      <xdr:nvSpPr>
        <xdr:cNvPr id="404" name="【港湾・漁港】&#10;有形固定資産減価償却率該当値テキスト"/>
        <xdr:cNvSpPr txBox="1"/>
      </xdr:nvSpPr>
      <xdr:spPr>
        <a:xfrm>
          <a:off x="4673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38463</xdr:rowOff>
    </xdr:from>
    <xdr:to>
      <xdr:col>20</xdr:col>
      <xdr:colOff>38100</xdr:colOff>
      <xdr:row>107</xdr:row>
      <xdr:rowOff>140063</xdr:rowOff>
    </xdr:to>
    <xdr:sp macro="" textlink="">
      <xdr:nvSpPr>
        <xdr:cNvPr id="405" name="楕円 404"/>
        <xdr:cNvSpPr/>
      </xdr:nvSpPr>
      <xdr:spPr>
        <a:xfrm>
          <a:off x="3746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89263</xdr:rowOff>
    </xdr:from>
    <xdr:to>
      <xdr:col>24</xdr:col>
      <xdr:colOff>63500</xdr:colOff>
      <xdr:row>107</xdr:row>
      <xdr:rowOff>113756</xdr:rowOff>
    </xdr:to>
    <xdr:cxnSp macro="">
      <xdr:nvCxnSpPr>
        <xdr:cNvPr id="406" name="直線コネクタ 405"/>
        <xdr:cNvCxnSpPr/>
      </xdr:nvCxnSpPr>
      <xdr:spPr>
        <a:xfrm>
          <a:off x="3797300" y="184344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7438</xdr:rowOff>
    </xdr:from>
    <xdr:to>
      <xdr:col>15</xdr:col>
      <xdr:colOff>101600</xdr:colOff>
      <xdr:row>107</xdr:row>
      <xdr:rowOff>109038</xdr:rowOff>
    </xdr:to>
    <xdr:sp macro="" textlink="">
      <xdr:nvSpPr>
        <xdr:cNvPr id="407" name="楕円 406"/>
        <xdr:cNvSpPr/>
      </xdr:nvSpPr>
      <xdr:spPr>
        <a:xfrm>
          <a:off x="2857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58238</xdr:rowOff>
    </xdr:from>
    <xdr:to>
      <xdr:col>19</xdr:col>
      <xdr:colOff>177800</xdr:colOff>
      <xdr:row>107</xdr:row>
      <xdr:rowOff>89263</xdr:rowOff>
    </xdr:to>
    <xdr:cxnSp macro="">
      <xdr:nvCxnSpPr>
        <xdr:cNvPr id="408" name="直線コネクタ 407"/>
        <xdr:cNvCxnSpPr/>
      </xdr:nvCxnSpPr>
      <xdr:spPr>
        <a:xfrm>
          <a:off x="2908300" y="184033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409" name="楕円 408"/>
        <xdr:cNvSpPr/>
      </xdr:nvSpPr>
      <xdr:spPr>
        <a:xfrm>
          <a:off x="196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107</xdr:row>
      <xdr:rowOff>58238</xdr:rowOff>
    </xdr:to>
    <xdr:cxnSp macro="">
      <xdr:nvCxnSpPr>
        <xdr:cNvPr id="410" name="直線コネクタ 409"/>
        <xdr:cNvCxnSpPr/>
      </xdr:nvCxnSpPr>
      <xdr:spPr>
        <a:xfrm>
          <a:off x="2019300" y="18307050"/>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11" name="n_1aveValue【港湾・漁港】&#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12" name="n_2aveValue【港湾・漁港】&#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13" name="n_3aveValue【港湾・漁港】&#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14" name="n_4aveValue【港湾・漁港】&#10;有形固定資産減価償却率"/>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131190</xdr:rowOff>
    </xdr:from>
    <xdr:ext cx="405111" cy="259045"/>
    <xdr:sp macro="" textlink="">
      <xdr:nvSpPr>
        <xdr:cNvPr id="415" name="n_1mainValue【港湾・漁港】&#10;有形固定資産減価償却率"/>
        <xdr:cNvSpPr txBox="1"/>
      </xdr:nvSpPr>
      <xdr:spPr>
        <a:xfrm>
          <a:off x="3582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100165</xdr:rowOff>
    </xdr:from>
    <xdr:ext cx="405111" cy="259045"/>
    <xdr:sp macro="" textlink="">
      <xdr:nvSpPr>
        <xdr:cNvPr id="416" name="n_2mainValue【港湾・漁港】&#10;有形固定資産減価償却率"/>
        <xdr:cNvSpPr txBox="1"/>
      </xdr:nvSpPr>
      <xdr:spPr>
        <a:xfrm>
          <a:off x="2705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3827</xdr:rowOff>
    </xdr:from>
    <xdr:ext cx="405111" cy="259045"/>
    <xdr:sp macro="" textlink="">
      <xdr:nvSpPr>
        <xdr:cNvPr id="417" name="n_3mainValue【港湾・漁港】&#10;有形固定資産減価償却率"/>
        <xdr:cNvSpPr txBox="1"/>
      </xdr:nvSpPr>
      <xdr:spPr>
        <a:xfrm>
          <a:off x="1816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1" name="テキスト ボックス 430"/>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3" name="テキスト ボックス 43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5" name="テキスト ボックス 434"/>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7" name="テキスト ボックス 436"/>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9" name="テキスト ボックス 438"/>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41" name="直線コネクタ 440"/>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42" name="【港湾・漁港】&#10;一人当たり有形固定資産（償却資産）額最小値テキスト"/>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43" name="直線コネクタ 442"/>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44" name="【港湾・漁港】&#10;一人当たり有形固定資産（償却資産）額最大値テキスト"/>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45" name="直線コネクタ 444"/>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46" name="【港湾・漁港】&#10;一人当たり有形固定資産（償却資産）額平均値テキスト"/>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47" name="フローチャート: 判断 446"/>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48" name="フローチャート: 判断 447"/>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49" name="フローチャート: 判断 448"/>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0" name="フローチャート: 判断 449"/>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51" name="フローチャート: 判断 450"/>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90270</xdr:rowOff>
    </xdr:from>
    <xdr:to>
      <xdr:col>55</xdr:col>
      <xdr:colOff>50800</xdr:colOff>
      <xdr:row>109</xdr:row>
      <xdr:rowOff>20420</xdr:rowOff>
    </xdr:to>
    <xdr:sp macro="" textlink="">
      <xdr:nvSpPr>
        <xdr:cNvPr id="457" name="楕円 456"/>
        <xdr:cNvSpPr/>
      </xdr:nvSpPr>
      <xdr:spPr>
        <a:xfrm>
          <a:off x="10426700" y="186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47263</xdr:rowOff>
    </xdr:from>
    <xdr:ext cx="599010" cy="259045"/>
    <xdr:sp macro="" textlink="">
      <xdr:nvSpPr>
        <xdr:cNvPr id="458" name="【港湾・漁港】&#10;一人当たり有形固定資産（償却資産）額該当値テキスト"/>
        <xdr:cNvSpPr txBox="1"/>
      </xdr:nvSpPr>
      <xdr:spPr>
        <a:xfrm>
          <a:off x="10515600" y="1856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90590</xdr:rowOff>
    </xdr:from>
    <xdr:to>
      <xdr:col>50</xdr:col>
      <xdr:colOff>165100</xdr:colOff>
      <xdr:row>109</xdr:row>
      <xdr:rowOff>20740</xdr:rowOff>
    </xdr:to>
    <xdr:sp macro="" textlink="">
      <xdr:nvSpPr>
        <xdr:cNvPr id="459" name="楕円 458"/>
        <xdr:cNvSpPr/>
      </xdr:nvSpPr>
      <xdr:spPr>
        <a:xfrm>
          <a:off x="9588500" y="186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141070</xdr:rowOff>
    </xdr:from>
    <xdr:to>
      <xdr:col>55</xdr:col>
      <xdr:colOff>0</xdr:colOff>
      <xdr:row>108</xdr:row>
      <xdr:rowOff>141390</xdr:rowOff>
    </xdr:to>
    <xdr:cxnSp macro="">
      <xdr:nvCxnSpPr>
        <xdr:cNvPr id="460" name="直線コネクタ 459"/>
        <xdr:cNvCxnSpPr/>
      </xdr:nvCxnSpPr>
      <xdr:spPr>
        <a:xfrm flipV="1">
          <a:off x="9639300" y="1865767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91043</xdr:rowOff>
    </xdr:from>
    <xdr:to>
      <xdr:col>46</xdr:col>
      <xdr:colOff>38100</xdr:colOff>
      <xdr:row>109</xdr:row>
      <xdr:rowOff>21193</xdr:rowOff>
    </xdr:to>
    <xdr:sp macro="" textlink="">
      <xdr:nvSpPr>
        <xdr:cNvPr id="461" name="楕円 460"/>
        <xdr:cNvSpPr/>
      </xdr:nvSpPr>
      <xdr:spPr>
        <a:xfrm>
          <a:off x="8699500" y="186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141390</xdr:rowOff>
    </xdr:from>
    <xdr:to>
      <xdr:col>50</xdr:col>
      <xdr:colOff>114300</xdr:colOff>
      <xdr:row>108</xdr:row>
      <xdr:rowOff>141843</xdr:rowOff>
    </xdr:to>
    <xdr:cxnSp macro="">
      <xdr:nvCxnSpPr>
        <xdr:cNvPr id="462" name="直線コネクタ 461"/>
        <xdr:cNvCxnSpPr/>
      </xdr:nvCxnSpPr>
      <xdr:spPr>
        <a:xfrm flipV="1">
          <a:off x="8750300" y="1865799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94328</xdr:rowOff>
    </xdr:from>
    <xdr:to>
      <xdr:col>41</xdr:col>
      <xdr:colOff>101600</xdr:colOff>
      <xdr:row>109</xdr:row>
      <xdr:rowOff>24478</xdr:rowOff>
    </xdr:to>
    <xdr:sp macro="" textlink="">
      <xdr:nvSpPr>
        <xdr:cNvPr id="463" name="楕円 462"/>
        <xdr:cNvSpPr/>
      </xdr:nvSpPr>
      <xdr:spPr>
        <a:xfrm>
          <a:off x="7810500" y="186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141843</xdr:rowOff>
    </xdr:from>
    <xdr:to>
      <xdr:col>45</xdr:col>
      <xdr:colOff>177800</xdr:colOff>
      <xdr:row>108</xdr:row>
      <xdr:rowOff>145128</xdr:rowOff>
    </xdr:to>
    <xdr:cxnSp macro="">
      <xdr:nvCxnSpPr>
        <xdr:cNvPr id="464" name="直線コネクタ 463"/>
        <xdr:cNvCxnSpPr/>
      </xdr:nvCxnSpPr>
      <xdr:spPr>
        <a:xfrm flipV="1">
          <a:off x="7861300" y="18658443"/>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65" name="n_1aveValue【港湾・漁港】&#10;一人当たり有形固定資産（償却資産）額"/>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66" name="n_2aveValue【港湾・漁港】&#10;一人当たり有形固定資産（償却資産）額"/>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67" name="n_3aveValue【港湾・漁港】&#10;一人当たり有形固定資産（償却資産）額"/>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68" name="n_4aveValue【港湾・漁港】&#10;一人当たり有形固定資産（償却資産）額"/>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11867</xdr:rowOff>
    </xdr:from>
    <xdr:ext cx="599010" cy="259045"/>
    <xdr:sp macro="" textlink="">
      <xdr:nvSpPr>
        <xdr:cNvPr id="469" name="n_1mainValue【港湾・漁港】&#10;一人当たり有形固定資産（償却資産）額"/>
        <xdr:cNvSpPr txBox="1"/>
      </xdr:nvSpPr>
      <xdr:spPr>
        <a:xfrm>
          <a:off x="9327095" y="1869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12320</xdr:rowOff>
    </xdr:from>
    <xdr:ext cx="599010" cy="259045"/>
    <xdr:sp macro="" textlink="">
      <xdr:nvSpPr>
        <xdr:cNvPr id="470" name="n_2mainValue【港湾・漁港】&#10;一人当たり有形固定資産（償却資産）額"/>
        <xdr:cNvSpPr txBox="1"/>
      </xdr:nvSpPr>
      <xdr:spPr>
        <a:xfrm>
          <a:off x="8450795" y="187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15605</xdr:rowOff>
    </xdr:from>
    <xdr:ext cx="599010" cy="259045"/>
    <xdr:sp macro="" textlink="">
      <xdr:nvSpPr>
        <xdr:cNvPr id="471" name="n_3mainValue【港湾・漁港】&#10;一人当たり有形固定資産（償却資産）額"/>
        <xdr:cNvSpPr txBox="1"/>
      </xdr:nvSpPr>
      <xdr:spPr>
        <a:xfrm>
          <a:off x="7561795" y="187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97" name="直線コネクタ 496"/>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00"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01" name="直線コネクタ 500"/>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02"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03" name="フローチャート: 判断 502"/>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05" name="フローチャート: 判断 504"/>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06" name="フローチャート: 判断 505"/>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7" name="フローチャート: 判断 50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13" name="楕円 512"/>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14"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15" name="楕円 514"/>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16" name="直線コネクタ 515"/>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17" name="楕円 516"/>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18" name="直線コネクタ 517"/>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62956</xdr:rowOff>
    </xdr:from>
    <xdr:to>
      <xdr:col>72</xdr:col>
      <xdr:colOff>38100</xdr:colOff>
      <xdr:row>39</xdr:row>
      <xdr:rowOff>164556</xdr:rowOff>
    </xdr:to>
    <xdr:sp macro="" textlink="">
      <xdr:nvSpPr>
        <xdr:cNvPr id="519" name="楕円 518"/>
        <xdr:cNvSpPr/>
      </xdr:nvSpPr>
      <xdr:spPr>
        <a:xfrm>
          <a:off x="1365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113756</xdr:rowOff>
    </xdr:from>
    <xdr:to>
      <xdr:col>76</xdr:col>
      <xdr:colOff>114300</xdr:colOff>
      <xdr:row>42</xdr:row>
      <xdr:rowOff>92528</xdr:rowOff>
    </xdr:to>
    <xdr:cxnSp macro="">
      <xdr:nvCxnSpPr>
        <xdr:cNvPr id="520" name="直線コネクタ 519"/>
        <xdr:cNvCxnSpPr/>
      </xdr:nvCxnSpPr>
      <xdr:spPr>
        <a:xfrm>
          <a:off x="13703300" y="6800306"/>
          <a:ext cx="889000" cy="4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21"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22"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23"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4"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25"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26"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527" name="n_3mainValue【認定こども園・幼稚園・保育所】&#10;有形固定資産減価償却率"/>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9" name="テキスト ボックス 5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1" name="テキスト ボックス 5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3" name="テキスト ボックス 5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5" name="テキスト ボックス 5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49" name="直線コネクタ 548"/>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50"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51" name="直線コネクタ 550"/>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52"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53" name="直線コネクタ 552"/>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54"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55" name="フローチャート: 判断 554"/>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56" name="フローチャート: 判断 555"/>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57" name="フローチャート: 判断 556"/>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58" name="フローチャート: 判断 557"/>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59" name="フローチャート: 判断 558"/>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64719</xdr:rowOff>
    </xdr:from>
    <xdr:to>
      <xdr:col>116</xdr:col>
      <xdr:colOff>114300</xdr:colOff>
      <xdr:row>38</xdr:row>
      <xdr:rowOff>166319</xdr:rowOff>
    </xdr:to>
    <xdr:sp macro="" textlink="">
      <xdr:nvSpPr>
        <xdr:cNvPr id="565" name="楕円 564"/>
        <xdr:cNvSpPr/>
      </xdr:nvSpPr>
      <xdr:spPr>
        <a:xfrm>
          <a:off x="22110700" y="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87596</xdr:rowOff>
    </xdr:from>
    <xdr:ext cx="469744" cy="259045"/>
    <xdr:sp macro="" textlink="">
      <xdr:nvSpPr>
        <xdr:cNvPr id="566" name="【認定こども園・幼稚園・保育所】&#10;一人当たり面積該当値テキスト"/>
        <xdr:cNvSpPr txBox="1"/>
      </xdr:nvSpPr>
      <xdr:spPr>
        <a:xfrm>
          <a:off x="22199600" y="64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567" name="楕円 566"/>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115519</xdr:rowOff>
    </xdr:from>
    <xdr:to>
      <xdr:col>116</xdr:col>
      <xdr:colOff>63500</xdr:colOff>
      <xdr:row>38</xdr:row>
      <xdr:rowOff>131064</xdr:rowOff>
    </xdr:to>
    <xdr:cxnSp macro="">
      <xdr:nvCxnSpPr>
        <xdr:cNvPr id="568" name="直線コネクタ 567"/>
        <xdr:cNvCxnSpPr/>
      </xdr:nvCxnSpPr>
      <xdr:spPr>
        <a:xfrm flipV="1">
          <a:off x="21323300" y="6630619"/>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101295</xdr:rowOff>
    </xdr:from>
    <xdr:to>
      <xdr:col>107</xdr:col>
      <xdr:colOff>101600</xdr:colOff>
      <xdr:row>39</xdr:row>
      <xdr:rowOff>31445</xdr:rowOff>
    </xdr:to>
    <xdr:sp macro="" textlink="">
      <xdr:nvSpPr>
        <xdr:cNvPr id="569" name="楕円 568"/>
        <xdr:cNvSpPr/>
      </xdr:nvSpPr>
      <xdr:spPr>
        <a:xfrm>
          <a:off x="20383500" y="6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152095</xdr:rowOff>
    </xdr:to>
    <xdr:cxnSp macro="">
      <xdr:nvCxnSpPr>
        <xdr:cNvPr id="570" name="直線コネクタ 569"/>
        <xdr:cNvCxnSpPr/>
      </xdr:nvCxnSpPr>
      <xdr:spPr>
        <a:xfrm flipV="1">
          <a:off x="20434300" y="66461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115012</xdr:rowOff>
    </xdr:from>
    <xdr:to>
      <xdr:col>102</xdr:col>
      <xdr:colOff>165100</xdr:colOff>
      <xdr:row>39</xdr:row>
      <xdr:rowOff>45162</xdr:rowOff>
    </xdr:to>
    <xdr:sp macro="" textlink="">
      <xdr:nvSpPr>
        <xdr:cNvPr id="571" name="楕円 570"/>
        <xdr:cNvSpPr/>
      </xdr:nvSpPr>
      <xdr:spPr>
        <a:xfrm>
          <a:off x="19494500" y="66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152095</xdr:rowOff>
    </xdr:from>
    <xdr:to>
      <xdr:col>107</xdr:col>
      <xdr:colOff>50800</xdr:colOff>
      <xdr:row>38</xdr:row>
      <xdr:rowOff>165812</xdr:rowOff>
    </xdr:to>
    <xdr:cxnSp macro="">
      <xdr:nvCxnSpPr>
        <xdr:cNvPr id="572" name="直線コネクタ 571"/>
        <xdr:cNvCxnSpPr/>
      </xdr:nvCxnSpPr>
      <xdr:spPr>
        <a:xfrm flipV="1">
          <a:off x="19545300" y="666719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73"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74" name="n_2aveValue【認定こども園・幼稚園・保育所】&#10;一人当たり面積"/>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75"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76"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77"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47972</xdr:rowOff>
    </xdr:from>
    <xdr:ext cx="469744" cy="259045"/>
    <xdr:sp macro="" textlink="">
      <xdr:nvSpPr>
        <xdr:cNvPr id="578" name="n_2mainValue【認定こども園・幼稚園・保育所】&#10;一人当たり面積"/>
        <xdr:cNvSpPr txBox="1"/>
      </xdr:nvSpPr>
      <xdr:spPr>
        <a:xfrm>
          <a:off x="20199427" y="63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61688</xdr:rowOff>
    </xdr:from>
    <xdr:ext cx="469744" cy="259045"/>
    <xdr:sp macro="" textlink="">
      <xdr:nvSpPr>
        <xdr:cNvPr id="579" name="n_3mainValue【認定こども園・幼稚園・保育所】&#10;一人当たり面積"/>
        <xdr:cNvSpPr txBox="1"/>
      </xdr:nvSpPr>
      <xdr:spPr>
        <a:xfrm>
          <a:off x="19310427" y="6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05" name="直線コネクタ 60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0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09" name="直線コネクタ 60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610"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11" name="フローチャート: 判断 61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12" name="フローチャート: 判断 61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13" name="フローチャート: 判断 61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14" name="フローチャート: 判断 61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15" name="フローチャート: 判断 61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27577</xdr:rowOff>
    </xdr:from>
    <xdr:to>
      <xdr:col>85</xdr:col>
      <xdr:colOff>177800</xdr:colOff>
      <xdr:row>64</xdr:row>
      <xdr:rowOff>129177</xdr:rowOff>
    </xdr:to>
    <xdr:sp macro="" textlink="">
      <xdr:nvSpPr>
        <xdr:cNvPr id="621" name="楕円 620"/>
        <xdr:cNvSpPr/>
      </xdr:nvSpPr>
      <xdr:spPr>
        <a:xfrm>
          <a:off x="16268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113954</xdr:rowOff>
    </xdr:from>
    <xdr:ext cx="405111" cy="259045"/>
    <xdr:sp macro="" textlink="">
      <xdr:nvSpPr>
        <xdr:cNvPr id="622" name="【学校施設】&#10;有形固定資産減価償却率該当値テキスト"/>
        <xdr:cNvSpPr txBox="1"/>
      </xdr:nvSpPr>
      <xdr:spPr>
        <a:xfrm>
          <a:off x="16357600" y="109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14515</xdr:rowOff>
    </xdr:from>
    <xdr:to>
      <xdr:col>81</xdr:col>
      <xdr:colOff>101600</xdr:colOff>
      <xdr:row>64</xdr:row>
      <xdr:rowOff>116115</xdr:rowOff>
    </xdr:to>
    <xdr:sp macro="" textlink="">
      <xdr:nvSpPr>
        <xdr:cNvPr id="623" name="楕円 622"/>
        <xdr:cNvSpPr/>
      </xdr:nvSpPr>
      <xdr:spPr>
        <a:xfrm>
          <a:off x="1543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65315</xdr:rowOff>
    </xdr:from>
    <xdr:to>
      <xdr:col>85</xdr:col>
      <xdr:colOff>127000</xdr:colOff>
      <xdr:row>64</xdr:row>
      <xdr:rowOff>78377</xdr:rowOff>
    </xdr:to>
    <xdr:cxnSp macro="">
      <xdr:nvCxnSpPr>
        <xdr:cNvPr id="624" name="直線コネクタ 623"/>
        <xdr:cNvCxnSpPr/>
      </xdr:nvCxnSpPr>
      <xdr:spPr>
        <a:xfrm>
          <a:off x="15481300" y="110381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xdr:rowOff>
    </xdr:from>
    <xdr:to>
      <xdr:col>76</xdr:col>
      <xdr:colOff>165100</xdr:colOff>
      <xdr:row>64</xdr:row>
      <xdr:rowOff>103051</xdr:rowOff>
    </xdr:to>
    <xdr:sp macro="" textlink="">
      <xdr:nvSpPr>
        <xdr:cNvPr id="625" name="楕円 624"/>
        <xdr:cNvSpPr/>
      </xdr:nvSpPr>
      <xdr:spPr>
        <a:xfrm>
          <a:off x="14541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52251</xdr:rowOff>
    </xdr:from>
    <xdr:to>
      <xdr:col>81</xdr:col>
      <xdr:colOff>50800</xdr:colOff>
      <xdr:row>64</xdr:row>
      <xdr:rowOff>65315</xdr:rowOff>
    </xdr:to>
    <xdr:cxnSp macro="">
      <xdr:nvCxnSpPr>
        <xdr:cNvPr id="626" name="直線コネクタ 625"/>
        <xdr:cNvCxnSpPr/>
      </xdr:nvCxnSpPr>
      <xdr:spPr>
        <a:xfrm>
          <a:off x="14592300" y="110250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166370</xdr:rowOff>
    </xdr:from>
    <xdr:to>
      <xdr:col>72</xdr:col>
      <xdr:colOff>38100</xdr:colOff>
      <xdr:row>64</xdr:row>
      <xdr:rowOff>96520</xdr:rowOff>
    </xdr:to>
    <xdr:sp macro="" textlink="">
      <xdr:nvSpPr>
        <xdr:cNvPr id="627" name="楕円 626"/>
        <xdr:cNvSpPr/>
      </xdr:nvSpPr>
      <xdr:spPr>
        <a:xfrm>
          <a:off x="1365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45720</xdr:rowOff>
    </xdr:from>
    <xdr:to>
      <xdr:col>76</xdr:col>
      <xdr:colOff>114300</xdr:colOff>
      <xdr:row>64</xdr:row>
      <xdr:rowOff>52251</xdr:rowOff>
    </xdr:to>
    <xdr:cxnSp macro="">
      <xdr:nvCxnSpPr>
        <xdr:cNvPr id="628" name="直線コネクタ 627"/>
        <xdr:cNvCxnSpPr/>
      </xdr:nvCxnSpPr>
      <xdr:spPr>
        <a:xfrm>
          <a:off x="13703300" y="110185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29"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630"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31"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32"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107242</xdr:rowOff>
    </xdr:from>
    <xdr:ext cx="405111" cy="259045"/>
    <xdr:sp macro="" textlink="">
      <xdr:nvSpPr>
        <xdr:cNvPr id="633" name="n_1mainValue【学校施設】&#10;有形固定資産減価償却率"/>
        <xdr:cNvSpPr txBox="1"/>
      </xdr:nvSpPr>
      <xdr:spPr>
        <a:xfrm>
          <a:off x="152660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94178</xdr:rowOff>
    </xdr:from>
    <xdr:ext cx="405111" cy="259045"/>
    <xdr:sp macro="" textlink="">
      <xdr:nvSpPr>
        <xdr:cNvPr id="634" name="n_2mainValue【学校施設】&#10;有形固定資産減価償却率"/>
        <xdr:cNvSpPr txBox="1"/>
      </xdr:nvSpPr>
      <xdr:spPr>
        <a:xfrm>
          <a:off x="14389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87647</xdr:rowOff>
    </xdr:from>
    <xdr:ext cx="405111" cy="259045"/>
    <xdr:sp macro="" textlink="">
      <xdr:nvSpPr>
        <xdr:cNvPr id="635" name="n_3mainValue【学校施設】&#10;有形固定資産減価償却率"/>
        <xdr:cNvSpPr txBox="1"/>
      </xdr:nvSpPr>
      <xdr:spPr>
        <a:xfrm>
          <a:off x="13500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49" name="テキスト ボックス 648"/>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51" name="テキスト ボックス 650"/>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53" name="テキスト ボックス 652"/>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55" name="テキスト ボックス 65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7" name="テキスト ボックス 65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9" name="テキスト ボックス 6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61" name="直線コネクタ 660"/>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62"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63" name="直線コネクタ 662"/>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64"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65" name="直線コネクタ 664"/>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66"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67" name="フローチャート: 判断 666"/>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68" name="フローチャート: 判断 667"/>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69" name="フローチャート: 判断 668"/>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70" name="フローチャート: 判断 669"/>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71" name="フローチャート: 判断 670"/>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152164</xdr:rowOff>
    </xdr:from>
    <xdr:to>
      <xdr:col>116</xdr:col>
      <xdr:colOff>114300</xdr:colOff>
      <xdr:row>64</xdr:row>
      <xdr:rowOff>82314</xdr:rowOff>
    </xdr:to>
    <xdr:sp macro="" textlink="">
      <xdr:nvSpPr>
        <xdr:cNvPr id="677" name="楕円 676"/>
        <xdr:cNvSpPr/>
      </xdr:nvSpPr>
      <xdr:spPr>
        <a:xfrm>
          <a:off x="22110700" y="109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78"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154973</xdr:rowOff>
    </xdr:from>
    <xdr:to>
      <xdr:col>112</xdr:col>
      <xdr:colOff>38100</xdr:colOff>
      <xdr:row>64</xdr:row>
      <xdr:rowOff>85123</xdr:rowOff>
    </xdr:to>
    <xdr:sp macro="" textlink="">
      <xdr:nvSpPr>
        <xdr:cNvPr id="679" name="楕円 678"/>
        <xdr:cNvSpPr/>
      </xdr:nvSpPr>
      <xdr:spPr>
        <a:xfrm>
          <a:off x="21272500" y="10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31514</xdr:rowOff>
    </xdr:from>
    <xdr:to>
      <xdr:col>116</xdr:col>
      <xdr:colOff>63500</xdr:colOff>
      <xdr:row>64</xdr:row>
      <xdr:rowOff>34323</xdr:rowOff>
    </xdr:to>
    <xdr:cxnSp macro="">
      <xdr:nvCxnSpPr>
        <xdr:cNvPr id="680" name="直線コネクタ 679"/>
        <xdr:cNvCxnSpPr/>
      </xdr:nvCxnSpPr>
      <xdr:spPr>
        <a:xfrm flipV="1">
          <a:off x="21323300" y="11004314"/>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158924</xdr:rowOff>
    </xdr:from>
    <xdr:to>
      <xdr:col>107</xdr:col>
      <xdr:colOff>101600</xdr:colOff>
      <xdr:row>64</xdr:row>
      <xdr:rowOff>89074</xdr:rowOff>
    </xdr:to>
    <xdr:sp macro="" textlink="">
      <xdr:nvSpPr>
        <xdr:cNvPr id="681" name="楕円 680"/>
        <xdr:cNvSpPr/>
      </xdr:nvSpPr>
      <xdr:spPr>
        <a:xfrm>
          <a:off x="20383500" y="109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34323</xdr:rowOff>
    </xdr:from>
    <xdr:to>
      <xdr:col>111</xdr:col>
      <xdr:colOff>177800</xdr:colOff>
      <xdr:row>64</xdr:row>
      <xdr:rowOff>38274</xdr:rowOff>
    </xdr:to>
    <xdr:cxnSp macro="">
      <xdr:nvCxnSpPr>
        <xdr:cNvPr id="682" name="直線コネクタ 681"/>
        <xdr:cNvCxnSpPr/>
      </xdr:nvCxnSpPr>
      <xdr:spPr>
        <a:xfrm flipV="1">
          <a:off x="20434300" y="11007123"/>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161439</xdr:rowOff>
    </xdr:from>
    <xdr:to>
      <xdr:col>102</xdr:col>
      <xdr:colOff>165100</xdr:colOff>
      <xdr:row>64</xdr:row>
      <xdr:rowOff>91589</xdr:rowOff>
    </xdr:to>
    <xdr:sp macro="" textlink="">
      <xdr:nvSpPr>
        <xdr:cNvPr id="683" name="楕円 682"/>
        <xdr:cNvSpPr/>
      </xdr:nvSpPr>
      <xdr:spPr>
        <a:xfrm>
          <a:off x="19494500" y="109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38274</xdr:rowOff>
    </xdr:from>
    <xdr:to>
      <xdr:col>107</xdr:col>
      <xdr:colOff>50800</xdr:colOff>
      <xdr:row>64</xdr:row>
      <xdr:rowOff>40789</xdr:rowOff>
    </xdr:to>
    <xdr:cxnSp macro="">
      <xdr:nvCxnSpPr>
        <xdr:cNvPr id="684" name="直線コネクタ 683"/>
        <xdr:cNvCxnSpPr/>
      </xdr:nvCxnSpPr>
      <xdr:spPr>
        <a:xfrm flipV="1">
          <a:off x="19545300" y="1101107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85"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86"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87"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88"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76250</xdr:rowOff>
    </xdr:from>
    <xdr:ext cx="469744" cy="259045"/>
    <xdr:sp macro="" textlink="">
      <xdr:nvSpPr>
        <xdr:cNvPr id="689" name="n_1mainValue【学校施設】&#10;一人当たり面積"/>
        <xdr:cNvSpPr txBox="1"/>
      </xdr:nvSpPr>
      <xdr:spPr>
        <a:xfrm>
          <a:off x="21075727" y="110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80201</xdr:rowOff>
    </xdr:from>
    <xdr:ext cx="469744" cy="259045"/>
    <xdr:sp macro="" textlink="">
      <xdr:nvSpPr>
        <xdr:cNvPr id="690" name="n_2mainValue【学校施設】&#10;一人当たり面積"/>
        <xdr:cNvSpPr txBox="1"/>
      </xdr:nvSpPr>
      <xdr:spPr>
        <a:xfrm>
          <a:off x="20199427" y="110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82716</xdr:rowOff>
    </xdr:from>
    <xdr:ext cx="469744" cy="259045"/>
    <xdr:sp macro="" textlink="">
      <xdr:nvSpPr>
        <xdr:cNvPr id="691" name="n_3mainValue【学校施設】&#10;一人当たり面積"/>
        <xdr:cNvSpPr txBox="1"/>
      </xdr:nvSpPr>
      <xdr:spPr>
        <a:xfrm>
          <a:off x="19310427" y="110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38" name="【公民館】&#10;有形固定資産減価償却率平均値テキスト"/>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43" name="フローチャート: 判断 742"/>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10705</xdr:rowOff>
    </xdr:from>
    <xdr:to>
      <xdr:col>85</xdr:col>
      <xdr:colOff>177800</xdr:colOff>
      <xdr:row>108</xdr:row>
      <xdr:rowOff>112305</xdr:rowOff>
    </xdr:to>
    <xdr:sp macro="" textlink="">
      <xdr:nvSpPr>
        <xdr:cNvPr id="749" name="楕円 748"/>
        <xdr:cNvSpPr/>
      </xdr:nvSpPr>
      <xdr:spPr>
        <a:xfrm>
          <a:off x="162687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160582</xdr:rowOff>
    </xdr:from>
    <xdr:ext cx="405111" cy="259045"/>
    <xdr:sp macro="" textlink="">
      <xdr:nvSpPr>
        <xdr:cNvPr id="750" name="【公民館】&#10;有形固定資産減価償却率該当値テキスト"/>
        <xdr:cNvSpPr txBox="1"/>
      </xdr:nvSpPr>
      <xdr:spPr>
        <a:xfrm>
          <a:off x="16357600"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751" name="楕円 750"/>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28848</xdr:rowOff>
    </xdr:from>
    <xdr:to>
      <xdr:col>85</xdr:col>
      <xdr:colOff>127000</xdr:colOff>
      <xdr:row>108</xdr:row>
      <xdr:rowOff>61505</xdr:rowOff>
    </xdr:to>
    <xdr:cxnSp macro="">
      <xdr:nvCxnSpPr>
        <xdr:cNvPr id="752" name="直線コネクタ 751"/>
        <xdr:cNvCxnSpPr/>
      </xdr:nvCxnSpPr>
      <xdr:spPr>
        <a:xfrm>
          <a:off x="15481300" y="185454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753" name="楕円 752"/>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28848</xdr:rowOff>
    </xdr:to>
    <xdr:cxnSp macro="">
      <xdr:nvCxnSpPr>
        <xdr:cNvPr id="754" name="直線コネクタ 753"/>
        <xdr:cNvCxnSpPr/>
      </xdr:nvCxnSpPr>
      <xdr:spPr>
        <a:xfrm>
          <a:off x="14592300" y="185127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755" name="楕円 754"/>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167639</xdr:rowOff>
    </xdr:to>
    <xdr:cxnSp macro="">
      <xdr:nvCxnSpPr>
        <xdr:cNvPr id="756" name="直線コネクタ 755"/>
        <xdr:cNvCxnSpPr/>
      </xdr:nvCxnSpPr>
      <xdr:spPr>
        <a:xfrm>
          <a:off x="13703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57"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58"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59"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60"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761" name="n_1mainValue【公民館】&#10;有形固定資産減価償却率"/>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762" name="n_2mainValue【公民館】&#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763" name="n_3mainValue【公民館】&#10;有形固定資産減価償却率"/>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92"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97" name="フローチャート: 判断 796"/>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23037</xdr:rowOff>
    </xdr:from>
    <xdr:to>
      <xdr:col>116</xdr:col>
      <xdr:colOff>114300</xdr:colOff>
      <xdr:row>108</xdr:row>
      <xdr:rowOff>124637</xdr:rowOff>
    </xdr:to>
    <xdr:sp macro="" textlink="">
      <xdr:nvSpPr>
        <xdr:cNvPr id="803" name="楕円 802"/>
        <xdr:cNvSpPr/>
      </xdr:nvSpPr>
      <xdr:spPr>
        <a:xfrm>
          <a:off x="22110700" y="185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153864</xdr:rowOff>
    </xdr:from>
    <xdr:ext cx="469744" cy="259045"/>
    <xdr:sp macro="" textlink="">
      <xdr:nvSpPr>
        <xdr:cNvPr id="804" name="【公民館】&#10;一人当たり面積該当値テキスト"/>
        <xdr:cNvSpPr txBox="1"/>
      </xdr:nvSpPr>
      <xdr:spPr>
        <a:xfrm>
          <a:off x="22199600" y="183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25248</xdr:rowOff>
    </xdr:from>
    <xdr:to>
      <xdr:col>112</xdr:col>
      <xdr:colOff>38100</xdr:colOff>
      <xdr:row>108</xdr:row>
      <xdr:rowOff>126848</xdr:rowOff>
    </xdr:to>
    <xdr:sp macro="" textlink="">
      <xdr:nvSpPr>
        <xdr:cNvPr id="805" name="楕円 804"/>
        <xdr:cNvSpPr/>
      </xdr:nvSpPr>
      <xdr:spPr>
        <a:xfrm>
          <a:off x="21272500" y="185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73837</xdr:rowOff>
    </xdr:from>
    <xdr:to>
      <xdr:col>116</xdr:col>
      <xdr:colOff>63500</xdr:colOff>
      <xdr:row>108</xdr:row>
      <xdr:rowOff>76048</xdr:rowOff>
    </xdr:to>
    <xdr:cxnSp macro="">
      <xdr:nvCxnSpPr>
        <xdr:cNvPr id="806" name="直線コネクタ 805"/>
        <xdr:cNvCxnSpPr/>
      </xdr:nvCxnSpPr>
      <xdr:spPr>
        <a:xfrm flipV="1">
          <a:off x="21323300" y="18590437"/>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28372</xdr:rowOff>
    </xdr:from>
    <xdr:to>
      <xdr:col>107</xdr:col>
      <xdr:colOff>101600</xdr:colOff>
      <xdr:row>108</xdr:row>
      <xdr:rowOff>129972</xdr:rowOff>
    </xdr:to>
    <xdr:sp macro="" textlink="">
      <xdr:nvSpPr>
        <xdr:cNvPr id="807" name="楕円 806"/>
        <xdr:cNvSpPr/>
      </xdr:nvSpPr>
      <xdr:spPr>
        <a:xfrm>
          <a:off x="20383500" y="185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76048</xdr:rowOff>
    </xdr:from>
    <xdr:to>
      <xdr:col>111</xdr:col>
      <xdr:colOff>177800</xdr:colOff>
      <xdr:row>108</xdr:row>
      <xdr:rowOff>79172</xdr:rowOff>
    </xdr:to>
    <xdr:cxnSp macro="">
      <xdr:nvCxnSpPr>
        <xdr:cNvPr id="808" name="直線コネクタ 807"/>
        <xdr:cNvCxnSpPr/>
      </xdr:nvCxnSpPr>
      <xdr:spPr>
        <a:xfrm flipV="1">
          <a:off x="20434300" y="1859264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30353</xdr:rowOff>
    </xdr:from>
    <xdr:to>
      <xdr:col>102</xdr:col>
      <xdr:colOff>165100</xdr:colOff>
      <xdr:row>108</xdr:row>
      <xdr:rowOff>131953</xdr:rowOff>
    </xdr:to>
    <xdr:sp macro="" textlink="">
      <xdr:nvSpPr>
        <xdr:cNvPr id="809" name="楕円 808"/>
        <xdr:cNvSpPr/>
      </xdr:nvSpPr>
      <xdr:spPr>
        <a:xfrm>
          <a:off x="19494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79172</xdr:rowOff>
    </xdr:from>
    <xdr:to>
      <xdr:col>107</xdr:col>
      <xdr:colOff>50800</xdr:colOff>
      <xdr:row>108</xdr:row>
      <xdr:rowOff>81153</xdr:rowOff>
    </xdr:to>
    <xdr:cxnSp macro="">
      <xdr:nvCxnSpPr>
        <xdr:cNvPr id="810" name="直線コネクタ 809"/>
        <xdr:cNvCxnSpPr/>
      </xdr:nvCxnSpPr>
      <xdr:spPr>
        <a:xfrm flipV="1">
          <a:off x="19545300" y="1859577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11"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12"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813" name="n_3aveValue【公民館】&#10;一人当たり面積"/>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14"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117975</xdr:rowOff>
    </xdr:from>
    <xdr:ext cx="469744" cy="259045"/>
    <xdr:sp macro="" textlink="">
      <xdr:nvSpPr>
        <xdr:cNvPr id="815" name="n_1mainValue【公民館】&#10;一人当たり面積"/>
        <xdr:cNvSpPr txBox="1"/>
      </xdr:nvSpPr>
      <xdr:spPr>
        <a:xfrm>
          <a:off x="21075727" y="186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121099</xdr:rowOff>
    </xdr:from>
    <xdr:ext cx="469744" cy="259045"/>
    <xdr:sp macro="" textlink="">
      <xdr:nvSpPr>
        <xdr:cNvPr id="816" name="n_2mainValue【公民館】&#10;一人当たり面積"/>
        <xdr:cNvSpPr txBox="1"/>
      </xdr:nvSpPr>
      <xdr:spPr>
        <a:xfrm>
          <a:off x="20199427" y="186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148480</xdr:rowOff>
    </xdr:from>
    <xdr:ext cx="469744" cy="259045"/>
    <xdr:sp macro="" textlink="">
      <xdr:nvSpPr>
        <xdr:cNvPr id="817" name="n_3mainValue【公民館】&#10;一人当たり面積"/>
        <xdr:cNvSpPr txBox="1"/>
      </xdr:nvSpPr>
      <xdr:spPr>
        <a:xfrm>
          <a:off x="19310427" y="183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通インフラである道路・橋梁については、長寿命化計画に基づき毎年長寿命化や改修を行っているため、類似団体平均と近しい値になっている。住宅区域の道路についてはほぼ着手済となっているが依然として有形固定資産減価償却率が高くなっているのは、本町の大部分が中山間地域であり、未改修の林道を多く抱えていることに因るものである。学校施設、保育園、公営住宅、公民館の多くは建設当時から大規模改修や長寿命化の対策を行えておらず、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％近くになっている。今後の財政状況を注視しながら、長寿命化対策を行っていく必要がある。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119397</xdr:rowOff>
    </xdr:from>
    <xdr:ext cx="405111" cy="259045"/>
    <xdr:sp macro="" textlink="">
      <xdr:nvSpPr>
        <xdr:cNvPr id="64"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166370</xdr:rowOff>
    </xdr:from>
    <xdr:to>
      <xdr:col>15</xdr:col>
      <xdr:colOff>101600</xdr:colOff>
      <xdr:row>36</xdr:row>
      <xdr:rowOff>96520</xdr:rowOff>
    </xdr:to>
    <xdr:sp macro="" textlink="">
      <xdr:nvSpPr>
        <xdr:cNvPr id="65" name="フローチャート: 判断 64"/>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87647</xdr:rowOff>
    </xdr:from>
    <xdr:ext cx="405111" cy="259045"/>
    <xdr:sp macro="" textlink="">
      <xdr:nvSpPr>
        <xdr:cNvPr id="66"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74930</xdr:rowOff>
    </xdr:from>
    <xdr:to>
      <xdr:col>10</xdr:col>
      <xdr:colOff>165100</xdr:colOff>
      <xdr:row>37</xdr:row>
      <xdr:rowOff>5080</xdr:rowOff>
    </xdr:to>
    <xdr:sp macro="" textlink="">
      <xdr:nvSpPr>
        <xdr:cNvPr id="67" name="フローチャート: 判断 66"/>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167657</xdr:rowOff>
    </xdr:from>
    <xdr:ext cx="405111" cy="259045"/>
    <xdr:sp macro="" textlink="">
      <xdr:nvSpPr>
        <xdr:cNvPr id="68"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57150</xdr:rowOff>
    </xdr:from>
    <xdr:to>
      <xdr:col>6</xdr:col>
      <xdr:colOff>38100</xdr:colOff>
      <xdr:row>36</xdr:row>
      <xdr:rowOff>158750</xdr:rowOff>
    </xdr:to>
    <xdr:sp macro="" textlink="">
      <xdr:nvSpPr>
        <xdr:cNvPr id="69" name="フローチャート: 判断 68"/>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3827</xdr:rowOff>
    </xdr:from>
    <xdr:ext cx="405111" cy="259045"/>
    <xdr:sp macro="" textlink="">
      <xdr:nvSpPr>
        <xdr:cNvPr id="70"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76" name="楕円 75"/>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7" name="【図書館】&#10;有形固定資産減価償却率該当値テキスト"/>
        <xdr:cNvSpPr txBox="1"/>
      </xdr:nvSpPr>
      <xdr:spPr>
        <a:xfrm>
          <a:off x="4673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8" name="楕円 77"/>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57150</xdr:rowOff>
    </xdr:to>
    <xdr:cxnSp macro="">
      <xdr:nvCxnSpPr>
        <xdr:cNvPr id="79" name="直線コネクタ 78"/>
        <xdr:cNvCxnSpPr/>
      </xdr:nvCxnSpPr>
      <xdr:spPr>
        <a:xfrm>
          <a:off x="3797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80" name="楕円 79"/>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81" name="直線コネクタ 80"/>
        <xdr:cNvCxnSpPr/>
      </xdr:nvCxnSpPr>
      <xdr:spPr>
        <a:xfrm>
          <a:off x="2908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82" name="楕円 81"/>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57150</xdr:rowOff>
    </xdr:to>
    <xdr:cxnSp macro="">
      <xdr:nvCxnSpPr>
        <xdr:cNvPr id="83" name="直線コネクタ 82"/>
        <xdr:cNvCxnSpPr/>
      </xdr:nvCxnSpPr>
      <xdr:spPr>
        <a:xfrm>
          <a:off x="2019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124477</xdr:rowOff>
    </xdr:from>
    <xdr:ext cx="340478" cy="259045"/>
    <xdr:sp macro="" textlink="">
      <xdr:nvSpPr>
        <xdr:cNvPr id="84" name="n_1mainValue【図書館】&#10;有形固定資産減価償却率"/>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124477</xdr:rowOff>
    </xdr:from>
    <xdr:ext cx="340478" cy="259045"/>
    <xdr:sp macro="" textlink="">
      <xdr:nvSpPr>
        <xdr:cNvPr id="85" name="n_2mainValue【図書館】&#10;有形固定資産減価償却率"/>
        <xdr:cNvSpPr txBox="1"/>
      </xdr:nvSpPr>
      <xdr:spPr>
        <a:xfrm>
          <a:off x="2738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6" name="n_3mainValue【図書館】&#10;有形固定資産減価償却率"/>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6367</xdr:rowOff>
    </xdr:from>
    <xdr:ext cx="469744" cy="259045"/>
    <xdr:sp macro="" textlink="">
      <xdr:nvSpPr>
        <xdr:cNvPr id="118"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80645</xdr:rowOff>
    </xdr:from>
    <xdr:to>
      <xdr:col>46</xdr:col>
      <xdr:colOff>38100</xdr:colOff>
      <xdr:row>40</xdr:row>
      <xdr:rowOff>10795</xdr:rowOff>
    </xdr:to>
    <xdr:sp macro="" textlink="">
      <xdr:nvSpPr>
        <xdr:cNvPr id="119" name="フローチャート: 判断 118"/>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27322</xdr:rowOff>
    </xdr:from>
    <xdr:ext cx="469744" cy="259045"/>
    <xdr:sp macro="" textlink="">
      <xdr:nvSpPr>
        <xdr:cNvPr id="120"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113030</xdr:rowOff>
    </xdr:from>
    <xdr:to>
      <xdr:col>41</xdr:col>
      <xdr:colOff>101600</xdr:colOff>
      <xdr:row>40</xdr:row>
      <xdr:rowOff>43180</xdr:rowOff>
    </xdr:to>
    <xdr:sp macro="" textlink="">
      <xdr:nvSpPr>
        <xdr:cNvPr id="121" name="フローチャート: 判断 120"/>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59707</xdr:rowOff>
    </xdr:from>
    <xdr:ext cx="469744" cy="259045"/>
    <xdr:sp macro="" textlink="">
      <xdr:nvSpPr>
        <xdr:cNvPr id="122"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23512</xdr:rowOff>
    </xdr:from>
    <xdr:ext cx="469744" cy="259045"/>
    <xdr:sp macro="" textlink="">
      <xdr:nvSpPr>
        <xdr:cNvPr id="124"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118745</xdr:rowOff>
    </xdr:from>
    <xdr:to>
      <xdr:col>55</xdr:col>
      <xdr:colOff>50800</xdr:colOff>
      <xdr:row>42</xdr:row>
      <xdr:rowOff>48895</xdr:rowOff>
    </xdr:to>
    <xdr:sp macro="" textlink="">
      <xdr:nvSpPr>
        <xdr:cNvPr id="130" name="楕円 129"/>
        <xdr:cNvSpPr/>
      </xdr:nvSpPr>
      <xdr:spPr>
        <a:xfrm>
          <a:off x="10426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33672</xdr:rowOff>
    </xdr:from>
    <xdr:ext cx="469744" cy="259045"/>
    <xdr:sp macro="" textlink="">
      <xdr:nvSpPr>
        <xdr:cNvPr id="131" name="【図書館】&#10;一人当たり面積該当値テキスト"/>
        <xdr:cNvSpPr txBox="1"/>
      </xdr:nvSpPr>
      <xdr:spPr>
        <a:xfrm>
          <a:off x="10515600" y="706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118745</xdr:rowOff>
    </xdr:from>
    <xdr:to>
      <xdr:col>50</xdr:col>
      <xdr:colOff>165100</xdr:colOff>
      <xdr:row>42</xdr:row>
      <xdr:rowOff>48895</xdr:rowOff>
    </xdr:to>
    <xdr:sp macro="" textlink="">
      <xdr:nvSpPr>
        <xdr:cNvPr id="132" name="楕円 131"/>
        <xdr:cNvSpPr/>
      </xdr:nvSpPr>
      <xdr:spPr>
        <a:xfrm>
          <a:off x="958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169545</xdr:rowOff>
    </xdr:from>
    <xdr:to>
      <xdr:col>55</xdr:col>
      <xdr:colOff>0</xdr:colOff>
      <xdr:row>41</xdr:row>
      <xdr:rowOff>169545</xdr:rowOff>
    </xdr:to>
    <xdr:cxnSp macro="">
      <xdr:nvCxnSpPr>
        <xdr:cNvPr id="133" name="直線コネクタ 132"/>
        <xdr:cNvCxnSpPr/>
      </xdr:nvCxnSpPr>
      <xdr:spPr>
        <a:xfrm>
          <a:off x="9639300" y="719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4" name="楕円 133"/>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169545</xdr:rowOff>
    </xdr:from>
    <xdr:to>
      <xdr:col>50</xdr:col>
      <xdr:colOff>114300</xdr:colOff>
      <xdr:row>42</xdr:row>
      <xdr:rowOff>0</xdr:rowOff>
    </xdr:to>
    <xdr:cxnSp macro="">
      <xdr:nvCxnSpPr>
        <xdr:cNvPr id="135" name="直線コネクタ 134"/>
        <xdr:cNvCxnSpPr/>
      </xdr:nvCxnSpPr>
      <xdr:spPr>
        <a:xfrm flipV="1">
          <a:off x="8750300" y="719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122555</xdr:rowOff>
    </xdr:from>
    <xdr:to>
      <xdr:col>41</xdr:col>
      <xdr:colOff>101600</xdr:colOff>
      <xdr:row>42</xdr:row>
      <xdr:rowOff>52705</xdr:rowOff>
    </xdr:to>
    <xdr:sp macro="" textlink="">
      <xdr:nvSpPr>
        <xdr:cNvPr id="136" name="楕円 135"/>
        <xdr:cNvSpPr/>
      </xdr:nvSpPr>
      <xdr:spPr>
        <a:xfrm>
          <a:off x="7810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1905</xdr:rowOff>
    </xdr:to>
    <xdr:cxnSp macro="">
      <xdr:nvCxnSpPr>
        <xdr:cNvPr id="137" name="直線コネクタ 136"/>
        <xdr:cNvCxnSpPr/>
      </xdr:nvCxnSpPr>
      <xdr:spPr>
        <a:xfrm flipV="1">
          <a:off x="7861300" y="7200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40022</xdr:rowOff>
    </xdr:from>
    <xdr:ext cx="469744" cy="259045"/>
    <xdr:sp macro="" textlink="">
      <xdr:nvSpPr>
        <xdr:cNvPr id="138" name="n_1mainValue【図書館】&#10;一人当たり面積"/>
        <xdr:cNvSpPr txBox="1"/>
      </xdr:nvSpPr>
      <xdr:spPr>
        <a:xfrm>
          <a:off x="9391727" y="72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39" name="n_2mainValue【図書館】&#10;一人当たり面積"/>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43832</xdr:rowOff>
    </xdr:from>
    <xdr:ext cx="469744" cy="259045"/>
    <xdr:sp macro="" textlink="">
      <xdr:nvSpPr>
        <xdr:cNvPr id="140" name="n_3mainValue【図書館】&#10;一人当たり面積"/>
        <xdr:cNvSpPr txBox="1"/>
      </xdr:nvSpPr>
      <xdr:spPr>
        <a:xfrm>
          <a:off x="7626427"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174"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37374</xdr:rowOff>
    </xdr:from>
    <xdr:to>
      <xdr:col>15</xdr:col>
      <xdr:colOff>101600</xdr:colOff>
      <xdr:row>61</xdr:row>
      <xdr:rowOff>138974</xdr:rowOff>
    </xdr:to>
    <xdr:sp macro="" textlink="">
      <xdr:nvSpPr>
        <xdr:cNvPr id="175" name="フローチャート: 判断 174"/>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155501</xdr:rowOff>
    </xdr:from>
    <xdr:ext cx="405111" cy="259045"/>
    <xdr:sp macro="" textlink="">
      <xdr:nvSpPr>
        <xdr:cNvPr id="176"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34109</xdr:rowOff>
    </xdr:from>
    <xdr:to>
      <xdr:col>10</xdr:col>
      <xdr:colOff>165100</xdr:colOff>
      <xdr:row>61</xdr:row>
      <xdr:rowOff>135709</xdr:rowOff>
    </xdr:to>
    <xdr:sp macro="" textlink="">
      <xdr:nvSpPr>
        <xdr:cNvPr id="177" name="フローチャート: 判断 176"/>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152236</xdr:rowOff>
    </xdr:from>
    <xdr:ext cx="405111" cy="259045"/>
    <xdr:sp macro="" textlink="">
      <xdr:nvSpPr>
        <xdr:cNvPr id="178"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19413</xdr:rowOff>
    </xdr:from>
    <xdr:to>
      <xdr:col>6</xdr:col>
      <xdr:colOff>38100</xdr:colOff>
      <xdr:row>61</xdr:row>
      <xdr:rowOff>121013</xdr:rowOff>
    </xdr:to>
    <xdr:sp macro="" textlink="">
      <xdr:nvSpPr>
        <xdr:cNvPr id="179" name="フローチャート: 判断 178"/>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137540</xdr:rowOff>
    </xdr:from>
    <xdr:ext cx="405111" cy="259045"/>
    <xdr:sp macro="" textlink="">
      <xdr:nvSpPr>
        <xdr:cNvPr id="180"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6" name="楕円 185"/>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7" name="【体育館・プール】&#10;有形固定資産減価償却率該当値テキスト"/>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88" name="楕円 187"/>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34290</xdr:rowOff>
    </xdr:to>
    <xdr:cxnSp macro="">
      <xdr:nvCxnSpPr>
        <xdr:cNvPr id="189" name="直線コネクタ 188"/>
        <xdr:cNvCxnSpPr/>
      </xdr:nvCxnSpPr>
      <xdr:spPr>
        <a:xfrm>
          <a:off x="3797300" y="1079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0" name="楕円 189"/>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169817</xdr:rowOff>
    </xdr:to>
    <xdr:cxnSp macro="">
      <xdr:nvCxnSpPr>
        <xdr:cNvPr id="191" name="直線コネクタ 190"/>
        <xdr:cNvCxnSpPr/>
      </xdr:nvCxnSpPr>
      <xdr:spPr>
        <a:xfrm>
          <a:off x="2908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2" name="楕円 191"/>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133894</xdr:rowOff>
    </xdr:to>
    <xdr:cxnSp macro="">
      <xdr:nvCxnSpPr>
        <xdr:cNvPr id="193" name="直線コネクタ 192"/>
        <xdr:cNvCxnSpPr/>
      </xdr:nvCxnSpPr>
      <xdr:spPr>
        <a:xfrm>
          <a:off x="2019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40294</xdr:rowOff>
    </xdr:from>
    <xdr:ext cx="405111" cy="259045"/>
    <xdr:sp macro="" textlink="">
      <xdr:nvSpPr>
        <xdr:cNvPr id="194" name="n_1mainValue【体育館・プー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195" name="n_2mainValue【体育館・プール】&#10;有形固定資産減価償却率"/>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96"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230"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79828</xdr:rowOff>
    </xdr:from>
    <xdr:to>
      <xdr:col>46</xdr:col>
      <xdr:colOff>38100</xdr:colOff>
      <xdr:row>64</xdr:row>
      <xdr:rowOff>9978</xdr:rowOff>
    </xdr:to>
    <xdr:sp macro="" textlink="">
      <xdr:nvSpPr>
        <xdr:cNvPr id="231" name="フローチャート: 判断 23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26505</xdr:rowOff>
    </xdr:from>
    <xdr:ext cx="469744" cy="259045"/>
    <xdr:sp macro="" textlink="">
      <xdr:nvSpPr>
        <xdr:cNvPr id="232"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75747</xdr:rowOff>
    </xdr:from>
    <xdr:to>
      <xdr:col>41</xdr:col>
      <xdr:colOff>101600</xdr:colOff>
      <xdr:row>64</xdr:row>
      <xdr:rowOff>5897</xdr:rowOff>
    </xdr:to>
    <xdr:sp macro="" textlink="">
      <xdr:nvSpPr>
        <xdr:cNvPr id="233" name="フローチャート: 判断 232"/>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22424</xdr:rowOff>
    </xdr:from>
    <xdr:ext cx="469744" cy="259045"/>
    <xdr:sp macro="" textlink="">
      <xdr:nvSpPr>
        <xdr:cNvPr id="234"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104974</xdr:rowOff>
    </xdr:from>
    <xdr:to>
      <xdr:col>36</xdr:col>
      <xdr:colOff>165100</xdr:colOff>
      <xdr:row>64</xdr:row>
      <xdr:rowOff>35124</xdr:rowOff>
    </xdr:to>
    <xdr:sp macro="" textlink="">
      <xdr:nvSpPr>
        <xdr:cNvPr id="235" name="フローチャート: 判断 234"/>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51651</xdr:rowOff>
    </xdr:from>
    <xdr:ext cx="469744" cy="259045"/>
    <xdr:sp macro="" textlink="">
      <xdr:nvSpPr>
        <xdr:cNvPr id="236"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30026</xdr:rowOff>
    </xdr:from>
    <xdr:to>
      <xdr:col>55</xdr:col>
      <xdr:colOff>50800</xdr:colOff>
      <xdr:row>64</xdr:row>
      <xdr:rowOff>131626</xdr:rowOff>
    </xdr:to>
    <xdr:sp macro="" textlink="">
      <xdr:nvSpPr>
        <xdr:cNvPr id="242" name="楕円 241"/>
        <xdr:cNvSpPr/>
      </xdr:nvSpPr>
      <xdr:spPr>
        <a:xfrm>
          <a:off x="10426700" y="110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116403</xdr:rowOff>
    </xdr:from>
    <xdr:ext cx="469744" cy="259045"/>
    <xdr:sp macro="" textlink="">
      <xdr:nvSpPr>
        <xdr:cNvPr id="243" name="【体育館・プール】&#10;一人当たり面積該当値テキスト"/>
        <xdr:cNvSpPr txBox="1"/>
      </xdr:nvSpPr>
      <xdr:spPr>
        <a:xfrm>
          <a:off x="10515600" y="1091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31496</xdr:rowOff>
    </xdr:from>
    <xdr:to>
      <xdr:col>50</xdr:col>
      <xdr:colOff>165100</xdr:colOff>
      <xdr:row>64</xdr:row>
      <xdr:rowOff>133096</xdr:rowOff>
    </xdr:to>
    <xdr:sp macro="" textlink="">
      <xdr:nvSpPr>
        <xdr:cNvPr id="244" name="楕円 243"/>
        <xdr:cNvSpPr/>
      </xdr:nvSpPr>
      <xdr:spPr>
        <a:xfrm>
          <a:off x="9588500" y="11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80826</xdr:rowOff>
    </xdr:from>
    <xdr:to>
      <xdr:col>55</xdr:col>
      <xdr:colOff>0</xdr:colOff>
      <xdr:row>64</xdr:row>
      <xdr:rowOff>82296</xdr:rowOff>
    </xdr:to>
    <xdr:cxnSp macro="">
      <xdr:nvCxnSpPr>
        <xdr:cNvPr id="245" name="直線コネクタ 244"/>
        <xdr:cNvCxnSpPr/>
      </xdr:nvCxnSpPr>
      <xdr:spPr>
        <a:xfrm flipV="1">
          <a:off x="9639300" y="11053626"/>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33455</xdr:rowOff>
    </xdr:from>
    <xdr:to>
      <xdr:col>46</xdr:col>
      <xdr:colOff>38100</xdr:colOff>
      <xdr:row>64</xdr:row>
      <xdr:rowOff>135055</xdr:rowOff>
    </xdr:to>
    <xdr:sp macro="" textlink="">
      <xdr:nvSpPr>
        <xdr:cNvPr id="246" name="楕円 245"/>
        <xdr:cNvSpPr/>
      </xdr:nvSpPr>
      <xdr:spPr>
        <a:xfrm>
          <a:off x="8699500" y="110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82296</xdr:rowOff>
    </xdr:from>
    <xdr:to>
      <xdr:col>50</xdr:col>
      <xdr:colOff>114300</xdr:colOff>
      <xdr:row>64</xdr:row>
      <xdr:rowOff>84255</xdr:rowOff>
    </xdr:to>
    <xdr:cxnSp macro="">
      <xdr:nvCxnSpPr>
        <xdr:cNvPr id="247" name="直線コネクタ 246"/>
        <xdr:cNvCxnSpPr/>
      </xdr:nvCxnSpPr>
      <xdr:spPr>
        <a:xfrm flipV="1">
          <a:off x="8750300" y="1105509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14515</xdr:rowOff>
    </xdr:from>
    <xdr:to>
      <xdr:col>41</xdr:col>
      <xdr:colOff>101600</xdr:colOff>
      <xdr:row>64</xdr:row>
      <xdr:rowOff>116115</xdr:rowOff>
    </xdr:to>
    <xdr:sp macro="" textlink="">
      <xdr:nvSpPr>
        <xdr:cNvPr id="248" name="楕円 247"/>
        <xdr:cNvSpPr/>
      </xdr:nvSpPr>
      <xdr:spPr>
        <a:xfrm>
          <a:off x="781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65315</xdr:rowOff>
    </xdr:from>
    <xdr:to>
      <xdr:col>45</xdr:col>
      <xdr:colOff>177800</xdr:colOff>
      <xdr:row>64</xdr:row>
      <xdr:rowOff>84255</xdr:rowOff>
    </xdr:to>
    <xdr:cxnSp macro="">
      <xdr:nvCxnSpPr>
        <xdr:cNvPr id="249" name="直線コネクタ 248"/>
        <xdr:cNvCxnSpPr/>
      </xdr:nvCxnSpPr>
      <xdr:spPr>
        <a:xfrm>
          <a:off x="7861300" y="11038115"/>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124223</xdr:rowOff>
    </xdr:from>
    <xdr:ext cx="469744" cy="259045"/>
    <xdr:sp macro="" textlink="">
      <xdr:nvSpPr>
        <xdr:cNvPr id="250" name="n_1mainValue【体育館・プール】&#10;一人当たり面積"/>
        <xdr:cNvSpPr txBox="1"/>
      </xdr:nvSpPr>
      <xdr:spPr>
        <a:xfrm>
          <a:off x="9391727" y="110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126182</xdr:rowOff>
    </xdr:from>
    <xdr:ext cx="469744" cy="259045"/>
    <xdr:sp macro="" textlink="">
      <xdr:nvSpPr>
        <xdr:cNvPr id="251" name="n_2mainValue【体育館・プール】&#10;一人当たり面積"/>
        <xdr:cNvSpPr txBox="1"/>
      </xdr:nvSpPr>
      <xdr:spPr>
        <a:xfrm>
          <a:off x="8515427" y="1109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107242</xdr:rowOff>
    </xdr:from>
    <xdr:ext cx="469744" cy="259045"/>
    <xdr:sp macro="" textlink="">
      <xdr:nvSpPr>
        <xdr:cNvPr id="252" name="n_3mainValue【体育館・プール】&#10;一人当たり面積"/>
        <xdr:cNvSpPr txBox="1"/>
      </xdr:nvSpPr>
      <xdr:spPr>
        <a:xfrm>
          <a:off x="7626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285"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74930</xdr:rowOff>
    </xdr:from>
    <xdr:to>
      <xdr:col>15</xdr:col>
      <xdr:colOff>101600</xdr:colOff>
      <xdr:row>81</xdr:row>
      <xdr:rowOff>5080</xdr:rowOff>
    </xdr:to>
    <xdr:sp macro="" textlink="">
      <xdr:nvSpPr>
        <xdr:cNvPr id="286" name="フローチャート: 判断 285"/>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21607</xdr:rowOff>
    </xdr:from>
    <xdr:ext cx="405111" cy="259045"/>
    <xdr:sp macro="" textlink="">
      <xdr:nvSpPr>
        <xdr:cNvPr id="287"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50164</xdr:rowOff>
    </xdr:from>
    <xdr:to>
      <xdr:col>10</xdr:col>
      <xdr:colOff>165100</xdr:colOff>
      <xdr:row>80</xdr:row>
      <xdr:rowOff>151764</xdr:rowOff>
    </xdr:to>
    <xdr:sp macro="" textlink="">
      <xdr:nvSpPr>
        <xdr:cNvPr id="288" name="フローチャート: 判断 287"/>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168291</xdr:rowOff>
    </xdr:from>
    <xdr:ext cx="405111" cy="259045"/>
    <xdr:sp macro="" textlink="">
      <xdr:nvSpPr>
        <xdr:cNvPr id="289"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76836</xdr:rowOff>
    </xdr:from>
    <xdr:to>
      <xdr:col>6</xdr:col>
      <xdr:colOff>38100</xdr:colOff>
      <xdr:row>81</xdr:row>
      <xdr:rowOff>6986</xdr:rowOff>
    </xdr:to>
    <xdr:sp macro="" textlink="">
      <xdr:nvSpPr>
        <xdr:cNvPr id="290" name="フローチャート: 判断 289"/>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23513</xdr:rowOff>
    </xdr:from>
    <xdr:ext cx="405111" cy="259045"/>
    <xdr:sp macro="" textlink="">
      <xdr:nvSpPr>
        <xdr:cNvPr id="291"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97" name="楕円 296"/>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108602</xdr:rowOff>
    </xdr:from>
    <xdr:ext cx="405111" cy="259045"/>
    <xdr:sp macro="" textlink="">
      <xdr:nvSpPr>
        <xdr:cNvPr id="298" name="【福祉施設】&#10;有形固定資産減価償却率該当値テキスト"/>
        <xdr:cNvSpPr txBox="1"/>
      </xdr:nvSpPr>
      <xdr:spPr>
        <a:xfrm>
          <a:off x="4673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299" name="楕円 298"/>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9525</xdr:rowOff>
    </xdr:to>
    <xdr:cxnSp macro="">
      <xdr:nvCxnSpPr>
        <xdr:cNvPr id="300" name="直線コネクタ 299"/>
        <xdr:cNvCxnSpPr/>
      </xdr:nvCxnSpPr>
      <xdr:spPr>
        <a:xfrm>
          <a:off x="3797300" y="140265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01" name="楕円 300"/>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139064</xdr:rowOff>
    </xdr:to>
    <xdr:cxnSp macro="">
      <xdr:nvCxnSpPr>
        <xdr:cNvPr id="302" name="直線コネクタ 301"/>
        <xdr:cNvCxnSpPr/>
      </xdr:nvCxnSpPr>
      <xdr:spPr>
        <a:xfrm>
          <a:off x="2908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xdr:rowOff>
    </xdr:from>
    <xdr:to>
      <xdr:col>10</xdr:col>
      <xdr:colOff>165100</xdr:colOff>
      <xdr:row>81</xdr:row>
      <xdr:rowOff>106045</xdr:rowOff>
    </xdr:to>
    <xdr:sp macro="" textlink="">
      <xdr:nvSpPr>
        <xdr:cNvPr id="303" name="楕円 302"/>
        <xdr:cNvSpPr/>
      </xdr:nvSpPr>
      <xdr:spPr>
        <a:xfrm>
          <a:off x="196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55245</xdr:rowOff>
    </xdr:from>
    <xdr:to>
      <xdr:col>15</xdr:col>
      <xdr:colOff>50800</xdr:colOff>
      <xdr:row>81</xdr:row>
      <xdr:rowOff>97155</xdr:rowOff>
    </xdr:to>
    <xdr:cxnSp macro="">
      <xdr:nvCxnSpPr>
        <xdr:cNvPr id="304" name="直線コネクタ 303"/>
        <xdr:cNvCxnSpPr/>
      </xdr:nvCxnSpPr>
      <xdr:spPr>
        <a:xfrm>
          <a:off x="2019300" y="13942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9541</xdr:rowOff>
    </xdr:from>
    <xdr:ext cx="405111" cy="259045"/>
    <xdr:sp macro="" textlink="">
      <xdr:nvSpPr>
        <xdr:cNvPr id="305" name="n_1mainValue【福祉施設】&#10;有形固定資産減価償却率"/>
        <xdr:cNvSpPr txBox="1"/>
      </xdr:nvSpPr>
      <xdr:spPr>
        <a:xfrm>
          <a:off x="3582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6" name="n_2main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97172</xdr:rowOff>
    </xdr:from>
    <xdr:ext cx="405111" cy="259045"/>
    <xdr:sp macro="" textlink="">
      <xdr:nvSpPr>
        <xdr:cNvPr id="307" name="n_3mainValue【福祉施設】&#10;有形固定資産減価償却率"/>
        <xdr:cNvSpPr txBox="1"/>
      </xdr:nvSpPr>
      <xdr:spPr>
        <a:xfrm>
          <a:off x="1816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339"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69596</xdr:rowOff>
    </xdr:from>
    <xdr:to>
      <xdr:col>46</xdr:col>
      <xdr:colOff>38100</xdr:colOff>
      <xdr:row>84</xdr:row>
      <xdr:rowOff>171196</xdr:rowOff>
    </xdr:to>
    <xdr:sp macro="" textlink="">
      <xdr:nvSpPr>
        <xdr:cNvPr id="340" name="フローチャート: 判断 339"/>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16273</xdr:rowOff>
    </xdr:from>
    <xdr:ext cx="469744" cy="259045"/>
    <xdr:sp macro="" textlink="">
      <xdr:nvSpPr>
        <xdr:cNvPr id="341"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81407</xdr:rowOff>
    </xdr:from>
    <xdr:to>
      <xdr:col>41</xdr:col>
      <xdr:colOff>101600</xdr:colOff>
      <xdr:row>85</xdr:row>
      <xdr:rowOff>11557</xdr:rowOff>
    </xdr:to>
    <xdr:sp macro="" textlink="">
      <xdr:nvSpPr>
        <xdr:cNvPr id="342" name="フローチャート: 判断 341"/>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28084</xdr:rowOff>
    </xdr:from>
    <xdr:ext cx="469744" cy="259045"/>
    <xdr:sp macro="" textlink="">
      <xdr:nvSpPr>
        <xdr:cNvPr id="343"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108077</xdr:rowOff>
    </xdr:from>
    <xdr:to>
      <xdr:col>36</xdr:col>
      <xdr:colOff>165100</xdr:colOff>
      <xdr:row>85</xdr:row>
      <xdr:rowOff>38227</xdr:rowOff>
    </xdr:to>
    <xdr:sp macro="" textlink="">
      <xdr:nvSpPr>
        <xdr:cNvPr id="344" name="フローチャート: 判断 343"/>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54754</xdr:rowOff>
    </xdr:from>
    <xdr:ext cx="469744" cy="259045"/>
    <xdr:sp macro="" textlink="">
      <xdr:nvSpPr>
        <xdr:cNvPr id="345"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108838</xdr:rowOff>
    </xdr:from>
    <xdr:to>
      <xdr:col>55</xdr:col>
      <xdr:colOff>50800</xdr:colOff>
      <xdr:row>85</xdr:row>
      <xdr:rowOff>38988</xdr:rowOff>
    </xdr:to>
    <xdr:sp macro="" textlink="">
      <xdr:nvSpPr>
        <xdr:cNvPr id="351" name="楕円 350"/>
        <xdr:cNvSpPr/>
      </xdr:nvSpPr>
      <xdr:spPr>
        <a:xfrm>
          <a:off x="10426700" y="145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87265</xdr:rowOff>
    </xdr:from>
    <xdr:ext cx="469744" cy="259045"/>
    <xdr:sp macro="" textlink="">
      <xdr:nvSpPr>
        <xdr:cNvPr id="352" name="【福祉施設】&#10;一人当たり面積該当値テキスト"/>
        <xdr:cNvSpPr txBox="1"/>
      </xdr:nvSpPr>
      <xdr:spPr>
        <a:xfrm>
          <a:off x="10515600" y="144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117221</xdr:rowOff>
    </xdr:from>
    <xdr:to>
      <xdr:col>50</xdr:col>
      <xdr:colOff>165100</xdr:colOff>
      <xdr:row>85</xdr:row>
      <xdr:rowOff>47371</xdr:rowOff>
    </xdr:to>
    <xdr:sp macro="" textlink="">
      <xdr:nvSpPr>
        <xdr:cNvPr id="353" name="楕円 352"/>
        <xdr:cNvSpPr/>
      </xdr:nvSpPr>
      <xdr:spPr>
        <a:xfrm>
          <a:off x="9588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159638</xdr:rowOff>
    </xdr:from>
    <xdr:to>
      <xdr:col>55</xdr:col>
      <xdr:colOff>0</xdr:colOff>
      <xdr:row>84</xdr:row>
      <xdr:rowOff>168021</xdr:rowOff>
    </xdr:to>
    <xdr:cxnSp macro="">
      <xdr:nvCxnSpPr>
        <xdr:cNvPr id="354" name="直線コネクタ 353"/>
        <xdr:cNvCxnSpPr/>
      </xdr:nvCxnSpPr>
      <xdr:spPr>
        <a:xfrm flipV="1">
          <a:off x="9639300" y="1456143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5" name="楕円 354"/>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168021</xdr:rowOff>
    </xdr:from>
    <xdr:to>
      <xdr:col>50</xdr:col>
      <xdr:colOff>114300</xdr:colOff>
      <xdr:row>85</xdr:row>
      <xdr:rowOff>8382</xdr:rowOff>
    </xdr:to>
    <xdr:cxnSp macro="">
      <xdr:nvCxnSpPr>
        <xdr:cNvPr id="356" name="直線コネクタ 355"/>
        <xdr:cNvCxnSpPr/>
      </xdr:nvCxnSpPr>
      <xdr:spPr>
        <a:xfrm flipV="1">
          <a:off x="8750300" y="1456982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136652</xdr:rowOff>
    </xdr:from>
    <xdr:to>
      <xdr:col>41</xdr:col>
      <xdr:colOff>101600</xdr:colOff>
      <xdr:row>85</xdr:row>
      <xdr:rowOff>66802</xdr:rowOff>
    </xdr:to>
    <xdr:sp macro="" textlink="">
      <xdr:nvSpPr>
        <xdr:cNvPr id="357" name="楕円 356"/>
        <xdr:cNvSpPr/>
      </xdr:nvSpPr>
      <xdr:spPr>
        <a:xfrm>
          <a:off x="7810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16002</xdr:rowOff>
    </xdr:to>
    <xdr:cxnSp macro="">
      <xdr:nvCxnSpPr>
        <xdr:cNvPr id="358" name="直線コネクタ 357"/>
        <xdr:cNvCxnSpPr/>
      </xdr:nvCxnSpPr>
      <xdr:spPr>
        <a:xfrm flipV="1">
          <a:off x="7861300" y="1458163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38498</xdr:rowOff>
    </xdr:from>
    <xdr:ext cx="469744" cy="259045"/>
    <xdr:sp macro="" textlink="">
      <xdr:nvSpPr>
        <xdr:cNvPr id="359" name="n_1mainValue【福祉施設】&#10;一人当たり面積"/>
        <xdr:cNvSpPr txBox="1"/>
      </xdr:nvSpPr>
      <xdr:spPr>
        <a:xfrm>
          <a:off x="93917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60" name="n_2main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57929</xdr:rowOff>
    </xdr:from>
    <xdr:ext cx="469744" cy="259045"/>
    <xdr:sp macro="" textlink="">
      <xdr:nvSpPr>
        <xdr:cNvPr id="361" name="n_3mainValue【福祉施設】&#10;一人当たり面積"/>
        <xdr:cNvSpPr txBox="1"/>
      </xdr:nvSpPr>
      <xdr:spPr>
        <a:xfrm>
          <a:off x="7626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3" name="直線コネクタ 3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4" name="テキスト ボックス 37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5" name="直線コネクタ 3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6" name="テキスト ボックス 3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7" name="直線コネクタ 3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8" name="テキスト ボックス 3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9" name="直線コネクタ 3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0" name="テキスト ボックス 3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2" name="テキスト ボックス 38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84" name="直線コネクタ 383"/>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5"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6" name="直線コネクタ 38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7"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8" name="直線コネクタ 387"/>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89"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90" name="フローチャート: 判断 389"/>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91" name="フローチャート: 判断 390"/>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92"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9398</xdr:rowOff>
    </xdr:from>
    <xdr:to>
      <xdr:col>15</xdr:col>
      <xdr:colOff>101600</xdr:colOff>
      <xdr:row>102</xdr:row>
      <xdr:rowOff>110998</xdr:rowOff>
    </xdr:to>
    <xdr:sp macro="" textlink="">
      <xdr:nvSpPr>
        <xdr:cNvPr id="393" name="フローチャート: 判断 392"/>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127525</xdr:rowOff>
    </xdr:from>
    <xdr:ext cx="405111" cy="259045"/>
    <xdr:sp macro="" textlink="">
      <xdr:nvSpPr>
        <xdr:cNvPr id="394"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20828</xdr:rowOff>
    </xdr:from>
    <xdr:to>
      <xdr:col>10</xdr:col>
      <xdr:colOff>165100</xdr:colOff>
      <xdr:row>102</xdr:row>
      <xdr:rowOff>122428</xdr:rowOff>
    </xdr:to>
    <xdr:sp macro="" textlink="">
      <xdr:nvSpPr>
        <xdr:cNvPr id="395" name="フローチャート: 判断 394"/>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100</xdr:row>
      <xdr:rowOff>138955</xdr:rowOff>
    </xdr:from>
    <xdr:ext cx="405111" cy="259045"/>
    <xdr:sp macro="" textlink="">
      <xdr:nvSpPr>
        <xdr:cNvPr id="396"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93980</xdr:rowOff>
    </xdr:from>
    <xdr:to>
      <xdr:col>6</xdr:col>
      <xdr:colOff>38100</xdr:colOff>
      <xdr:row>102</xdr:row>
      <xdr:rowOff>24130</xdr:rowOff>
    </xdr:to>
    <xdr:sp macro="" textlink="">
      <xdr:nvSpPr>
        <xdr:cNvPr id="397" name="フローチャート: 判断 396"/>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100</xdr:row>
      <xdr:rowOff>40657</xdr:rowOff>
    </xdr:from>
    <xdr:ext cx="405111" cy="259045"/>
    <xdr:sp macro="" textlink="">
      <xdr:nvSpPr>
        <xdr:cNvPr id="398"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04" name="楕円 403"/>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405"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06" name="楕円 405"/>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76200</xdr:rowOff>
    </xdr:to>
    <xdr:cxnSp macro="">
      <xdr:nvCxnSpPr>
        <xdr:cNvPr id="407" name="直線コネクタ 406"/>
        <xdr:cNvCxnSpPr/>
      </xdr:nvCxnSpPr>
      <xdr:spPr>
        <a:xfrm>
          <a:off x="3797300" y="1786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408" name="楕円 407"/>
        <xdr:cNvSpPr/>
      </xdr:nvSpPr>
      <xdr:spPr>
        <a:xfrm>
          <a:off x="2857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30480</xdr:rowOff>
    </xdr:to>
    <xdr:cxnSp macro="">
      <xdr:nvCxnSpPr>
        <xdr:cNvPr id="409" name="直線コネクタ 408"/>
        <xdr:cNvCxnSpPr/>
      </xdr:nvCxnSpPr>
      <xdr:spPr>
        <a:xfrm>
          <a:off x="2908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10" name="楕円 409"/>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156211</xdr:rowOff>
    </xdr:to>
    <xdr:cxnSp macro="">
      <xdr:nvCxnSpPr>
        <xdr:cNvPr id="411" name="直線コネクタ 410"/>
        <xdr:cNvCxnSpPr/>
      </xdr:nvCxnSpPr>
      <xdr:spPr>
        <a:xfrm>
          <a:off x="2019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412" name="n_1main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26688</xdr:rowOff>
    </xdr:from>
    <xdr:ext cx="405111" cy="259045"/>
    <xdr:sp macro="" textlink="">
      <xdr:nvSpPr>
        <xdr:cNvPr id="413" name="n_2mainValue【市民会館】&#10;有形固定資産減価償却率"/>
        <xdr:cNvSpPr txBox="1"/>
      </xdr:nvSpPr>
      <xdr:spPr>
        <a:xfrm>
          <a:off x="2705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152416</xdr:rowOff>
    </xdr:from>
    <xdr:ext cx="405111" cy="259045"/>
    <xdr:sp macro="" textlink="">
      <xdr:nvSpPr>
        <xdr:cNvPr id="414" name="n_3mainValue【市民会館】&#10;有形固定資産減価償却率"/>
        <xdr:cNvSpPr txBox="1"/>
      </xdr:nvSpPr>
      <xdr:spPr>
        <a:xfrm>
          <a:off x="1816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36" name="直線コネクタ 435"/>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37"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38" name="直線コネクタ 437"/>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39"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40" name="直線コネクタ 439"/>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441" name="【市民会館】&#10;一人当たり面積平均値テキスト"/>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42" name="フローチャート: 判断 441"/>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43" name="フローチャート: 判断 442"/>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444"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118669</xdr:rowOff>
    </xdr:from>
    <xdr:to>
      <xdr:col>46</xdr:col>
      <xdr:colOff>38100</xdr:colOff>
      <xdr:row>106</xdr:row>
      <xdr:rowOff>48819</xdr:rowOff>
    </xdr:to>
    <xdr:sp macro="" textlink="">
      <xdr:nvSpPr>
        <xdr:cNvPr id="445" name="フローチャート: 判断 444"/>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65346</xdr:rowOff>
    </xdr:from>
    <xdr:ext cx="469744" cy="259045"/>
    <xdr:sp macro="" textlink="">
      <xdr:nvSpPr>
        <xdr:cNvPr id="446"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1169</xdr:rowOff>
    </xdr:from>
    <xdr:to>
      <xdr:col>41</xdr:col>
      <xdr:colOff>101600</xdr:colOff>
      <xdr:row>106</xdr:row>
      <xdr:rowOff>102769</xdr:rowOff>
    </xdr:to>
    <xdr:sp macro="" textlink="">
      <xdr:nvSpPr>
        <xdr:cNvPr id="447" name="フローチャート: 判断 446"/>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119296</xdr:rowOff>
    </xdr:from>
    <xdr:ext cx="469744" cy="259045"/>
    <xdr:sp macro="" textlink="">
      <xdr:nvSpPr>
        <xdr:cNvPr id="448"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44602</xdr:rowOff>
    </xdr:from>
    <xdr:to>
      <xdr:col>36</xdr:col>
      <xdr:colOff>165100</xdr:colOff>
      <xdr:row>106</xdr:row>
      <xdr:rowOff>146202</xdr:rowOff>
    </xdr:to>
    <xdr:sp macro="" textlink="">
      <xdr:nvSpPr>
        <xdr:cNvPr id="449" name="フローチャート: 判断 448"/>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162729</xdr:rowOff>
    </xdr:from>
    <xdr:ext cx="469744" cy="259045"/>
    <xdr:sp macro="" textlink="">
      <xdr:nvSpPr>
        <xdr:cNvPr id="450" name="n_4aveValue【市民会館】&#10;一人当たり面積"/>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153415</xdr:rowOff>
    </xdr:from>
    <xdr:to>
      <xdr:col>55</xdr:col>
      <xdr:colOff>50800</xdr:colOff>
      <xdr:row>107</xdr:row>
      <xdr:rowOff>83565</xdr:rowOff>
    </xdr:to>
    <xdr:sp macro="" textlink="">
      <xdr:nvSpPr>
        <xdr:cNvPr id="456" name="楕円 455"/>
        <xdr:cNvSpPr/>
      </xdr:nvSpPr>
      <xdr:spPr>
        <a:xfrm>
          <a:off x="10426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131842</xdr:rowOff>
    </xdr:from>
    <xdr:ext cx="469744" cy="259045"/>
    <xdr:sp macro="" textlink="">
      <xdr:nvSpPr>
        <xdr:cNvPr id="457" name="【市民会館】&#10;一人当たり面積該当値テキスト"/>
        <xdr:cNvSpPr txBox="1"/>
      </xdr:nvSpPr>
      <xdr:spPr>
        <a:xfrm>
          <a:off x="10515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159817</xdr:rowOff>
    </xdr:from>
    <xdr:to>
      <xdr:col>50</xdr:col>
      <xdr:colOff>165100</xdr:colOff>
      <xdr:row>107</xdr:row>
      <xdr:rowOff>89967</xdr:rowOff>
    </xdr:to>
    <xdr:sp macro="" textlink="">
      <xdr:nvSpPr>
        <xdr:cNvPr id="458" name="楕円 457"/>
        <xdr:cNvSpPr/>
      </xdr:nvSpPr>
      <xdr:spPr>
        <a:xfrm>
          <a:off x="9588500" y="18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32765</xdr:rowOff>
    </xdr:from>
    <xdr:to>
      <xdr:col>55</xdr:col>
      <xdr:colOff>0</xdr:colOff>
      <xdr:row>107</xdr:row>
      <xdr:rowOff>39167</xdr:rowOff>
    </xdr:to>
    <xdr:cxnSp macro="">
      <xdr:nvCxnSpPr>
        <xdr:cNvPr id="459" name="直線コネクタ 458"/>
        <xdr:cNvCxnSpPr/>
      </xdr:nvCxnSpPr>
      <xdr:spPr>
        <a:xfrm flipV="1">
          <a:off x="9639300" y="18377915"/>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168047</xdr:rowOff>
    </xdr:from>
    <xdr:to>
      <xdr:col>46</xdr:col>
      <xdr:colOff>38100</xdr:colOff>
      <xdr:row>107</xdr:row>
      <xdr:rowOff>98197</xdr:rowOff>
    </xdr:to>
    <xdr:sp macro="" textlink="">
      <xdr:nvSpPr>
        <xdr:cNvPr id="460" name="楕円 459"/>
        <xdr:cNvSpPr/>
      </xdr:nvSpPr>
      <xdr:spPr>
        <a:xfrm>
          <a:off x="8699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39167</xdr:rowOff>
    </xdr:from>
    <xdr:to>
      <xdr:col>50</xdr:col>
      <xdr:colOff>114300</xdr:colOff>
      <xdr:row>107</xdr:row>
      <xdr:rowOff>47397</xdr:rowOff>
    </xdr:to>
    <xdr:cxnSp macro="">
      <xdr:nvCxnSpPr>
        <xdr:cNvPr id="461" name="直線コネクタ 460"/>
        <xdr:cNvCxnSpPr/>
      </xdr:nvCxnSpPr>
      <xdr:spPr>
        <a:xfrm flipV="1">
          <a:off x="8750300" y="1838431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2082</xdr:rowOff>
    </xdr:from>
    <xdr:to>
      <xdr:col>41</xdr:col>
      <xdr:colOff>101600</xdr:colOff>
      <xdr:row>107</xdr:row>
      <xdr:rowOff>103682</xdr:rowOff>
    </xdr:to>
    <xdr:sp macro="" textlink="">
      <xdr:nvSpPr>
        <xdr:cNvPr id="462" name="楕円 461"/>
        <xdr:cNvSpPr/>
      </xdr:nvSpPr>
      <xdr:spPr>
        <a:xfrm>
          <a:off x="7810500" y="18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47397</xdr:rowOff>
    </xdr:from>
    <xdr:to>
      <xdr:col>45</xdr:col>
      <xdr:colOff>177800</xdr:colOff>
      <xdr:row>107</xdr:row>
      <xdr:rowOff>52882</xdr:rowOff>
    </xdr:to>
    <xdr:cxnSp macro="">
      <xdr:nvCxnSpPr>
        <xdr:cNvPr id="463" name="直線コネクタ 462"/>
        <xdr:cNvCxnSpPr/>
      </xdr:nvCxnSpPr>
      <xdr:spPr>
        <a:xfrm flipV="1">
          <a:off x="7861300" y="1839254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81094</xdr:rowOff>
    </xdr:from>
    <xdr:ext cx="469744" cy="259045"/>
    <xdr:sp macro="" textlink="">
      <xdr:nvSpPr>
        <xdr:cNvPr id="464" name="n_1mainValue【市民会館】&#10;一人当たり面積"/>
        <xdr:cNvSpPr txBox="1"/>
      </xdr:nvSpPr>
      <xdr:spPr>
        <a:xfrm>
          <a:off x="9391727" y="184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89324</xdr:rowOff>
    </xdr:from>
    <xdr:ext cx="469744" cy="259045"/>
    <xdr:sp macro="" textlink="">
      <xdr:nvSpPr>
        <xdr:cNvPr id="465" name="n_2mainValue【市民会館】&#10;一人当たり面積"/>
        <xdr:cNvSpPr txBox="1"/>
      </xdr:nvSpPr>
      <xdr:spPr>
        <a:xfrm>
          <a:off x="8515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94809</xdr:rowOff>
    </xdr:from>
    <xdr:ext cx="469744" cy="259045"/>
    <xdr:sp macro="" textlink="">
      <xdr:nvSpPr>
        <xdr:cNvPr id="466" name="n_3mainValue【市民会館】&#10;一人当たり面積"/>
        <xdr:cNvSpPr txBox="1"/>
      </xdr:nvSpPr>
      <xdr:spPr>
        <a:xfrm>
          <a:off x="7626427" y="184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92" name="直線コネクタ 491"/>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95"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96" name="直線コネクタ 495"/>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97"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8" name="フローチャート: 判断 497"/>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99" name="フローチャート: 判断 498"/>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500"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123372</xdr:rowOff>
    </xdr:from>
    <xdr:to>
      <xdr:col>76</xdr:col>
      <xdr:colOff>165100</xdr:colOff>
      <xdr:row>38</xdr:row>
      <xdr:rowOff>53522</xdr:rowOff>
    </xdr:to>
    <xdr:sp macro="" textlink="">
      <xdr:nvSpPr>
        <xdr:cNvPr id="501" name="フローチャート: 判断 500"/>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70049</xdr:rowOff>
    </xdr:from>
    <xdr:ext cx="405111" cy="259045"/>
    <xdr:sp macro="" textlink="">
      <xdr:nvSpPr>
        <xdr:cNvPr id="502"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44994</xdr:rowOff>
    </xdr:from>
    <xdr:to>
      <xdr:col>72</xdr:col>
      <xdr:colOff>38100</xdr:colOff>
      <xdr:row>38</xdr:row>
      <xdr:rowOff>146594</xdr:rowOff>
    </xdr:to>
    <xdr:sp macro="" textlink="">
      <xdr:nvSpPr>
        <xdr:cNvPr id="503" name="フローチャート: 判断 502"/>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137721</xdr:rowOff>
    </xdr:from>
    <xdr:ext cx="405111" cy="259045"/>
    <xdr:sp macro="" textlink="">
      <xdr:nvSpPr>
        <xdr:cNvPr id="504"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61323</xdr:rowOff>
    </xdr:from>
    <xdr:to>
      <xdr:col>67</xdr:col>
      <xdr:colOff>101600</xdr:colOff>
      <xdr:row>37</xdr:row>
      <xdr:rowOff>162923</xdr:rowOff>
    </xdr:to>
    <xdr:sp macro="" textlink="">
      <xdr:nvSpPr>
        <xdr:cNvPr id="505" name="フローチャート: 判断 504"/>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8000</xdr:rowOff>
    </xdr:from>
    <xdr:ext cx="405111" cy="259045"/>
    <xdr:sp macro="" textlink="">
      <xdr:nvSpPr>
        <xdr:cNvPr id="506"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12" name="楕円 511"/>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513" name="【一般廃棄物処理施設】&#10;有形固定資産減価償却率該当値テキスト"/>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xdr:rowOff>
    </xdr:from>
    <xdr:to>
      <xdr:col>81</xdr:col>
      <xdr:colOff>101600</xdr:colOff>
      <xdr:row>41</xdr:row>
      <xdr:rowOff>113937</xdr:rowOff>
    </xdr:to>
    <xdr:sp macro="" textlink="">
      <xdr:nvSpPr>
        <xdr:cNvPr id="514" name="楕円 513"/>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63137</xdr:rowOff>
    </xdr:to>
    <xdr:cxnSp macro="">
      <xdr:nvCxnSpPr>
        <xdr:cNvPr id="515" name="直線コネクタ 514"/>
        <xdr:cNvCxnSpPr/>
      </xdr:nvCxnSpPr>
      <xdr:spPr>
        <a:xfrm flipV="1">
          <a:off x="15481300" y="70452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516" name="楕円 515"/>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166007</xdr:rowOff>
    </xdr:from>
    <xdr:to>
      <xdr:col>81</xdr:col>
      <xdr:colOff>50800</xdr:colOff>
      <xdr:row>41</xdr:row>
      <xdr:rowOff>63137</xdr:rowOff>
    </xdr:to>
    <xdr:cxnSp macro="">
      <xdr:nvCxnSpPr>
        <xdr:cNvPr id="517" name="直線コネクタ 516"/>
        <xdr:cNvCxnSpPr/>
      </xdr:nvCxnSpPr>
      <xdr:spPr>
        <a:xfrm>
          <a:off x="14592300" y="70240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518" name="楕円 517"/>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40</xdr:row>
      <xdr:rowOff>166007</xdr:rowOff>
    </xdr:to>
    <xdr:cxnSp macro="">
      <xdr:nvCxnSpPr>
        <xdr:cNvPr id="519" name="直線コネクタ 518"/>
        <xdr:cNvCxnSpPr/>
      </xdr:nvCxnSpPr>
      <xdr:spPr>
        <a:xfrm>
          <a:off x="13703300" y="6259830"/>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105064</xdr:rowOff>
    </xdr:from>
    <xdr:ext cx="405111" cy="259045"/>
    <xdr:sp macro="" textlink="">
      <xdr:nvSpPr>
        <xdr:cNvPr id="520" name="n_1mainValue【一般廃棄物処理施設】&#10;有形固定資産減価償却率"/>
        <xdr:cNvSpPr txBox="1"/>
      </xdr:nvSpPr>
      <xdr:spPr>
        <a:xfrm>
          <a:off x="15266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521" name="n_2mainValue【一般廃棄物処理施設】&#10;有形固定資産減価償却率"/>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522" name="n_3main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4" name="テキスト ボックス 5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6" name="テキスト ボックス 5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8" name="テキスト ボックス 5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0" name="テキスト ボックス 5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42" name="テキスト ボックス 54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44" name="テキスト ボックス 54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6" name="テキスト ボックス 5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48" name="直線コネクタ 547"/>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49"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50" name="直線コネクタ 549"/>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51"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52" name="直線コネクタ 551"/>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53"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54" name="フローチャート: 判断 553"/>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55" name="フローチャート: 判断 554"/>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142018</xdr:rowOff>
    </xdr:from>
    <xdr:ext cx="599010" cy="259045"/>
    <xdr:sp macro="" textlink="">
      <xdr:nvSpPr>
        <xdr:cNvPr id="556"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61513</xdr:rowOff>
    </xdr:from>
    <xdr:to>
      <xdr:col>107</xdr:col>
      <xdr:colOff>101600</xdr:colOff>
      <xdr:row>41</xdr:row>
      <xdr:rowOff>163113</xdr:rowOff>
    </xdr:to>
    <xdr:sp macro="" textlink="">
      <xdr:nvSpPr>
        <xdr:cNvPr id="557" name="フローチャート: 判断 556"/>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154240</xdr:rowOff>
    </xdr:from>
    <xdr:ext cx="599010" cy="259045"/>
    <xdr:sp macro="" textlink="">
      <xdr:nvSpPr>
        <xdr:cNvPr id="558"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10958</xdr:rowOff>
    </xdr:from>
    <xdr:to>
      <xdr:col>102</xdr:col>
      <xdr:colOff>165100</xdr:colOff>
      <xdr:row>41</xdr:row>
      <xdr:rowOff>112558</xdr:rowOff>
    </xdr:to>
    <xdr:sp macro="" textlink="">
      <xdr:nvSpPr>
        <xdr:cNvPr id="559" name="フローチャート: 判断 558"/>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103685</xdr:rowOff>
    </xdr:from>
    <xdr:ext cx="599010" cy="259045"/>
    <xdr:sp macro="" textlink="">
      <xdr:nvSpPr>
        <xdr:cNvPr id="560" name="n_3aveValue【一般廃棄物処理施設】&#10;一人当たり有形固定資産（償却資産）額"/>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17542</xdr:rowOff>
    </xdr:from>
    <xdr:to>
      <xdr:col>98</xdr:col>
      <xdr:colOff>38100</xdr:colOff>
      <xdr:row>41</xdr:row>
      <xdr:rowOff>119142</xdr:rowOff>
    </xdr:to>
    <xdr:sp macro="" textlink="">
      <xdr:nvSpPr>
        <xdr:cNvPr id="561" name="フローチャート: 判断 560"/>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39</xdr:row>
      <xdr:rowOff>135669</xdr:rowOff>
    </xdr:from>
    <xdr:ext cx="599010" cy="259045"/>
    <xdr:sp macro="" textlink="">
      <xdr:nvSpPr>
        <xdr:cNvPr id="562"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3" name="テキスト ボックス 5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71655</xdr:rowOff>
    </xdr:from>
    <xdr:to>
      <xdr:col>116</xdr:col>
      <xdr:colOff>114300</xdr:colOff>
      <xdr:row>42</xdr:row>
      <xdr:rowOff>1805</xdr:rowOff>
    </xdr:to>
    <xdr:sp macro="" textlink="">
      <xdr:nvSpPr>
        <xdr:cNvPr id="568" name="楕円 567"/>
        <xdr:cNvSpPr/>
      </xdr:nvSpPr>
      <xdr:spPr>
        <a:xfrm>
          <a:off x="22110700" y="71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50082</xdr:rowOff>
    </xdr:from>
    <xdr:ext cx="599010" cy="259045"/>
    <xdr:sp macro="" textlink="">
      <xdr:nvSpPr>
        <xdr:cNvPr id="569" name="【一般廃棄物処理施設】&#10;一人当たり有形固定資産（償却資産）額該当値テキスト"/>
        <xdr:cNvSpPr txBox="1"/>
      </xdr:nvSpPr>
      <xdr:spPr>
        <a:xfrm>
          <a:off x="22199600" y="707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90086</xdr:rowOff>
    </xdr:from>
    <xdr:to>
      <xdr:col>112</xdr:col>
      <xdr:colOff>38100</xdr:colOff>
      <xdr:row>41</xdr:row>
      <xdr:rowOff>20236</xdr:rowOff>
    </xdr:to>
    <xdr:sp macro="" textlink="">
      <xdr:nvSpPr>
        <xdr:cNvPr id="570" name="楕円 569"/>
        <xdr:cNvSpPr/>
      </xdr:nvSpPr>
      <xdr:spPr>
        <a:xfrm>
          <a:off x="21272500" y="69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140886</xdr:rowOff>
    </xdr:from>
    <xdr:to>
      <xdr:col>116</xdr:col>
      <xdr:colOff>63500</xdr:colOff>
      <xdr:row>41</xdr:row>
      <xdr:rowOff>122455</xdr:rowOff>
    </xdr:to>
    <xdr:cxnSp macro="">
      <xdr:nvCxnSpPr>
        <xdr:cNvPr id="571" name="直線コネクタ 570"/>
        <xdr:cNvCxnSpPr/>
      </xdr:nvCxnSpPr>
      <xdr:spPr>
        <a:xfrm>
          <a:off x="21323300" y="6998886"/>
          <a:ext cx="8382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139575</xdr:rowOff>
    </xdr:from>
    <xdr:to>
      <xdr:col>107</xdr:col>
      <xdr:colOff>101600</xdr:colOff>
      <xdr:row>41</xdr:row>
      <xdr:rowOff>69725</xdr:rowOff>
    </xdr:to>
    <xdr:sp macro="" textlink="">
      <xdr:nvSpPr>
        <xdr:cNvPr id="572" name="楕円 571"/>
        <xdr:cNvSpPr/>
      </xdr:nvSpPr>
      <xdr:spPr>
        <a:xfrm>
          <a:off x="20383500" y="6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140886</xdr:rowOff>
    </xdr:from>
    <xdr:to>
      <xdr:col>111</xdr:col>
      <xdr:colOff>177800</xdr:colOff>
      <xdr:row>41</xdr:row>
      <xdr:rowOff>18925</xdr:rowOff>
    </xdr:to>
    <xdr:cxnSp macro="">
      <xdr:nvCxnSpPr>
        <xdr:cNvPr id="573" name="直線コネクタ 572"/>
        <xdr:cNvCxnSpPr/>
      </xdr:nvCxnSpPr>
      <xdr:spPr>
        <a:xfrm flipV="1">
          <a:off x="20434300" y="6998886"/>
          <a:ext cx="8890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64648</xdr:rowOff>
    </xdr:from>
    <xdr:to>
      <xdr:col>102</xdr:col>
      <xdr:colOff>165100</xdr:colOff>
      <xdr:row>37</xdr:row>
      <xdr:rowOff>166249</xdr:rowOff>
    </xdr:to>
    <xdr:sp macro="" textlink="">
      <xdr:nvSpPr>
        <xdr:cNvPr id="574" name="楕円 573"/>
        <xdr:cNvSpPr/>
      </xdr:nvSpPr>
      <xdr:spPr>
        <a:xfrm>
          <a:off x="19494500" y="64082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115448</xdr:rowOff>
    </xdr:from>
    <xdr:to>
      <xdr:col>107</xdr:col>
      <xdr:colOff>50800</xdr:colOff>
      <xdr:row>41</xdr:row>
      <xdr:rowOff>18925</xdr:rowOff>
    </xdr:to>
    <xdr:cxnSp macro="">
      <xdr:nvCxnSpPr>
        <xdr:cNvPr id="575" name="直線コネクタ 574"/>
        <xdr:cNvCxnSpPr/>
      </xdr:nvCxnSpPr>
      <xdr:spPr>
        <a:xfrm>
          <a:off x="19545300" y="6459098"/>
          <a:ext cx="889000" cy="58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36763</xdr:rowOff>
    </xdr:from>
    <xdr:ext cx="599010" cy="259045"/>
    <xdr:sp macro="" textlink="">
      <xdr:nvSpPr>
        <xdr:cNvPr id="576" name="n_1mainValue【一般廃棄物処理施設】&#10;一人当たり有形固定資産（償却資産）額"/>
        <xdr:cNvSpPr txBox="1"/>
      </xdr:nvSpPr>
      <xdr:spPr>
        <a:xfrm>
          <a:off x="21011095" y="672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86252</xdr:rowOff>
    </xdr:from>
    <xdr:ext cx="599010" cy="259045"/>
    <xdr:sp macro="" textlink="">
      <xdr:nvSpPr>
        <xdr:cNvPr id="577" name="n_2mainValue【一般廃棄物処理施設】&#10;一人当たり有形固定資産（償却資産）額"/>
        <xdr:cNvSpPr txBox="1"/>
      </xdr:nvSpPr>
      <xdr:spPr>
        <a:xfrm>
          <a:off x="20134795" y="677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11325</xdr:rowOff>
    </xdr:from>
    <xdr:ext cx="599010" cy="259045"/>
    <xdr:sp macro="" textlink="">
      <xdr:nvSpPr>
        <xdr:cNvPr id="578" name="n_3mainValue【一般廃棄物処理施設】&#10;一人当たり有形固定資産（償却資産）額"/>
        <xdr:cNvSpPr txBox="1"/>
      </xdr:nvSpPr>
      <xdr:spPr>
        <a:xfrm>
          <a:off x="19245795" y="6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8" name="正方形/長方形 5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9" name="正方形/長方形 5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0" name="正方形/長方形 5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1" name="正方形/長方形 5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2" name="正方形/長方形 5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3" name="正方形/長方形 5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4" name="正方形/長方形 5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0" name="直線コネクタ 619"/>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3"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4" name="直線コネクタ 62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25"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7" name="フローチャート: 判断 626"/>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123389</xdr:rowOff>
    </xdr:from>
    <xdr:ext cx="405111" cy="259045"/>
    <xdr:sp macro="" textlink="">
      <xdr:nvSpPr>
        <xdr:cNvPr id="628"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117929</xdr:rowOff>
    </xdr:from>
    <xdr:to>
      <xdr:col>76</xdr:col>
      <xdr:colOff>165100</xdr:colOff>
      <xdr:row>83</xdr:row>
      <xdr:rowOff>48079</xdr:rowOff>
    </xdr:to>
    <xdr:sp macro="" textlink="">
      <xdr:nvSpPr>
        <xdr:cNvPr id="629" name="フローチャート: 判断 62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64606</xdr:rowOff>
    </xdr:from>
    <xdr:ext cx="405111" cy="259045"/>
    <xdr:sp macro="" textlink="">
      <xdr:nvSpPr>
        <xdr:cNvPr id="630"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163649</xdr:rowOff>
    </xdr:from>
    <xdr:to>
      <xdr:col>72</xdr:col>
      <xdr:colOff>38100</xdr:colOff>
      <xdr:row>83</xdr:row>
      <xdr:rowOff>93799</xdr:rowOff>
    </xdr:to>
    <xdr:sp macro="" textlink="">
      <xdr:nvSpPr>
        <xdr:cNvPr id="631" name="フローチャート: 判断 630"/>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84926</xdr:rowOff>
    </xdr:from>
    <xdr:ext cx="405111" cy="259045"/>
    <xdr:sp macro="" textlink="">
      <xdr:nvSpPr>
        <xdr:cNvPr id="632"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23223</xdr:rowOff>
    </xdr:from>
    <xdr:to>
      <xdr:col>67</xdr:col>
      <xdr:colOff>101600</xdr:colOff>
      <xdr:row>83</xdr:row>
      <xdr:rowOff>124823</xdr:rowOff>
    </xdr:to>
    <xdr:sp macro="" textlink="">
      <xdr:nvSpPr>
        <xdr:cNvPr id="633" name="フローチャート: 判断 632"/>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141350</xdr:rowOff>
    </xdr:from>
    <xdr:ext cx="405111" cy="259045"/>
    <xdr:sp macro="" textlink="">
      <xdr:nvSpPr>
        <xdr:cNvPr id="634"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640" name="楕円 639"/>
        <xdr:cNvSpPr/>
      </xdr:nvSpPr>
      <xdr:spPr>
        <a:xfrm>
          <a:off x="16268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641" name="【消防施設】&#10;有形固定資産減価償却率該当値テキスト"/>
        <xdr:cNvSpPr txBox="1"/>
      </xdr:nvSpPr>
      <xdr:spPr>
        <a:xfrm>
          <a:off x="16357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642" name="楕円 641"/>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52795</xdr:rowOff>
    </xdr:to>
    <xdr:cxnSp macro="">
      <xdr:nvCxnSpPr>
        <xdr:cNvPr id="643" name="直線コネクタ 642"/>
        <xdr:cNvCxnSpPr/>
      </xdr:nvCxnSpPr>
      <xdr:spPr>
        <a:xfrm>
          <a:off x="15481300" y="144170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96701</xdr:rowOff>
    </xdr:from>
    <xdr:to>
      <xdr:col>76</xdr:col>
      <xdr:colOff>165100</xdr:colOff>
      <xdr:row>84</xdr:row>
      <xdr:rowOff>26851</xdr:rowOff>
    </xdr:to>
    <xdr:sp macro="" textlink="">
      <xdr:nvSpPr>
        <xdr:cNvPr id="644" name="楕円 643"/>
        <xdr:cNvSpPr/>
      </xdr:nvSpPr>
      <xdr:spPr>
        <a:xfrm>
          <a:off x="14541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147501</xdr:rowOff>
    </xdr:from>
    <xdr:to>
      <xdr:col>81</xdr:col>
      <xdr:colOff>50800</xdr:colOff>
      <xdr:row>84</xdr:row>
      <xdr:rowOff>15239</xdr:rowOff>
    </xdr:to>
    <xdr:cxnSp macro="">
      <xdr:nvCxnSpPr>
        <xdr:cNvPr id="645" name="直線コネクタ 644"/>
        <xdr:cNvCxnSpPr/>
      </xdr:nvCxnSpPr>
      <xdr:spPr>
        <a:xfrm>
          <a:off x="14592300" y="143778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46" name="楕円 645"/>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147501</xdr:rowOff>
    </xdr:to>
    <xdr:cxnSp macro="">
      <xdr:nvCxnSpPr>
        <xdr:cNvPr id="647" name="直線コネクタ 646"/>
        <xdr:cNvCxnSpPr/>
      </xdr:nvCxnSpPr>
      <xdr:spPr>
        <a:xfrm>
          <a:off x="13703300" y="1421130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57166</xdr:rowOff>
    </xdr:from>
    <xdr:ext cx="405111" cy="259045"/>
    <xdr:sp macro="" textlink="">
      <xdr:nvSpPr>
        <xdr:cNvPr id="648" name="n_1mainValue【消防施設】&#10;有形固定資産減価償却率"/>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649" name="n_2mainValue【消防施設】&#10;有形固定資産減価償却率"/>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48277</xdr:rowOff>
    </xdr:from>
    <xdr:ext cx="405111" cy="259045"/>
    <xdr:sp macro="" textlink="">
      <xdr:nvSpPr>
        <xdr:cNvPr id="650" name="n_3mainValue【消防施設】&#10;有形固定資産減価償却率"/>
        <xdr:cNvSpPr txBox="1"/>
      </xdr:nvSpPr>
      <xdr:spPr>
        <a:xfrm>
          <a:off x="13500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4" name="直線コネクタ 673"/>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75"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76" name="直線コネクタ 675"/>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77"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78" name="直線コネクタ 677"/>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79"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80" name="フローチャート: 判断 679"/>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81" name="フローチャート: 判断 680"/>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98314</xdr:rowOff>
    </xdr:from>
    <xdr:ext cx="469744" cy="259045"/>
    <xdr:sp macro="" textlink="">
      <xdr:nvSpPr>
        <xdr:cNvPr id="682"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126746</xdr:rowOff>
    </xdr:from>
    <xdr:to>
      <xdr:col>107</xdr:col>
      <xdr:colOff>101600</xdr:colOff>
      <xdr:row>85</xdr:row>
      <xdr:rowOff>56896</xdr:rowOff>
    </xdr:to>
    <xdr:sp macro="" textlink="">
      <xdr:nvSpPr>
        <xdr:cNvPr id="683" name="フローチャート: 判断 682"/>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73423</xdr:rowOff>
    </xdr:from>
    <xdr:ext cx="469744" cy="259045"/>
    <xdr:sp macro="" textlink="">
      <xdr:nvSpPr>
        <xdr:cNvPr id="684"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116078</xdr:rowOff>
    </xdr:from>
    <xdr:to>
      <xdr:col>102</xdr:col>
      <xdr:colOff>165100</xdr:colOff>
      <xdr:row>85</xdr:row>
      <xdr:rowOff>46228</xdr:rowOff>
    </xdr:to>
    <xdr:sp macro="" textlink="">
      <xdr:nvSpPr>
        <xdr:cNvPr id="685" name="フローチャート: 判断 684"/>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62755</xdr:rowOff>
    </xdr:from>
    <xdr:ext cx="469744" cy="259045"/>
    <xdr:sp macro="" textlink="">
      <xdr:nvSpPr>
        <xdr:cNvPr id="686"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2539</xdr:rowOff>
    </xdr:from>
    <xdr:to>
      <xdr:col>98</xdr:col>
      <xdr:colOff>38100</xdr:colOff>
      <xdr:row>85</xdr:row>
      <xdr:rowOff>104139</xdr:rowOff>
    </xdr:to>
    <xdr:sp macro="" textlink="">
      <xdr:nvSpPr>
        <xdr:cNvPr id="687" name="フローチャート: 判断 686"/>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120666</xdr:rowOff>
    </xdr:from>
    <xdr:ext cx="469744" cy="259045"/>
    <xdr:sp macro="" textlink="">
      <xdr:nvSpPr>
        <xdr:cNvPr id="688"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94" name="楕円 693"/>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13988</xdr:rowOff>
    </xdr:from>
    <xdr:ext cx="469744" cy="259045"/>
    <xdr:sp macro="" textlink="">
      <xdr:nvSpPr>
        <xdr:cNvPr id="695" name="【消防施設】&#10;一人当たり面積該当値テキスト"/>
        <xdr:cNvSpPr txBox="1"/>
      </xdr:nvSpPr>
      <xdr:spPr>
        <a:xfrm>
          <a:off x="22199600"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61213</xdr:rowOff>
    </xdr:from>
    <xdr:to>
      <xdr:col>112</xdr:col>
      <xdr:colOff>38100</xdr:colOff>
      <xdr:row>84</xdr:row>
      <xdr:rowOff>162813</xdr:rowOff>
    </xdr:to>
    <xdr:sp macro="" textlink="">
      <xdr:nvSpPr>
        <xdr:cNvPr id="696" name="楕円 695"/>
        <xdr:cNvSpPr/>
      </xdr:nvSpPr>
      <xdr:spPr>
        <a:xfrm>
          <a:off x="21272500" y="144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112013</xdr:rowOff>
    </xdr:from>
    <xdr:to>
      <xdr:col>116</xdr:col>
      <xdr:colOff>63500</xdr:colOff>
      <xdr:row>85</xdr:row>
      <xdr:rowOff>41911</xdr:rowOff>
    </xdr:to>
    <xdr:cxnSp macro="">
      <xdr:nvCxnSpPr>
        <xdr:cNvPr id="697" name="直線コネクタ 696"/>
        <xdr:cNvCxnSpPr/>
      </xdr:nvCxnSpPr>
      <xdr:spPr>
        <a:xfrm>
          <a:off x="21323300" y="14513813"/>
          <a:ext cx="8382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98" name="楕円 69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112013</xdr:rowOff>
    </xdr:from>
    <xdr:to>
      <xdr:col>111</xdr:col>
      <xdr:colOff>177800</xdr:colOff>
      <xdr:row>85</xdr:row>
      <xdr:rowOff>58674</xdr:rowOff>
    </xdr:to>
    <xdr:cxnSp macro="">
      <xdr:nvCxnSpPr>
        <xdr:cNvPr id="699" name="直線コネクタ 698"/>
        <xdr:cNvCxnSpPr/>
      </xdr:nvCxnSpPr>
      <xdr:spPr>
        <a:xfrm flipV="1">
          <a:off x="20434300" y="14513813"/>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75692</xdr:rowOff>
    </xdr:from>
    <xdr:to>
      <xdr:col>102</xdr:col>
      <xdr:colOff>165100</xdr:colOff>
      <xdr:row>86</xdr:row>
      <xdr:rowOff>5842</xdr:rowOff>
    </xdr:to>
    <xdr:sp macro="" textlink="">
      <xdr:nvSpPr>
        <xdr:cNvPr id="700" name="楕円 699"/>
        <xdr:cNvSpPr/>
      </xdr:nvSpPr>
      <xdr:spPr>
        <a:xfrm>
          <a:off x="19494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126492</xdr:rowOff>
    </xdr:to>
    <xdr:cxnSp macro="">
      <xdr:nvCxnSpPr>
        <xdr:cNvPr id="701" name="直線コネクタ 700"/>
        <xdr:cNvCxnSpPr/>
      </xdr:nvCxnSpPr>
      <xdr:spPr>
        <a:xfrm flipV="1">
          <a:off x="19545300" y="14631924"/>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7890</xdr:rowOff>
    </xdr:from>
    <xdr:ext cx="469744" cy="259045"/>
    <xdr:sp macro="" textlink="">
      <xdr:nvSpPr>
        <xdr:cNvPr id="702" name="n_1mainValue【消防施設】&#10;一人当たり面積"/>
        <xdr:cNvSpPr txBox="1"/>
      </xdr:nvSpPr>
      <xdr:spPr>
        <a:xfrm>
          <a:off x="21075727" y="142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03"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168419</xdr:rowOff>
    </xdr:from>
    <xdr:ext cx="469744" cy="259045"/>
    <xdr:sp macro="" textlink="">
      <xdr:nvSpPr>
        <xdr:cNvPr id="704" name="n_3mainValue【消防施設】&#10;一人当たり面積"/>
        <xdr:cNvSpPr txBox="1"/>
      </xdr:nvSpPr>
      <xdr:spPr>
        <a:xfrm>
          <a:off x="19310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5" name="テキスト ボックス 72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8" name="直線コネクタ 72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0" name="直線コネクタ 72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2" name="直線コネクタ 7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33"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34" name="フローチャート: 判断 73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35" name="フローチャート: 判断 734"/>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140988</xdr:rowOff>
    </xdr:from>
    <xdr:ext cx="405111" cy="259045"/>
    <xdr:sp macro="" textlink="">
      <xdr:nvSpPr>
        <xdr:cNvPr id="736"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39370</xdr:rowOff>
    </xdr:from>
    <xdr:to>
      <xdr:col>76</xdr:col>
      <xdr:colOff>165100</xdr:colOff>
      <xdr:row>104</xdr:row>
      <xdr:rowOff>140970</xdr:rowOff>
    </xdr:to>
    <xdr:sp macro="" textlink="">
      <xdr:nvSpPr>
        <xdr:cNvPr id="737" name="フローチャート: 判断 736"/>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157497</xdr:rowOff>
    </xdr:from>
    <xdr:ext cx="405111" cy="259045"/>
    <xdr:sp macro="" textlink="">
      <xdr:nvSpPr>
        <xdr:cNvPr id="738"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44450</xdr:rowOff>
    </xdr:from>
    <xdr:to>
      <xdr:col>72</xdr:col>
      <xdr:colOff>38100</xdr:colOff>
      <xdr:row>104</xdr:row>
      <xdr:rowOff>146050</xdr:rowOff>
    </xdr:to>
    <xdr:sp macro="" textlink="">
      <xdr:nvSpPr>
        <xdr:cNvPr id="739" name="フローチャート: 判断 73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162577</xdr:rowOff>
    </xdr:from>
    <xdr:ext cx="405111" cy="259045"/>
    <xdr:sp macro="" textlink="">
      <xdr:nvSpPr>
        <xdr:cNvPr id="740"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12700</xdr:rowOff>
    </xdr:from>
    <xdr:to>
      <xdr:col>67</xdr:col>
      <xdr:colOff>101600</xdr:colOff>
      <xdr:row>104</xdr:row>
      <xdr:rowOff>114300</xdr:rowOff>
    </xdr:to>
    <xdr:sp macro="" textlink="">
      <xdr:nvSpPr>
        <xdr:cNvPr id="741" name="フローチャート: 判断 740"/>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130827</xdr:rowOff>
    </xdr:from>
    <xdr:ext cx="405111" cy="259045"/>
    <xdr:sp macro="" textlink="">
      <xdr:nvSpPr>
        <xdr:cNvPr id="742"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152400</xdr:rowOff>
    </xdr:from>
    <xdr:to>
      <xdr:col>85</xdr:col>
      <xdr:colOff>177800</xdr:colOff>
      <xdr:row>105</xdr:row>
      <xdr:rowOff>82550</xdr:rowOff>
    </xdr:to>
    <xdr:sp macro="" textlink="">
      <xdr:nvSpPr>
        <xdr:cNvPr id="748" name="楕円 747"/>
        <xdr:cNvSpPr/>
      </xdr:nvSpPr>
      <xdr:spPr>
        <a:xfrm>
          <a:off x="162687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130827</xdr:rowOff>
    </xdr:from>
    <xdr:ext cx="405111" cy="259045"/>
    <xdr:sp macro="" textlink="">
      <xdr:nvSpPr>
        <xdr:cNvPr id="749" name="【庁舎】&#10;有形固定資産減価償却率該当値テキスト"/>
        <xdr:cNvSpPr txBox="1"/>
      </xdr:nvSpPr>
      <xdr:spPr>
        <a:xfrm>
          <a:off x="16357600"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127000</xdr:rowOff>
    </xdr:from>
    <xdr:to>
      <xdr:col>81</xdr:col>
      <xdr:colOff>101600</xdr:colOff>
      <xdr:row>105</xdr:row>
      <xdr:rowOff>57150</xdr:rowOff>
    </xdr:to>
    <xdr:sp macro="" textlink="">
      <xdr:nvSpPr>
        <xdr:cNvPr id="750" name="楕円 749"/>
        <xdr:cNvSpPr/>
      </xdr:nvSpPr>
      <xdr:spPr>
        <a:xfrm>
          <a:off x="15430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xdr:rowOff>
    </xdr:from>
    <xdr:to>
      <xdr:col>85</xdr:col>
      <xdr:colOff>127000</xdr:colOff>
      <xdr:row>105</xdr:row>
      <xdr:rowOff>31750</xdr:rowOff>
    </xdr:to>
    <xdr:cxnSp macro="">
      <xdr:nvCxnSpPr>
        <xdr:cNvPr id="751" name="直線コネクタ 750"/>
        <xdr:cNvCxnSpPr/>
      </xdr:nvCxnSpPr>
      <xdr:spPr>
        <a:xfrm>
          <a:off x="15481300" y="1800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52" name="楕円 751"/>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6350</xdr:rowOff>
    </xdr:to>
    <xdr:cxnSp macro="">
      <xdr:nvCxnSpPr>
        <xdr:cNvPr id="753" name="直線コネクタ 752"/>
        <xdr:cNvCxnSpPr/>
      </xdr:nvCxnSpPr>
      <xdr:spPr>
        <a:xfrm>
          <a:off x="14592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76200</xdr:rowOff>
    </xdr:from>
    <xdr:to>
      <xdr:col>72</xdr:col>
      <xdr:colOff>38100</xdr:colOff>
      <xdr:row>105</xdr:row>
      <xdr:rowOff>6350</xdr:rowOff>
    </xdr:to>
    <xdr:sp macro="" textlink="">
      <xdr:nvSpPr>
        <xdr:cNvPr id="754" name="楕円 753"/>
        <xdr:cNvSpPr/>
      </xdr:nvSpPr>
      <xdr:spPr>
        <a:xfrm>
          <a:off x="13652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127000</xdr:rowOff>
    </xdr:from>
    <xdr:to>
      <xdr:col>76</xdr:col>
      <xdr:colOff>114300</xdr:colOff>
      <xdr:row>104</xdr:row>
      <xdr:rowOff>152400</xdr:rowOff>
    </xdr:to>
    <xdr:cxnSp macro="">
      <xdr:nvCxnSpPr>
        <xdr:cNvPr id="755" name="直線コネクタ 754"/>
        <xdr:cNvCxnSpPr/>
      </xdr:nvCxnSpPr>
      <xdr:spPr>
        <a:xfrm>
          <a:off x="13703300" y="1795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48277</xdr:rowOff>
    </xdr:from>
    <xdr:ext cx="405111" cy="259045"/>
    <xdr:sp macro="" textlink="">
      <xdr:nvSpPr>
        <xdr:cNvPr id="756" name="n_1mainValue【庁舎】&#10;有形固定資産減価償却率"/>
        <xdr:cNvSpPr txBox="1"/>
      </xdr:nvSpPr>
      <xdr:spPr>
        <a:xfrm>
          <a:off x="152660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57" name="n_2mainValue【庁舎】&#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168927</xdr:rowOff>
    </xdr:from>
    <xdr:ext cx="405111" cy="259045"/>
    <xdr:sp macro="" textlink="">
      <xdr:nvSpPr>
        <xdr:cNvPr id="758" name="n_3mainValue【庁舎】&#10;有形固定資産減価償却率"/>
        <xdr:cNvSpPr txBox="1"/>
      </xdr:nvSpPr>
      <xdr:spPr>
        <a:xfrm>
          <a:off x="13500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9" name="直線コネクタ 7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0" name="テキスト ボックス 7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1" name="直線コネクタ 7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2" name="テキスト ボックス 7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5" name="直線コネクタ 7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6" name="テキスト ボックス 7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7" name="直線コネクタ 7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8" name="テキスト ボックス 7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82" name="直線コネクタ 781"/>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83"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84" name="直線コネクタ 783"/>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85"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86" name="直線コネクタ 785"/>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87"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88" name="フローチャート: 判断 787"/>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89" name="フローチャート: 判断 788"/>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55515</xdr:rowOff>
    </xdr:from>
    <xdr:ext cx="469744" cy="259045"/>
    <xdr:sp macro="" textlink="">
      <xdr:nvSpPr>
        <xdr:cNvPr id="790"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113030</xdr:rowOff>
    </xdr:from>
    <xdr:to>
      <xdr:col>107</xdr:col>
      <xdr:colOff>101600</xdr:colOff>
      <xdr:row>107</xdr:row>
      <xdr:rowOff>43180</xdr:rowOff>
    </xdr:to>
    <xdr:sp macro="" textlink="">
      <xdr:nvSpPr>
        <xdr:cNvPr id="791" name="フローチャート: 判断 790"/>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59707</xdr:rowOff>
    </xdr:from>
    <xdr:ext cx="469744" cy="259045"/>
    <xdr:sp macro="" textlink="">
      <xdr:nvSpPr>
        <xdr:cNvPr id="792"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107314</xdr:rowOff>
    </xdr:from>
    <xdr:to>
      <xdr:col>102</xdr:col>
      <xdr:colOff>165100</xdr:colOff>
      <xdr:row>107</xdr:row>
      <xdr:rowOff>37464</xdr:rowOff>
    </xdr:to>
    <xdr:sp macro="" textlink="">
      <xdr:nvSpPr>
        <xdr:cNvPr id="793" name="フローチャート: 判断 792"/>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53991</xdr:rowOff>
    </xdr:from>
    <xdr:ext cx="469744" cy="259045"/>
    <xdr:sp macro="" textlink="">
      <xdr:nvSpPr>
        <xdr:cNvPr id="794"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130175</xdr:rowOff>
    </xdr:from>
    <xdr:to>
      <xdr:col>98</xdr:col>
      <xdr:colOff>38100</xdr:colOff>
      <xdr:row>107</xdr:row>
      <xdr:rowOff>60325</xdr:rowOff>
    </xdr:to>
    <xdr:sp macro="" textlink="">
      <xdr:nvSpPr>
        <xdr:cNvPr id="795" name="フローチャート: 判断 794"/>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76852</xdr:rowOff>
    </xdr:from>
    <xdr:ext cx="469744" cy="259045"/>
    <xdr:sp macro="" textlink="">
      <xdr:nvSpPr>
        <xdr:cNvPr id="796"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71882</xdr:rowOff>
    </xdr:from>
    <xdr:to>
      <xdr:col>116</xdr:col>
      <xdr:colOff>114300</xdr:colOff>
      <xdr:row>108</xdr:row>
      <xdr:rowOff>2032</xdr:rowOff>
    </xdr:to>
    <xdr:sp macro="" textlink="">
      <xdr:nvSpPr>
        <xdr:cNvPr id="802" name="楕円 801"/>
        <xdr:cNvSpPr/>
      </xdr:nvSpPr>
      <xdr:spPr>
        <a:xfrm>
          <a:off x="221107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158259</xdr:rowOff>
    </xdr:from>
    <xdr:ext cx="469744" cy="259045"/>
    <xdr:sp macro="" textlink="">
      <xdr:nvSpPr>
        <xdr:cNvPr id="803" name="【庁舎】&#10;一人当たり面積該当値テキスト"/>
        <xdr:cNvSpPr txBox="1"/>
      </xdr:nvSpPr>
      <xdr:spPr>
        <a:xfrm>
          <a:off x="22199600" y="1833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77597</xdr:rowOff>
    </xdr:from>
    <xdr:to>
      <xdr:col>112</xdr:col>
      <xdr:colOff>38100</xdr:colOff>
      <xdr:row>108</xdr:row>
      <xdr:rowOff>7747</xdr:rowOff>
    </xdr:to>
    <xdr:sp macro="" textlink="">
      <xdr:nvSpPr>
        <xdr:cNvPr id="804" name="楕円 803"/>
        <xdr:cNvSpPr/>
      </xdr:nvSpPr>
      <xdr:spPr>
        <a:xfrm>
          <a:off x="212725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122682</xdr:rowOff>
    </xdr:from>
    <xdr:to>
      <xdr:col>116</xdr:col>
      <xdr:colOff>63500</xdr:colOff>
      <xdr:row>107</xdr:row>
      <xdr:rowOff>128397</xdr:rowOff>
    </xdr:to>
    <xdr:cxnSp macro="">
      <xdr:nvCxnSpPr>
        <xdr:cNvPr id="805" name="直線コネクタ 804"/>
        <xdr:cNvCxnSpPr/>
      </xdr:nvCxnSpPr>
      <xdr:spPr>
        <a:xfrm flipV="1">
          <a:off x="21323300" y="1846783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85598</xdr:rowOff>
    </xdr:from>
    <xdr:to>
      <xdr:col>107</xdr:col>
      <xdr:colOff>101600</xdr:colOff>
      <xdr:row>108</xdr:row>
      <xdr:rowOff>15748</xdr:rowOff>
    </xdr:to>
    <xdr:sp macro="" textlink="">
      <xdr:nvSpPr>
        <xdr:cNvPr id="806" name="楕円 805"/>
        <xdr:cNvSpPr/>
      </xdr:nvSpPr>
      <xdr:spPr>
        <a:xfrm>
          <a:off x="20383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128397</xdr:rowOff>
    </xdr:from>
    <xdr:to>
      <xdr:col>111</xdr:col>
      <xdr:colOff>177800</xdr:colOff>
      <xdr:row>107</xdr:row>
      <xdr:rowOff>136398</xdr:rowOff>
    </xdr:to>
    <xdr:cxnSp macro="">
      <xdr:nvCxnSpPr>
        <xdr:cNvPr id="807" name="直線コネクタ 806"/>
        <xdr:cNvCxnSpPr/>
      </xdr:nvCxnSpPr>
      <xdr:spPr>
        <a:xfrm flipV="1">
          <a:off x="20434300" y="1847354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90932</xdr:rowOff>
    </xdr:from>
    <xdr:to>
      <xdr:col>102</xdr:col>
      <xdr:colOff>165100</xdr:colOff>
      <xdr:row>108</xdr:row>
      <xdr:rowOff>21082</xdr:rowOff>
    </xdr:to>
    <xdr:sp macro="" textlink="">
      <xdr:nvSpPr>
        <xdr:cNvPr id="808" name="楕円 807"/>
        <xdr:cNvSpPr/>
      </xdr:nvSpPr>
      <xdr:spPr>
        <a:xfrm>
          <a:off x="194945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136398</xdr:rowOff>
    </xdr:from>
    <xdr:to>
      <xdr:col>107</xdr:col>
      <xdr:colOff>50800</xdr:colOff>
      <xdr:row>107</xdr:row>
      <xdr:rowOff>141732</xdr:rowOff>
    </xdr:to>
    <xdr:cxnSp macro="">
      <xdr:nvCxnSpPr>
        <xdr:cNvPr id="809" name="直線コネクタ 808"/>
        <xdr:cNvCxnSpPr/>
      </xdr:nvCxnSpPr>
      <xdr:spPr>
        <a:xfrm flipV="1">
          <a:off x="19545300" y="18481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170324</xdr:rowOff>
    </xdr:from>
    <xdr:ext cx="469744" cy="259045"/>
    <xdr:sp macro="" textlink="">
      <xdr:nvSpPr>
        <xdr:cNvPr id="810" name="n_1mainValue【庁舎】&#10;一人当たり面積"/>
        <xdr:cNvSpPr txBox="1"/>
      </xdr:nvSpPr>
      <xdr:spPr>
        <a:xfrm>
          <a:off x="21075727" y="18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6875</xdr:rowOff>
    </xdr:from>
    <xdr:ext cx="469744" cy="259045"/>
    <xdr:sp macro="" textlink="">
      <xdr:nvSpPr>
        <xdr:cNvPr id="811" name="n_2mainValue【庁舎】&#10;一人当たり面積"/>
        <xdr:cNvSpPr txBox="1"/>
      </xdr:nvSpPr>
      <xdr:spPr>
        <a:xfrm>
          <a:off x="20199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12209</xdr:rowOff>
    </xdr:from>
    <xdr:ext cx="469744" cy="259045"/>
    <xdr:sp macro="" textlink="">
      <xdr:nvSpPr>
        <xdr:cNvPr id="812" name="n_3mainValue【庁舎】&#10;一人当たり面積"/>
        <xdr:cNvSpPr txBox="1"/>
      </xdr:nvSpPr>
      <xdr:spPr>
        <a:xfrm>
          <a:off x="19310427" y="185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図書館について、本町では公民館の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室を図書館として位置づけており、有形固定資産減価償却率が公民館に計上されており、数値が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となっている。また同様の理由により、一人あたりの面積も著しく低い数値となっている。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消防施設については、有形戸固定資産減価償却率こそ微増しているが、地域防災センターや防災避難施設の建設により、一人あたり面積は増加傾向にある。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本町は、市民会館と庁舎が同一の建物で構成されており、有形固定資産減価償却率が同値となっている。また、同様の理由により、一人当たり面積についても類似団体と比較して低い水準となっている。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横ばいとなっており、類似団体と比較してやや下回っている現状である。本町は過疎化が進んでおり、労働力人口の低下や、基幹産業である一次産業の低迷などが原因として挙げられる。高知県と連携した一次産業の振興による産業基盤の強化や、使用料や住宅新築資金貸付金などの徴収強化に取り組み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xdr:cNvCxnSpPr/>
      </xdr:nvCxnSpPr>
      <xdr:spPr>
        <a:xfrm flipV="1">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149013</xdr:rowOff>
    </xdr:to>
    <xdr:cxnSp macro="">
      <xdr:nvCxnSpPr>
        <xdr:cNvPr id="77" name="直線コネクタ 76"/>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公債費を筆頭に経常経費が町財政を圧迫している状況であり、類似団体と比較して大きく上回っている状況である。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また、公共施設の修繕費や各システムの保守経費・使用料も経常経費を圧迫させている。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今後も公債費は増加していく見通しであり、歳入特定財源の確保を筆頭に起債額の抑制に取り組み、財政の硬直化を改善していく。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162983</xdr:rowOff>
    </xdr:from>
    <xdr:to>
      <xdr:col>23</xdr:col>
      <xdr:colOff>133350</xdr:colOff>
      <xdr:row>67</xdr:row>
      <xdr:rowOff>15663</xdr:rowOff>
    </xdr:to>
    <xdr:cxnSp macro="">
      <xdr:nvCxnSpPr>
        <xdr:cNvPr id="131" name="直線コネクタ 130"/>
        <xdr:cNvCxnSpPr/>
      </xdr:nvCxnSpPr>
      <xdr:spPr>
        <a:xfrm flipV="1">
          <a:off x="4114800" y="114786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15663</xdr:rowOff>
    </xdr:to>
    <xdr:cxnSp macro="">
      <xdr:nvCxnSpPr>
        <xdr:cNvPr id="134" name="直線コネクタ 133"/>
        <xdr:cNvCxnSpPr/>
      </xdr:nvCxnSpPr>
      <xdr:spPr>
        <a:xfrm>
          <a:off x="3225800" y="1149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102658</xdr:rowOff>
    </xdr:from>
    <xdr:to>
      <xdr:col>15</xdr:col>
      <xdr:colOff>82550</xdr:colOff>
      <xdr:row>67</xdr:row>
      <xdr:rowOff>7620</xdr:rowOff>
    </xdr:to>
    <xdr:cxnSp macro="">
      <xdr:nvCxnSpPr>
        <xdr:cNvPr id="137" name="直線コネクタ 136"/>
        <xdr:cNvCxnSpPr/>
      </xdr:nvCxnSpPr>
      <xdr:spPr>
        <a:xfrm>
          <a:off x="2336800" y="1141835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102658</xdr:rowOff>
    </xdr:to>
    <xdr:cxnSp macro="">
      <xdr:nvCxnSpPr>
        <xdr:cNvPr id="140" name="直線コネクタ 139"/>
        <xdr:cNvCxnSpPr/>
      </xdr:nvCxnSpPr>
      <xdr:spPr>
        <a:xfrm>
          <a:off x="1447800" y="113137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0" name="楕円 149"/>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1"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2" name="楕円 151"/>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3" name="テキスト ボックス 152"/>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5" name="テキスト ボックス 154"/>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6" name="楕円 155"/>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7" name="テキスト ボックス 156"/>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8" name="楕円 157"/>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9" name="テキスト ボックス 158"/>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人件費に関しては、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名が退職したことにより、前年度より減額となった。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職員のいびつな年齢構成割合を継続して平準化していく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定員適正化計画に基づき人件費の抑制も引き続き行っていく。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物件費に関しては、情報機器の保守運用経費等を筆頭に年々財政が硬直化している傾向があり、物件費全体として業務見直し等により削減していく必要がある。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117362</xdr:rowOff>
    </xdr:from>
    <xdr:to>
      <xdr:col>23</xdr:col>
      <xdr:colOff>133350</xdr:colOff>
      <xdr:row>82</xdr:row>
      <xdr:rowOff>121786</xdr:rowOff>
    </xdr:to>
    <xdr:cxnSp macro="">
      <xdr:nvCxnSpPr>
        <xdr:cNvPr id="195" name="直線コネクタ 194"/>
        <xdr:cNvCxnSpPr/>
      </xdr:nvCxnSpPr>
      <xdr:spPr>
        <a:xfrm>
          <a:off x="4114800" y="14176262"/>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79620</xdr:rowOff>
    </xdr:from>
    <xdr:to>
      <xdr:col>19</xdr:col>
      <xdr:colOff>133350</xdr:colOff>
      <xdr:row>82</xdr:row>
      <xdr:rowOff>117362</xdr:rowOff>
    </xdr:to>
    <xdr:cxnSp macro="">
      <xdr:nvCxnSpPr>
        <xdr:cNvPr id="198" name="直線コネクタ 197"/>
        <xdr:cNvCxnSpPr/>
      </xdr:nvCxnSpPr>
      <xdr:spPr>
        <a:xfrm>
          <a:off x="3225800" y="14138520"/>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79620</xdr:rowOff>
    </xdr:from>
    <xdr:to>
      <xdr:col>15</xdr:col>
      <xdr:colOff>82550</xdr:colOff>
      <xdr:row>82</xdr:row>
      <xdr:rowOff>91001</xdr:rowOff>
    </xdr:to>
    <xdr:cxnSp macro="">
      <xdr:nvCxnSpPr>
        <xdr:cNvPr id="201" name="直線コネクタ 200"/>
        <xdr:cNvCxnSpPr/>
      </xdr:nvCxnSpPr>
      <xdr:spPr>
        <a:xfrm flipV="1">
          <a:off x="2336800" y="14138520"/>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58725</xdr:rowOff>
    </xdr:from>
    <xdr:to>
      <xdr:col>11</xdr:col>
      <xdr:colOff>31750</xdr:colOff>
      <xdr:row>82</xdr:row>
      <xdr:rowOff>91001</xdr:rowOff>
    </xdr:to>
    <xdr:cxnSp macro="">
      <xdr:nvCxnSpPr>
        <xdr:cNvPr id="204" name="直線コネクタ 203"/>
        <xdr:cNvCxnSpPr/>
      </xdr:nvCxnSpPr>
      <xdr:spPr>
        <a:xfrm>
          <a:off x="1447800" y="14117625"/>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70986</xdr:rowOff>
    </xdr:from>
    <xdr:to>
      <xdr:col>23</xdr:col>
      <xdr:colOff>184150</xdr:colOff>
      <xdr:row>83</xdr:row>
      <xdr:rowOff>1136</xdr:rowOff>
    </xdr:to>
    <xdr:sp macro="" textlink="">
      <xdr:nvSpPr>
        <xdr:cNvPr id="214" name="楕円 213"/>
        <xdr:cNvSpPr/>
      </xdr:nvSpPr>
      <xdr:spPr>
        <a:xfrm>
          <a:off x="4902200" y="141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87513</xdr:rowOff>
    </xdr:from>
    <xdr:ext cx="762000" cy="259045"/>
    <xdr:sp macro="" textlink="">
      <xdr:nvSpPr>
        <xdr:cNvPr id="215" name="人件費・物件費等の状況該当値テキスト"/>
        <xdr:cNvSpPr txBox="1"/>
      </xdr:nvSpPr>
      <xdr:spPr>
        <a:xfrm>
          <a:off x="5041900" y="1397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66562</xdr:rowOff>
    </xdr:from>
    <xdr:to>
      <xdr:col>19</xdr:col>
      <xdr:colOff>184150</xdr:colOff>
      <xdr:row>82</xdr:row>
      <xdr:rowOff>168162</xdr:rowOff>
    </xdr:to>
    <xdr:sp macro="" textlink="">
      <xdr:nvSpPr>
        <xdr:cNvPr id="216" name="楕円 215"/>
        <xdr:cNvSpPr/>
      </xdr:nvSpPr>
      <xdr:spPr>
        <a:xfrm>
          <a:off x="4064000" y="141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6889</xdr:rowOff>
    </xdr:from>
    <xdr:ext cx="736600" cy="259045"/>
    <xdr:sp macro="" textlink="">
      <xdr:nvSpPr>
        <xdr:cNvPr id="217" name="テキスト ボックス 216"/>
        <xdr:cNvSpPr txBox="1"/>
      </xdr:nvSpPr>
      <xdr:spPr>
        <a:xfrm>
          <a:off x="3733800" y="1389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28820</xdr:rowOff>
    </xdr:from>
    <xdr:to>
      <xdr:col>15</xdr:col>
      <xdr:colOff>133350</xdr:colOff>
      <xdr:row>82</xdr:row>
      <xdr:rowOff>130420</xdr:rowOff>
    </xdr:to>
    <xdr:sp macro="" textlink="">
      <xdr:nvSpPr>
        <xdr:cNvPr id="218" name="楕円 217"/>
        <xdr:cNvSpPr/>
      </xdr:nvSpPr>
      <xdr:spPr>
        <a:xfrm>
          <a:off x="3175000" y="14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140597</xdr:rowOff>
    </xdr:from>
    <xdr:ext cx="762000" cy="259045"/>
    <xdr:sp macro="" textlink="">
      <xdr:nvSpPr>
        <xdr:cNvPr id="219" name="テキスト ボックス 218"/>
        <xdr:cNvSpPr txBox="1"/>
      </xdr:nvSpPr>
      <xdr:spPr>
        <a:xfrm>
          <a:off x="2844800" y="1385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40201</xdr:rowOff>
    </xdr:from>
    <xdr:to>
      <xdr:col>11</xdr:col>
      <xdr:colOff>82550</xdr:colOff>
      <xdr:row>82</xdr:row>
      <xdr:rowOff>141801</xdr:rowOff>
    </xdr:to>
    <xdr:sp macro="" textlink="">
      <xdr:nvSpPr>
        <xdr:cNvPr id="220" name="楕円 219"/>
        <xdr:cNvSpPr/>
      </xdr:nvSpPr>
      <xdr:spPr>
        <a:xfrm>
          <a:off x="2286000" y="140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151978</xdr:rowOff>
    </xdr:from>
    <xdr:ext cx="762000" cy="259045"/>
    <xdr:sp macro="" textlink="">
      <xdr:nvSpPr>
        <xdr:cNvPr id="221" name="テキスト ボックス 220"/>
        <xdr:cNvSpPr txBox="1"/>
      </xdr:nvSpPr>
      <xdr:spPr>
        <a:xfrm>
          <a:off x="1955800" y="1386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7925</xdr:rowOff>
    </xdr:from>
    <xdr:to>
      <xdr:col>7</xdr:col>
      <xdr:colOff>31750</xdr:colOff>
      <xdr:row>82</xdr:row>
      <xdr:rowOff>109525</xdr:rowOff>
    </xdr:to>
    <xdr:sp macro="" textlink="">
      <xdr:nvSpPr>
        <xdr:cNvPr id="222" name="楕円 221"/>
        <xdr:cNvSpPr/>
      </xdr:nvSpPr>
      <xdr:spPr>
        <a:xfrm>
          <a:off x="1397000" y="140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119702</xdr:rowOff>
    </xdr:from>
    <xdr:ext cx="762000" cy="259045"/>
    <xdr:sp macro="" textlink="">
      <xdr:nvSpPr>
        <xdr:cNvPr id="223" name="テキスト ボックス 222"/>
        <xdr:cNvSpPr txBox="1"/>
      </xdr:nvSpPr>
      <xdr:spPr>
        <a:xfrm>
          <a:off x="1066800" y="138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ほぼ同じであったが、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16087</xdr:rowOff>
    </xdr:from>
    <xdr:to>
      <xdr:col>81</xdr:col>
      <xdr:colOff>44450</xdr:colOff>
      <xdr:row>88</xdr:row>
      <xdr:rowOff>120650</xdr:rowOff>
    </xdr:to>
    <xdr:cxnSp macro="">
      <xdr:nvCxnSpPr>
        <xdr:cNvPr id="257" name="直線コネクタ 256"/>
        <xdr:cNvCxnSpPr/>
      </xdr:nvCxnSpPr>
      <xdr:spPr>
        <a:xfrm flipV="1">
          <a:off x="16179800" y="151036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120650</xdr:rowOff>
    </xdr:to>
    <xdr:cxnSp macro="">
      <xdr:nvCxnSpPr>
        <xdr:cNvPr id="260" name="直線コネクタ 259"/>
        <xdr:cNvCxnSpPr/>
      </xdr:nvCxnSpPr>
      <xdr:spPr>
        <a:xfrm>
          <a:off x="15290800" y="151117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24130</xdr:rowOff>
    </xdr:to>
    <xdr:cxnSp macro="">
      <xdr:nvCxnSpPr>
        <xdr:cNvPr id="263" name="直線コネクタ 262"/>
        <xdr:cNvCxnSpPr/>
      </xdr:nvCxnSpPr>
      <xdr:spPr>
        <a:xfrm>
          <a:off x="14401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88</xdr:row>
      <xdr:rowOff>24130</xdr:rowOff>
    </xdr:to>
    <xdr:cxnSp macro="">
      <xdr:nvCxnSpPr>
        <xdr:cNvPr id="266" name="直線コネクタ 265"/>
        <xdr:cNvCxnSpPr/>
      </xdr:nvCxnSpPr>
      <xdr:spPr>
        <a:xfrm>
          <a:off x="13512800" y="1495890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136737</xdr:rowOff>
    </xdr:from>
    <xdr:to>
      <xdr:col>81</xdr:col>
      <xdr:colOff>95250</xdr:colOff>
      <xdr:row>88</xdr:row>
      <xdr:rowOff>66887</xdr:rowOff>
    </xdr:to>
    <xdr:sp macro="" textlink="">
      <xdr:nvSpPr>
        <xdr:cNvPr id="276" name="楕円 275"/>
        <xdr:cNvSpPr/>
      </xdr:nvSpPr>
      <xdr:spPr>
        <a:xfrm>
          <a:off x="169672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108814</xdr:rowOff>
    </xdr:from>
    <xdr:ext cx="762000" cy="259045"/>
    <xdr:sp macro="" textlink="">
      <xdr:nvSpPr>
        <xdr:cNvPr id="277" name="給与水準   （国との比較）該当値テキスト"/>
        <xdr:cNvSpPr txBox="1"/>
      </xdr:nvSpPr>
      <xdr:spPr>
        <a:xfrm>
          <a:off x="17106900" y="1502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0" name="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1" name="テキスト ボックス 280"/>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103734</xdr:rowOff>
    </xdr:from>
    <xdr:ext cx="762000" cy="259045"/>
    <xdr:sp macro="" textlink="">
      <xdr:nvSpPr>
        <xdr:cNvPr id="285" name="テキスト ボックス 284"/>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類似団体平均とは大きく変わらない状況であるが、高知県内平均の約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倍の職員数であり、近隣市町村の動向を見ながら適正な定員管理を行っていく必要がある。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39878</xdr:rowOff>
    </xdr:from>
    <xdr:to>
      <xdr:col>81</xdr:col>
      <xdr:colOff>44450</xdr:colOff>
      <xdr:row>60</xdr:row>
      <xdr:rowOff>47117</xdr:rowOff>
    </xdr:to>
    <xdr:cxnSp macro="">
      <xdr:nvCxnSpPr>
        <xdr:cNvPr id="322" name="直線コネクタ 321"/>
        <xdr:cNvCxnSpPr/>
      </xdr:nvCxnSpPr>
      <xdr:spPr>
        <a:xfrm flipV="1">
          <a:off x="16179800" y="1032687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47117</xdr:rowOff>
    </xdr:from>
    <xdr:to>
      <xdr:col>77</xdr:col>
      <xdr:colOff>44450</xdr:colOff>
      <xdr:row>60</xdr:row>
      <xdr:rowOff>57114</xdr:rowOff>
    </xdr:to>
    <xdr:cxnSp macro="">
      <xdr:nvCxnSpPr>
        <xdr:cNvPr id="325" name="直線コネクタ 324"/>
        <xdr:cNvCxnSpPr/>
      </xdr:nvCxnSpPr>
      <xdr:spPr>
        <a:xfrm flipV="1">
          <a:off x="15290800" y="10334117"/>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60</xdr:row>
      <xdr:rowOff>57114</xdr:rowOff>
    </xdr:to>
    <xdr:cxnSp macro="">
      <xdr:nvCxnSpPr>
        <xdr:cNvPr id="328" name="直線コネクタ 327"/>
        <xdr:cNvCxnSpPr/>
      </xdr:nvCxnSpPr>
      <xdr:spPr>
        <a:xfrm>
          <a:off x="14401800" y="10231392"/>
          <a:ext cx="889000" cy="1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115842</xdr:rowOff>
    </xdr:from>
    <xdr:to>
      <xdr:col>68</xdr:col>
      <xdr:colOff>152400</xdr:colOff>
      <xdr:row>59</xdr:row>
      <xdr:rowOff>141351</xdr:rowOff>
    </xdr:to>
    <xdr:cxnSp macro="">
      <xdr:nvCxnSpPr>
        <xdr:cNvPr id="331" name="直線コネクタ 330"/>
        <xdr:cNvCxnSpPr/>
      </xdr:nvCxnSpPr>
      <xdr:spPr>
        <a:xfrm flipV="1">
          <a:off x="13512800" y="1023139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41" name="楕円 340"/>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42" name="定員管理の状況該当値テキスト"/>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167767</xdr:rowOff>
    </xdr:from>
    <xdr:to>
      <xdr:col>77</xdr:col>
      <xdr:colOff>95250</xdr:colOff>
      <xdr:row>60</xdr:row>
      <xdr:rowOff>97917</xdr:rowOff>
    </xdr:to>
    <xdr:sp macro="" textlink="">
      <xdr:nvSpPr>
        <xdr:cNvPr id="343" name="楕円 342"/>
        <xdr:cNvSpPr/>
      </xdr:nvSpPr>
      <xdr:spPr>
        <a:xfrm>
          <a:off x="16129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108094</xdr:rowOff>
    </xdr:from>
    <xdr:ext cx="736600" cy="259045"/>
    <xdr:sp macro="" textlink="">
      <xdr:nvSpPr>
        <xdr:cNvPr id="344" name="テキスト ボックス 343"/>
        <xdr:cNvSpPr txBox="1"/>
      </xdr:nvSpPr>
      <xdr:spPr>
        <a:xfrm>
          <a:off x="15798800" y="1005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6314</xdr:rowOff>
    </xdr:from>
    <xdr:to>
      <xdr:col>73</xdr:col>
      <xdr:colOff>44450</xdr:colOff>
      <xdr:row>60</xdr:row>
      <xdr:rowOff>107914</xdr:rowOff>
    </xdr:to>
    <xdr:sp macro="" textlink="">
      <xdr:nvSpPr>
        <xdr:cNvPr id="345" name="楕円 344"/>
        <xdr:cNvSpPr/>
      </xdr:nvSpPr>
      <xdr:spPr>
        <a:xfrm>
          <a:off x="15240000" y="102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92691</xdr:rowOff>
    </xdr:from>
    <xdr:ext cx="762000" cy="259045"/>
    <xdr:sp macro="" textlink="">
      <xdr:nvSpPr>
        <xdr:cNvPr id="346" name="テキスト ボックス 345"/>
        <xdr:cNvSpPr txBox="1"/>
      </xdr:nvSpPr>
      <xdr:spPr>
        <a:xfrm>
          <a:off x="14909800" y="103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9" name="楕円 348"/>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50" name="テキスト ボックス 349"/>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年度までは類似団体と同水準であったが、平成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年度より本町の数値が悪化している。主な要因は、平成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年度より光ケーブル整備事業（過疎対策事業債）の償還が始まったことが挙げられ、償還期限の令和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年度まで数値が悪化する恐れがある。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107442</xdr:rowOff>
    </xdr:from>
    <xdr:to>
      <xdr:col>81</xdr:col>
      <xdr:colOff>44450</xdr:colOff>
      <xdr:row>42</xdr:row>
      <xdr:rowOff>150876</xdr:rowOff>
    </xdr:to>
    <xdr:cxnSp macro="">
      <xdr:nvCxnSpPr>
        <xdr:cNvPr id="381" name="直線コネクタ 380"/>
        <xdr:cNvCxnSpPr/>
      </xdr:nvCxnSpPr>
      <xdr:spPr>
        <a:xfrm>
          <a:off x="16179800" y="73083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107442</xdr:rowOff>
    </xdr:to>
    <xdr:cxnSp macro="">
      <xdr:nvCxnSpPr>
        <xdr:cNvPr id="384" name="直線コネクタ 383"/>
        <xdr:cNvCxnSpPr/>
      </xdr:nvCxnSpPr>
      <xdr:spPr>
        <a:xfrm>
          <a:off x="15290800" y="72166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15748</xdr:rowOff>
    </xdr:to>
    <xdr:cxnSp macro="">
      <xdr:nvCxnSpPr>
        <xdr:cNvPr id="387" name="直線コネクタ 386"/>
        <xdr:cNvCxnSpPr/>
      </xdr:nvCxnSpPr>
      <xdr:spPr>
        <a:xfrm>
          <a:off x="14401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134112</xdr:rowOff>
    </xdr:to>
    <xdr:cxnSp macro="">
      <xdr:nvCxnSpPr>
        <xdr:cNvPr id="390" name="直線コネクタ 389"/>
        <xdr:cNvCxnSpPr/>
      </xdr:nvCxnSpPr>
      <xdr:spPr>
        <a:xfrm>
          <a:off x="13512800" y="712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0" name="楕円 399"/>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1"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56642</xdr:rowOff>
    </xdr:from>
    <xdr:to>
      <xdr:col>77</xdr:col>
      <xdr:colOff>95250</xdr:colOff>
      <xdr:row>42</xdr:row>
      <xdr:rowOff>158242</xdr:rowOff>
    </xdr:to>
    <xdr:sp macro="" textlink="">
      <xdr:nvSpPr>
        <xdr:cNvPr id="402" name="楕円 401"/>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143019</xdr:rowOff>
    </xdr:from>
    <xdr:ext cx="736600" cy="259045"/>
    <xdr:sp macro="" textlink="">
      <xdr:nvSpPr>
        <xdr:cNvPr id="403" name="テキスト ボックス 402"/>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06" name="楕円 405"/>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7" name="テキスト ボックス 406"/>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悪化の傾向となっている。要因として、充当可能基金の残高が少ないことや、地方債残高の増加が挙げられる。地方債残高は今後、増加する見込みであり、発行抑制に努める。また、基金についても、将来の財政負担を減らすためにも財源を確保し、積立をし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159950</xdr:rowOff>
    </xdr:from>
    <xdr:to>
      <xdr:col>81</xdr:col>
      <xdr:colOff>44450</xdr:colOff>
      <xdr:row>19</xdr:row>
      <xdr:rowOff>105128</xdr:rowOff>
    </xdr:to>
    <xdr:cxnSp macro="">
      <xdr:nvCxnSpPr>
        <xdr:cNvPr id="443" name="直線コネクタ 442"/>
        <xdr:cNvCxnSpPr/>
      </xdr:nvCxnSpPr>
      <xdr:spPr>
        <a:xfrm>
          <a:off x="16179800" y="3246050"/>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129117</xdr:rowOff>
    </xdr:from>
    <xdr:to>
      <xdr:col>77</xdr:col>
      <xdr:colOff>44450</xdr:colOff>
      <xdr:row>18</xdr:row>
      <xdr:rowOff>159950</xdr:rowOff>
    </xdr:to>
    <xdr:cxnSp macro="">
      <xdr:nvCxnSpPr>
        <xdr:cNvPr id="446" name="直線コネクタ 445"/>
        <xdr:cNvCxnSpPr/>
      </xdr:nvCxnSpPr>
      <xdr:spPr>
        <a:xfrm>
          <a:off x="15290800" y="3215217"/>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67451</xdr:rowOff>
    </xdr:from>
    <xdr:to>
      <xdr:col>72</xdr:col>
      <xdr:colOff>203200</xdr:colOff>
      <xdr:row>18</xdr:row>
      <xdr:rowOff>129117</xdr:rowOff>
    </xdr:to>
    <xdr:cxnSp macro="">
      <xdr:nvCxnSpPr>
        <xdr:cNvPr id="449" name="直線コネクタ 448"/>
        <xdr:cNvCxnSpPr/>
      </xdr:nvCxnSpPr>
      <xdr:spPr>
        <a:xfrm>
          <a:off x="14401800" y="3153551"/>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72672</xdr:rowOff>
    </xdr:from>
    <xdr:to>
      <xdr:col>68</xdr:col>
      <xdr:colOff>152400</xdr:colOff>
      <xdr:row>18</xdr:row>
      <xdr:rowOff>67451</xdr:rowOff>
    </xdr:to>
    <xdr:cxnSp macro="">
      <xdr:nvCxnSpPr>
        <xdr:cNvPr id="452" name="直線コネクタ 451"/>
        <xdr:cNvCxnSpPr/>
      </xdr:nvCxnSpPr>
      <xdr:spPr>
        <a:xfrm>
          <a:off x="13512800" y="2987322"/>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54328</xdr:rowOff>
    </xdr:from>
    <xdr:to>
      <xdr:col>81</xdr:col>
      <xdr:colOff>95250</xdr:colOff>
      <xdr:row>19</xdr:row>
      <xdr:rowOff>155928</xdr:rowOff>
    </xdr:to>
    <xdr:sp macro="" textlink="">
      <xdr:nvSpPr>
        <xdr:cNvPr id="462" name="楕円 461"/>
        <xdr:cNvSpPr/>
      </xdr:nvSpPr>
      <xdr:spPr>
        <a:xfrm>
          <a:off x="169672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26405</xdr:rowOff>
    </xdr:from>
    <xdr:ext cx="762000" cy="259045"/>
    <xdr:sp macro="" textlink="">
      <xdr:nvSpPr>
        <xdr:cNvPr id="463" name="将来負担の状況該当値テキスト"/>
        <xdr:cNvSpPr txBox="1"/>
      </xdr:nvSpPr>
      <xdr:spPr>
        <a:xfrm>
          <a:off x="17106900" y="328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109150</xdr:rowOff>
    </xdr:from>
    <xdr:to>
      <xdr:col>77</xdr:col>
      <xdr:colOff>95250</xdr:colOff>
      <xdr:row>19</xdr:row>
      <xdr:rowOff>39300</xdr:rowOff>
    </xdr:to>
    <xdr:sp macro="" textlink="">
      <xdr:nvSpPr>
        <xdr:cNvPr id="464" name="楕円 463"/>
        <xdr:cNvSpPr/>
      </xdr:nvSpPr>
      <xdr:spPr>
        <a:xfrm>
          <a:off x="16129000" y="31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24077</xdr:rowOff>
    </xdr:from>
    <xdr:ext cx="736600" cy="259045"/>
    <xdr:sp macro="" textlink="">
      <xdr:nvSpPr>
        <xdr:cNvPr id="465" name="テキスト ボックス 464"/>
        <xdr:cNvSpPr txBox="1"/>
      </xdr:nvSpPr>
      <xdr:spPr>
        <a:xfrm>
          <a:off x="15798800" y="328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78317</xdr:rowOff>
    </xdr:from>
    <xdr:to>
      <xdr:col>73</xdr:col>
      <xdr:colOff>44450</xdr:colOff>
      <xdr:row>19</xdr:row>
      <xdr:rowOff>8467</xdr:rowOff>
    </xdr:to>
    <xdr:sp macro="" textlink="">
      <xdr:nvSpPr>
        <xdr:cNvPr id="466" name="楕円 465"/>
        <xdr:cNvSpPr/>
      </xdr:nvSpPr>
      <xdr:spPr>
        <a:xfrm>
          <a:off x="15240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67" name="テキスト ボックス 466"/>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16651</xdr:rowOff>
    </xdr:from>
    <xdr:to>
      <xdr:col>68</xdr:col>
      <xdr:colOff>203200</xdr:colOff>
      <xdr:row>18</xdr:row>
      <xdr:rowOff>118251</xdr:rowOff>
    </xdr:to>
    <xdr:sp macro="" textlink="">
      <xdr:nvSpPr>
        <xdr:cNvPr id="468" name="楕円 467"/>
        <xdr:cNvSpPr/>
      </xdr:nvSpPr>
      <xdr:spPr>
        <a:xfrm>
          <a:off x="14351000" y="31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103028</xdr:rowOff>
    </xdr:from>
    <xdr:ext cx="762000" cy="259045"/>
    <xdr:sp macro="" textlink="">
      <xdr:nvSpPr>
        <xdr:cNvPr id="469" name="テキスト ボックス 468"/>
        <xdr:cNvSpPr txBox="1"/>
      </xdr:nvSpPr>
      <xdr:spPr>
        <a:xfrm>
          <a:off x="14020800" y="31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21872</xdr:rowOff>
    </xdr:from>
    <xdr:to>
      <xdr:col>64</xdr:col>
      <xdr:colOff>152400</xdr:colOff>
      <xdr:row>17</xdr:row>
      <xdr:rowOff>123472</xdr:rowOff>
    </xdr:to>
    <xdr:sp macro="" textlink="">
      <xdr:nvSpPr>
        <xdr:cNvPr id="470" name="楕円 469"/>
        <xdr:cNvSpPr/>
      </xdr:nvSpPr>
      <xdr:spPr>
        <a:xfrm>
          <a:off x="13462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108249</xdr:rowOff>
    </xdr:from>
    <xdr:ext cx="762000" cy="259045"/>
    <xdr:sp macro="" textlink="">
      <xdr:nvSpPr>
        <xdr:cNvPr id="471" name="テキスト ボックス 470"/>
        <xdr:cNvSpPr txBox="1"/>
      </xdr:nvSpPr>
      <xdr:spPr>
        <a:xfrm>
          <a:off x="13131800" y="30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名が退職したことにより、元年度では類似団体よりも低い数値となっている。</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代の職員数の割合が多く、新規職員の採用など定員適正化管理を行った改善が見られ、今後も引き続き適正な管理を行っていく。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156718</xdr:rowOff>
    </xdr:to>
    <xdr:cxnSp macro="">
      <xdr:nvCxnSpPr>
        <xdr:cNvPr id="64" name="直線コネクタ 63"/>
        <xdr:cNvCxnSpPr/>
      </xdr:nvCxnSpPr>
      <xdr:spPr>
        <a:xfrm flipV="1">
          <a:off x="3987800" y="635406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156718</xdr:rowOff>
    </xdr:to>
    <xdr:cxnSp macro="">
      <xdr:nvCxnSpPr>
        <xdr:cNvPr id="67" name="直線コネクタ 66"/>
        <xdr:cNvCxnSpPr/>
      </xdr:nvCxnSpPr>
      <xdr:spPr>
        <a:xfrm>
          <a:off x="3098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88138</xdr:rowOff>
    </xdr:to>
    <xdr:cxnSp macro="">
      <xdr:nvCxnSpPr>
        <xdr:cNvPr id="70" name="直線コネクタ 69"/>
        <xdr:cNvCxnSpPr/>
      </xdr:nvCxnSpPr>
      <xdr:spPr>
        <a:xfrm flipV="1">
          <a:off x="2209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110998</xdr:rowOff>
    </xdr:to>
    <xdr:cxnSp macro="">
      <xdr:nvCxnSpPr>
        <xdr:cNvPr id="73" name="直線コネクタ 72"/>
        <xdr:cNvCxnSpPr/>
      </xdr:nvCxnSpPr>
      <xdr:spPr>
        <a:xfrm flipV="1">
          <a:off x="1320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システム関連の導入や更新・保守経費などを筆頭に経常経費を圧迫しており、類似団体平均を上回る結果となっている。必要経費の確保のために、日常的な経常経費の削減や、業務の見直し等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50800</xdr:rowOff>
    </xdr:to>
    <xdr:cxnSp macro="">
      <xdr:nvCxnSpPr>
        <xdr:cNvPr id="125" name="直線コネクタ 124"/>
        <xdr:cNvCxnSpPr/>
      </xdr:nvCxnSpPr>
      <xdr:spPr>
        <a:xfrm>
          <a:off x="15671800" y="3106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66040</xdr:rowOff>
    </xdr:to>
    <xdr:cxnSp macro="">
      <xdr:nvCxnSpPr>
        <xdr:cNvPr id="128" name="直線コネクタ 127"/>
        <xdr:cNvCxnSpPr/>
      </xdr:nvCxnSpPr>
      <xdr:spPr>
        <a:xfrm flipV="1">
          <a:off x="14782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66040</xdr:rowOff>
    </xdr:to>
    <xdr:cxnSp macro="">
      <xdr:nvCxnSpPr>
        <xdr:cNvPr id="131" name="直線コネクタ 130"/>
        <xdr:cNvCxnSpPr/>
      </xdr:nvCxnSpPr>
      <xdr:spPr>
        <a:xfrm>
          <a:off x="13893800" y="3068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35560</xdr:rowOff>
    </xdr:to>
    <xdr:cxnSp macro="">
      <xdr:nvCxnSpPr>
        <xdr:cNvPr id="134" name="直線コネクタ 133"/>
        <xdr:cNvCxnSpPr/>
      </xdr:nvCxnSpPr>
      <xdr:spPr>
        <a:xfrm flipV="1">
          <a:off x="13004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年間において、類似団体とほぼ同様であるが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、障害福祉関連費の決算額により影響を受けやすい構造にあるため、今後社会保障経費関連の事業費は慎重に判断していく必要がある。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6350</xdr:rowOff>
    </xdr:to>
    <xdr:cxnSp macro="">
      <xdr:nvCxnSpPr>
        <xdr:cNvPr id="188" name="直線コネクタ 187"/>
        <xdr:cNvCxnSpPr/>
      </xdr:nvCxnSpPr>
      <xdr:spPr>
        <a:xfrm flipV="1">
          <a:off x="3098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6350</xdr:rowOff>
    </xdr:to>
    <xdr:cxnSp macro="">
      <xdr:nvCxnSpPr>
        <xdr:cNvPr id="191" name="直線コネクタ 190"/>
        <xdr:cNvCxnSpPr/>
      </xdr:nvCxnSpPr>
      <xdr:spPr>
        <a:xfrm>
          <a:off x="2209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4" name="直線コネクタ 193"/>
        <xdr:cNvCxnSpPr/>
      </xdr:nvCxnSpPr>
      <xdr:spPr>
        <a:xfrm flipV="1">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8" name="楕円 207"/>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09" name="テキスト ボックス 208"/>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0" name="楕円 209"/>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1" name="テキスト ボックス 210"/>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2" name="楕円 211"/>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3" name="テキスト ボックス 212"/>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その他の経費について、類似団体平均を上回っているのは繰出金の増加が挙げられる。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繰出先は、国民健康保険事業会計、介護保険事業会計、下水道事業会計、簡易水道事業会計であり、保険料や使用料の適正化や徴収強化に取り組み、普通会計からの赤字補てん繰入金を削減していく必要が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簡易水道事業においては、令和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年度から水道料金の見直しを行っている。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134620</xdr:rowOff>
    </xdr:to>
    <xdr:cxnSp macro="">
      <xdr:nvCxnSpPr>
        <xdr:cNvPr id="245" name="直線コネクタ 244"/>
        <xdr:cNvCxnSpPr/>
      </xdr:nvCxnSpPr>
      <xdr:spPr>
        <a:xfrm>
          <a:off x="15671800" y="973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138430</xdr:rowOff>
    </xdr:to>
    <xdr:cxnSp macro="">
      <xdr:nvCxnSpPr>
        <xdr:cNvPr id="248" name="直線コネクタ 247"/>
        <xdr:cNvCxnSpPr/>
      </xdr:nvCxnSpPr>
      <xdr:spPr>
        <a:xfrm flipV="1">
          <a:off x="14782800" y="973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138430</xdr:rowOff>
    </xdr:to>
    <xdr:cxnSp macro="">
      <xdr:nvCxnSpPr>
        <xdr:cNvPr id="251" name="直線コネクタ 250"/>
        <xdr:cNvCxnSpPr/>
      </xdr:nvCxnSpPr>
      <xdr:spPr>
        <a:xfrm>
          <a:off x="13893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130810</xdr:rowOff>
    </xdr:to>
    <xdr:cxnSp macro="">
      <xdr:nvCxnSpPr>
        <xdr:cNvPr id="254" name="直線コネクタ 253"/>
        <xdr:cNvCxnSpPr/>
      </xdr:nvCxnSpPr>
      <xdr:spPr>
        <a:xfrm flipV="1">
          <a:off x="13004800" y="9709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5"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6" name="楕円 265"/>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7" name="テキスト ボックス 266"/>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8" name="楕円 267"/>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9" name="テキスト ボックス 268"/>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0" name="楕円 269"/>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71" name="テキスト ボックス 270"/>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80010</xdr:rowOff>
    </xdr:from>
    <xdr:to>
      <xdr:col>65</xdr:col>
      <xdr:colOff>53975</xdr:colOff>
      <xdr:row>57</xdr:row>
      <xdr:rowOff>10160</xdr:rowOff>
    </xdr:to>
    <xdr:sp macro="" textlink="">
      <xdr:nvSpPr>
        <xdr:cNvPr id="272" name="楕円 271"/>
        <xdr:cNvSpPr/>
      </xdr:nvSpPr>
      <xdr:spPr>
        <a:xfrm>
          <a:off x="129540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166387</xdr:rowOff>
    </xdr:from>
    <xdr:ext cx="762000" cy="259045"/>
    <xdr:sp macro="" textlink="">
      <xdr:nvSpPr>
        <xdr:cNvPr id="273" name="テキスト ボックス 272"/>
        <xdr:cNvSpPr txBox="1"/>
      </xdr:nvSpPr>
      <xdr:spPr>
        <a:xfrm>
          <a:off x="12623800" y="976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類似団体平均との格差は是正されてきている。本町は、消防業務を室戸市に委託しているほか、広域でゴミ処理に要する費用負担を行っており、経常経費の削減が困難な状況となってきている。住民や他団体への補助金等の支出を慎重に行い、バランスを取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03" name="直線コネクタ 302"/>
        <xdr:cNvCxnSpPr/>
      </xdr:nvCxnSpPr>
      <xdr:spPr>
        <a:xfrm>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6" name="直線コネクタ 305"/>
        <xdr:cNvCxnSpPr/>
      </xdr:nvCxnSpPr>
      <xdr:spPr>
        <a:xfrm flipV="1">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09" name="直線コネクタ 308"/>
        <xdr:cNvCxnSpPr/>
      </xdr:nvCxnSpPr>
      <xdr:spPr>
        <a:xfrm flipV="1">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101854</xdr:rowOff>
    </xdr:to>
    <xdr:cxnSp macro="">
      <xdr:nvCxnSpPr>
        <xdr:cNvPr id="312" name="直線コネクタ 311"/>
        <xdr:cNvCxnSpPr/>
      </xdr:nvCxnSpPr>
      <xdr:spPr>
        <a:xfrm flipV="1">
          <a:off x="13004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2" name="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3"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5" name="テキスト ボックス 32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7" name="テキスト ボックス 32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0" name="楕円 329"/>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1" name="テキスト ボックス 330"/>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類似団体平均と逆転した平成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年度からは光ケーブル整備事業（償還額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千円／年）の償還が始まっており、今後も類似団体平均よりも悪化する恐れがある。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157480</xdr:rowOff>
    </xdr:from>
    <xdr:to>
      <xdr:col>24</xdr:col>
      <xdr:colOff>25400</xdr:colOff>
      <xdr:row>78</xdr:row>
      <xdr:rowOff>54611</xdr:rowOff>
    </xdr:to>
    <xdr:cxnSp macro="">
      <xdr:nvCxnSpPr>
        <xdr:cNvPr id="363" name="直線コネクタ 362"/>
        <xdr:cNvCxnSpPr/>
      </xdr:nvCxnSpPr>
      <xdr:spPr>
        <a:xfrm>
          <a:off x="3987800" y="133591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157480</xdr:rowOff>
    </xdr:to>
    <xdr:cxnSp macro="">
      <xdr:nvCxnSpPr>
        <xdr:cNvPr id="366" name="直線コネクタ 365"/>
        <xdr:cNvCxnSpPr/>
      </xdr:nvCxnSpPr>
      <xdr:spPr>
        <a:xfrm>
          <a:off x="3098800" y="1335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119380</xdr:rowOff>
    </xdr:from>
    <xdr:to>
      <xdr:col>15</xdr:col>
      <xdr:colOff>98425</xdr:colOff>
      <xdr:row>77</xdr:row>
      <xdr:rowOff>153670</xdr:rowOff>
    </xdr:to>
    <xdr:cxnSp macro="">
      <xdr:nvCxnSpPr>
        <xdr:cNvPr id="369" name="直線コネクタ 368"/>
        <xdr:cNvCxnSpPr/>
      </xdr:nvCxnSpPr>
      <xdr:spPr>
        <a:xfrm>
          <a:off x="2209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77</xdr:row>
      <xdr:rowOff>119380</xdr:rowOff>
    </xdr:to>
    <xdr:cxnSp macro="">
      <xdr:nvCxnSpPr>
        <xdr:cNvPr id="372" name="直線コネクタ 371"/>
        <xdr:cNvCxnSpPr/>
      </xdr:nvCxnSpPr>
      <xdr:spPr>
        <a:xfrm>
          <a:off x="1320800" y="130505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2" name="楕円 381"/>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3" name="公債費該当値テキスト"/>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106680</xdr:rowOff>
    </xdr:from>
    <xdr:to>
      <xdr:col>20</xdr:col>
      <xdr:colOff>38100</xdr:colOff>
      <xdr:row>78</xdr:row>
      <xdr:rowOff>36830</xdr:rowOff>
    </xdr:to>
    <xdr:sp macro="" textlink="">
      <xdr:nvSpPr>
        <xdr:cNvPr id="384" name="楕円 383"/>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21607</xdr:rowOff>
    </xdr:from>
    <xdr:ext cx="736600" cy="259045"/>
    <xdr:sp macro="" textlink="">
      <xdr:nvSpPr>
        <xdr:cNvPr id="385" name="テキスト ボックス 384"/>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6" name="楕円 385"/>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7" name="テキスト ボックス 386"/>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8" name="楕円 387"/>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154957</xdr:rowOff>
    </xdr:from>
    <xdr:ext cx="762000" cy="259045"/>
    <xdr:sp macro="" textlink="">
      <xdr:nvSpPr>
        <xdr:cNvPr id="389" name="テキスト ボックス 388"/>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0" name="楕円 389"/>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1" name="テキスト ボックス 390"/>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類似団体平均との差は年々解消している傾向にある。経常経費の大部分を占める人件費は定員適正化計画に基づく抑制や、事業見直しによる歳出削減に取り組んでいく。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152718</xdr:rowOff>
    </xdr:from>
    <xdr:to>
      <xdr:col>82</xdr:col>
      <xdr:colOff>107950</xdr:colOff>
      <xdr:row>78</xdr:row>
      <xdr:rowOff>49848</xdr:rowOff>
    </xdr:to>
    <xdr:cxnSp macro="">
      <xdr:nvCxnSpPr>
        <xdr:cNvPr id="428" name="直線コネクタ 427"/>
        <xdr:cNvCxnSpPr/>
      </xdr:nvCxnSpPr>
      <xdr:spPr>
        <a:xfrm flipV="1">
          <a:off x="15671800" y="133543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49848</xdr:rowOff>
    </xdr:to>
    <xdr:cxnSp macro="">
      <xdr:nvCxnSpPr>
        <xdr:cNvPr id="431" name="直線コネクタ 430"/>
        <xdr:cNvCxnSpPr/>
      </xdr:nvCxnSpPr>
      <xdr:spPr>
        <a:xfrm>
          <a:off x="14782800" y="134200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18414</xdr:rowOff>
    </xdr:from>
    <xdr:to>
      <xdr:col>73</xdr:col>
      <xdr:colOff>180975</xdr:colOff>
      <xdr:row>78</xdr:row>
      <xdr:rowOff>46989</xdr:rowOff>
    </xdr:to>
    <xdr:cxnSp macro="">
      <xdr:nvCxnSpPr>
        <xdr:cNvPr id="434" name="直線コネクタ 433"/>
        <xdr:cNvCxnSpPr/>
      </xdr:nvCxnSpPr>
      <xdr:spPr>
        <a:xfrm>
          <a:off x="13893800" y="133915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18414</xdr:rowOff>
    </xdr:from>
    <xdr:to>
      <xdr:col>69</xdr:col>
      <xdr:colOff>92075</xdr:colOff>
      <xdr:row>78</xdr:row>
      <xdr:rowOff>147002</xdr:rowOff>
    </xdr:to>
    <xdr:cxnSp macro="">
      <xdr:nvCxnSpPr>
        <xdr:cNvPr id="437" name="直線コネクタ 436"/>
        <xdr:cNvCxnSpPr/>
      </xdr:nvCxnSpPr>
      <xdr:spPr>
        <a:xfrm flipV="1">
          <a:off x="13004800" y="13391514"/>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101918</xdr:rowOff>
    </xdr:from>
    <xdr:to>
      <xdr:col>82</xdr:col>
      <xdr:colOff>158750</xdr:colOff>
      <xdr:row>78</xdr:row>
      <xdr:rowOff>32068</xdr:rowOff>
    </xdr:to>
    <xdr:sp macro="" textlink="">
      <xdr:nvSpPr>
        <xdr:cNvPr id="447" name="楕円 446"/>
        <xdr:cNvSpPr/>
      </xdr:nvSpPr>
      <xdr:spPr>
        <a:xfrm>
          <a:off x="16459200" y="133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73995</xdr:rowOff>
    </xdr:from>
    <xdr:ext cx="762000" cy="259045"/>
    <xdr:sp macro="" textlink="">
      <xdr:nvSpPr>
        <xdr:cNvPr id="448" name="公債費以外該当値テキスト"/>
        <xdr:cNvSpPr txBox="1"/>
      </xdr:nvSpPr>
      <xdr:spPr>
        <a:xfrm>
          <a:off x="16598900" y="132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170498</xdr:rowOff>
    </xdr:from>
    <xdr:to>
      <xdr:col>78</xdr:col>
      <xdr:colOff>120650</xdr:colOff>
      <xdr:row>78</xdr:row>
      <xdr:rowOff>100648</xdr:rowOff>
    </xdr:to>
    <xdr:sp macro="" textlink="">
      <xdr:nvSpPr>
        <xdr:cNvPr id="449" name="楕円 448"/>
        <xdr:cNvSpPr/>
      </xdr:nvSpPr>
      <xdr:spPr>
        <a:xfrm>
          <a:off x="15621000" y="13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85425</xdr:rowOff>
    </xdr:from>
    <xdr:ext cx="736600" cy="259045"/>
    <xdr:sp macro="" textlink="">
      <xdr:nvSpPr>
        <xdr:cNvPr id="450" name="テキスト ボックス 449"/>
        <xdr:cNvSpPr txBox="1"/>
      </xdr:nvSpPr>
      <xdr:spPr>
        <a:xfrm>
          <a:off x="15290800" y="1345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51" name="楕円 450"/>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52" name="テキスト ボックス 451"/>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139064</xdr:rowOff>
    </xdr:from>
    <xdr:to>
      <xdr:col>69</xdr:col>
      <xdr:colOff>142875</xdr:colOff>
      <xdr:row>78</xdr:row>
      <xdr:rowOff>69214</xdr:rowOff>
    </xdr:to>
    <xdr:sp macro="" textlink="">
      <xdr:nvSpPr>
        <xdr:cNvPr id="453" name="楕円 452"/>
        <xdr:cNvSpPr/>
      </xdr:nvSpPr>
      <xdr:spPr>
        <a:xfrm>
          <a:off x="13843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53991</xdr:rowOff>
    </xdr:from>
    <xdr:ext cx="762000" cy="259045"/>
    <xdr:sp macro="" textlink="">
      <xdr:nvSpPr>
        <xdr:cNvPr id="454" name="テキスト ボックス 453"/>
        <xdr:cNvSpPr txBox="1"/>
      </xdr:nvSpPr>
      <xdr:spPr>
        <a:xfrm>
          <a:off x="13512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96202</xdr:rowOff>
    </xdr:from>
    <xdr:to>
      <xdr:col>65</xdr:col>
      <xdr:colOff>53975</xdr:colOff>
      <xdr:row>79</xdr:row>
      <xdr:rowOff>26352</xdr:rowOff>
    </xdr:to>
    <xdr:sp macro="" textlink="">
      <xdr:nvSpPr>
        <xdr:cNvPr id="455" name="楕円 454"/>
        <xdr:cNvSpPr/>
      </xdr:nvSpPr>
      <xdr:spPr>
        <a:xfrm>
          <a:off x="12954000" y="134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11129</xdr:rowOff>
    </xdr:from>
    <xdr:ext cx="762000" cy="259045"/>
    <xdr:sp macro="" textlink="">
      <xdr:nvSpPr>
        <xdr:cNvPr id="456" name="テキスト ボックス 455"/>
        <xdr:cNvSpPr txBox="1"/>
      </xdr:nvSpPr>
      <xdr:spPr>
        <a:xfrm>
          <a:off x="12623800" y="1355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47849</xdr:rowOff>
    </xdr:from>
    <xdr:to>
      <xdr:col>29</xdr:col>
      <xdr:colOff>127000</xdr:colOff>
      <xdr:row>18</xdr:row>
      <xdr:rowOff>61858</xdr:rowOff>
    </xdr:to>
    <xdr:cxnSp macro="">
      <xdr:nvCxnSpPr>
        <xdr:cNvPr id="49" name="直線コネクタ 48"/>
        <xdr:cNvCxnSpPr/>
      </xdr:nvCxnSpPr>
      <xdr:spPr bwMode="auto">
        <a:xfrm>
          <a:off x="5003800" y="3181574"/>
          <a:ext cx="647700" cy="14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47849</xdr:rowOff>
    </xdr:from>
    <xdr:to>
      <xdr:col>26</xdr:col>
      <xdr:colOff>50800</xdr:colOff>
      <xdr:row>18</xdr:row>
      <xdr:rowOff>72498</xdr:rowOff>
    </xdr:to>
    <xdr:cxnSp macro="">
      <xdr:nvCxnSpPr>
        <xdr:cNvPr id="52" name="直線コネクタ 51"/>
        <xdr:cNvCxnSpPr/>
      </xdr:nvCxnSpPr>
      <xdr:spPr bwMode="auto">
        <a:xfrm flipV="1">
          <a:off x="4305300" y="3181574"/>
          <a:ext cx="698500" cy="2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41848</xdr:rowOff>
    </xdr:from>
    <xdr:to>
      <xdr:col>22</xdr:col>
      <xdr:colOff>114300</xdr:colOff>
      <xdr:row>18</xdr:row>
      <xdr:rowOff>72498</xdr:rowOff>
    </xdr:to>
    <xdr:cxnSp macro="">
      <xdr:nvCxnSpPr>
        <xdr:cNvPr id="55" name="直線コネクタ 54"/>
        <xdr:cNvCxnSpPr/>
      </xdr:nvCxnSpPr>
      <xdr:spPr bwMode="auto">
        <a:xfrm>
          <a:off x="3606800" y="3175573"/>
          <a:ext cx="698500" cy="3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41848</xdr:rowOff>
    </xdr:from>
    <xdr:to>
      <xdr:col>18</xdr:col>
      <xdr:colOff>177800</xdr:colOff>
      <xdr:row>18</xdr:row>
      <xdr:rowOff>63417</xdr:rowOff>
    </xdr:to>
    <xdr:cxnSp macro="">
      <xdr:nvCxnSpPr>
        <xdr:cNvPr id="58" name="直線コネクタ 57"/>
        <xdr:cNvCxnSpPr/>
      </xdr:nvCxnSpPr>
      <xdr:spPr bwMode="auto">
        <a:xfrm flipV="1">
          <a:off x="2908300" y="3175573"/>
          <a:ext cx="698500" cy="2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11058</xdr:rowOff>
    </xdr:from>
    <xdr:to>
      <xdr:col>29</xdr:col>
      <xdr:colOff>177800</xdr:colOff>
      <xdr:row>18</xdr:row>
      <xdr:rowOff>112658</xdr:rowOff>
    </xdr:to>
    <xdr:sp macro="" textlink="">
      <xdr:nvSpPr>
        <xdr:cNvPr id="68" name="楕円 67"/>
        <xdr:cNvSpPr/>
      </xdr:nvSpPr>
      <xdr:spPr bwMode="auto">
        <a:xfrm>
          <a:off x="5600700" y="314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154585</xdr:rowOff>
    </xdr:from>
    <xdr:ext cx="762000" cy="259045"/>
    <xdr:sp macro="" textlink="">
      <xdr:nvSpPr>
        <xdr:cNvPr id="69" name="人口1人当たり決算額の推移該当値テキスト130"/>
        <xdr:cNvSpPr txBox="1"/>
      </xdr:nvSpPr>
      <xdr:spPr>
        <a:xfrm>
          <a:off x="5740400" y="311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168499</xdr:rowOff>
    </xdr:from>
    <xdr:to>
      <xdr:col>26</xdr:col>
      <xdr:colOff>101600</xdr:colOff>
      <xdr:row>18</xdr:row>
      <xdr:rowOff>98649</xdr:rowOff>
    </xdr:to>
    <xdr:sp macro="" textlink="">
      <xdr:nvSpPr>
        <xdr:cNvPr id="70" name="楕円 69"/>
        <xdr:cNvSpPr/>
      </xdr:nvSpPr>
      <xdr:spPr bwMode="auto">
        <a:xfrm>
          <a:off x="4953000" y="313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83426</xdr:rowOff>
    </xdr:from>
    <xdr:ext cx="736600" cy="259045"/>
    <xdr:sp macro="" textlink="">
      <xdr:nvSpPr>
        <xdr:cNvPr id="71" name="テキスト ボックス 70"/>
        <xdr:cNvSpPr txBox="1"/>
      </xdr:nvSpPr>
      <xdr:spPr>
        <a:xfrm>
          <a:off x="4622800" y="321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21698</xdr:rowOff>
    </xdr:from>
    <xdr:to>
      <xdr:col>22</xdr:col>
      <xdr:colOff>165100</xdr:colOff>
      <xdr:row>18</xdr:row>
      <xdr:rowOff>123298</xdr:rowOff>
    </xdr:to>
    <xdr:sp macro="" textlink="">
      <xdr:nvSpPr>
        <xdr:cNvPr id="72" name="楕円 71"/>
        <xdr:cNvSpPr/>
      </xdr:nvSpPr>
      <xdr:spPr bwMode="auto">
        <a:xfrm>
          <a:off x="4254500" y="315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73" name="テキスト ボックス 72"/>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162498</xdr:rowOff>
    </xdr:from>
    <xdr:to>
      <xdr:col>19</xdr:col>
      <xdr:colOff>38100</xdr:colOff>
      <xdr:row>18</xdr:row>
      <xdr:rowOff>92648</xdr:rowOff>
    </xdr:to>
    <xdr:sp macro="" textlink="">
      <xdr:nvSpPr>
        <xdr:cNvPr id="74" name="楕円 73"/>
        <xdr:cNvSpPr/>
      </xdr:nvSpPr>
      <xdr:spPr bwMode="auto">
        <a:xfrm>
          <a:off x="3556000" y="312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77425</xdr:rowOff>
    </xdr:from>
    <xdr:ext cx="762000" cy="259045"/>
    <xdr:sp macro="" textlink="">
      <xdr:nvSpPr>
        <xdr:cNvPr id="75" name="テキスト ボックス 74"/>
        <xdr:cNvSpPr txBox="1"/>
      </xdr:nvSpPr>
      <xdr:spPr>
        <a:xfrm>
          <a:off x="3225800" y="321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12617</xdr:rowOff>
    </xdr:from>
    <xdr:to>
      <xdr:col>15</xdr:col>
      <xdr:colOff>101600</xdr:colOff>
      <xdr:row>18</xdr:row>
      <xdr:rowOff>114217</xdr:rowOff>
    </xdr:to>
    <xdr:sp macro="" textlink="">
      <xdr:nvSpPr>
        <xdr:cNvPr id="76" name="楕円 75"/>
        <xdr:cNvSpPr/>
      </xdr:nvSpPr>
      <xdr:spPr bwMode="auto">
        <a:xfrm>
          <a:off x="2857500" y="31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98994</xdr:rowOff>
    </xdr:from>
    <xdr:ext cx="762000" cy="259045"/>
    <xdr:sp macro="" textlink="">
      <xdr:nvSpPr>
        <xdr:cNvPr id="77" name="テキスト ボックス 76"/>
        <xdr:cNvSpPr txBox="1"/>
      </xdr:nvSpPr>
      <xdr:spPr>
        <a:xfrm>
          <a:off x="2527300" y="3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6551</xdr:rowOff>
    </xdr:from>
    <xdr:to>
      <xdr:col>29</xdr:col>
      <xdr:colOff>127000</xdr:colOff>
      <xdr:row>35</xdr:row>
      <xdr:rowOff>39622</xdr:rowOff>
    </xdr:to>
    <xdr:cxnSp macro="">
      <xdr:nvCxnSpPr>
        <xdr:cNvPr id="110" name="直線コネクタ 109"/>
        <xdr:cNvCxnSpPr/>
      </xdr:nvCxnSpPr>
      <xdr:spPr bwMode="auto">
        <a:xfrm flipV="1">
          <a:off x="5003800" y="6616901"/>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39622</xdr:rowOff>
    </xdr:from>
    <xdr:to>
      <xdr:col>26</xdr:col>
      <xdr:colOff>50800</xdr:colOff>
      <xdr:row>35</xdr:row>
      <xdr:rowOff>89799</xdr:rowOff>
    </xdr:to>
    <xdr:cxnSp macro="">
      <xdr:nvCxnSpPr>
        <xdr:cNvPr id="113" name="直線コネクタ 112"/>
        <xdr:cNvCxnSpPr/>
      </xdr:nvCxnSpPr>
      <xdr:spPr bwMode="auto">
        <a:xfrm flipV="1">
          <a:off x="4305300" y="6649972"/>
          <a:ext cx="698500" cy="5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89799</xdr:rowOff>
    </xdr:from>
    <xdr:to>
      <xdr:col>22</xdr:col>
      <xdr:colOff>114300</xdr:colOff>
      <xdr:row>35</xdr:row>
      <xdr:rowOff>151757</xdr:rowOff>
    </xdr:to>
    <xdr:cxnSp macro="">
      <xdr:nvCxnSpPr>
        <xdr:cNvPr id="116" name="直線コネクタ 115"/>
        <xdr:cNvCxnSpPr/>
      </xdr:nvCxnSpPr>
      <xdr:spPr bwMode="auto">
        <a:xfrm flipV="1">
          <a:off x="3606800" y="6700149"/>
          <a:ext cx="698500" cy="6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151757</xdr:rowOff>
    </xdr:from>
    <xdr:to>
      <xdr:col>18</xdr:col>
      <xdr:colOff>177800</xdr:colOff>
      <xdr:row>35</xdr:row>
      <xdr:rowOff>295242</xdr:rowOff>
    </xdr:to>
    <xdr:cxnSp macro="">
      <xdr:nvCxnSpPr>
        <xdr:cNvPr id="119" name="直線コネクタ 118"/>
        <xdr:cNvCxnSpPr/>
      </xdr:nvCxnSpPr>
      <xdr:spPr bwMode="auto">
        <a:xfrm flipV="1">
          <a:off x="2908300" y="6762107"/>
          <a:ext cx="698500" cy="14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298651</xdr:rowOff>
    </xdr:from>
    <xdr:to>
      <xdr:col>29</xdr:col>
      <xdr:colOff>177800</xdr:colOff>
      <xdr:row>35</xdr:row>
      <xdr:rowOff>57351</xdr:rowOff>
    </xdr:to>
    <xdr:sp macro="" textlink="">
      <xdr:nvSpPr>
        <xdr:cNvPr id="129" name="楕円 128"/>
        <xdr:cNvSpPr/>
      </xdr:nvSpPr>
      <xdr:spPr bwMode="auto">
        <a:xfrm>
          <a:off x="5600700" y="656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143728</xdr:rowOff>
    </xdr:from>
    <xdr:ext cx="762000" cy="259045"/>
    <xdr:sp macro="" textlink="">
      <xdr:nvSpPr>
        <xdr:cNvPr id="130" name="人口1人当たり決算額の推移該当値テキスト445"/>
        <xdr:cNvSpPr txBox="1"/>
      </xdr:nvSpPr>
      <xdr:spPr>
        <a:xfrm>
          <a:off x="5740400" y="64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331722</xdr:rowOff>
    </xdr:from>
    <xdr:to>
      <xdr:col>26</xdr:col>
      <xdr:colOff>101600</xdr:colOff>
      <xdr:row>35</xdr:row>
      <xdr:rowOff>90422</xdr:rowOff>
    </xdr:to>
    <xdr:sp macro="" textlink="">
      <xdr:nvSpPr>
        <xdr:cNvPr id="131" name="楕円 130"/>
        <xdr:cNvSpPr/>
      </xdr:nvSpPr>
      <xdr:spPr bwMode="auto">
        <a:xfrm>
          <a:off x="4953000" y="659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100599</xdr:rowOff>
    </xdr:from>
    <xdr:ext cx="736600" cy="259045"/>
    <xdr:sp macro="" textlink="">
      <xdr:nvSpPr>
        <xdr:cNvPr id="132" name="テキスト ボックス 131"/>
        <xdr:cNvSpPr txBox="1"/>
      </xdr:nvSpPr>
      <xdr:spPr>
        <a:xfrm>
          <a:off x="4622800" y="6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38999</xdr:rowOff>
    </xdr:from>
    <xdr:to>
      <xdr:col>22</xdr:col>
      <xdr:colOff>165100</xdr:colOff>
      <xdr:row>35</xdr:row>
      <xdr:rowOff>140599</xdr:rowOff>
    </xdr:to>
    <xdr:sp macro="" textlink="">
      <xdr:nvSpPr>
        <xdr:cNvPr id="133" name="楕円 132"/>
        <xdr:cNvSpPr/>
      </xdr:nvSpPr>
      <xdr:spPr bwMode="auto">
        <a:xfrm>
          <a:off x="4254500" y="664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150776</xdr:rowOff>
    </xdr:from>
    <xdr:ext cx="762000" cy="259045"/>
    <xdr:sp macro="" textlink="">
      <xdr:nvSpPr>
        <xdr:cNvPr id="134" name="テキスト ボックス 133"/>
        <xdr:cNvSpPr txBox="1"/>
      </xdr:nvSpPr>
      <xdr:spPr>
        <a:xfrm>
          <a:off x="3924300" y="641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100957</xdr:rowOff>
    </xdr:from>
    <xdr:to>
      <xdr:col>19</xdr:col>
      <xdr:colOff>38100</xdr:colOff>
      <xdr:row>35</xdr:row>
      <xdr:rowOff>202557</xdr:rowOff>
    </xdr:to>
    <xdr:sp macro="" textlink="">
      <xdr:nvSpPr>
        <xdr:cNvPr id="135" name="楕円 134"/>
        <xdr:cNvSpPr/>
      </xdr:nvSpPr>
      <xdr:spPr bwMode="auto">
        <a:xfrm>
          <a:off x="3556000" y="671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212734</xdr:rowOff>
    </xdr:from>
    <xdr:ext cx="762000" cy="259045"/>
    <xdr:sp macro="" textlink="">
      <xdr:nvSpPr>
        <xdr:cNvPr id="136" name="テキスト ボックス 135"/>
        <xdr:cNvSpPr txBox="1"/>
      </xdr:nvSpPr>
      <xdr:spPr>
        <a:xfrm>
          <a:off x="3225800" y="64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244442</xdr:rowOff>
    </xdr:from>
    <xdr:to>
      <xdr:col>15</xdr:col>
      <xdr:colOff>101600</xdr:colOff>
      <xdr:row>36</xdr:row>
      <xdr:rowOff>3142</xdr:rowOff>
    </xdr:to>
    <xdr:sp macro="" textlink="">
      <xdr:nvSpPr>
        <xdr:cNvPr id="137" name="楕円 136"/>
        <xdr:cNvSpPr/>
      </xdr:nvSpPr>
      <xdr:spPr bwMode="auto">
        <a:xfrm>
          <a:off x="2857500" y="685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330819</xdr:rowOff>
    </xdr:from>
    <xdr:ext cx="762000" cy="259045"/>
    <xdr:sp macro="" textlink="">
      <xdr:nvSpPr>
        <xdr:cNvPr id="138" name="テキスト ボックス 137"/>
        <xdr:cNvSpPr txBox="1"/>
      </xdr:nvSpPr>
      <xdr:spPr>
        <a:xfrm>
          <a:off x="2527300" y="694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24960</xdr:rowOff>
    </xdr:from>
    <xdr:to>
      <xdr:col>24</xdr:col>
      <xdr:colOff>63500</xdr:colOff>
      <xdr:row>37</xdr:row>
      <xdr:rowOff>53331</xdr:rowOff>
    </xdr:to>
    <xdr:cxnSp macro="">
      <xdr:nvCxnSpPr>
        <xdr:cNvPr id="60" name="直線コネクタ 59"/>
        <xdr:cNvCxnSpPr/>
      </xdr:nvCxnSpPr>
      <xdr:spPr>
        <a:xfrm>
          <a:off x="3797300" y="6368610"/>
          <a:ext cx="8382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24960</xdr:rowOff>
    </xdr:from>
    <xdr:to>
      <xdr:col>19</xdr:col>
      <xdr:colOff>177800</xdr:colOff>
      <xdr:row>37</xdr:row>
      <xdr:rowOff>64689</xdr:rowOff>
    </xdr:to>
    <xdr:cxnSp macro="">
      <xdr:nvCxnSpPr>
        <xdr:cNvPr id="63" name="直線コネクタ 62"/>
        <xdr:cNvCxnSpPr/>
      </xdr:nvCxnSpPr>
      <xdr:spPr>
        <a:xfrm flipV="1">
          <a:off x="2908300" y="6368610"/>
          <a:ext cx="889000" cy="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54676</xdr:rowOff>
    </xdr:from>
    <xdr:to>
      <xdr:col>15</xdr:col>
      <xdr:colOff>50800</xdr:colOff>
      <xdr:row>37</xdr:row>
      <xdr:rowOff>64689</xdr:rowOff>
    </xdr:to>
    <xdr:cxnSp macro="">
      <xdr:nvCxnSpPr>
        <xdr:cNvPr id="66" name="直線コネクタ 65"/>
        <xdr:cNvCxnSpPr/>
      </xdr:nvCxnSpPr>
      <xdr:spPr>
        <a:xfrm>
          <a:off x="2019300" y="639832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54676</xdr:rowOff>
    </xdr:from>
    <xdr:to>
      <xdr:col>10</xdr:col>
      <xdr:colOff>114300</xdr:colOff>
      <xdr:row>37</xdr:row>
      <xdr:rowOff>78260</xdr:rowOff>
    </xdr:to>
    <xdr:cxnSp macro="">
      <xdr:nvCxnSpPr>
        <xdr:cNvPr id="69" name="直線コネクタ 68"/>
        <xdr:cNvCxnSpPr/>
      </xdr:nvCxnSpPr>
      <xdr:spPr>
        <a:xfrm flipV="1">
          <a:off x="1130300" y="639832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2531</xdr:rowOff>
    </xdr:from>
    <xdr:to>
      <xdr:col>24</xdr:col>
      <xdr:colOff>114300</xdr:colOff>
      <xdr:row>37</xdr:row>
      <xdr:rowOff>104131</xdr:rowOff>
    </xdr:to>
    <xdr:sp macro="" textlink="">
      <xdr:nvSpPr>
        <xdr:cNvPr id="79" name="楕円 78"/>
        <xdr:cNvSpPr/>
      </xdr:nvSpPr>
      <xdr:spPr>
        <a:xfrm>
          <a:off x="4584700" y="63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152408</xdr:rowOff>
    </xdr:from>
    <xdr:ext cx="599010" cy="259045"/>
    <xdr:sp macro="" textlink="">
      <xdr:nvSpPr>
        <xdr:cNvPr id="80" name="人件費該当値テキスト"/>
        <xdr:cNvSpPr txBox="1"/>
      </xdr:nvSpPr>
      <xdr:spPr>
        <a:xfrm>
          <a:off x="4686300" y="63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145610</xdr:rowOff>
    </xdr:from>
    <xdr:to>
      <xdr:col>20</xdr:col>
      <xdr:colOff>38100</xdr:colOff>
      <xdr:row>37</xdr:row>
      <xdr:rowOff>75760</xdr:rowOff>
    </xdr:to>
    <xdr:sp macro="" textlink="">
      <xdr:nvSpPr>
        <xdr:cNvPr id="81" name="楕円 80"/>
        <xdr:cNvSpPr/>
      </xdr:nvSpPr>
      <xdr:spPr>
        <a:xfrm>
          <a:off x="3746500" y="63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66887</xdr:rowOff>
    </xdr:from>
    <xdr:ext cx="599010" cy="259045"/>
    <xdr:sp macro="" textlink="">
      <xdr:nvSpPr>
        <xdr:cNvPr id="82" name="テキスト ボックス 81"/>
        <xdr:cNvSpPr txBox="1"/>
      </xdr:nvSpPr>
      <xdr:spPr>
        <a:xfrm>
          <a:off x="3497795" y="641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13889</xdr:rowOff>
    </xdr:from>
    <xdr:to>
      <xdr:col>15</xdr:col>
      <xdr:colOff>101600</xdr:colOff>
      <xdr:row>37</xdr:row>
      <xdr:rowOff>115489</xdr:rowOff>
    </xdr:to>
    <xdr:sp macro="" textlink="">
      <xdr:nvSpPr>
        <xdr:cNvPr id="83" name="楕円 82"/>
        <xdr:cNvSpPr/>
      </xdr:nvSpPr>
      <xdr:spPr>
        <a:xfrm>
          <a:off x="2857500" y="63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106616</xdr:rowOff>
    </xdr:from>
    <xdr:ext cx="599010" cy="259045"/>
    <xdr:sp macro="" textlink="">
      <xdr:nvSpPr>
        <xdr:cNvPr id="84" name="テキスト ボックス 83"/>
        <xdr:cNvSpPr txBox="1"/>
      </xdr:nvSpPr>
      <xdr:spPr>
        <a:xfrm>
          <a:off x="2608795" y="645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3876</xdr:rowOff>
    </xdr:from>
    <xdr:to>
      <xdr:col>10</xdr:col>
      <xdr:colOff>165100</xdr:colOff>
      <xdr:row>37</xdr:row>
      <xdr:rowOff>105476</xdr:rowOff>
    </xdr:to>
    <xdr:sp macro="" textlink="">
      <xdr:nvSpPr>
        <xdr:cNvPr id="85" name="楕円 84"/>
        <xdr:cNvSpPr/>
      </xdr:nvSpPr>
      <xdr:spPr>
        <a:xfrm>
          <a:off x="1968500" y="63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96603</xdr:rowOff>
    </xdr:from>
    <xdr:ext cx="599010" cy="259045"/>
    <xdr:sp macro="" textlink="">
      <xdr:nvSpPr>
        <xdr:cNvPr id="86" name="テキスト ボックス 85"/>
        <xdr:cNvSpPr txBox="1"/>
      </xdr:nvSpPr>
      <xdr:spPr>
        <a:xfrm>
          <a:off x="1719795" y="644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27460</xdr:rowOff>
    </xdr:from>
    <xdr:to>
      <xdr:col>6</xdr:col>
      <xdr:colOff>38100</xdr:colOff>
      <xdr:row>37</xdr:row>
      <xdr:rowOff>129060</xdr:rowOff>
    </xdr:to>
    <xdr:sp macro="" textlink="">
      <xdr:nvSpPr>
        <xdr:cNvPr id="87" name="楕円 86"/>
        <xdr:cNvSpPr/>
      </xdr:nvSpPr>
      <xdr:spPr>
        <a:xfrm>
          <a:off x="1079500" y="63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120187</xdr:rowOff>
    </xdr:from>
    <xdr:ext cx="599010" cy="259045"/>
    <xdr:sp macro="" textlink="">
      <xdr:nvSpPr>
        <xdr:cNvPr id="88" name="テキスト ボックス 87"/>
        <xdr:cNvSpPr txBox="1"/>
      </xdr:nvSpPr>
      <xdr:spPr>
        <a:xfrm>
          <a:off x="830795" y="646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92050</xdr:rowOff>
    </xdr:from>
    <xdr:to>
      <xdr:col>24</xdr:col>
      <xdr:colOff>63500</xdr:colOff>
      <xdr:row>57</xdr:row>
      <xdr:rowOff>108317</xdr:rowOff>
    </xdr:to>
    <xdr:cxnSp macro="">
      <xdr:nvCxnSpPr>
        <xdr:cNvPr id="119" name="直線コネクタ 118"/>
        <xdr:cNvCxnSpPr/>
      </xdr:nvCxnSpPr>
      <xdr:spPr>
        <a:xfrm flipV="1">
          <a:off x="3797300" y="9864700"/>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108317</xdr:rowOff>
    </xdr:from>
    <xdr:to>
      <xdr:col>19</xdr:col>
      <xdr:colOff>177800</xdr:colOff>
      <xdr:row>57</xdr:row>
      <xdr:rowOff>139050</xdr:rowOff>
    </xdr:to>
    <xdr:cxnSp macro="">
      <xdr:nvCxnSpPr>
        <xdr:cNvPr id="122" name="直線コネクタ 121"/>
        <xdr:cNvCxnSpPr/>
      </xdr:nvCxnSpPr>
      <xdr:spPr>
        <a:xfrm flipV="1">
          <a:off x="2908300" y="9880967"/>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125798</xdr:rowOff>
    </xdr:from>
    <xdr:to>
      <xdr:col>15</xdr:col>
      <xdr:colOff>50800</xdr:colOff>
      <xdr:row>57</xdr:row>
      <xdr:rowOff>139050</xdr:rowOff>
    </xdr:to>
    <xdr:cxnSp macro="">
      <xdr:nvCxnSpPr>
        <xdr:cNvPr id="125" name="直線コネクタ 124"/>
        <xdr:cNvCxnSpPr/>
      </xdr:nvCxnSpPr>
      <xdr:spPr>
        <a:xfrm>
          <a:off x="2019300" y="9898448"/>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125798</xdr:rowOff>
    </xdr:from>
    <xdr:to>
      <xdr:col>10</xdr:col>
      <xdr:colOff>114300</xdr:colOff>
      <xdr:row>57</xdr:row>
      <xdr:rowOff>157144</xdr:rowOff>
    </xdr:to>
    <xdr:cxnSp macro="">
      <xdr:nvCxnSpPr>
        <xdr:cNvPr id="128" name="直線コネクタ 127"/>
        <xdr:cNvCxnSpPr/>
      </xdr:nvCxnSpPr>
      <xdr:spPr>
        <a:xfrm flipV="1">
          <a:off x="1130300" y="9898448"/>
          <a:ext cx="8890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41250</xdr:rowOff>
    </xdr:from>
    <xdr:to>
      <xdr:col>24</xdr:col>
      <xdr:colOff>114300</xdr:colOff>
      <xdr:row>57</xdr:row>
      <xdr:rowOff>142850</xdr:rowOff>
    </xdr:to>
    <xdr:sp macro="" textlink="">
      <xdr:nvSpPr>
        <xdr:cNvPr id="138" name="楕円 137"/>
        <xdr:cNvSpPr/>
      </xdr:nvSpPr>
      <xdr:spPr>
        <a:xfrm>
          <a:off x="4584700" y="98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19677</xdr:rowOff>
    </xdr:from>
    <xdr:ext cx="599010" cy="259045"/>
    <xdr:sp macro="" textlink="">
      <xdr:nvSpPr>
        <xdr:cNvPr id="139" name="物件費該当値テキスト"/>
        <xdr:cNvSpPr txBox="1"/>
      </xdr:nvSpPr>
      <xdr:spPr>
        <a:xfrm>
          <a:off x="4686300" y="97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57517</xdr:rowOff>
    </xdr:from>
    <xdr:to>
      <xdr:col>20</xdr:col>
      <xdr:colOff>38100</xdr:colOff>
      <xdr:row>57</xdr:row>
      <xdr:rowOff>159117</xdr:rowOff>
    </xdr:to>
    <xdr:sp macro="" textlink="">
      <xdr:nvSpPr>
        <xdr:cNvPr id="140" name="楕円 139"/>
        <xdr:cNvSpPr/>
      </xdr:nvSpPr>
      <xdr:spPr>
        <a:xfrm>
          <a:off x="3746500" y="98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150244</xdr:rowOff>
    </xdr:from>
    <xdr:ext cx="599010" cy="259045"/>
    <xdr:sp macro="" textlink="">
      <xdr:nvSpPr>
        <xdr:cNvPr id="141" name="テキスト ボックス 140"/>
        <xdr:cNvSpPr txBox="1"/>
      </xdr:nvSpPr>
      <xdr:spPr>
        <a:xfrm>
          <a:off x="3497795" y="992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88250</xdr:rowOff>
    </xdr:from>
    <xdr:to>
      <xdr:col>15</xdr:col>
      <xdr:colOff>101600</xdr:colOff>
      <xdr:row>58</xdr:row>
      <xdr:rowOff>18400</xdr:rowOff>
    </xdr:to>
    <xdr:sp macro="" textlink="">
      <xdr:nvSpPr>
        <xdr:cNvPr id="142" name="楕円 141"/>
        <xdr:cNvSpPr/>
      </xdr:nvSpPr>
      <xdr:spPr>
        <a:xfrm>
          <a:off x="2857500" y="98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9527</xdr:rowOff>
    </xdr:from>
    <xdr:ext cx="599010" cy="259045"/>
    <xdr:sp macro="" textlink="">
      <xdr:nvSpPr>
        <xdr:cNvPr id="143" name="テキスト ボックス 142"/>
        <xdr:cNvSpPr txBox="1"/>
      </xdr:nvSpPr>
      <xdr:spPr>
        <a:xfrm>
          <a:off x="2608795" y="995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74998</xdr:rowOff>
    </xdr:from>
    <xdr:to>
      <xdr:col>10</xdr:col>
      <xdr:colOff>165100</xdr:colOff>
      <xdr:row>58</xdr:row>
      <xdr:rowOff>5148</xdr:rowOff>
    </xdr:to>
    <xdr:sp macro="" textlink="">
      <xdr:nvSpPr>
        <xdr:cNvPr id="144" name="楕円 143"/>
        <xdr:cNvSpPr/>
      </xdr:nvSpPr>
      <xdr:spPr>
        <a:xfrm>
          <a:off x="1968500" y="9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167725</xdr:rowOff>
    </xdr:from>
    <xdr:ext cx="599010" cy="259045"/>
    <xdr:sp macro="" textlink="">
      <xdr:nvSpPr>
        <xdr:cNvPr id="145" name="テキスト ボックス 144"/>
        <xdr:cNvSpPr txBox="1"/>
      </xdr:nvSpPr>
      <xdr:spPr>
        <a:xfrm>
          <a:off x="1719795" y="99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106344</xdr:rowOff>
    </xdr:from>
    <xdr:to>
      <xdr:col>6</xdr:col>
      <xdr:colOff>38100</xdr:colOff>
      <xdr:row>58</xdr:row>
      <xdr:rowOff>36494</xdr:rowOff>
    </xdr:to>
    <xdr:sp macro="" textlink="">
      <xdr:nvSpPr>
        <xdr:cNvPr id="146" name="楕円 145"/>
        <xdr:cNvSpPr/>
      </xdr:nvSpPr>
      <xdr:spPr>
        <a:xfrm>
          <a:off x="1079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27621</xdr:rowOff>
    </xdr:from>
    <xdr:ext cx="599010" cy="259045"/>
    <xdr:sp macro="" textlink="">
      <xdr:nvSpPr>
        <xdr:cNvPr id="147" name="テキスト ボックス 146"/>
        <xdr:cNvSpPr txBox="1"/>
      </xdr:nvSpPr>
      <xdr:spPr>
        <a:xfrm>
          <a:off x="830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113433</xdr:rowOff>
    </xdr:from>
    <xdr:to>
      <xdr:col>24</xdr:col>
      <xdr:colOff>63500</xdr:colOff>
      <xdr:row>78</xdr:row>
      <xdr:rowOff>122213</xdr:rowOff>
    </xdr:to>
    <xdr:cxnSp macro="">
      <xdr:nvCxnSpPr>
        <xdr:cNvPr id="174" name="直線コネクタ 173"/>
        <xdr:cNvCxnSpPr/>
      </xdr:nvCxnSpPr>
      <xdr:spPr>
        <a:xfrm>
          <a:off x="3797300" y="13486533"/>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113433</xdr:rowOff>
    </xdr:from>
    <xdr:to>
      <xdr:col>19</xdr:col>
      <xdr:colOff>177800</xdr:colOff>
      <xdr:row>78</xdr:row>
      <xdr:rowOff>120086</xdr:rowOff>
    </xdr:to>
    <xdr:cxnSp macro="">
      <xdr:nvCxnSpPr>
        <xdr:cNvPr id="177" name="直線コネクタ 176"/>
        <xdr:cNvCxnSpPr/>
      </xdr:nvCxnSpPr>
      <xdr:spPr>
        <a:xfrm flipV="1">
          <a:off x="2908300" y="13486533"/>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114686</xdr:rowOff>
    </xdr:from>
    <xdr:to>
      <xdr:col>15</xdr:col>
      <xdr:colOff>50800</xdr:colOff>
      <xdr:row>78</xdr:row>
      <xdr:rowOff>120086</xdr:rowOff>
    </xdr:to>
    <xdr:cxnSp macro="">
      <xdr:nvCxnSpPr>
        <xdr:cNvPr id="180" name="直線コネクタ 179"/>
        <xdr:cNvCxnSpPr/>
      </xdr:nvCxnSpPr>
      <xdr:spPr>
        <a:xfrm>
          <a:off x="2019300" y="13487786"/>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114686</xdr:rowOff>
    </xdr:from>
    <xdr:to>
      <xdr:col>10</xdr:col>
      <xdr:colOff>114300</xdr:colOff>
      <xdr:row>78</xdr:row>
      <xdr:rowOff>115103</xdr:rowOff>
    </xdr:to>
    <xdr:cxnSp macro="">
      <xdr:nvCxnSpPr>
        <xdr:cNvPr id="183" name="直線コネクタ 182"/>
        <xdr:cNvCxnSpPr/>
      </xdr:nvCxnSpPr>
      <xdr:spPr>
        <a:xfrm flipV="1">
          <a:off x="1130300" y="13487786"/>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71413</xdr:rowOff>
    </xdr:from>
    <xdr:to>
      <xdr:col>24</xdr:col>
      <xdr:colOff>114300</xdr:colOff>
      <xdr:row>79</xdr:row>
      <xdr:rowOff>1563</xdr:rowOff>
    </xdr:to>
    <xdr:sp macro="" textlink="">
      <xdr:nvSpPr>
        <xdr:cNvPr id="193" name="楕円 192"/>
        <xdr:cNvSpPr/>
      </xdr:nvSpPr>
      <xdr:spPr>
        <a:xfrm>
          <a:off x="45847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157790</xdr:rowOff>
    </xdr:from>
    <xdr:ext cx="469744" cy="259045"/>
    <xdr:sp macro="" textlink="">
      <xdr:nvSpPr>
        <xdr:cNvPr id="194" name="維持補修費該当値テキスト"/>
        <xdr:cNvSpPr txBox="1"/>
      </xdr:nvSpPr>
      <xdr:spPr>
        <a:xfrm>
          <a:off x="4686300" y="133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62633</xdr:rowOff>
    </xdr:from>
    <xdr:to>
      <xdr:col>20</xdr:col>
      <xdr:colOff>38100</xdr:colOff>
      <xdr:row>78</xdr:row>
      <xdr:rowOff>164233</xdr:rowOff>
    </xdr:to>
    <xdr:sp macro="" textlink="">
      <xdr:nvSpPr>
        <xdr:cNvPr id="195" name="楕円 194"/>
        <xdr:cNvSpPr/>
      </xdr:nvSpPr>
      <xdr:spPr>
        <a:xfrm>
          <a:off x="3746500" y="134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155360</xdr:rowOff>
    </xdr:from>
    <xdr:ext cx="469744" cy="259045"/>
    <xdr:sp macro="" textlink="">
      <xdr:nvSpPr>
        <xdr:cNvPr id="196" name="テキスト ボックス 195"/>
        <xdr:cNvSpPr txBox="1"/>
      </xdr:nvSpPr>
      <xdr:spPr>
        <a:xfrm>
          <a:off x="3562428" y="1352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69286</xdr:rowOff>
    </xdr:from>
    <xdr:to>
      <xdr:col>15</xdr:col>
      <xdr:colOff>101600</xdr:colOff>
      <xdr:row>78</xdr:row>
      <xdr:rowOff>170886</xdr:rowOff>
    </xdr:to>
    <xdr:sp macro="" textlink="">
      <xdr:nvSpPr>
        <xdr:cNvPr id="197" name="楕円 196"/>
        <xdr:cNvSpPr/>
      </xdr:nvSpPr>
      <xdr:spPr>
        <a:xfrm>
          <a:off x="2857500" y="134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162013</xdr:rowOff>
    </xdr:from>
    <xdr:ext cx="469744" cy="259045"/>
    <xdr:sp macro="" textlink="">
      <xdr:nvSpPr>
        <xdr:cNvPr id="198" name="テキスト ボックス 197"/>
        <xdr:cNvSpPr txBox="1"/>
      </xdr:nvSpPr>
      <xdr:spPr>
        <a:xfrm>
          <a:off x="2673428" y="135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63886</xdr:rowOff>
    </xdr:from>
    <xdr:to>
      <xdr:col>10</xdr:col>
      <xdr:colOff>165100</xdr:colOff>
      <xdr:row>78</xdr:row>
      <xdr:rowOff>165486</xdr:rowOff>
    </xdr:to>
    <xdr:sp macro="" textlink="">
      <xdr:nvSpPr>
        <xdr:cNvPr id="199" name="楕円 198"/>
        <xdr:cNvSpPr/>
      </xdr:nvSpPr>
      <xdr:spPr>
        <a:xfrm>
          <a:off x="1968500" y="134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156613</xdr:rowOff>
    </xdr:from>
    <xdr:ext cx="469744" cy="259045"/>
    <xdr:sp macro="" textlink="">
      <xdr:nvSpPr>
        <xdr:cNvPr id="200" name="テキスト ボックス 199"/>
        <xdr:cNvSpPr txBox="1"/>
      </xdr:nvSpPr>
      <xdr:spPr>
        <a:xfrm>
          <a:off x="1784428" y="1352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64303</xdr:rowOff>
    </xdr:from>
    <xdr:to>
      <xdr:col>6</xdr:col>
      <xdr:colOff>38100</xdr:colOff>
      <xdr:row>78</xdr:row>
      <xdr:rowOff>165903</xdr:rowOff>
    </xdr:to>
    <xdr:sp macro="" textlink="">
      <xdr:nvSpPr>
        <xdr:cNvPr id="201" name="楕円 200"/>
        <xdr:cNvSpPr/>
      </xdr:nvSpPr>
      <xdr:spPr>
        <a:xfrm>
          <a:off x="1079500" y="134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157030</xdr:rowOff>
    </xdr:from>
    <xdr:ext cx="469744" cy="259045"/>
    <xdr:sp macro="" textlink="">
      <xdr:nvSpPr>
        <xdr:cNvPr id="202" name="テキスト ボックス 201"/>
        <xdr:cNvSpPr txBox="1"/>
      </xdr:nvSpPr>
      <xdr:spPr>
        <a:xfrm>
          <a:off x="895428" y="135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104611</xdr:rowOff>
    </xdr:from>
    <xdr:to>
      <xdr:col>24</xdr:col>
      <xdr:colOff>63500</xdr:colOff>
      <xdr:row>98</xdr:row>
      <xdr:rowOff>110494</xdr:rowOff>
    </xdr:to>
    <xdr:cxnSp macro="">
      <xdr:nvCxnSpPr>
        <xdr:cNvPr id="231" name="直線コネクタ 230"/>
        <xdr:cNvCxnSpPr/>
      </xdr:nvCxnSpPr>
      <xdr:spPr>
        <a:xfrm>
          <a:off x="3797300" y="16906711"/>
          <a:ext cx="8382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104364</xdr:rowOff>
    </xdr:from>
    <xdr:to>
      <xdr:col>19</xdr:col>
      <xdr:colOff>177800</xdr:colOff>
      <xdr:row>98</xdr:row>
      <xdr:rowOff>104611</xdr:rowOff>
    </xdr:to>
    <xdr:cxnSp macro="">
      <xdr:nvCxnSpPr>
        <xdr:cNvPr id="234" name="直線コネクタ 233"/>
        <xdr:cNvCxnSpPr/>
      </xdr:nvCxnSpPr>
      <xdr:spPr>
        <a:xfrm>
          <a:off x="2908300" y="16906464"/>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104364</xdr:rowOff>
    </xdr:from>
    <xdr:to>
      <xdr:col>15</xdr:col>
      <xdr:colOff>50800</xdr:colOff>
      <xdr:row>98</xdr:row>
      <xdr:rowOff>111998</xdr:rowOff>
    </xdr:to>
    <xdr:cxnSp macro="">
      <xdr:nvCxnSpPr>
        <xdr:cNvPr id="237" name="直線コネクタ 236"/>
        <xdr:cNvCxnSpPr/>
      </xdr:nvCxnSpPr>
      <xdr:spPr>
        <a:xfrm flipV="1">
          <a:off x="2019300" y="16906464"/>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111492</xdr:rowOff>
    </xdr:from>
    <xdr:to>
      <xdr:col>10</xdr:col>
      <xdr:colOff>114300</xdr:colOff>
      <xdr:row>98</xdr:row>
      <xdr:rowOff>111998</xdr:rowOff>
    </xdr:to>
    <xdr:cxnSp macro="">
      <xdr:nvCxnSpPr>
        <xdr:cNvPr id="240" name="直線コネクタ 239"/>
        <xdr:cNvCxnSpPr/>
      </xdr:nvCxnSpPr>
      <xdr:spPr>
        <a:xfrm>
          <a:off x="1130300" y="16913592"/>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59694</xdr:rowOff>
    </xdr:from>
    <xdr:to>
      <xdr:col>24</xdr:col>
      <xdr:colOff>114300</xdr:colOff>
      <xdr:row>98</xdr:row>
      <xdr:rowOff>161294</xdr:rowOff>
    </xdr:to>
    <xdr:sp macro="" textlink="">
      <xdr:nvSpPr>
        <xdr:cNvPr id="250" name="楕円 249"/>
        <xdr:cNvSpPr/>
      </xdr:nvSpPr>
      <xdr:spPr>
        <a:xfrm>
          <a:off x="4584700" y="168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53811</xdr:rowOff>
    </xdr:from>
    <xdr:to>
      <xdr:col>20</xdr:col>
      <xdr:colOff>38100</xdr:colOff>
      <xdr:row>98</xdr:row>
      <xdr:rowOff>155411</xdr:rowOff>
    </xdr:to>
    <xdr:sp macro="" textlink="">
      <xdr:nvSpPr>
        <xdr:cNvPr id="252" name="楕円 251"/>
        <xdr:cNvSpPr/>
      </xdr:nvSpPr>
      <xdr:spPr>
        <a:xfrm>
          <a:off x="3746500" y="168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146538</xdr:rowOff>
    </xdr:from>
    <xdr:ext cx="534377" cy="259045"/>
    <xdr:sp macro="" textlink="">
      <xdr:nvSpPr>
        <xdr:cNvPr id="253" name="テキスト ボックス 252"/>
        <xdr:cNvSpPr txBox="1"/>
      </xdr:nvSpPr>
      <xdr:spPr>
        <a:xfrm>
          <a:off x="3530111" y="169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53564</xdr:rowOff>
    </xdr:from>
    <xdr:to>
      <xdr:col>15</xdr:col>
      <xdr:colOff>101600</xdr:colOff>
      <xdr:row>98</xdr:row>
      <xdr:rowOff>155164</xdr:rowOff>
    </xdr:to>
    <xdr:sp macro="" textlink="">
      <xdr:nvSpPr>
        <xdr:cNvPr id="254" name="楕円 253"/>
        <xdr:cNvSpPr/>
      </xdr:nvSpPr>
      <xdr:spPr>
        <a:xfrm>
          <a:off x="2857500" y="168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146291</xdr:rowOff>
    </xdr:from>
    <xdr:ext cx="534377" cy="259045"/>
    <xdr:sp macro="" textlink="">
      <xdr:nvSpPr>
        <xdr:cNvPr id="255" name="テキスト ボックス 254"/>
        <xdr:cNvSpPr txBox="1"/>
      </xdr:nvSpPr>
      <xdr:spPr>
        <a:xfrm>
          <a:off x="2641111" y="169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61198</xdr:rowOff>
    </xdr:from>
    <xdr:to>
      <xdr:col>10</xdr:col>
      <xdr:colOff>165100</xdr:colOff>
      <xdr:row>98</xdr:row>
      <xdr:rowOff>162798</xdr:rowOff>
    </xdr:to>
    <xdr:sp macro="" textlink="">
      <xdr:nvSpPr>
        <xdr:cNvPr id="256" name="楕円 255"/>
        <xdr:cNvSpPr/>
      </xdr:nvSpPr>
      <xdr:spPr>
        <a:xfrm>
          <a:off x="1968500" y="168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153925</xdr:rowOff>
    </xdr:from>
    <xdr:ext cx="534377" cy="259045"/>
    <xdr:sp macro="" textlink="">
      <xdr:nvSpPr>
        <xdr:cNvPr id="257" name="テキスト ボックス 256"/>
        <xdr:cNvSpPr txBox="1"/>
      </xdr:nvSpPr>
      <xdr:spPr>
        <a:xfrm>
          <a:off x="1752111" y="169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60692</xdr:rowOff>
    </xdr:from>
    <xdr:to>
      <xdr:col>6</xdr:col>
      <xdr:colOff>38100</xdr:colOff>
      <xdr:row>98</xdr:row>
      <xdr:rowOff>162292</xdr:rowOff>
    </xdr:to>
    <xdr:sp macro="" textlink="">
      <xdr:nvSpPr>
        <xdr:cNvPr id="258" name="楕円 257"/>
        <xdr:cNvSpPr/>
      </xdr:nvSpPr>
      <xdr:spPr>
        <a:xfrm>
          <a:off x="1079500" y="16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153419</xdr:rowOff>
    </xdr:from>
    <xdr:ext cx="534377" cy="259045"/>
    <xdr:sp macro="" textlink="">
      <xdr:nvSpPr>
        <xdr:cNvPr id="259" name="テキスト ボックス 258"/>
        <xdr:cNvSpPr txBox="1"/>
      </xdr:nvSpPr>
      <xdr:spPr>
        <a:xfrm>
          <a:off x="863111" y="169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154410</xdr:rowOff>
    </xdr:from>
    <xdr:to>
      <xdr:col>55</xdr:col>
      <xdr:colOff>0</xdr:colOff>
      <xdr:row>38</xdr:row>
      <xdr:rowOff>822</xdr:rowOff>
    </xdr:to>
    <xdr:cxnSp macro="">
      <xdr:nvCxnSpPr>
        <xdr:cNvPr id="290" name="直線コネクタ 289"/>
        <xdr:cNvCxnSpPr/>
      </xdr:nvCxnSpPr>
      <xdr:spPr>
        <a:xfrm flipV="1">
          <a:off x="9639300" y="6498060"/>
          <a:ext cx="8382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169114</xdr:rowOff>
    </xdr:from>
    <xdr:to>
      <xdr:col>50</xdr:col>
      <xdr:colOff>114300</xdr:colOff>
      <xdr:row>38</xdr:row>
      <xdr:rowOff>822</xdr:rowOff>
    </xdr:to>
    <xdr:cxnSp macro="">
      <xdr:nvCxnSpPr>
        <xdr:cNvPr id="293" name="直線コネクタ 292"/>
        <xdr:cNvCxnSpPr/>
      </xdr:nvCxnSpPr>
      <xdr:spPr>
        <a:xfrm>
          <a:off x="8750300" y="6512764"/>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169114</xdr:rowOff>
    </xdr:from>
    <xdr:to>
      <xdr:col>45</xdr:col>
      <xdr:colOff>177800</xdr:colOff>
      <xdr:row>37</xdr:row>
      <xdr:rowOff>170086</xdr:rowOff>
    </xdr:to>
    <xdr:cxnSp macro="">
      <xdr:nvCxnSpPr>
        <xdr:cNvPr id="296" name="直線コネクタ 295"/>
        <xdr:cNvCxnSpPr/>
      </xdr:nvCxnSpPr>
      <xdr:spPr>
        <a:xfrm flipV="1">
          <a:off x="7861300" y="6512764"/>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170086</xdr:rowOff>
    </xdr:from>
    <xdr:to>
      <xdr:col>41</xdr:col>
      <xdr:colOff>50800</xdr:colOff>
      <xdr:row>38</xdr:row>
      <xdr:rowOff>26930</xdr:rowOff>
    </xdr:to>
    <xdr:cxnSp macro="">
      <xdr:nvCxnSpPr>
        <xdr:cNvPr id="299" name="直線コネクタ 298"/>
        <xdr:cNvCxnSpPr/>
      </xdr:nvCxnSpPr>
      <xdr:spPr>
        <a:xfrm flipV="1">
          <a:off x="6972300" y="6513736"/>
          <a:ext cx="889000" cy="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103610</xdr:rowOff>
    </xdr:from>
    <xdr:to>
      <xdr:col>55</xdr:col>
      <xdr:colOff>50800</xdr:colOff>
      <xdr:row>38</xdr:row>
      <xdr:rowOff>33761</xdr:rowOff>
    </xdr:to>
    <xdr:sp macro="" textlink="">
      <xdr:nvSpPr>
        <xdr:cNvPr id="309" name="楕円 308"/>
        <xdr:cNvSpPr/>
      </xdr:nvSpPr>
      <xdr:spPr>
        <a:xfrm>
          <a:off x="10426700" y="6447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82037</xdr:rowOff>
    </xdr:from>
    <xdr:ext cx="599010" cy="259045"/>
    <xdr:sp macro="" textlink="">
      <xdr:nvSpPr>
        <xdr:cNvPr id="310" name="補助費等該当値テキスト"/>
        <xdr:cNvSpPr txBox="1"/>
      </xdr:nvSpPr>
      <xdr:spPr>
        <a:xfrm>
          <a:off x="10528300" y="64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121472</xdr:rowOff>
    </xdr:from>
    <xdr:to>
      <xdr:col>50</xdr:col>
      <xdr:colOff>165100</xdr:colOff>
      <xdr:row>38</xdr:row>
      <xdr:rowOff>51622</xdr:rowOff>
    </xdr:to>
    <xdr:sp macro="" textlink="">
      <xdr:nvSpPr>
        <xdr:cNvPr id="311" name="楕円 310"/>
        <xdr:cNvSpPr/>
      </xdr:nvSpPr>
      <xdr:spPr>
        <a:xfrm>
          <a:off x="9588500" y="64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42749</xdr:rowOff>
    </xdr:from>
    <xdr:ext cx="599010" cy="259045"/>
    <xdr:sp macro="" textlink="">
      <xdr:nvSpPr>
        <xdr:cNvPr id="312" name="テキスト ボックス 311"/>
        <xdr:cNvSpPr txBox="1"/>
      </xdr:nvSpPr>
      <xdr:spPr>
        <a:xfrm>
          <a:off x="9339795" y="65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118314</xdr:rowOff>
    </xdr:from>
    <xdr:to>
      <xdr:col>46</xdr:col>
      <xdr:colOff>38100</xdr:colOff>
      <xdr:row>38</xdr:row>
      <xdr:rowOff>48464</xdr:rowOff>
    </xdr:to>
    <xdr:sp macro="" textlink="">
      <xdr:nvSpPr>
        <xdr:cNvPr id="313" name="楕円 312"/>
        <xdr:cNvSpPr/>
      </xdr:nvSpPr>
      <xdr:spPr>
        <a:xfrm>
          <a:off x="8699500" y="64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39591</xdr:rowOff>
    </xdr:from>
    <xdr:ext cx="599010" cy="259045"/>
    <xdr:sp macro="" textlink="">
      <xdr:nvSpPr>
        <xdr:cNvPr id="314" name="テキスト ボックス 313"/>
        <xdr:cNvSpPr txBox="1"/>
      </xdr:nvSpPr>
      <xdr:spPr>
        <a:xfrm>
          <a:off x="8450795" y="6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119286</xdr:rowOff>
    </xdr:from>
    <xdr:to>
      <xdr:col>41</xdr:col>
      <xdr:colOff>101600</xdr:colOff>
      <xdr:row>38</xdr:row>
      <xdr:rowOff>49436</xdr:rowOff>
    </xdr:to>
    <xdr:sp macro="" textlink="">
      <xdr:nvSpPr>
        <xdr:cNvPr id="315" name="楕円 314"/>
        <xdr:cNvSpPr/>
      </xdr:nvSpPr>
      <xdr:spPr>
        <a:xfrm>
          <a:off x="7810500" y="64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40563</xdr:rowOff>
    </xdr:from>
    <xdr:ext cx="599010" cy="259045"/>
    <xdr:sp macro="" textlink="">
      <xdr:nvSpPr>
        <xdr:cNvPr id="316" name="テキスト ボックス 315"/>
        <xdr:cNvSpPr txBox="1"/>
      </xdr:nvSpPr>
      <xdr:spPr>
        <a:xfrm>
          <a:off x="7561795" y="655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147580</xdr:rowOff>
    </xdr:from>
    <xdr:to>
      <xdr:col>36</xdr:col>
      <xdr:colOff>165100</xdr:colOff>
      <xdr:row>38</xdr:row>
      <xdr:rowOff>77730</xdr:rowOff>
    </xdr:to>
    <xdr:sp macro="" textlink="">
      <xdr:nvSpPr>
        <xdr:cNvPr id="317" name="楕円 316"/>
        <xdr:cNvSpPr/>
      </xdr:nvSpPr>
      <xdr:spPr>
        <a:xfrm>
          <a:off x="6921500" y="64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68857</xdr:rowOff>
    </xdr:from>
    <xdr:ext cx="599010" cy="259045"/>
    <xdr:sp macro="" textlink="">
      <xdr:nvSpPr>
        <xdr:cNvPr id="318" name="テキスト ボックス 317"/>
        <xdr:cNvSpPr txBox="1"/>
      </xdr:nvSpPr>
      <xdr:spPr>
        <a:xfrm>
          <a:off x="6672795" y="65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112798</xdr:rowOff>
    </xdr:from>
    <xdr:to>
      <xdr:col>55</xdr:col>
      <xdr:colOff>0</xdr:colOff>
      <xdr:row>58</xdr:row>
      <xdr:rowOff>114440</xdr:rowOff>
    </xdr:to>
    <xdr:cxnSp macro="">
      <xdr:nvCxnSpPr>
        <xdr:cNvPr id="347" name="直線コネクタ 346"/>
        <xdr:cNvCxnSpPr/>
      </xdr:nvCxnSpPr>
      <xdr:spPr>
        <a:xfrm>
          <a:off x="9639300" y="10056898"/>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112798</xdr:rowOff>
    </xdr:from>
    <xdr:to>
      <xdr:col>50</xdr:col>
      <xdr:colOff>114300</xdr:colOff>
      <xdr:row>58</xdr:row>
      <xdr:rowOff>145798</xdr:rowOff>
    </xdr:to>
    <xdr:cxnSp macro="">
      <xdr:nvCxnSpPr>
        <xdr:cNvPr id="350" name="直線コネクタ 349"/>
        <xdr:cNvCxnSpPr/>
      </xdr:nvCxnSpPr>
      <xdr:spPr>
        <a:xfrm flipV="1">
          <a:off x="8750300" y="10056898"/>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145798</xdr:rowOff>
    </xdr:from>
    <xdr:to>
      <xdr:col>45</xdr:col>
      <xdr:colOff>177800</xdr:colOff>
      <xdr:row>58</xdr:row>
      <xdr:rowOff>151636</xdr:rowOff>
    </xdr:to>
    <xdr:cxnSp macro="">
      <xdr:nvCxnSpPr>
        <xdr:cNvPr id="353" name="直線コネクタ 352"/>
        <xdr:cNvCxnSpPr/>
      </xdr:nvCxnSpPr>
      <xdr:spPr>
        <a:xfrm flipV="1">
          <a:off x="7861300" y="10089898"/>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136263</xdr:rowOff>
    </xdr:from>
    <xdr:to>
      <xdr:col>41</xdr:col>
      <xdr:colOff>50800</xdr:colOff>
      <xdr:row>58</xdr:row>
      <xdr:rowOff>151636</xdr:rowOff>
    </xdr:to>
    <xdr:cxnSp macro="">
      <xdr:nvCxnSpPr>
        <xdr:cNvPr id="356" name="直線コネクタ 355"/>
        <xdr:cNvCxnSpPr/>
      </xdr:nvCxnSpPr>
      <xdr:spPr>
        <a:xfrm>
          <a:off x="6972300" y="1008036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63640</xdr:rowOff>
    </xdr:from>
    <xdr:to>
      <xdr:col>55</xdr:col>
      <xdr:colOff>50800</xdr:colOff>
      <xdr:row>58</xdr:row>
      <xdr:rowOff>165240</xdr:rowOff>
    </xdr:to>
    <xdr:sp macro="" textlink="">
      <xdr:nvSpPr>
        <xdr:cNvPr id="366" name="楕円 365"/>
        <xdr:cNvSpPr/>
      </xdr:nvSpPr>
      <xdr:spPr>
        <a:xfrm>
          <a:off x="10426700" y="100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61998</xdr:rowOff>
    </xdr:from>
    <xdr:to>
      <xdr:col>50</xdr:col>
      <xdr:colOff>165100</xdr:colOff>
      <xdr:row>58</xdr:row>
      <xdr:rowOff>163598</xdr:rowOff>
    </xdr:to>
    <xdr:sp macro="" textlink="">
      <xdr:nvSpPr>
        <xdr:cNvPr id="368" name="楕円 367"/>
        <xdr:cNvSpPr/>
      </xdr:nvSpPr>
      <xdr:spPr>
        <a:xfrm>
          <a:off x="9588500" y="100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154725</xdr:rowOff>
    </xdr:from>
    <xdr:ext cx="599010" cy="259045"/>
    <xdr:sp macro="" textlink="">
      <xdr:nvSpPr>
        <xdr:cNvPr id="369" name="テキスト ボックス 368"/>
        <xdr:cNvSpPr txBox="1"/>
      </xdr:nvSpPr>
      <xdr:spPr>
        <a:xfrm>
          <a:off x="9339795" y="1009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94998</xdr:rowOff>
    </xdr:from>
    <xdr:to>
      <xdr:col>46</xdr:col>
      <xdr:colOff>38100</xdr:colOff>
      <xdr:row>59</xdr:row>
      <xdr:rowOff>25148</xdr:rowOff>
    </xdr:to>
    <xdr:sp macro="" textlink="">
      <xdr:nvSpPr>
        <xdr:cNvPr id="370" name="楕円 369"/>
        <xdr:cNvSpPr/>
      </xdr:nvSpPr>
      <xdr:spPr>
        <a:xfrm>
          <a:off x="8699500" y="100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16275</xdr:rowOff>
    </xdr:from>
    <xdr:ext cx="599010" cy="259045"/>
    <xdr:sp macro="" textlink="">
      <xdr:nvSpPr>
        <xdr:cNvPr id="371" name="テキスト ボックス 370"/>
        <xdr:cNvSpPr txBox="1"/>
      </xdr:nvSpPr>
      <xdr:spPr>
        <a:xfrm>
          <a:off x="8450795" y="1013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100836</xdr:rowOff>
    </xdr:from>
    <xdr:to>
      <xdr:col>41</xdr:col>
      <xdr:colOff>101600</xdr:colOff>
      <xdr:row>59</xdr:row>
      <xdr:rowOff>30986</xdr:rowOff>
    </xdr:to>
    <xdr:sp macro="" textlink="">
      <xdr:nvSpPr>
        <xdr:cNvPr id="372" name="楕円 371"/>
        <xdr:cNvSpPr/>
      </xdr:nvSpPr>
      <xdr:spPr>
        <a:xfrm>
          <a:off x="7810500" y="100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22113</xdr:rowOff>
    </xdr:from>
    <xdr:ext cx="599010" cy="259045"/>
    <xdr:sp macro="" textlink="">
      <xdr:nvSpPr>
        <xdr:cNvPr id="373" name="テキスト ボックス 372"/>
        <xdr:cNvSpPr txBox="1"/>
      </xdr:nvSpPr>
      <xdr:spPr>
        <a:xfrm>
          <a:off x="7561795" y="101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85463</xdr:rowOff>
    </xdr:from>
    <xdr:to>
      <xdr:col>36</xdr:col>
      <xdr:colOff>165100</xdr:colOff>
      <xdr:row>59</xdr:row>
      <xdr:rowOff>15613</xdr:rowOff>
    </xdr:to>
    <xdr:sp macro="" textlink="">
      <xdr:nvSpPr>
        <xdr:cNvPr id="374" name="楕円 373"/>
        <xdr:cNvSpPr/>
      </xdr:nvSpPr>
      <xdr:spPr>
        <a:xfrm>
          <a:off x="6921500" y="100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6740</xdr:rowOff>
    </xdr:from>
    <xdr:ext cx="599010" cy="259045"/>
    <xdr:sp macro="" textlink="">
      <xdr:nvSpPr>
        <xdr:cNvPr id="375" name="テキスト ボックス 374"/>
        <xdr:cNvSpPr txBox="1"/>
      </xdr:nvSpPr>
      <xdr:spPr>
        <a:xfrm>
          <a:off x="6672795" y="101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86564</xdr:rowOff>
    </xdr:from>
    <xdr:to>
      <xdr:col>55</xdr:col>
      <xdr:colOff>0</xdr:colOff>
      <xdr:row>78</xdr:row>
      <xdr:rowOff>97985</xdr:rowOff>
    </xdr:to>
    <xdr:cxnSp macro="">
      <xdr:nvCxnSpPr>
        <xdr:cNvPr id="402" name="直線コネクタ 401"/>
        <xdr:cNvCxnSpPr/>
      </xdr:nvCxnSpPr>
      <xdr:spPr>
        <a:xfrm>
          <a:off x="9639300" y="13459664"/>
          <a:ext cx="8382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86564</xdr:rowOff>
    </xdr:from>
    <xdr:to>
      <xdr:col>50</xdr:col>
      <xdr:colOff>114300</xdr:colOff>
      <xdr:row>78</xdr:row>
      <xdr:rowOff>107688</xdr:rowOff>
    </xdr:to>
    <xdr:cxnSp macro="">
      <xdr:nvCxnSpPr>
        <xdr:cNvPr id="405" name="直線コネクタ 404"/>
        <xdr:cNvCxnSpPr/>
      </xdr:nvCxnSpPr>
      <xdr:spPr>
        <a:xfrm flipV="1">
          <a:off x="8750300" y="13459664"/>
          <a:ext cx="889000" cy="2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107688</xdr:rowOff>
    </xdr:from>
    <xdr:to>
      <xdr:col>45</xdr:col>
      <xdr:colOff>177800</xdr:colOff>
      <xdr:row>78</xdr:row>
      <xdr:rowOff>138819</xdr:rowOff>
    </xdr:to>
    <xdr:cxnSp macro="">
      <xdr:nvCxnSpPr>
        <xdr:cNvPr id="408" name="直線コネクタ 407"/>
        <xdr:cNvCxnSpPr/>
      </xdr:nvCxnSpPr>
      <xdr:spPr>
        <a:xfrm flipV="1">
          <a:off x="7861300" y="13480788"/>
          <a:ext cx="889000" cy="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91946</xdr:rowOff>
    </xdr:from>
    <xdr:to>
      <xdr:col>41</xdr:col>
      <xdr:colOff>50800</xdr:colOff>
      <xdr:row>78</xdr:row>
      <xdr:rowOff>138819</xdr:rowOff>
    </xdr:to>
    <xdr:cxnSp macro="">
      <xdr:nvCxnSpPr>
        <xdr:cNvPr id="411" name="直線コネクタ 410"/>
        <xdr:cNvCxnSpPr/>
      </xdr:nvCxnSpPr>
      <xdr:spPr>
        <a:xfrm>
          <a:off x="6972300" y="13465046"/>
          <a:ext cx="8890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47185</xdr:rowOff>
    </xdr:from>
    <xdr:to>
      <xdr:col>55</xdr:col>
      <xdr:colOff>50800</xdr:colOff>
      <xdr:row>78</xdr:row>
      <xdr:rowOff>148785</xdr:rowOff>
    </xdr:to>
    <xdr:sp macro="" textlink="">
      <xdr:nvSpPr>
        <xdr:cNvPr id="421" name="楕円 420"/>
        <xdr:cNvSpPr/>
      </xdr:nvSpPr>
      <xdr:spPr>
        <a:xfrm>
          <a:off x="10426700" y="134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6562</xdr:rowOff>
    </xdr:from>
    <xdr:ext cx="534377" cy="259045"/>
    <xdr:sp macro="" textlink="">
      <xdr:nvSpPr>
        <xdr:cNvPr id="422" name="普通建設事業費 （ うち新規整備　）該当値テキスト"/>
        <xdr:cNvSpPr txBox="1"/>
      </xdr:nvSpPr>
      <xdr:spPr>
        <a:xfrm>
          <a:off x="10528300" y="132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35764</xdr:rowOff>
    </xdr:from>
    <xdr:to>
      <xdr:col>50</xdr:col>
      <xdr:colOff>165100</xdr:colOff>
      <xdr:row>78</xdr:row>
      <xdr:rowOff>137364</xdr:rowOff>
    </xdr:to>
    <xdr:sp macro="" textlink="">
      <xdr:nvSpPr>
        <xdr:cNvPr id="423" name="楕円 422"/>
        <xdr:cNvSpPr/>
      </xdr:nvSpPr>
      <xdr:spPr>
        <a:xfrm>
          <a:off x="9588500" y="13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153891</xdr:rowOff>
    </xdr:from>
    <xdr:ext cx="599010" cy="259045"/>
    <xdr:sp macro="" textlink="">
      <xdr:nvSpPr>
        <xdr:cNvPr id="424" name="テキスト ボックス 423"/>
        <xdr:cNvSpPr txBox="1"/>
      </xdr:nvSpPr>
      <xdr:spPr>
        <a:xfrm>
          <a:off x="9339795" y="1318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56888</xdr:rowOff>
    </xdr:from>
    <xdr:to>
      <xdr:col>46</xdr:col>
      <xdr:colOff>38100</xdr:colOff>
      <xdr:row>78</xdr:row>
      <xdr:rowOff>158488</xdr:rowOff>
    </xdr:to>
    <xdr:sp macro="" textlink="">
      <xdr:nvSpPr>
        <xdr:cNvPr id="425" name="楕円 424"/>
        <xdr:cNvSpPr/>
      </xdr:nvSpPr>
      <xdr:spPr>
        <a:xfrm>
          <a:off x="8699500" y="134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149615</xdr:rowOff>
    </xdr:from>
    <xdr:ext cx="534377" cy="259045"/>
    <xdr:sp macro="" textlink="">
      <xdr:nvSpPr>
        <xdr:cNvPr id="426" name="テキスト ボックス 425"/>
        <xdr:cNvSpPr txBox="1"/>
      </xdr:nvSpPr>
      <xdr:spPr>
        <a:xfrm>
          <a:off x="8483111" y="135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88019</xdr:rowOff>
    </xdr:from>
    <xdr:to>
      <xdr:col>41</xdr:col>
      <xdr:colOff>101600</xdr:colOff>
      <xdr:row>79</xdr:row>
      <xdr:rowOff>18169</xdr:rowOff>
    </xdr:to>
    <xdr:sp macro="" textlink="">
      <xdr:nvSpPr>
        <xdr:cNvPr id="427" name="楕円 426"/>
        <xdr:cNvSpPr/>
      </xdr:nvSpPr>
      <xdr:spPr>
        <a:xfrm>
          <a:off x="7810500" y="134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9296</xdr:rowOff>
    </xdr:from>
    <xdr:ext cx="469744" cy="259045"/>
    <xdr:sp macro="" textlink="">
      <xdr:nvSpPr>
        <xdr:cNvPr id="428" name="テキスト ボックス 427"/>
        <xdr:cNvSpPr txBox="1"/>
      </xdr:nvSpPr>
      <xdr:spPr>
        <a:xfrm>
          <a:off x="7626428" y="135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41146</xdr:rowOff>
    </xdr:from>
    <xdr:to>
      <xdr:col>36</xdr:col>
      <xdr:colOff>165100</xdr:colOff>
      <xdr:row>78</xdr:row>
      <xdr:rowOff>142746</xdr:rowOff>
    </xdr:to>
    <xdr:sp macro="" textlink="">
      <xdr:nvSpPr>
        <xdr:cNvPr id="429" name="楕円 428"/>
        <xdr:cNvSpPr/>
      </xdr:nvSpPr>
      <xdr:spPr>
        <a:xfrm>
          <a:off x="6921500" y="13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133873</xdr:rowOff>
    </xdr:from>
    <xdr:ext cx="599010" cy="259045"/>
    <xdr:sp macro="" textlink="">
      <xdr:nvSpPr>
        <xdr:cNvPr id="430" name="テキスト ボックス 429"/>
        <xdr:cNvSpPr txBox="1"/>
      </xdr:nvSpPr>
      <xdr:spPr>
        <a:xfrm>
          <a:off x="6672795" y="1350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77166</xdr:rowOff>
    </xdr:from>
    <xdr:to>
      <xdr:col>55</xdr:col>
      <xdr:colOff>0</xdr:colOff>
      <xdr:row>98</xdr:row>
      <xdr:rowOff>80277</xdr:rowOff>
    </xdr:to>
    <xdr:cxnSp macro="">
      <xdr:nvCxnSpPr>
        <xdr:cNvPr id="457" name="直線コネクタ 456"/>
        <xdr:cNvCxnSpPr/>
      </xdr:nvCxnSpPr>
      <xdr:spPr>
        <a:xfrm flipV="1">
          <a:off x="9639300" y="16879266"/>
          <a:ext cx="8382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80277</xdr:rowOff>
    </xdr:from>
    <xdr:to>
      <xdr:col>50</xdr:col>
      <xdr:colOff>114300</xdr:colOff>
      <xdr:row>98</xdr:row>
      <xdr:rowOff>82415</xdr:rowOff>
    </xdr:to>
    <xdr:cxnSp macro="">
      <xdr:nvCxnSpPr>
        <xdr:cNvPr id="460" name="直線コネクタ 459"/>
        <xdr:cNvCxnSpPr/>
      </xdr:nvCxnSpPr>
      <xdr:spPr>
        <a:xfrm flipV="1">
          <a:off x="8750300" y="16882377"/>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4283</xdr:rowOff>
    </xdr:from>
    <xdr:to>
      <xdr:col>45</xdr:col>
      <xdr:colOff>177800</xdr:colOff>
      <xdr:row>98</xdr:row>
      <xdr:rowOff>82415</xdr:rowOff>
    </xdr:to>
    <xdr:cxnSp macro="">
      <xdr:nvCxnSpPr>
        <xdr:cNvPr id="463" name="直線コネクタ 462"/>
        <xdr:cNvCxnSpPr/>
      </xdr:nvCxnSpPr>
      <xdr:spPr>
        <a:xfrm>
          <a:off x="7861300" y="16806383"/>
          <a:ext cx="889000" cy="7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4283</xdr:rowOff>
    </xdr:from>
    <xdr:to>
      <xdr:col>41</xdr:col>
      <xdr:colOff>50800</xdr:colOff>
      <xdr:row>98</xdr:row>
      <xdr:rowOff>79451</xdr:rowOff>
    </xdr:to>
    <xdr:cxnSp macro="">
      <xdr:nvCxnSpPr>
        <xdr:cNvPr id="466" name="直線コネクタ 465"/>
        <xdr:cNvCxnSpPr/>
      </xdr:nvCxnSpPr>
      <xdr:spPr>
        <a:xfrm flipV="1">
          <a:off x="6972300" y="16806383"/>
          <a:ext cx="889000" cy="7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26366</xdr:rowOff>
    </xdr:from>
    <xdr:to>
      <xdr:col>55</xdr:col>
      <xdr:colOff>50800</xdr:colOff>
      <xdr:row>98</xdr:row>
      <xdr:rowOff>127966</xdr:rowOff>
    </xdr:to>
    <xdr:sp macro="" textlink="">
      <xdr:nvSpPr>
        <xdr:cNvPr id="476" name="楕円 475"/>
        <xdr:cNvSpPr/>
      </xdr:nvSpPr>
      <xdr:spPr>
        <a:xfrm>
          <a:off x="10426700" y="168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112743</xdr:rowOff>
    </xdr:from>
    <xdr:ext cx="534377" cy="259045"/>
    <xdr:sp macro="" textlink="">
      <xdr:nvSpPr>
        <xdr:cNvPr id="477" name="普通建設事業費 （ うち更新整備　）該当値テキスト"/>
        <xdr:cNvSpPr txBox="1"/>
      </xdr:nvSpPr>
      <xdr:spPr>
        <a:xfrm>
          <a:off x="10528300" y="167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29477</xdr:rowOff>
    </xdr:from>
    <xdr:to>
      <xdr:col>50</xdr:col>
      <xdr:colOff>165100</xdr:colOff>
      <xdr:row>98</xdr:row>
      <xdr:rowOff>131077</xdr:rowOff>
    </xdr:to>
    <xdr:sp macro="" textlink="">
      <xdr:nvSpPr>
        <xdr:cNvPr id="478" name="楕円 477"/>
        <xdr:cNvSpPr/>
      </xdr:nvSpPr>
      <xdr:spPr>
        <a:xfrm>
          <a:off x="9588500" y="168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122204</xdr:rowOff>
    </xdr:from>
    <xdr:ext cx="534377" cy="259045"/>
    <xdr:sp macro="" textlink="">
      <xdr:nvSpPr>
        <xdr:cNvPr id="479" name="テキスト ボックス 478"/>
        <xdr:cNvSpPr txBox="1"/>
      </xdr:nvSpPr>
      <xdr:spPr>
        <a:xfrm>
          <a:off x="9372111" y="169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31615</xdr:rowOff>
    </xdr:from>
    <xdr:to>
      <xdr:col>46</xdr:col>
      <xdr:colOff>38100</xdr:colOff>
      <xdr:row>98</xdr:row>
      <xdr:rowOff>133215</xdr:rowOff>
    </xdr:to>
    <xdr:sp macro="" textlink="">
      <xdr:nvSpPr>
        <xdr:cNvPr id="480" name="楕円 479"/>
        <xdr:cNvSpPr/>
      </xdr:nvSpPr>
      <xdr:spPr>
        <a:xfrm>
          <a:off x="8699500" y="168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124342</xdr:rowOff>
    </xdr:from>
    <xdr:ext cx="534377" cy="259045"/>
    <xdr:sp macro="" textlink="">
      <xdr:nvSpPr>
        <xdr:cNvPr id="481" name="テキスト ボックス 480"/>
        <xdr:cNvSpPr txBox="1"/>
      </xdr:nvSpPr>
      <xdr:spPr>
        <a:xfrm>
          <a:off x="8483111" y="169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124933</xdr:rowOff>
    </xdr:from>
    <xdr:to>
      <xdr:col>41</xdr:col>
      <xdr:colOff>101600</xdr:colOff>
      <xdr:row>98</xdr:row>
      <xdr:rowOff>55083</xdr:rowOff>
    </xdr:to>
    <xdr:sp macro="" textlink="">
      <xdr:nvSpPr>
        <xdr:cNvPr id="482" name="楕円 481"/>
        <xdr:cNvSpPr/>
      </xdr:nvSpPr>
      <xdr:spPr>
        <a:xfrm>
          <a:off x="7810500" y="167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71610</xdr:rowOff>
    </xdr:from>
    <xdr:ext cx="599010" cy="259045"/>
    <xdr:sp macro="" textlink="">
      <xdr:nvSpPr>
        <xdr:cNvPr id="483" name="テキスト ボックス 482"/>
        <xdr:cNvSpPr txBox="1"/>
      </xdr:nvSpPr>
      <xdr:spPr>
        <a:xfrm>
          <a:off x="7561795" y="1653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28651</xdr:rowOff>
    </xdr:from>
    <xdr:to>
      <xdr:col>36</xdr:col>
      <xdr:colOff>165100</xdr:colOff>
      <xdr:row>98</xdr:row>
      <xdr:rowOff>130251</xdr:rowOff>
    </xdr:to>
    <xdr:sp macro="" textlink="">
      <xdr:nvSpPr>
        <xdr:cNvPr id="484" name="楕円 483"/>
        <xdr:cNvSpPr/>
      </xdr:nvSpPr>
      <xdr:spPr>
        <a:xfrm>
          <a:off x="6921500" y="168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121378</xdr:rowOff>
    </xdr:from>
    <xdr:ext cx="534377" cy="259045"/>
    <xdr:sp macro="" textlink="">
      <xdr:nvSpPr>
        <xdr:cNvPr id="485" name="テキスト ボックス 484"/>
        <xdr:cNvSpPr txBox="1"/>
      </xdr:nvSpPr>
      <xdr:spPr>
        <a:xfrm>
          <a:off x="6705111" y="16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84610</xdr:rowOff>
    </xdr:from>
    <xdr:to>
      <xdr:col>85</xdr:col>
      <xdr:colOff>127000</xdr:colOff>
      <xdr:row>39</xdr:row>
      <xdr:rowOff>90077</xdr:rowOff>
    </xdr:to>
    <xdr:cxnSp macro="">
      <xdr:nvCxnSpPr>
        <xdr:cNvPr id="516" name="直線コネクタ 515"/>
        <xdr:cNvCxnSpPr/>
      </xdr:nvCxnSpPr>
      <xdr:spPr>
        <a:xfrm flipV="1">
          <a:off x="15481300" y="6771160"/>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90077</xdr:rowOff>
    </xdr:from>
    <xdr:to>
      <xdr:col>81</xdr:col>
      <xdr:colOff>50800</xdr:colOff>
      <xdr:row>39</xdr:row>
      <xdr:rowOff>95985</xdr:rowOff>
    </xdr:to>
    <xdr:cxnSp macro="">
      <xdr:nvCxnSpPr>
        <xdr:cNvPr id="519" name="直線コネクタ 518"/>
        <xdr:cNvCxnSpPr/>
      </xdr:nvCxnSpPr>
      <xdr:spPr>
        <a:xfrm flipV="1">
          <a:off x="14592300" y="6776627"/>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95985</xdr:rowOff>
    </xdr:from>
    <xdr:to>
      <xdr:col>76</xdr:col>
      <xdr:colOff>114300</xdr:colOff>
      <xdr:row>39</xdr:row>
      <xdr:rowOff>97689</xdr:rowOff>
    </xdr:to>
    <xdr:cxnSp macro="">
      <xdr:nvCxnSpPr>
        <xdr:cNvPr id="522" name="直線コネクタ 521"/>
        <xdr:cNvCxnSpPr/>
      </xdr:nvCxnSpPr>
      <xdr:spPr>
        <a:xfrm flipV="1">
          <a:off x="13703300" y="6782535"/>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91383</xdr:rowOff>
    </xdr:from>
    <xdr:to>
      <xdr:col>71</xdr:col>
      <xdr:colOff>177800</xdr:colOff>
      <xdr:row>39</xdr:row>
      <xdr:rowOff>97689</xdr:rowOff>
    </xdr:to>
    <xdr:cxnSp macro="">
      <xdr:nvCxnSpPr>
        <xdr:cNvPr id="525" name="直線コネクタ 524"/>
        <xdr:cNvCxnSpPr/>
      </xdr:nvCxnSpPr>
      <xdr:spPr>
        <a:xfrm>
          <a:off x="12814300" y="6777933"/>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33810</xdr:rowOff>
    </xdr:from>
    <xdr:to>
      <xdr:col>85</xdr:col>
      <xdr:colOff>177800</xdr:colOff>
      <xdr:row>39</xdr:row>
      <xdr:rowOff>135410</xdr:rowOff>
    </xdr:to>
    <xdr:sp macro="" textlink="">
      <xdr:nvSpPr>
        <xdr:cNvPr id="535" name="楕円 534"/>
        <xdr:cNvSpPr/>
      </xdr:nvSpPr>
      <xdr:spPr>
        <a:xfrm>
          <a:off x="16268700" y="67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534377" cy="259045"/>
    <xdr:sp macro="" textlink="">
      <xdr:nvSpPr>
        <xdr:cNvPr id="536" name="災害復旧事業費該当値テキスト"/>
        <xdr:cNvSpPr txBox="1"/>
      </xdr:nvSpPr>
      <xdr:spPr>
        <a:xfrm>
          <a:off x="16370300" y="66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39277</xdr:rowOff>
    </xdr:from>
    <xdr:to>
      <xdr:col>81</xdr:col>
      <xdr:colOff>101600</xdr:colOff>
      <xdr:row>39</xdr:row>
      <xdr:rowOff>140877</xdr:rowOff>
    </xdr:to>
    <xdr:sp macro="" textlink="">
      <xdr:nvSpPr>
        <xdr:cNvPr id="537" name="楕円 536"/>
        <xdr:cNvSpPr/>
      </xdr:nvSpPr>
      <xdr:spPr>
        <a:xfrm>
          <a:off x="15430500" y="67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132004</xdr:rowOff>
    </xdr:from>
    <xdr:ext cx="469744" cy="259045"/>
    <xdr:sp macro="" textlink="">
      <xdr:nvSpPr>
        <xdr:cNvPr id="538" name="テキスト ボックス 537"/>
        <xdr:cNvSpPr txBox="1"/>
      </xdr:nvSpPr>
      <xdr:spPr>
        <a:xfrm>
          <a:off x="15246428" y="681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45185</xdr:rowOff>
    </xdr:from>
    <xdr:to>
      <xdr:col>76</xdr:col>
      <xdr:colOff>165100</xdr:colOff>
      <xdr:row>39</xdr:row>
      <xdr:rowOff>146785</xdr:rowOff>
    </xdr:to>
    <xdr:sp macro="" textlink="">
      <xdr:nvSpPr>
        <xdr:cNvPr id="539" name="楕円 538"/>
        <xdr:cNvSpPr/>
      </xdr:nvSpPr>
      <xdr:spPr>
        <a:xfrm>
          <a:off x="14541500" y="67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137912</xdr:rowOff>
    </xdr:from>
    <xdr:ext cx="469744" cy="259045"/>
    <xdr:sp macro="" textlink="">
      <xdr:nvSpPr>
        <xdr:cNvPr id="540" name="テキスト ボックス 539"/>
        <xdr:cNvSpPr txBox="1"/>
      </xdr:nvSpPr>
      <xdr:spPr>
        <a:xfrm>
          <a:off x="14357428" y="682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46889</xdr:rowOff>
    </xdr:from>
    <xdr:to>
      <xdr:col>72</xdr:col>
      <xdr:colOff>38100</xdr:colOff>
      <xdr:row>39</xdr:row>
      <xdr:rowOff>148489</xdr:rowOff>
    </xdr:to>
    <xdr:sp macro="" textlink="">
      <xdr:nvSpPr>
        <xdr:cNvPr id="541" name="楕円 540"/>
        <xdr:cNvSpPr/>
      </xdr:nvSpPr>
      <xdr:spPr>
        <a:xfrm>
          <a:off x="13652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139616</xdr:rowOff>
    </xdr:from>
    <xdr:ext cx="469744" cy="259045"/>
    <xdr:sp macro="" textlink="">
      <xdr:nvSpPr>
        <xdr:cNvPr id="542" name="テキスト ボックス 541"/>
        <xdr:cNvSpPr txBox="1"/>
      </xdr:nvSpPr>
      <xdr:spPr>
        <a:xfrm>
          <a:off x="13468428"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40583</xdr:rowOff>
    </xdr:from>
    <xdr:to>
      <xdr:col>67</xdr:col>
      <xdr:colOff>101600</xdr:colOff>
      <xdr:row>39</xdr:row>
      <xdr:rowOff>142183</xdr:rowOff>
    </xdr:to>
    <xdr:sp macro="" textlink="">
      <xdr:nvSpPr>
        <xdr:cNvPr id="543" name="楕円 542"/>
        <xdr:cNvSpPr/>
      </xdr:nvSpPr>
      <xdr:spPr>
        <a:xfrm>
          <a:off x="12763500" y="6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133310</xdr:rowOff>
    </xdr:from>
    <xdr:ext cx="469744" cy="259045"/>
    <xdr:sp macro="" textlink="">
      <xdr:nvSpPr>
        <xdr:cNvPr id="544" name="テキスト ボックス 543"/>
        <xdr:cNvSpPr txBox="1"/>
      </xdr:nvSpPr>
      <xdr:spPr>
        <a:xfrm>
          <a:off x="12579428" y="681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70124</xdr:rowOff>
    </xdr:from>
    <xdr:to>
      <xdr:col>85</xdr:col>
      <xdr:colOff>127000</xdr:colOff>
      <xdr:row>77</xdr:row>
      <xdr:rowOff>99191</xdr:rowOff>
    </xdr:to>
    <xdr:cxnSp macro="">
      <xdr:nvCxnSpPr>
        <xdr:cNvPr id="632" name="直線コネクタ 631"/>
        <xdr:cNvCxnSpPr/>
      </xdr:nvCxnSpPr>
      <xdr:spPr>
        <a:xfrm flipV="1">
          <a:off x="15481300" y="13271774"/>
          <a:ext cx="8382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99191</xdr:rowOff>
    </xdr:from>
    <xdr:to>
      <xdr:col>81</xdr:col>
      <xdr:colOff>50800</xdr:colOff>
      <xdr:row>77</xdr:row>
      <xdr:rowOff>111866</xdr:rowOff>
    </xdr:to>
    <xdr:cxnSp macro="">
      <xdr:nvCxnSpPr>
        <xdr:cNvPr id="635" name="直線コネクタ 634"/>
        <xdr:cNvCxnSpPr/>
      </xdr:nvCxnSpPr>
      <xdr:spPr>
        <a:xfrm flipV="1">
          <a:off x="14592300" y="13300841"/>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111866</xdr:rowOff>
    </xdr:from>
    <xdr:to>
      <xdr:col>76</xdr:col>
      <xdr:colOff>114300</xdr:colOff>
      <xdr:row>77</xdr:row>
      <xdr:rowOff>124502</xdr:rowOff>
    </xdr:to>
    <xdr:cxnSp macro="">
      <xdr:nvCxnSpPr>
        <xdr:cNvPr id="638" name="直線コネクタ 637"/>
        <xdr:cNvCxnSpPr/>
      </xdr:nvCxnSpPr>
      <xdr:spPr>
        <a:xfrm flipV="1">
          <a:off x="13703300" y="13313516"/>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124502</xdr:rowOff>
    </xdr:from>
    <xdr:to>
      <xdr:col>71</xdr:col>
      <xdr:colOff>177800</xdr:colOff>
      <xdr:row>78</xdr:row>
      <xdr:rowOff>54811</xdr:rowOff>
    </xdr:to>
    <xdr:cxnSp macro="">
      <xdr:nvCxnSpPr>
        <xdr:cNvPr id="641" name="直線コネクタ 640"/>
        <xdr:cNvCxnSpPr/>
      </xdr:nvCxnSpPr>
      <xdr:spPr>
        <a:xfrm flipV="1">
          <a:off x="12814300" y="13326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19324</xdr:rowOff>
    </xdr:from>
    <xdr:to>
      <xdr:col>85</xdr:col>
      <xdr:colOff>177800</xdr:colOff>
      <xdr:row>77</xdr:row>
      <xdr:rowOff>120924</xdr:rowOff>
    </xdr:to>
    <xdr:sp macro="" textlink="">
      <xdr:nvSpPr>
        <xdr:cNvPr id="651" name="楕円 650"/>
        <xdr:cNvSpPr/>
      </xdr:nvSpPr>
      <xdr:spPr>
        <a:xfrm>
          <a:off x="16268700" y="132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42201</xdr:rowOff>
    </xdr:from>
    <xdr:ext cx="599010" cy="259045"/>
    <xdr:sp macro="" textlink="">
      <xdr:nvSpPr>
        <xdr:cNvPr id="652" name="公債費該当値テキスト"/>
        <xdr:cNvSpPr txBox="1"/>
      </xdr:nvSpPr>
      <xdr:spPr>
        <a:xfrm>
          <a:off x="16370300" y="1307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48391</xdr:rowOff>
    </xdr:from>
    <xdr:to>
      <xdr:col>81</xdr:col>
      <xdr:colOff>101600</xdr:colOff>
      <xdr:row>77</xdr:row>
      <xdr:rowOff>149991</xdr:rowOff>
    </xdr:to>
    <xdr:sp macro="" textlink="">
      <xdr:nvSpPr>
        <xdr:cNvPr id="653" name="楕円 652"/>
        <xdr:cNvSpPr/>
      </xdr:nvSpPr>
      <xdr:spPr>
        <a:xfrm>
          <a:off x="15430500" y="132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166518</xdr:rowOff>
    </xdr:from>
    <xdr:ext cx="599010" cy="259045"/>
    <xdr:sp macro="" textlink="">
      <xdr:nvSpPr>
        <xdr:cNvPr id="654" name="テキスト ボックス 653"/>
        <xdr:cNvSpPr txBox="1"/>
      </xdr:nvSpPr>
      <xdr:spPr>
        <a:xfrm>
          <a:off x="15181795" y="1302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61066</xdr:rowOff>
    </xdr:from>
    <xdr:to>
      <xdr:col>76</xdr:col>
      <xdr:colOff>165100</xdr:colOff>
      <xdr:row>77</xdr:row>
      <xdr:rowOff>162666</xdr:rowOff>
    </xdr:to>
    <xdr:sp macro="" textlink="">
      <xdr:nvSpPr>
        <xdr:cNvPr id="655" name="楕円 654"/>
        <xdr:cNvSpPr/>
      </xdr:nvSpPr>
      <xdr:spPr>
        <a:xfrm>
          <a:off x="14541500" y="132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153793</xdr:rowOff>
    </xdr:from>
    <xdr:ext cx="599010" cy="259045"/>
    <xdr:sp macro="" textlink="">
      <xdr:nvSpPr>
        <xdr:cNvPr id="656" name="テキスト ボックス 655"/>
        <xdr:cNvSpPr txBox="1"/>
      </xdr:nvSpPr>
      <xdr:spPr>
        <a:xfrm>
          <a:off x="14292795" y="133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73702</xdr:rowOff>
    </xdr:from>
    <xdr:to>
      <xdr:col>72</xdr:col>
      <xdr:colOff>38100</xdr:colOff>
      <xdr:row>78</xdr:row>
      <xdr:rowOff>3852</xdr:rowOff>
    </xdr:to>
    <xdr:sp macro="" textlink="">
      <xdr:nvSpPr>
        <xdr:cNvPr id="657" name="楕円 656"/>
        <xdr:cNvSpPr/>
      </xdr:nvSpPr>
      <xdr:spPr>
        <a:xfrm>
          <a:off x="13652500" y="132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166429</xdr:rowOff>
    </xdr:from>
    <xdr:ext cx="599010" cy="259045"/>
    <xdr:sp macro="" textlink="">
      <xdr:nvSpPr>
        <xdr:cNvPr id="658" name="テキスト ボックス 657"/>
        <xdr:cNvSpPr txBox="1"/>
      </xdr:nvSpPr>
      <xdr:spPr>
        <a:xfrm>
          <a:off x="13403795" y="1336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4011</xdr:rowOff>
    </xdr:from>
    <xdr:to>
      <xdr:col>67</xdr:col>
      <xdr:colOff>101600</xdr:colOff>
      <xdr:row>78</xdr:row>
      <xdr:rowOff>105611</xdr:rowOff>
    </xdr:to>
    <xdr:sp macro="" textlink="">
      <xdr:nvSpPr>
        <xdr:cNvPr id="659" name="楕円 658"/>
        <xdr:cNvSpPr/>
      </xdr:nvSpPr>
      <xdr:spPr>
        <a:xfrm>
          <a:off x="127635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96738</xdr:rowOff>
    </xdr:from>
    <xdr:ext cx="534377" cy="259045"/>
    <xdr:sp macro="" textlink="">
      <xdr:nvSpPr>
        <xdr:cNvPr id="660" name="テキスト ボックス 659"/>
        <xdr:cNvSpPr txBox="1"/>
      </xdr:nvSpPr>
      <xdr:spPr>
        <a:xfrm>
          <a:off x="12547111" y="134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129434</xdr:rowOff>
    </xdr:from>
    <xdr:to>
      <xdr:col>85</xdr:col>
      <xdr:colOff>127000</xdr:colOff>
      <xdr:row>98</xdr:row>
      <xdr:rowOff>130006</xdr:rowOff>
    </xdr:to>
    <xdr:cxnSp macro="">
      <xdr:nvCxnSpPr>
        <xdr:cNvPr id="687" name="直線コネクタ 686"/>
        <xdr:cNvCxnSpPr/>
      </xdr:nvCxnSpPr>
      <xdr:spPr>
        <a:xfrm flipV="1">
          <a:off x="15481300" y="1693153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128361</xdr:rowOff>
    </xdr:from>
    <xdr:to>
      <xdr:col>81</xdr:col>
      <xdr:colOff>50800</xdr:colOff>
      <xdr:row>98</xdr:row>
      <xdr:rowOff>130006</xdr:rowOff>
    </xdr:to>
    <xdr:cxnSp macro="">
      <xdr:nvCxnSpPr>
        <xdr:cNvPr id="690" name="直線コネクタ 689"/>
        <xdr:cNvCxnSpPr/>
      </xdr:nvCxnSpPr>
      <xdr:spPr>
        <a:xfrm>
          <a:off x="14592300" y="16930461"/>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126412</xdr:rowOff>
    </xdr:from>
    <xdr:to>
      <xdr:col>76</xdr:col>
      <xdr:colOff>114300</xdr:colOff>
      <xdr:row>98</xdr:row>
      <xdr:rowOff>128361</xdr:rowOff>
    </xdr:to>
    <xdr:cxnSp macro="">
      <xdr:nvCxnSpPr>
        <xdr:cNvPr id="693" name="直線コネクタ 692"/>
        <xdr:cNvCxnSpPr/>
      </xdr:nvCxnSpPr>
      <xdr:spPr>
        <a:xfrm>
          <a:off x="13703300" y="16928512"/>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126412</xdr:rowOff>
    </xdr:from>
    <xdr:to>
      <xdr:col>71</xdr:col>
      <xdr:colOff>177800</xdr:colOff>
      <xdr:row>98</xdr:row>
      <xdr:rowOff>126836</xdr:rowOff>
    </xdr:to>
    <xdr:cxnSp macro="">
      <xdr:nvCxnSpPr>
        <xdr:cNvPr id="696" name="直線コネクタ 695"/>
        <xdr:cNvCxnSpPr/>
      </xdr:nvCxnSpPr>
      <xdr:spPr>
        <a:xfrm flipV="1">
          <a:off x="12814300" y="1692851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78634</xdr:rowOff>
    </xdr:from>
    <xdr:to>
      <xdr:col>85</xdr:col>
      <xdr:colOff>177800</xdr:colOff>
      <xdr:row>99</xdr:row>
      <xdr:rowOff>8784</xdr:rowOff>
    </xdr:to>
    <xdr:sp macro="" textlink="">
      <xdr:nvSpPr>
        <xdr:cNvPr id="706" name="楕円 705"/>
        <xdr:cNvSpPr/>
      </xdr:nvSpPr>
      <xdr:spPr>
        <a:xfrm>
          <a:off x="16268700" y="168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79206</xdr:rowOff>
    </xdr:from>
    <xdr:to>
      <xdr:col>81</xdr:col>
      <xdr:colOff>101600</xdr:colOff>
      <xdr:row>99</xdr:row>
      <xdr:rowOff>9356</xdr:rowOff>
    </xdr:to>
    <xdr:sp macro="" textlink="">
      <xdr:nvSpPr>
        <xdr:cNvPr id="708" name="楕円 707"/>
        <xdr:cNvSpPr/>
      </xdr:nvSpPr>
      <xdr:spPr>
        <a:xfrm>
          <a:off x="15430500" y="168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483</xdr:rowOff>
    </xdr:from>
    <xdr:ext cx="534377" cy="259045"/>
    <xdr:sp macro="" textlink="">
      <xdr:nvSpPr>
        <xdr:cNvPr id="709" name="テキスト ボックス 708"/>
        <xdr:cNvSpPr txBox="1"/>
      </xdr:nvSpPr>
      <xdr:spPr>
        <a:xfrm>
          <a:off x="15214111" y="169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77561</xdr:rowOff>
    </xdr:from>
    <xdr:to>
      <xdr:col>76</xdr:col>
      <xdr:colOff>165100</xdr:colOff>
      <xdr:row>99</xdr:row>
      <xdr:rowOff>7711</xdr:rowOff>
    </xdr:to>
    <xdr:sp macro="" textlink="">
      <xdr:nvSpPr>
        <xdr:cNvPr id="710" name="楕円 709"/>
        <xdr:cNvSpPr/>
      </xdr:nvSpPr>
      <xdr:spPr>
        <a:xfrm>
          <a:off x="14541500" y="168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170288</xdr:rowOff>
    </xdr:from>
    <xdr:ext cx="534377" cy="259045"/>
    <xdr:sp macro="" textlink="">
      <xdr:nvSpPr>
        <xdr:cNvPr id="711" name="テキスト ボックス 710"/>
        <xdr:cNvSpPr txBox="1"/>
      </xdr:nvSpPr>
      <xdr:spPr>
        <a:xfrm>
          <a:off x="14325111" y="16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75612</xdr:rowOff>
    </xdr:from>
    <xdr:to>
      <xdr:col>72</xdr:col>
      <xdr:colOff>38100</xdr:colOff>
      <xdr:row>99</xdr:row>
      <xdr:rowOff>5762</xdr:rowOff>
    </xdr:to>
    <xdr:sp macro="" textlink="">
      <xdr:nvSpPr>
        <xdr:cNvPr id="712" name="楕円 711"/>
        <xdr:cNvSpPr/>
      </xdr:nvSpPr>
      <xdr:spPr>
        <a:xfrm>
          <a:off x="13652500" y="168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168339</xdr:rowOff>
    </xdr:from>
    <xdr:ext cx="534377" cy="259045"/>
    <xdr:sp macro="" textlink="">
      <xdr:nvSpPr>
        <xdr:cNvPr id="713" name="テキスト ボックス 712"/>
        <xdr:cNvSpPr txBox="1"/>
      </xdr:nvSpPr>
      <xdr:spPr>
        <a:xfrm>
          <a:off x="13436111" y="16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76036</xdr:rowOff>
    </xdr:from>
    <xdr:to>
      <xdr:col>67</xdr:col>
      <xdr:colOff>101600</xdr:colOff>
      <xdr:row>99</xdr:row>
      <xdr:rowOff>6186</xdr:rowOff>
    </xdr:to>
    <xdr:sp macro="" textlink="">
      <xdr:nvSpPr>
        <xdr:cNvPr id="714" name="楕円 713"/>
        <xdr:cNvSpPr/>
      </xdr:nvSpPr>
      <xdr:spPr>
        <a:xfrm>
          <a:off x="12763500" y="168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168763</xdr:rowOff>
    </xdr:from>
    <xdr:ext cx="534377" cy="259045"/>
    <xdr:sp macro="" textlink="">
      <xdr:nvSpPr>
        <xdr:cNvPr id="715" name="テキスト ボックス 714"/>
        <xdr:cNvSpPr txBox="1"/>
      </xdr:nvSpPr>
      <xdr:spPr>
        <a:xfrm>
          <a:off x="12547111" y="169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44088</xdr:rowOff>
    </xdr:from>
    <xdr:to>
      <xdr:col>107</xdr:col>
      <xdr:colOff>50800</xdr:colOff>
      <xdr:row>39</xdr:row>
      <xdr:rowOff>44450</xdr:rowOff>
    </xdr:to>
    <xdr:cxnSp macro="">
      <xdr:nvCxnSpPr>
        <xdr:cNvPr id="750" name="直線コネクタ 749"/>
        <xdr:cNvCxnSpPr/>
      </xdr:nvCxnSpPr>
      <xdr:spPr>
        <a:xfrm>
          <a:off x="19545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44088</xdr:rowOff>
    </xdr:from>
    <xdr:to>
      <xdr:col>102</xdr:col>
      <xdr:colOff>114300</xdr:colOff>
      <xdr:row>39</xdr:row>
      <xdr:rowOff>44107</xdr:rowOff>
    </xdr:to>
    <xdr:cxnSp macro="">
      <xdr:nvCxnSpPr>
        <xdr:cNvPr id="753" name="直線コネクタ 752"/>
        <xdr:cNvCxnSpPr/>
      </xdr:nvCxnSpPr>
      <xdr:spPr>
        <a:xfrm flipV="1">
          <a:off x="18656300" y="67306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164738</xdr:rowOff>
    </xdr:from>
    <xdr:to>
      <xdr:col>102</xdr:col>
      <xdr:colOff>165100</xdr:colOff>
      <xdr:row>39</xdr:row>
      <xdr:rowOff>94888</xdr:rowOff>
    </xdr:to>
    <xdr:sp macro="" textlink="">
      <xdr:nvSpPr>
        <xdr:cNvPr id="769" name="楕円 768"/>
        <xdr:cNvSpPr/>
      </xdr:nvSpPr>
      <xdr:spPr>
        <a:xfrm>
          <a:off x="19494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86015</xdr:rowOff>
    </xdr:from>
    <xdr:ext cx="313932" cy="259045"/>
    <xdr:sp macro="" textlink="">
      <xdr:nvSpPr>
        <xdr:cNvPr id="770" name="テキスト ボックス 769"/>
        <xdr:cNvSpPr txBox="1"/>
      </xdr:nvSpPr>
      <xdr:spPr>
        <a:xfrm>
          <a:off x="19388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164757</xdr:rowOff>
    </xdr:from>
    <xdr:to>
      <xdr:col>98</xdr:col>
      <xdr:colOff>38100</xdr:colOff>
      <xdr:row>39</xdr:row>
      <xdr:rowOff>94907</xdr:rowOff>
    </xdr:to>
    <xdr:sp macro="" textlink="">
      <xdr:nvSpPr>
        <xdr:cNvPr id="771" name="楕円 770"/>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86034</xdr:rowOff>
    </xdr:from>
    <xdr:ext cx="313932" cy="259045"/>
    <xdr:sp macro="" textlink="">
      <xdr:nvSpPr>
        <xdr:cNvPr id="772" name="テキスト ボックス 771"/>
        <xdr:cNvSpPr txBox="1"/>
      </xdr:nvSpPr>
      <xdr:spPr>
        <a:xfrm>
          <a:off x="18499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13341</xdr:rowOff>
    </xdr:from>
    <xdr:to>
      <xdr:col>116</xdr:col>
      <xdr:colOff>63500</xdr:colOff>
      <xdr:row>59</xdr:row>
      <xdr:rowOff>25247</xdr:rowOff>
    </xdr:to>
    <xdr:cxnSp macro="">
      <xdr:nvCxnSpPr>
        <xdr:cNvPr id="801" name="直線コネクタ 800"/>
        <xdr:cNvCxnSpPr/>
      </xdr:nvCxnSpPr>
      <xdr:spPr>
        <a:xfrm>
          <a:off x="21323300" y="1012889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13341</xdr:rowOff>
    </xdr:from>
    <xdr:to>
      <xdr:col>111</xdr:col>
      <xdr:colOff>177800</xdr:colOff>
      <xdr:row>59</xdr:row>
      <xdr:rowOff>24314</xdr:rowOff>
    </xdr:to>
    <xdr:cxnSp macro="">
      <xdr:nvCxnSpPr>
        <xdr:cNvPr id="804" name="直線コネクタ 803"/>
        <xdr:cNvCxnSpPr/>
      </xdr:nvCxnSpPr>
      <xdr:spPr>
        <a:xfrm flipV="1">
          <a:off x="20434300" y="1012889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24314</xdr:rowOff>
    </xdr:from>
    <xdr:to>
      <xdr:col>107</xdr:col>
      <xdr:colOff>50800</xdr:colOff>
      <xdr:row>59</xdr:row>
      <xdr:rowOff>27039</xdr:rowOff>
    </xdr:to>
    <xdr:cxnSp macro="">
      <xdr:nvCxnSpPr>
        <xdr:cNvPr id="807" name="直線コネクタ 806"/>
        <xdr:cNvCxnSpPr/>
      </xdr:nvCxnSpPr>
      <xdr:spPr>
        <a:xfrm flipV="1">
          <a:off x="19545300" y="10139864"/>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27039</xdr:rowOff>
    </xdr:from>
    <xdr:to>
      <xdr:col>102</xdr:col>
      <xdr:colOff>114300</xdr:colOff>
      <xdr:row>59</xdr:row>
      <xdr:rowOff>27724</xdr:rowOff>
    </xdr:to>
    <xdr:cxnSp macro="">
      <xdr:nvCxnSpPr>
        <xdr:cNvPr id="810" name="直線コネクタ 809"/>
        <xdr:cNvCxnSpPr/>
      </xdr:nvCxnSpPr>
      <xdr:spPr>
        <a:xfrm flipV="1">
          <a:off x="18656300" y="101425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145897</xdr:rowOff>
    </xdr:from>
    <xdr:to>
      <xdr:col>116</xdr:col>
      <xdr:colOff>114300</xdr:colOff>
      <xdr:row>59</xdr:row>
      <xdr:rowOff>76047</xdr:rowOff>
    </xdr:to>
    <xdr:sp macro="" textlink="">
      <xdr:nvSpPr>
        <xdr:cNvPr id="820" name="楕円 819"/>
        <xdr:cNvSpPr/>
      </xdr:nvSpPr>
      <xdr:spPr>
        <a:xfrm>
          <a:off x="221107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60824</xdr:rowOff>
    </xdr:from>
    <xdr:ext cx="469744" cy="259045"/>
    <xdr:sp macro="" textlink="">
      <xdr:nvSpPr>
        <xdr:cNvPr id="821" name="貸付金該当値テキスト"/>
        <xdr:cNvSpPr txBox="1"/>
      </xdr:nvSpPr>
      <xdr:spPr>
        <a:xfrm>
          <a:off x="22212300" y="100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133991</xdr:rowOff>
    </xdr:from>
    <xdr:to>
      <xdr:col>112</xdr:col>
      <xdr:colOff>38100</xdr:colOff>
      <xdr:row>59</xdr:row>
      <xdr:rowOff>64141</xdr:rowOff>
    </xdr:to>
    <xdr:sp macro="" textlink="">
      <xdr:nvSpPr>
        <xdr:cNvPr id="822" name="楕円 821"/>
        <xdr:cNvSpPr/>
      </xdr:nvSpPr>
      <xdr:spPr>
        <a:xfrm>
          <a:off x="21272500" y="100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55268</xdr:rowOff>
    </xdr:from>
    <xdr:ext cx="469744" cy="259045"/>
    <xdr:sp macro="" textlink="">
      <xdr:nvSpPr>
        <xdr:cNvPr id="823" name="テキスト ボックス 822"/>
        <xdr:cNvSpPr txBox="1"/>
      </xdr:nvSpPr>
      <xdr:spPr>
        <a:xfrm>
          <a:off x="21088428" y="1017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144964</xdr:rowOff>
    </xdr:from>
    <xdr:to>
      <xdr:col>107</xdr:col>
      <xdr:colOff>101600</xdr:colOff>
      <xdr:row>59</xdr:row>
      <xdr:rowOff>75114</xdr:rowOff>
    </xdr:to>
    <xdr:sp macro="" textlink="">
      <xdr:nvSpPr>
        <xdr:cNvPr id="824" name="楕円 823"/>
        <xdr:cNvSpPr/>
      </xdr:nvSpPr>
      <xdr:spPr>
        <a:xfrm>
          <a:off x="20383500" y="100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66241</xdr:rowOff>
    </xdr:from>
    <xdr:ext cx="469744" cy="259045"/>
    <xdr:sp macro="" textlink="">
      <xdr:nvSpPr>
        <xdr:cNvPr id="825" name="テキスト ボックス 824"/>
        <xdr:cNvSpPr txBox="1"/>
      </xdr:nvSpPr>
      <xdr:spPr>
        <a:xfrm>
          <a:off x="20199428" y="101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147689</xdr:rowOff>
    </xdr:from>
    <xdr:to>
      <xdr:col>102</xdr:col>
      <xdr:colOff>165100</xdr:colOff>
      <xdr:row>59</xdr:row>
      <xdr:rowOff>77839</xdr:rowOff>
    </xdr:to>
    <xdr:sp macro="" textlink="">
      <xdr:nvSpPr>
        <xdr:cNvPr id="826" name="楕円 825"/>
        <xdr:cNvSpPr/>
      </xdr:nvSpPr>
      <xdr:spPr>
        <a:xfrm>
          <a:off x="19494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68966</xdr:rowOff>
    </xdr:from>
    <xdr:ext cx="378565" cy="259045"/>
    <xdr:sp macro="" textlink="">
      <xdr:nvSpPr>
        <xdr:cNvPr id="827" name="テキスト ボックス 826"/>
        <xdr:cNvSpPr txBox="1"/>
      </xdr:nvSpPr>
      <xdr:spPr>
        <a:xfrm>
          <a:off x="19356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148374</xdr:rowOff>
    </xdr:from>
    <xdr:to>
      <xdr:col>98</xdr:col>
      <xdr:colOff>38100</xdr:colOff>
      <xdr:row>59</xdr:row>
      <xdr:rowOff>78524</xdr:rowOff>
    </xdr:to>
    <xdr:sp macro="" textlink="">
      <xdr:nvSpPr>
        <xdr:cNvPr id="828" name="楕円 827"/>
        <xdr:cNvSpPr/>
      </xdr:nvSpPr>
      <xdr:spPr>
        <a:xfrm>
          <a:off x="18605500" y="10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69651</xdr:rowOff>
    </xdr:from>
    <xdr:ext cx="378565" cy="259045"/>
    <xdr:sp macro="" textlink="">
      <xdr:nvSpPr>
        <xdr:cNvPr id="829" name="テキスト ボックス 828"/>
        <xdr:cNvSpPr txBox="1"/>
      </xdr:nvSpPr>
      <xdr:spPr>
        <a:xfrm>
          <a:off x="18467017" y="1018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330</xdr:rowOff>
    </xdr:from>
    <xdr:to>
      <xdr:col>116</xdr:col>
      <xdr:colOff>63500</xdr:colOff>
      <xdr:row>76</xdr:row>
      <xdr:rowOff>14312</xdr:rowOff>
    </xdr:to>
    <xdr:cxnSp macro="">
      <xdr:nvCxnSpPr>
        <xdr:cNvPr id="858" name="直線コネクタ 857"/>
        <xdr:cNvCxnSpPr/>
      </xdr:nvCxnSpPr>
      <xdr:spPr>
        <a:xfrm flipV="1">
          <a:off x="21323300" y="13030530"/>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14115</xdr:rowOff>
    </xdr:from>
    <xdr:to>
      <xdr:col>111</xdr:col>
      <xdr:colOff>177800</xdr:colOff>
      <xdr:row>76</xdr:row>
      <xdr:rowOff>14312</xdr:rowOff>
    </xdr:to>
    <xdr:cxnSp macro="">
      <xdr:nvCxnSpPr>
        <xdr:cNvPr id="861" name="直線コネクタ 860"/>
        <xdr:cNvCxnSpPr/>
      </xdr:nvCxnSpPr>
      <xdr:spPr>
        <a:xfrm>
          <a:off x="20434300" y="1304431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14115</xdr:rowOff>
    </xdr:from>
    <xdr:to>
      <xdr:col>107</xdr:col>
      <xdr:colOff>50800</xdr:colOff>
      <xdr:row>76</xdr:row>
      <xdr:rowOff>56482</xdr:rowOff>
    </xdr:to>
    <xdr:cxnSp macro="">
      <xdr:nvCxnSpPr>
        <xdr:cNvPr id="864" name="直線コネクタ 863"/>
        <xdr:cNvCxnSpPr/>
      </xdr:nvCxnSpPr>
      <xdr:spPr>
        <a:xfrm flipV="1">
          <a:off x="19545300" y="13044315"/>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47895</xdr:rowOff>
    </xdr:from>
    <xdr:to>
      <xdr:col>102</xdr:col>
      <xdr:colOff>114300</xdr:colOff>
      <xdr:row>76</xdr:row>
      <xdr:rowOff>56482</xdr:rowOff>
    </xdr:to>
    <xdr:cxnSp macro="">
      <xdr:nvCxnSpPr>
        <xdr:cNvPr id="867" name="直線コネクタ 866"/>
        <xdr:cNvCxnSpPr/>
      </xdr:nvCxnSpPr>
      <xdr:spPr>
        <a:xfrm>
          <a:off x="18656300" y="13078095"/>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120980</xdr:rowOff>
    </xdr:from>
    <xdr:to>
      <xdr:col>116</xdr:col>
      <xdr:colOff>114300</xdr:colOff>
      <xdr:row>76</xdr:row>
      <xdr:rowOff>51130</xdr:rowOff>
    </xdr:to>
    <xdr:sp macro="" textlink="">
      <xdr:nvSpPr>
        <xdr:cNvPr id="877" name="楕円 876"/>
        <xdr:cNvSpPr/>
      </xdr:nvSpPr>
      <xdr:spPr>
        <a:xfrm>
          <a:off x="221107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143857</xdr:rowOff>
    </xdr:from>
    <xdr:ext cx="599010" cy="259045"/>
    <xdr:sp macro="" textlink="">
      <xdr:nvSpPr>
        <xdr:cNvPr id="878" name="繰出金該当値テキスト"/>
        <xdr:cNvSpPr txBox="1"/>
      </xdr:nvSpPr>
      <xdr:spPr>
        <a:xfrm>
          <a:off x="22212300" y="128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134963</xdr:rowOff>
    </xdr:from>
    <xdr:to>
      <xdr:col>112</xdr:col>
      <xdr:colOff>38100</xdr:colOff>
      <xdr:row>76</xdr:row>
      <xdr:rowOff>65112</xdr:rowOff>
    </xdr:to>
    <xdr:sp macro="" textlink="">
      <xdr:nvSpPr>
        <xdr:cNvPr id="879" name="楕円 878"/>
        <xdr:cNvSpPr/>
      </xdr:nvSpPr>
      <xdr:spPr>
        <a:xfrm>
          <a:off x="21272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81640</xdr:rowOff>
    </xdr:from>
    <xdr:ext cx="599010" cy="259045"/>
    <xdr:sp macro="" textlink="">
      <xdr:nvSpPr>
        <xdr:cNvPr id="880" name="テキスト ボックス 879"/>
        <xdr:cNvSpPr txBox="1"/>
      </xdr:nvSpPr>
      <xdr:spPr>
        <a:xfrm>
          <a:off x="21023795" y="1276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134765</xdr:rowOff>
    </xdr:from>
    <xdr:to>
      <xdr:col>107</xdr:col>
      <xdr:colOff>101600</xdr:colOff>
      <xdr:row>76</xdr:row>
      <xdr:rowOff>64914</xdr:rowOff>
    </xdr:to>
    <xdr:sp macro="" textlink="">
      <xdr:nvSpPr>
        <xdr:cNvPr id="881" name="楕円 880"/>
        <xdr:cNvSpPr/>
      </xdr:nvSpPr>
      <xdr:spPr>
        <a:xfrm>
          <a:off x="20383500" y="1299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81442</xdr:rowOff>
    </xdr:from>
    <xdr:ext cx="599010" cy="259045"/>
    <xdr:sp macro="" textlink="">
      <xdr:nvSpPr>
        <xdr:cNvPr id="882" name="テキスト ボックス 881"/>
        <xdr:cNvSpPr txBox="1"/>
      </xdr:nvSpPr>
      <xdr:spPr>
        <a:xfrm>
          <a:off x="20134795" y="127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5682</xdr:rowOff>
    </xdr:from>
    <xdr:to>
      <xdr:col>102</xdr:col>
      <xdr:colOff>165100</xdr:colOff>
      <xdr:row>76</xdr:row>
      <xdr:rowOff>107282</xdr:rowOff>
    </xdr:to>
    <xdr:sp macro="" textlink="">
      <xdr:nvSpPr>
        <xdr:cNvPr id="883" name="楕円 882"/>
        <xdr:cNvSpPr/>
      </xdr:nvSpPr>
      <xdr:spPr>
        <a:xfrm>
          <a:off x="19494500" y="130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123809</xdr:rowOff>
    </xdr:from>
    <xdr:ext cx="599010" cy="259045"/>
    <xdr:sp macro="" textlink="">
      <xdr:nvSpPr>
        <xdr:cNvPr id="884" name="テキスト ボックス 883"/>
        <xdr:cNvSpPr txBox="1"/>
      </xdr:nvSpPr>
      <xdr:spPr>
        <a:xfrm>
          <a:off x="19245795" y="1281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168545</xdr:rowOff>
    </xdr:from>
    <xdr:to>
      <xdr:col>98</xdr:col>
      <xdr:colOff>38100</xdr:colOff>
      <xdr:row>76</xdr:row>
      <xdr:rowOff>98695</xdr:rowOff>
    </xdr:to>
    <xdr:sp macro="" textlink="">
      <xdr:nvSpPr>
        <xdr:cNvPr id="885" name="楕円 884"/>
        <xdr:cNvSpPr/>
      </xdr:nvSpPr>
      <xdr:spPr>
        <a:xfrm>
          <a:off x="18605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115221</xdr:rowOff>
    </xdr:from>
    <xdr:ext cx="599010" cy="259045"/>
    <xdr:sp macro="" textlink="">
      <xdr:nvSpPr>
        <xdr:cNvPr id="886" name="テキスト ボックス 885"/>
        <xdr:cNvSpPr txBox="1"/>
      </xdr:nvSpPr>
      <xdr:spPr>
        <a:xfrm>
          <a:off x="18356795" y="1280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住民一人あたりのコストについて類似団体との乖離が特に大きいものは、普通建設事業（うち更新整備）、積立金、繰出金である。普通建設事業（うち更新整備）では、平成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除き、類似団体を下回っている状況である。本町の施設の多くは老朽化が進んでおり、更新時期を迎えているが、費用面的な理由により更新が進んでいないものがある。公共施設等総合管理計画に基づき、適正な処置を行っていく必要がある。積立金においては、財政状況が逼迫しており、歳計余剰金の積立が少ないほか、特定目的基金に積み立てられる財源が少ないことが類似団体と比較して住民一人あたりのコストが低くなっている要因である。ふるさと納税による寄附金を財源とした基金の積立を推進していく必要がある。繰出金において、国保会計では本町の特徴として住民一人あたりの医療費が高くなっていることもあり繰出金もコストが高くなっている。また、介護保険事業においても、介護サービス料が高知県内の団体と比較しても高くなっており、繰出金の増加につながっている。住民の健康増進に取り組むほか、適正な保険料の設定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
2,361
74.02
3,006,520
2,953,964
12,541
1,638,600
3,958,527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19380</xdr:rowOff>
    </xdr:from>
    <xdr:to>
      <xdr:col>24</xdr:col>
      <xdr:colOff>63500</xdr:colOff>
      <xdr:row>37</xdr:row>
      <xdr:rowOff>39878</xdr:rowOff>
    </xdr:to>
    <xdr:cxnSp macro="">
      <xdr:nvCxnSpPr>
        <xdr:cNvPr id="60" name="直線コネクタ 59"/>
        <xdr:cNvCxnSpPr/>
      </xdr:nvCxnSpPr>
      <xdr:spPr>
        <a:xfrm>
          <a:off x="3797300" y="6363030"/>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19380</xdr:rowOff>
    </xdr:from>
    <xdr:to>
      <xdr:col>19</xdr:col>
      <xdr:colOff>177800</xdr:colOff>
      <xdr:row>37</xdr:row>
      <xdr:rowOff>25571</xdr:rowOff>
    </xdr:to>
    <xdr:cxnSp macro="">
      <xdr:nvCxnSpPr>
        <xdr:cNvPr id="63" name="直線コネクタ 62"/>
        <xdr:cNvCxnSpPr/>
      </xdr:nvCxnSpPr>
      <xdr:spPr>
        <a:xfrm flipV="1">
          <a:off x="2908300" y="6363030"/>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25571</xdr:rowOff>
    </xdr:from>
    <xdr:to>
      <xdr:col>15</xdr:col>
      <xdr:colOff>50800</xdr:colOff>
      <xdr:row>37</xdr:row>
      <xdr:rowOff>46088</xdr:rowOff>
    </xdr:to>
    <xdr:cxnSp macro="">
      <xdr:nvCxnSpPr>
        <xdr:cNvPr id="66" name="直線コネクタ 65"/>
        <xdr:cNvCxnSpPr/>
      </xdr:nvCxnSpPr>
      <xdr:spPr>
        <a:xfrm flipV="1">
          <a:off x="2019300" y="6369221"/>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46088</xdr:rowOff>
    </xdr:from>
    <xdr:to>
      <xdr:col>10</xdr:col>
      <xdr:colOff>114300</xdr:colOff>
      <xdr:row>37</xdr:row>
      <xdr:rowOff>59271</xdr:rowOff>
    </xdr:to>
    <xdr:cxnSp macro="">
      <xdr:nvCxnSpPr>
        <xdr:cNvPr id="69" name="直線コネクタ 68"/>
        <xdr:cNvCxnSpPr/>
      </xdr:nvCxnSpPr>
      <xdr:spPr>
        <a:xfrm flipV="1">
          <a:off x="1130300" y="638973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79" name="楕円 78"/>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11955</xdr:rowOff>
    </xdr:from>
    <xdr:ext cx="534377" cy="259045"/>
    <xdr:sp macro="" textlink="">
      <xdr:nvSpPr>
        <xdr:cNvPr id="80" name="議会費該当値テキスト"/>
        <xdr:cNvSpPr txBox="1"/>
      </xdr:nvSpPr>
      <xdr:spPr>
        <a:xfrm>
          <a:off x="4686300" y="61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140030</xdr:rowOff>
    </xdr:from>
    <xdr:to>
      <xdr:col>20</xdr:col>
      <xdr:colOff>38100</xdr:colOff>
      <xdr:row>37</xdr:row>
      <xdr:rowOff>70180</xdr:rowOff>
    </xdr:to>
    <xdr:sp macro="" textlink="">
      <xdr:nvSpPr>
        <xdr:cNvPr id="81" name="楕円 80"/>
        <xdr:cNvSpPr/>
      </xdr:nvSpPr>
      <xdr:spPr>
        <a:xfrm>
          <a:off x="3746500" y="63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86707</xdr:rowOff>
    </xdr:from>
    <xdr:ext cx="534377" cy="259045"/>
    <xdr:sp macro="" textlink="">
      <xdr:nvSpPr>
        <xdr:cNvPr id="82" name="テキスト ボックス 81"/>
        <xdr:cNvSpPr txBox="1"/>
      </xdr:nvSpPr>
      <xdr:spPr>
        <a:xfrm>
          <a:off x="3530111" y="60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146221</xdr:rowOff>
    </xdr:from>
    <xdr:to>
      <xdr:col>15</xdr:col>
      <xdr:colOff>101600</xdr:colOff>
      <xdr:row>37</xdr:row>
      <xdr:rowOff>76371</xdr:rowOff>
    </xdr:to>
    <xdr:sp macro="" textlink="">
      <xdr:nvSpPr>
        <xdr:cNvPr id="83" name="楕円 82"/>
        <xdr:cNvSpPr/>
      </xdr:nvSpPr>
      <xdr:spPr>
        <a:xfrm>
          <a:off x="2857500" y="63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92898</xdr:rowOff>
    </xdr:from>
    <xdr:ext cx="534377" cy="259045"/>
    <xdr:sp macro="" textlink="">
      <xdr:nvSpPr>
        <xdr:cNvPr id="84" name="テキスト ボックス 83"/>
        <xdr:cNvSpPr txBox="1"/>
      </xdr:nvSpPr>
      <xdr:spPr>
        <a:xfrm>
          <a:off x="2641111" y="60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166738</xdr:rowOff>
    </xdr:from>
    <xdr:to>
      <xdr:col>10</xdr:col>
      <xdr:colOff>165100</xdr:colOff>
      <xdr:row>37</xdr:row>
      <xdr:rowOff>96888</xdr:rowOff>
    </xdr:to>
    <xdr:sp macro="" textlink="">
      <xdr:nvSpPr>
        <xdr:cNvPr id="85" name="楕円 84"/>
        <xdr:cNvSpPr/>
      </xdr:nvSpPr>
      <xdr:spPr>
        <a:xfrm>
          <a:off x="1968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113415</xdr:rowOff>
    </xdr:from>
    <xdr:ext cx="534377" cy="259045"/>
    <xdr:sp macro="" textlink="">
      <xdr:nvSpPr>
        <xdr:cNvPr id="86" name="テキスト ボックス 85"/>
        <xdr:cNvSpPr txBox="1"/>
      </xdr:nvSpPr>
      <xdr:spPr>
        <a:xfrm>
          <a:off x="1752111" y="6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8471</xdr:rowOff>
    </xdr:from>
    <xdr:to>
      <xdr:col>6</xdr:col>
      <xdr:colOff>38100</xdr:colOff>
      <xdr:row>37</xdr:row>
      <xdr:rowOff>110071</xdr:rowOff>
    </xdr:to>
    <xdr:sp macro="" textlink="">
      <xdr:nvSpPr>
        <xdr:cNvPr id="87" name="楕円 86"/>
        <xdr:cNvSpPr/>
      </xdr:nvSpPr>
      <xdr:spPr>
        <a:xfrm>
          <a:off x="1079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101198</xdr:rowOff>
    </xdr:from>
    <xdr:ext cx="534377" cy="259045"/>
    <xdr:sp macro="" textlink="">
      <xdr:nvSpPr>
        <xdr:cNvPr id="88" name="テキスト ボックス 87"/>
        <xdr:cNvSpPr txBox="1"/>
      </xdr:nvSpPr>
      <xdr:spPr>
        <a:xfrm>
          <a:off x="863111" y="64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103646</xdr:rowOff>
    </xdr:from>
    <xdr:to>
      <xdr:col>24</xdr:col>
      <xdr:colOff>63500</xdr:colOff>
      <xdr:row>58</xdr:row>
      <xdr:rowOff>117304</xdr:rowOff>
    </xdr:to>
    <xdr:cxnSp macro="">
      <xdr:nvCxnSpPr>
        <xdr:cNvPr id="117" name="直線コネクタ 116"/>
        <xdr:cNvCxnSpPr/>
      </xdr:nvCxnSpPr>
      <xdr:spPr>
        <a:xfrm flipV="1">
          <a:off x="3797300" y="10047746"/>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117304</xdr:rowOff>
    </xdr:from>
    <xdr:to>
      <xdr:col>19</xdr:col>
      <xdr:colOff>177800</xdr:colOff>
      <xdr:row>58</xdr:row>
      <xdr:rowOff>127660</xdr:rowOff>
    </xdr:to>
    <xdr:cxnSp macro="">
      <xdr:nvCxnSpPr>
        <xdr:cNvPr id="120" name="直線コネクタ 119"/>
        <xdr:cNvCxnSpPr/>
      </xdr:nvCxnSpPr>
      <xdr:spPr>
        <a:xfrm flipV="1">
          <a:off x="2908300" y="1006140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121136</xdr:rowOff>
    </xdr:from>
    <xdr:to>
      <xdr:col>15</xdr:col>
      <xdr:colOff>50800</xdr:colOff>
      <xdr:row>58</xdr:row>
      <xdr:rowOff>127660</xdr:rowOff>
    </xdr:to>
    <xdr:cxnSp macro="">
      <xdr:nvCxnSpPr>
        <xdr:cNvPr id="123" name="直線コネクタ 122"/>
        <xdr:cNvCxnSpPr/>
      </xdr:nvCxnSpPr>
      <xdr:spPr>
        <a:xfrm>
          <a:off x="2019300" y="10065236"/>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121136</xdr:rowOff>
    </xdr:from>
    <xdr:to>
      <xdr:col>10</xdr:col>
      <xdr:colOff>114300</xdr:colOff>
      <xdr:row>58</xdr:row>
      <xdr:rowOff>142339</xdr:rowOff>
    </xdr:to>
    <xdr:cxnSp macro="">
      <xdr:nvCxnSpPr>
        <xdr:cNvPr id="126" name="直線コネクタ 125"/>
        <xdr:cNvCxnSpPr/>
      </xdr:nvCxnSpPr>
      <xdr:spPr>
        <a:xfrm flipV="1">
          <a:off x="1130300" y="10065236"/>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52846</xdr:rowOff>
    </xdr:from>
    <xdr:to>
      <xdr:col>24</xdr:col>
      <xdr:colOff>114300</xdr:colOff>
      <xdr:row>58</xdr:row>
      <xdr:rowOff>154446</xdr:rowOff>
    </xdr:to>
    <xdr:sp macro="" textlink="">
      <xdr:nvSpPr>
        <xdr:cNvPr id="136" name="楕円 135"/>
        <xdr:cNvSpPr/>
      </xdr:nvSpPr>
      <xdr:spPr>
        <a:xfrm>
          <a:off x="4584700" y="9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12223</xdr:rowOff>
    </xdr:from>
    <xdr:ext cx="599010" cy="259045"/>
    <xdr:sp macro="" textlink="">
      <xdr:nvSpPr>
        <xdr:cNvPr id="137" name="総務費該当値テキスト"/>
        <xdr:cNvSpPr txBox="1"/>
      </xdr:nvSpPr>
      <xdr:spPr>
        <a:xfrm>
          <a:off x="4686300" y="97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66504</xdr:rowOff>
    </xdr:from>
    <xdr:to>
      <xdr:col>20</xdr:col>
      <xdr:colOff>38100</xdr:colOff>
      <xdr:row>58</xdr:row>
      <xdr:rowOff>168104</xdr:rowOff>
    </xdr:to>
    <xdr:sp macro="" textlink="">
      <xdr:nvSpPr>
        <xdr:cNvPr id="138" name="楕円 137"/>
        <xdr:cNvSpPr/>
      </xdr:nvSpPr>
      <xdr:spPr>
        <a:xfrm>
          <a:off x="3746500" y="100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159231</xdr:rowOff>
    </xdr:from>
    <xdr:ext cx="599010" cy="259045"/>
    <xdr:sp macro="" textlink="">
      <xdr:nvSpPr>
        <xdr:cNvPr id="139" name="テキスト ボックス 138"/>
        <xdr:cNvSpPr txBox="1"/>
      </xdr:nvSpPr>
      <xdr:spPr>
        <a:xfrm>
          <a:off x="3497795" y="101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76860</xdr:rowOff>
    </xdr:from>
    <xdr:to>
      <xdr:col>15</xdr:col>
      <xdr:colOff>101600</xdr:colOff>
      <xdr:row>59</xdr:row>
      <xdr:rowOff>7010</xdr:rowOff>
    </xdr:to>
    <xdr:sp macro="" textlink="">
      <xdr:nvSpPr>
        <xdr:cNvPr id="140" name="楕円 139"/>
        <xdr:cNvSpPr/>
      </xdr:nvSpPr>
      <xdr:spPr>
        <a:xfrm>
          <a:off x="2857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169587</xdr:rowOff>
    </xdr:from>
    <xdr:ext cx="599010" cy="259045"/>
    <xdr:sp macro="" textlink="">
      <xdr:nvSpPr>
        <xdr:cNvPr id="141" name="テキスト ボックス 140"/>
        <xdr:cNvSpPr txBox="1"/>
      </xdr:nvSpPr>
      <xdr:spPr>
        <a:xfrm>
          <a:off x="2608795" y="1011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70336</xdr:rowOff>
    </xdr:from>
    <xdr:to>
      <xdr:col>10</xdr:col>
      <xdr:colOff>165100</xdr:colOff>
      <xdr:row>59</xdr:row>
      <xdr:rowOff>486</xdr:rowOff>
    </xdr:to>
    <xdr:sp macro="" textlink="">
      <xdr:nvSpPr>
        <xdr:cNvPr id="142" name="楕円 141"/>
        <xdr:cNvSpPr/>
      </xdr:nvSpPr>
      <xdr:spPr>
        <a:xfrm>
          <a:off x="1968500" y="100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163063</xdr:rowOff>
    </xdr:from>
    <xdr:ext cx="599010" cy="259045"/>
    <xdr:sp macro="" textlink="">
      <xdr:nvSpPr>
        <xdr:cNvPr id="143" name="テキスト ボックス 142"/>
        <xdr:cNvSpPr txBox="1"/>
      </xdr:nvSpPr>
      <xdr:spPr>
        <a:xfrm>
          <a:off x="1719795" y="1010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91539</xdr:rowOff>
    </xdr:from>
    <xdr:to>
      <xdr:col>6</xdr:col>
      <xdr:colOff>38100</xdr:colOff>
      <xdr:row>59</xdr:row>
      <xdr:rowOff>21689</xdr:rowOff>
    </xdr:to>
    <xdr:sp macro="" textlink="">
      <xdr:nvSpPr>
        <xdr:cNvPr id="144" name="楕円 143"/>
        <xdr:cNvSpPr/>
      </xdr:nvSpPr>
      <xdr:spPr>
        <a:xfrm>
          <a:off x="1079500" y="1003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12816</xdr:rowOff>
    </xdr:from>
    <xdr:ext cx="599010" cy="259045"/>
    <xdr:sp macro="" textlink="">
      <xdr:nvSpPr>
        <xdr:cNvPr id="145" name="テキスト ボックス 144"/>
        <xdr:cNvSpPr txBox="1"/>
      </xdr:nvSpPr>
      <xdr:spPr>
        <a:xfrm>
          <a:off x="830795" y="1012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29283</xdr:rowOff>
    </xdr:from>
    <xdr:to>
      <xdr:col>24</xdr:col>
      <xdr:colOff>63500</xdr:colOff>
      <xdr:row>77</xdr:row>
      <xdr:rowOff>44292</xdr:rowOff>
    </xdr:to>
    <xdr:cxnSp macro="">
      <xdr:nvCxnSpPr>
        <xdr:cNvPr id="176" name="直線コネクタ 175"/>
        <xdr:cNvCxnSpPr/>
      </xdr:nvCxnSpPr>
      <xdr:spPr>
        <a:xfrm>
          <a:off x="3797300" y="13230933"/>
          <a:ext cx="838200" cy="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20420</xdr:rowOff>
    </xdr:from>
    <xdr:to>
      <xdr:col>19</xdr:col>
      <xdr:colOff>177800</xdr:colOff>
      <xdr:row>77</xdr:row>
      <xdr:rowOff>29283</xdr:rowOff>
    </xdr:to>
    <xdr:cxnSp macro="">
      <xdr:nvCxnSpPr>
        <xdr:cNvPr id="179" name="直線コネクタ 178"/>
        <xdr:cNvCxnSpPr/>
      </xdr:nvCxnSpPr>
      <xdr:spPr>
        <a:xfrm>
          <a:off x="2908300" y="13222070"/>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20420</xdr:rowOff>
    </xdr:from>
    <xdr:to>
      <xdr:col>15</xdr:col>
      <xdr:colOff>50800</xdr:colOff>
      <xdr:row>77</xdr:row>
      <xdr:rowOff>50488</xdr:rowOff>
    </xdr:to>
    <xdr:cxnSp macro="">
      <xdr:nvCxnSpPr>
        <xdr:cNvPr id="182" name="直線コネクタ 181"/>
        <xdr:cNvCxnSpPr/>
      </xdr:nvCxnSpPr>
      <xdr:spPr>
        <a:xfrm flipV="1">
          <a:off x="2019300" y="13222070"/>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50488</xdr:rowOff>
    </xdr:from>
    <xdr:to>
      <xdr:col>10</xdr:col>
      <xdr:colOff>114300</xdr:colOff>
      <xdr:row>77</xdr:row>
      <xdr:rowOff>58424</xdr:rowOff>
    </xdr:to>
    <xdr:cxnSp macro="">
      <xdr:nvCxnSpPr>
        <xdr:cNvPr id="185" name="直線コネクタ 184"/>
        <xdr:cNvCxnSpPr/>
      </xdr:nvCxnSpPr>
      <xdr:spPr>
        <a:xfrm flipV="1">
          <a:off x="1130300" y="1325213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164942</xdr:rowOff>
    </xdr:from>
    <xdr:to>
      <xdr:col>24</xdr:col>
      <xdr:colOff>114300</xdr:colOff>
      <xdr:row>77</xdr:row>
      <xdr:rowOff>95092</xdr:rowOff>
    </xdr:to>
    <xdr:sp macro="" textlink="">
      <xdr:nvSpPr>
        <xdr:cNvPr id="195" name="楕円 194"/>
        <xdr:cNvSpPr/>
      </xdr:nvSpPr>
      <xdr:spPr>
        <a:xfrm>
          <a:off x="4584700" y="131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16369</xdr:rowOff>
    </xdr:from>
    <xdr:ext cx="599010" cy="259045"/>
    <xdr:sp macro="" textlink="">
      <xdr:nvSpPr>
        <xdr:cNvPr id="196" name="民生費該当値テキスト"/>
        <xdr:cNvSpPr txBox="1"/>
      </xdr:nvSpPr>
      <xdr:spPr>
        <a:xfrm>
          <a:off x="4686300" y="130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149933</xdr:rowOff>
    </xdr:from>
    <xdr:to>
      <xdr:col>20</xdr:col>
      <xdr:colOff>38100</xdr:colOff>
      <xdr:row>77</xdr:row>
      <xdr:rowOff>80083</xdr:rowOff>
    </xdr:to>
    <xdr:sp macro="" textlink="">
      <xdr:nvSpPr>
        <xdr:cNvPr id="197" name="楕円 196"/>
        <xdr:cNvSpPr/>
      </xdr:nvSpPr>
      <xdr:spPr>
        <a:xfrm>
          <a:off x="3746500" y="1318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96610</xdr:rowOff>
    </xdr:from>
    <xdr:ext cx="599010" cy="259045"/>
    <xdr:sp macro="" textlink="">
      <xdr:nvSpPr>
        <xdr:cNvPr id="198" name="テキスト ボックス 197"/>
        <xdr:cNvSpPr txBox="1"/>
      </xdr:nvSpPr>
      <xdr:spPr>
        <a:xfrm>
          <a:off x="3497795" y="1295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141070</xdr:rowOff>
    </xdr:from>
    <xdr:to>
      <xdr:col>15</xdr:col>
      <xdr:colOff>101600</xdr:colOff>
      <xdr:row>77</xdr:row>
      <xdr:rowOff>71220</xdr:rowOff>
    </xdr:to>
    <xdr:sp macro="" textlink="">
      <xdr:nvSpPr>
        <xdr:cNvPr id="199" name="楕円 198"/>
        <xdr:cNvSpPr/>
      </xdr:nvSpPr>
      <xdr:spPr>
        <a:xfrm>
          <a:off x="2857500" y="131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87747</xdr:rowOff>
    </xdr:from>
    <xdr:ext cx="599010" cy="259045"/>
    <xdr:sp macro="" textlink="">
      <xdr:nvSpPr>
        <xdr:cNvPr id="200" name="テキスト ボックス 199"/>
        <xdr:cNvSpPr txBox="1"/>
      </xdr:nvSpPr>
      <xdr:spPr>
        <a:xfrm>
          <a:off x="2608795" y="1294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171138</xdr:rowOff>
    </xdr:from>
    <xdr:to>
      <xdr:col>10</xdr:col>
      <xdr:colOff>165100</xdr:colOff>
      <xdr:row>77</xdr:row>
      <xdr:rowOff>101288</xdr:rowOff>
    </xdr:to>
    <xdr:sp macro="" textlink="">
      <xdr:nvSpPr>
        <xdr:cNvPr id="201" name="楕円 200"/>
        <xdr:cNvSpPr/>
      </xdr:nvSpPr>
      <xdr:spPr>
        <a:xfrm>
          <a:off x="1968500" y="132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117815</xdr:rowOff>
    </xdr:from>
    <xdr:ext cx="599010" cy="259045"/>
    <xdr:sp macro="" textlink="">
      <xdr:nvSpPr>
        <xdr:cNvPr id="202" name="テキスト ボックス 201"/>
        <xdr:cNvSpPr txBox="1"/>
      </xdr:nvSpPr>
      <xdr:spPr>
        <a:xfrm>
          <a:off x="1719795" y="1297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7624</xdr:rowOff>
    </xdr:from>
    <xdr:to>
      <xdr:col>6</xdr:col>
      <xdr:colOff>38100</xdr:colOff>
      <xdr:row>77</xdr:row>
      <xdr:rowOff>109224</xdr:rowOff>
    </xdr:to>
    <xdr:sp macro="" textlink="">
      <xdr:nvSpPr>
        <xdr:cNvPr id="203" name="楕円 202"/>
        <xdr:cNvSpPr/>
      </xdr:nvSpPr>
      <xdr:spPr>
        <a:xfrm>
          <a:off x="1079500" y="132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125751</xdr:rowOff>
    </xdr:from>
    <xdr:ext cx="599010" cy="259045"/>
    <xdr:sp macro="" textlink="">
      <xdr:nvSpPr>
        <xdr:cNvPr id="204" name="テキスト ボックス 203"/>
        <xdr:cNvSpPr txBox="1"/>
      </xdr:nvSpPr>
      <xdr:spPr>
        <a:xfrm>
          <a:off x="830795" y="1298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127446</xdr:rowOff>
    </xdr:from>
    <xdr:to>
      <xdr:col>24</xdr:col>
      <xdr:colOff>63500</xdr:colOff>
      <xdr:row>97</xdr:row>
      <xdr:rowOff>160539</xdr:rowOff>
    </xdr:to>
    <xdr:cxnSp macro="">
      <xdr:nvCxnSpPr>
        <xdr:cNvPr id="235" name="直線コネクタ 234"/>
        <xdr:cNvCxnSpPr/>
      </xdr:nvCxnSpPr>
      <xdr:spPr>
        <a:xfrm flipV="1">
          <a:off x="3797300" y="16758096"/>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160539</xdr:rowOff>
    </xdr:from>
    <xdr:to>
      <xdr:col>19</xdr:col>
      <xdr:colOff>177800</xdr:colOff>
      <xdr:row>98</xdr:row>
      <xdr:rowOff>33136</xdr:rowOff>
    </xdr:to>
    <xdr:cxnSp macro="">
      <xdr:nvCxnSpPr>
        <xdr:cNvPr id="238" name="直線コネクタ 237"/>
        <xdr:cNvCxnSpPr/>
      </xdr:nvCxnSpPr>
      <xdr:spPr>
        <a:xfrm flipV="1">
          <a:off x="2908300" y="16791189"/>
          <a:ext cx="889000" cy="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33136</xdr:rowOff>
    </xdr:from>
    <xdr:to>
      <xdr:col>15</xdr:col>
      <xdr:colOff>50800</xdr:colOff>
      <xdr:row>98</xdr:row>
      <xdr:rowOff>48861</xdr:rowOff>
    </xdr:to>
    <xdr:cxnSp macro="">
      <xdr:nvCxnSpPr>
        <xdr:cNvPr id="241" name="直線コネクタ 240"/>
        <xdr:cNvCxnSpPr/>
      </xdr:nvCxnSpPr>
      <xdr:spPr>
        <a:xfrm flipV="1">
          <a:off x="2019300" y="16835236"/>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153034</xdr:rowOff>
    </xdr:from>
    <xdr:to>
      <xdr:col>10</xdr:col>
      <xdr:colOff>114300</xdr:colOff>
      <xdr:row>98</xdr:row>
      <xdr:rowOff>48861</xdr:rowOff>
    </xdr:to>
    <xdr:cxnSp macro="">
      <xdr:nvCxnSpPr>
        <xdr:cNvPr id="244" name="直線コネクタ 243"/>
        <xdr:cNvCxnSpPr/>
      </xdr:nvCxnSpPr>
      <xdr:spPr>
        <a:xfrm>
          <a:off x="1130300" y="16783684"/>
          <a:ext cx="889000" cy="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76646</xdr:rowOff>
    </xdr:from>
    <xdr:to>
      <xdr:col>24</xdr:col>
      <xdr:colOff>114300</xdr:colOff>
      <xdr:row>98</xdr:row>
      <xdr:rowOff>6796</xdr:rowOff>
    </xdr:to>
    <xdr:sp macro="" textlink="">
      <xdr:nvSpPr>
        <xdr:cNvPr id="254" name="楕円 253"/>
        <xdr:cNvSpPr/>
      </xdr:nvSpPr>
      <xdr:spPr>
        <a:xfrm>
          <a:off x="4584700" y="167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55073</xdr:rowOff>
    </xdr:from>
    <xdr:ext cx="534377" cy="259045"/>
    <xdr:sp macro="" textlink="">
      <xdr:nvSpPr>
        <xdr:cNvPr id="255" name="衛生費該当値テキスト"/>
        <xdr:cNvSpPr txBox="1"/>
      </xdr:nvSpPr>
      <xdr:spPr>
        <a:xfrm>
          <a:off x="4686300" y="166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109739</xdr:rowOff>
    </xdr:from>
    <xdr:to>
      <xdr:col>20</xdr:col>
      <xdr:colOff>38100</xdr:colOff>
      <xdr:row>98</xdr:row>
      <xdr:rowOff>39889</xdr:rowOff>
    </xdr:to>
    <xdr:sp macro="" textlink="">
      <xdr:nvSpPr>
        <xdr:cNvPr id="256" name="楕円 255"/>
        <xdr:cNvSpPr/>
      </xdr:nvSpPr>
      <xdr:spPr>
        <a:xfrm>
          <a:off x="3746500" y="167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31016</xdr:rowOff>
    </xdr:from>
    <xdr:ext cx="534377" cy="259045"/>
    <xdr:sp macro="" textlink="">
      <xdr:nvSpPr>
        <xdr:cNvPr id="257" name="テキスト ボックス 256"/>
        <xdr:cNvSpPr txBox="1"/>
      </xdr:nvSpPr>
      <xdr:spPr>
        <a:xfrm>
          <a:off x="3530111" y="168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153786</xdr:rowOff>
    </xdr:from>
    <xdr:to>
      <xdr:col>15</xdr:col>
      <xdr:colOff>101600</xdr:colOff>
      <xdr:row>98</xdr:row>
      <xdr:rowOff>83936</xdr:rowOff>
    </xdr:to>
    <xdr:sp macro="" textlink="">
      <xdr:nvSpPr>
        <xdr:cNvPr id="258" name="楕円 257"/>
        <xdr:cNvSpPr/>
      </xdr:nvSpPr>
      <xdr:spPr>
        <a:xfrm>
          <a:off x="2857500" y="167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75063</xdr:rowOff>
    </xdr:from>
    <xdr:ext cx="534377" cy="259045"/>
    <xdr:sp macro="" textlink="">
      <xdr:nvSpPr>
        <xdr:cNvPr id="259" name="テキスト ボックス 258"/>
        <xdr:cNvSpPr txBox="1"/>
      </xdr:nvSpPr>
      <xdr:spPr>
        <a:xfrm>
          <a:off x="2641111" y="168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169511</xdr:rowOff>
    </xdr:from>
    <xdr:to>
      <xdr:col>10</xdr:col>
      <xdr:colOff>165100</xdr:colOff>
      <xdr:row>98</xdr:row>
      <xdr:rowOff>99661</xdr:rowOff>
    </xdr:to>
    <xdr:sp macro="" textlink="">
      <xdr:nvSpPr>
        <xdr:cNvPr id="260" name="楕円 259"/>
        <xdr:cNvSpPr/>
      </xdr:nvSpPr>
      <xdr:spPr>
        <a:xfrm>
          <a:off x="1968500" y="168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90788</xdr:rowOff>
    </xdr:from>
    <xdr:ext cx="534377" cy="259045"/>
    <xdr:sp macro="" textlink="">
      <xdr:nvSpPr>
        <xdr:cNvPr id="261" name="テキスト ボックス 260"/>
        <xdr:cNvSpPr txBox="1"/>
      </xdr:nvSpPr>
      <xdr:spPr>
        <a:xfrm>
          <a:off x="1752111" y="168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102234</xdr:rowOff>
    </xdr:from>
    <xdr:to>
      <xdr:col>6</xdr:col>
      <xdr:colOff>38100</xdr:colOff>
      <xdr:row>98</xdr:row>
      <xdr:rowOff>32384</xdr:rowOff>
    </xdr:to>
    <xdr:sp macro="" textlink="">
      <xdr:nvSpPr>
        <xdr:cNvPr id="262" name="楕円 261"/>
        <xdr:cNvSpPr/>
      </xdr:nvSpPr>
      <xdr:spPr>
        <a:xfrm>
          <a:off x="1079500" y="167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23511</xdr:rowOff>
    </xdr:from>
    <xdr:ext cx="534377" cy="259045"/>
    <xdr:sp macro="" textlink="">
      <xdr:nvSpPr>
        <xdr:cNvPr id="263" name="テキスト ボックス 262"/>
        <xdr:cNvSpPr txBox="1"/>
      </xdr:nvSpPr>
      <xdr:spPr>
        <a:xfrm>
          <a:off x="863111" y="168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145618</xdr:rowOff>
    </xdr:from>
    <xdr:to>
      <xdr:col>55</xdr:col>
      <xdr:colOff>0</xdr:colOff>
      <xdr:row>58</xdr:row>
      <xdr:rowOff>158366</xdr:rowOff>
    </xdr:to>
    <xdr:cxnSp macro="">
      <xdr:nvCxnSpPr>
        <xdr:cNvPr id="349" name="直線コネクタ 348"/>
        <xdr:cNvCxnSpPr/>
      </xdr:nvCxnSpPr>
      <xdr:spPr>
        <a:xfrm flipV="1">
          <a:off x="9639300" y="10089718"/>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134981</xdr:rowOff>
    </xdr:from>
    <xdr:to>
      <xdr:col>50</xdr:col>
      <xdr:colOff>114300</xdr:colOff>
      <xdr:row>58</xdr:row>
      <xdr:rowOff>158366</xdr:rowOff>
    </xdr:to>
    <xdr:cxnSp macro="">
      <xdr:nvCxnSpPr>
        <xdr:cNvPr id="352" name="直線コネクタ 351"/>
        <xdr:cNvCxnSpPr/>
      </xdr:nvCxnSpPr>
      <xdr:spPr>
        <a:xfrm>
          <a:off x="8750300" y="10079081"/>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115561</xdr:rowOff>
    </xdr:from>
    <xdr:to>
      <xdr:col>45</xdr:col>
      <xdr:colOff>177800</xdr:colOff>
      <xdr:row>58</xdr:row>
      <xdr:rowOff>134981</xdr:rowOff>
    </xdr:to>
    <xdr:cxnSp macro="">
      <xdr:nvCxnSpPr>
        <xdr:cNvPr id="355" name="直線コネクタ 354"/>
        <xdr:cNvCxnSpPr/>
      </xdr:nvCxnSpPr>
      <xdr:spPr>
        <a:xfrm>
          <a:off x="7861300" y="10059661"/>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115561</xdr:rowOff>
    </xdr:from>
    <xdr:to>
      <xdr:col>41</xdr:col>
      <xdr:colOff>50800</xdr:colOff>
      <xdr:row>58</xdr:row>
      <xdr:rowOff>163374</xdr:rowOff>
    </xdr:to>
    <xdr:cxnSp macro="">
      <xdr:nvCxnSpPr>
        <xdr:cNvPr id="358" name="直線コネクタ 357"/>
        <xdr:cNvCxnSpPr/>
      </xdr:nvCxnSpPr>
      <xdr:spPr>
        <a:xfrm flipV="1">
          <a:off x="6972300" y="10059661"/>
          <a:ext cx="889000" cy="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94818</xdr:rowOff>
    </xdr:from>
    <xdr:to>
      <xdr:col>55</xdr:col>
      <xdr:colOff>50800</xdr:colOff>
      <xdr:row>59</xdr:row>
      <xdr:rowOff>24968</xdr:rowOff>
    </xdr:to>
    <xdr:sp macro="" textlink="">
      <xdr:nvSpPr>
        <xdr:cNvPr id="368" name="楕円 367"/>
        <xdr:cNvSpPr/>
      </xdr:nvSpPr>
      <xdr:spPr>
        <a:xfrm>
          <a:off x="10426700" y="100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9745</xdr:rowOff>
    </xdr:from>
    <xdr:ext cx="534377" cy="259045"/>
    <xdr:sp macro="" textlink="">
      <xdr:nvSpPr>
        <xdr:cNvPr id="369" name="農林水産業費該当値テキスト"/>
        <xdr:cNvSpPr txBox="1"/>
      </xdr:nvSpPr>
      <xdr:spPr>
        <a:xfrm>
          <a:off x="10528300" y="99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107566</xdr:rowOff>
    </xdr:from>
    <xdr:to>
      <xdr:col>50</xdr:col>
      <xdr:colOff>165100</xdr:colOff>
      <xdr:row>59</xdr:row>
      <xdr:rowOff>37716</xdr:rowOff>
    </xdr:to>
    <xdr:sp macro="" textlink="">
      <xdr:nvSpPr>
        <xdr:cNvPr id="370" name="楕円 369"/>
        <xdr:cNvSpPr/>
      </xdr:nvSpPr>
      <xdr:spPr>
        <a:xfrm>
          <a:off x="9588500" y="100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28843</xdr:rowOff>
    </xdr:from>
    <xdr:ext cx="534377" cy="259045"/>
    <xdr:sp macro="" textlink="">
      <xdr:nvSpPr>
        <xdr:cNvPr id="371" name="テキスト ボックス 370"/>
        <xdr:cNvSpPr txBox="1"/>
      </xdr:nvSpPr>
      <xdr:spPr>
        <a:xfrm>
          <a:off x="9372111" y="101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84181</xdr:rowOff>
    </xdr:from>
    <xdr:to>
      <xdr:col>46</xdr:col>
      <xdr:colOff>38100</xdr:colOff>
      <xdr:row>59</xdr:row>
      <xdr:rowOff>14331</xdr:rowOff>
    </xdr:to>
    <xdr:sp macro="" textlink="">
      <xdr:nvSpPr>
        <xdr:cNvPr id="372" name="楕円 371"/>
        <xdr:cNvSpPr/>
      </xdr:nvSpPr>
      <xdr:spPr>
        <a:xfrm>
          <a:off x="8699500" y="100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5458</xdr:rowOff>
    </xdr:from>
    <xdr:ext cx="534377" cy="259045"/>
    <xdr:sp macro="" textlink="">
      <xdr:nvSpPr>
        <xdr:cNvPr id="373" name="テキスト ボックス 372"/>
        <xdr:cNvSpPr txBox="1"/>
      </xdr:nvSpPr>
      <xdr:spPr>
        <a:xfrm>
          <a:off x="8483111" y="101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64761</xdr:rowOff>
    </xdr:from>
    <xdr:to>
      <xdr:col>41</xdr:col>
      <xdr:colOff>101600</xdr:colOff>
      <xdr:row>58</xdr:row>
      <xdr:rowOff>166361</xdr:rowOff>
    </xdr:to>
    <xdr:sp macro="" textlink="">
      <xdr:nvSpPr>
        <xdr:cNvPr id="374" name="楕円 373"/>
        <xdr:cNvSpPr/>
      </xdr:nvSpPr>
      <xdr:spPr>
        <a:xfrm>
          <a:off x="7810500" y="100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157488</xdr:rowOff>
    </xdr:from>
    <xdr:ext cx="534377" cy="259045"/>
    <xdr:sp macro="" textlink="">
      <xdr:nvSpPr>
        <xdr:cNvPr id="375" name="テキスト ボックス 374"/>
        <xdr:cNvSpPr txBox="1"/>
      </xdr:nvSpPr>
      <xdr:spPr>
        <a:xfrm>
          <a:off x="7594111" y="1010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112574</xdr:rowOff>
    </xdr:from>
    <xdr:to>
      <xdr:col>36</xdr:col>
      <xdr:colOff>165100</xdr:colOff>
      <xdr:row>59</xdr:row>
      <xdr:rowOff>42724</xdr:rowOff>
    </xdr:to>
    <xdr:sp macro="" textlink="">
      <xdr:nvSpPr>
        <xdr:cNvPr id="376" name="楕円 375"/>
        <xdr:cNvSpPr/>
      </xdr:nvSpPr>
      <xdr:spPr>
        <a:xfrm>
          <a:off x="6921500" y="100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33851</xdr:rowOff>
    </xdr:from>
    <xdr:ext cx="534377" cy="259045"/>
    <xdr:sp macro="" textlink="">
      <xdr:nvSpPr>
        <xdr:cNvPr id="377" name="テキスト ボックス 376"/>
        <xdr:cNvSpPr txBox="1"/>
      </xdr:nvSpPr>
      <xdr:spPr>
        <a:xfrm>
          <a:off x="6705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57770</xdr:rowOff>
    </xdr:from>
    <xdr:to>
      <xdr:col>55</xdr:col>
      <xdr:colOff>0</xdr:colOff>
      <xdr:row>78</xdr:row>
      <xdr:rowOff>113305</xdr:rowOff>
    </xdr:to>
    <xdr:cxnSp macro="">
      <xdr:nvCxnSpPr>
        <xdr:cNvPr id="406" name="直線コネクタ 405"/>
        <xdr:cNvCxnSpPr/>
      </xdr:nvCxnSpPr>
      <xdr:spPr>
        <a:xfrm>
          <a:off x="9639300" y="13430870"/>
          <a:ext cx="8382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57770</xdr:rowOff>
    </xdr:from>
    <xdr:to>
      <xdr:col>50</xdr:col>
      <xdr:colOff>114300</xdr:colOff>
      <xdr:row>78</xdr:row>
      <xdr:rowOff>140576</xdr:rowOff>
    </xdr:to>
    <xdr:cxnSp macro="">
      <xdr:nvCxnSpPr>
        <xdr:cNvPr id="409" name="直線コネクタ 408"/>
        <xdr:cNvCxnSpPr/>
      </xdr:nvCxnSpPr>
      <xdr:spPr>
        <a:xfrm flipV="1">
          <a:off x="8750300" y="13430870"/>
          <a:ext cx="889000" cy="8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140576</xdr:rowOff>
    </xdr:from>
    <xdr:to>
      <xdr:col>45</xdr:col>
      <xdr:colOff>177800</xdr:colOff>
      <xdr:row>78</xdr:row>
      <xdr:rowOff>143174</xdr:rowOff>
    </xdr:to>
    <xdr:cxnSp macro="">
      <xdr:nvCxnSpPr>
        <xdr:cNvPr id="412" name="直線コネクタ 411"/>
        <xdr:cNvCxnSpPr/>
      </xdr:nvCxnSpPr>
      <xdr:spPr>
        <a:xfrm flipV="1">
          <a:off x="7861300" y="13513676"/>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131173</xdr:rowOff>
    </xdr:from>
    <xdr:to>
      <xdr:col>41</xdr:col>
      <xdr:colOff>50800</xdr:colOff>
      <xdr:row>78</xdr:row>
      <xdr:rowOff>143174</xdr:rowOff>
    </xdr:to>
    <xdr:cxnSp macro="">
      <xdr:nvCxnSpPr>
        <xdr:cNvPr id="415" name="直線コネクタ 414"/>
        <xdr:cNvCxnSpPr/>
      </xdr:nvCxnSpPr>
      <xdr:spPr>
        <a:xfrm>
          <a:off x="6972300" y="1350427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62505</xdr:rowOff>
    </xdr:from>
    <xdr:to>
      <xdr:col>55</xdr:col>
      <xdr:colOff>50800</xdr:colOff>
      <xdr:row>78</xdr:row>
      <xdr:rowOff>164105</xdr:rowOff>
    </xdr:to>
    <xdr:sp macro="" textlink="">
      <xdr:nvSpPr>
        <xdr:cNvPr id="425" name="楕円 424"/>
        <xdr:cNvSpPr/>
      </xdr:nvSpPr>
      <xdr:spPr>
        <a:xfrm>
          <a:off x="10426700" y="134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148882</xdr:rowOff>
    </xdr:from>
    <xdr:ext cx="534377" cy="259045"/>
    <xdr:sp macro="" textlink="">
      <xdr:nvSpPr>
        <xdr:cNvPr id="426" name="商工費該当値テキスト"/>
        <xdr:cNvSpPr txBox="1"/>
      </xdr:nvSpPr>
      <xdr:spPr>
        <a:xfrm>
          <a:off x="10528300" y="133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6970</xdr:rowOff>
    </xdr:from>
    <xdr:to>
      <xdr:col>50</xdr:col>
      <xdr:colOff>165100</xdr:colOff>
      <xdr:row>78</xdr:row>
      <xdr:rowOff>108570</xdr:rowOff>
    </xdr:to>
    <xdr:sp macro="" textlink="">
      <xdr:nvSpPr>
        <xdr:cNvPr id="427" name="楕円 426"/>
        <xdr:cNvSpPr/>
      </xdr:nvSpPr>
      <xdr:spPr>
        <a:xfrm>
          <a:off x="95885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99697</xdr:rowOff>
    </xdr:from>
    <xdr:ext cx="534377" cy="259045"/>
    <xdr:sp macro="" textlink="">
      <xdr:nvSpPr>
        <xdr:cNvPr id="428" name="テキスト ボックス 427"/>
        <xdr:cNvSpPr txBox="1"/>
      </xdr:nvSpPr>
      <xdr:spPr>
        <a:xfrm>
          <a:off x="9372111" y="134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89776</xdr:rowOff>
    </xdr:from>
    <xdr:to>
      <xdr:col>46</xdr:col>
      <xdr:colOff>38100</xdr:colOff>
      <xdr:row>79</xdr:row>
      <xdr:rowOff>19926</xdr:rowOff>
    </xdr:to>
    <xdr:sp macro="" textlink="">
      <xdr:nvSpPr>
        <xdr:cNvPr id="429" name="楕円 428"/>
        <xdr:cNvSpPr/>
      </xdr:nvSpPr>
      <xdr:spPr>
        <a:xfrm>
          <a:off x="8699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11053</xdr:rowOff>
    </xdr:from>
    <xdr:ext cx="534377" cy="259045"/>
    <xdr:sp macro="" textlink="">
      <xdr:nvSpPr>
        <xdr:cNvPr id="430" name="テキスト ボックス 429"/>
        <xdr:cNvSpPr txBox="1"/>
      </xdr:nvSpPr>
      <xdr:spPr>
        <a:xfrm>
          <a:off x="8483111" y="135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92374</xdr:rowOff>
    </xdr:from>
    <xdr:to>
      <xdr:col>41</xdr:col>
      <xdr:colOff>101600</xdr:colOff>
      <xdr:row>79</xdr:row>
      <xdr:rowOff>22524</xdr:rowOff>
    </xdr:to>
    <xdr:sp macro="" textlink="">
      <xdr:nvSpPr>
        <xdr:cNvPr id="431" name="楕円 430"/>
        <xdr:cNvSpPr/>
      </xdr:nvSpPr>
      <xdr:spPr>
        <a:xfrm>
          <a:off x="7810500" y="134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13651</xdr:rowOff>
    </xdr:from>
    <xdr:ext cx="534377" cy="259045"/>
    <xdr:sp macro="" textlink="">
      <xdr:nvSpPr>
        <xdr:cNvPr id="432" name="テキスト ボックス 431"/>
        <xdr:cNvSpPr txBox="1"/>
      </xdr:nvSpPr>
      <xdr:spPr>
        <a:xfrm>
          <a:off x="7594111" y="135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80373</xdr:rowOff>
    </xdr:from>
    <xdr:to>
      <xdr:col>36</xdr:col>
      <xdr:colOff>165100</xdr:colOff>
      <xdr:row>79</xdr:row>
      <xdr:rowOff>10523</xdr:rowOff>
    </xdr:to>
    <xdr:sp macro="" textlink="">
      <xdr:nvSpPr>
        <xdr:cNvPr id="433" name="楕円 432"/>
        <xdr:cNvSpPr/>
      </xdr:nvSpPr>
      <xdr:spPr>
        <a:xfrm>
          <a:off x="6921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1650</xdr:rowOff>
    </xdr:from>
    <xdr:ext cx="534377" cy="259045"/>
    <xdr:sp macro="" textlink="">
      <xdr:nvSpPr>
        <xdr:cNvPr id="434" name="テキスト ボックス 433"/>
        <xdr:cNvSpPr txBox="1"/>
      </xdr:nvSpPr>
      <xdr:spPr>
        <a:xfrm>
          <a:off x="6705111" y="135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72972</xdr:rowOff>
    </xdr:from>
    <xdr:to>
      <xdr:col>55</xdr:col>
      <xdr:colOff>0</xdr:colOff>
      <xdr:row>98</xdr:row>
      <xdr:rowOff>104460</xdr:rowOff>
    </xdr:to>
    <xdr:cxnSp macro="">
      <xdr:nvCxnSpPr>
        <xdr:cNvPr id="465" name="直線コネクタ 464"/>
        <xdr:cNvCxnSpPr/>
      </xdr:nvCxnSpPr>
      <xdr:spPr>
        <a:xfrm flipV="1">
          <a:off x="9639300" y="16875072"/>
          <a:ext cx="8382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104460</xdr:rowOff>
    </xdr:from>
    <xdr:to>
      <xdr:col>50</xdr:col>
      <xdr:colOff>114300</xdr:colOff>
      <xdr:row>98</xdr:row>
      <xdr:rowOff>128975</xdr:rowOff>
    </xdr:to>
    <xdr:cxnSp macro="">
      <xdr:nvCxnSpPr>
        <xdr:cNvPr id="468" name="直線コネクタ 467"/>
        <xdr:cNvCxnSpPr/>
      </xdr:nvCxnSpPr>
      <xdr:spPr>
        <a:xfrm flipV="1">
          <a:off x="8750300" y="16906560"/>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121134</xdr:rowOff>
    </xdr:from>
    <xdr:to>
      <xdr:col>45</xdr:col>
      <xdr:colOff>177800</xdr:colOff>
      <xdr:row>98</xdr:row>
      <xdr:rowOff>128975</xdr:rowOff>
    </xdr:to>
    <xdr:cxnSp macro="">
      <xdr:nvCxnSpPr>
        <xdr:cNvPr id="471" name="直線コネクタ 470"/>
        <xdr:cNvCxnSpPr/>
      </xdr:nvCxnSpPr>
      <xdr:spPr>
        <a:xfrm>
          <a:off x="7861300" y="16923234"/>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107747</xdr:rowOff>
    </xdr:from>
    <xdr:to>
      <xdr:col>41</xdr:col>
      <xdr:colOff>50800</xdr:colOff>
      <xdr:row>98</xdr:row>
      <xdr:rowOff>121134</xdr:rowOff>
    </xdr:to>
    <xdr:cxnSp macro="">
      <xdr:nvCxnSpPr>
        <xdr:cNvPr id="474" name="直線コネクタ 473"/>
        <xdr:cNvCxnSpPr/>
      </xdr:nvCxnSpPr>
      <xdr:spPr>
        <a:xfrm>
          <a:off x="6972300" y="16909847"/>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22172</xdr:rowOff>
    </xdr:from>
    <xdr:to>
      <xdr:col>55</xdr:col>
      <xdr:colOff>50800</xdr:colOff>
      <xdr:row>98</xdr:row>
      <xdr:rowOff>123772</xdr:rowOff>
    </xdr:to>
    <xdr:sp macro="" textlink="">
      <xdr:nvSpPr>
        <xdr:cNvPr id="484" name="楕円 483"/>
        <xdr:cNvSpPr/>
      </xdr:nvSpPr>
      <xdr:spPr>
        <a:xfrm>
          <a:off x="10426700" y="168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599</xdr:rowOff>
    </xdr:from>
    <xdr:ext cx="599010" cy="259045"/>
    <xdr:sp macro="" textlink="">
      <xdr:nvSpPr>
        <xdr:cNvPr id="485" name="土木費該当値テキスト"/>
        <xdr:cNvSpPr txBox="1"/>
      </xdr:nvSpPr>
      <xdr:spPr>
        <a:xfrm>
          <a:off x="10528300" y="168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53660</xdr:rowOff>
    </xdr:from>
    <xdr:to>
      <xdr:col>50</xdr:col>
      <xdr:colOff>165100</xdr:colOff>
      <xdr:row>98</xdr:row>
      <xdr:rowOff>155260</xdr:rowOff>
    </xdr:to>
    <xdr:sp macro="" textlink="">
      <xdr:nvSpPr>
        <xdr:cNvPr id="486" name="楕円 485"/>
        <xdr:cNvSpPr/>
      </xdr:nvSpPr>
      <xdr:spPr>
        <a:xfrm>
          <a:off x="9588500" y="168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146387</xdr:rowOff>
    </xdr:from>
    <xdr:ext cx="599010" cy="259045"/>
    <xdr:sp macro="" textlink="">
      <xdr:nvSpPr>
        <xdr:cNvPr id="487" name="テキスト ボックス 486"/>
        <xdr:cNvSpPr txBox="1"/>
      </xdr:nvSpPr>
      <xdr:spPr>
        <a:xfrm>
          <a:off x="9339795" y="1694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78175</xdr:rowOff>
    </xdr:from>
    <xdr:to>
      <xdr:col>46</xdr:col>
      <xdr:colOff>38100</xdr:colOff>
      <xdr:row>99</xdr:row>
      <xdr:rowOff>8325</xdr:rowOff>
    </xdr:to>
    <xdr:sp macro="" textlink="">
      <xdr:nvSpPr>
        <xdr:cNvPr id="488" name="楕円 487"/>
        <xdr:cNvSpPr/>
      </xdr:nvSpPr>
      <xdr:spPr>
        <a:xfrm>
          <a:off x="8699500" y="168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170902</xdr:rowOff>
    </xdr:from>
    <xdr:ext cx="534377" cy="259045"/>
    <xdr:sp macro="" textlink="">
      <xdr:nvSpPr>
        <xdr:cNvPr id="489" name="テキスト ボックス 488"/>
        <xdr:cNvSpPr txBox="1"/>
      </xdr:nvSpPr>
      <xdr:spPr>
        <a:xfrm>
          <a:off x="8483111" y="169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70334</xdr:rowOff>
    </xdr:from>
    <xdr:to>
      <xdr:col>41</xdr:col>
      <xdr:colOff>101600</xdr:colOff>
      <xdr:row>99</xdr:row>
      <xdr:rowOff>484</xdr:rowOff>
    </xdr:to>
    <xdr:sp macro="" textlink="">
      <xdr:nvSpPr>
        <xdr:cNvPr id="490" name="楕円 489"/>
        <xdr:cNvSpPr/>
      </xdr:nvSpPr>
      <xdr:spPr>
        <a:xfrm>
          <a:off x="7810500" y="168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163061</xdr:rowOff>
    </xdr:from>
    <xdr:ext cx="534377" cy="259045"/>
    <xdr:sp macro="" textlink="">
      <xdr:nvSpPr>
        <xdr:cNvPr id="491" name="テキスト ボックス 490"/>
        <xdr:cNvSpPr txBox="1"/>
      </xdr:nvSpPr>
      <xdr:spPr>
        <a:xfrm>
          <a:off x="7594111" y="169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56947</xdr:rowOff>
    </xdr:from>
    <xdr:to>
      <xdr:col>36</xdr:col>
      <xdr:colOff>165100</xdr:colOff>
      <xdr:row>98</xdr:row>
      <xdr:rowOff>158547</xdr:rowOff>
    </xdr:to>
    <xdr:sp macro="" textlink="">
      <xdr:nvSpPr>
        <xdr:cNvPr id="492" name="楕円 491"/>
        <xdr:cNvSpPr/>
      </xdr:nvSpPr>
      <xdr:spPr>
        <a:xfrm>
          <a:off x="6921500" y="16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149674</xdr:rowOff>
    </xdr:from>
    <xdr:ext cx="534377" cy="259045"/>
    <xdr:sp macro="" textlink="">
      <xdr:nvSpPr>
        <xdr:cNvPr id="493" name="テキスト ボックス 492"/>
        <xdr:cNvSpPr txBox="1"/>
      </xdr:nvSpPr>
      <xdr:spPr>
        <a:xfrm>
          <a:off x="6705111" y="16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29854</xdr:rowOff>
    </xdr:from>
    <xdr:to>
      <xdr:col>85</xdr:col>
      <xdr:colOff>127000</xdr:colOff>
      <xdr:row>37</xdr:row>
      <xdr:rowOff>154506</xdr:rowOff>
    </xdr:to>
    <xdr:cxnSp macro="">
      <xdr:nvCxnSpPr>
        <xdr:cNvPr id="522" name="直線コネクタ 521"/>
        <xdr:cNvCxnSpPr/>
      </xdr:nvCxnSpPr>
      <xdr:spPr>
        <a:xfrm>
          <a:off x="15481300" y="6373504"/>
          <a:ext cx="8382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29854</xdr:rowOff>
    </xdr:from>
    <xdr:to>
      <xdr:col>81</xdr:col>
      <xdr:colOff>50800</xdr:colOff>
      <xdr:row>37</xdr:row>
      <xdr:rowOff>160585</xdr:rowOff>
    </xdr:to>
    <xdr:cxnSp macro="">
      <xdr:nvCxnSpPr>
        <xdr:cNvPr id="525" name="直線コネクタ 524"/>
        <xdr:cNvCxnSpPr/>
      </xdr:nvCxnSpPr>
      <xdr:spPr>
        <a:xfrm flipV="1">
          <a:off x="14592300" y="6373504"/>
          <a:ext cx="889000" cy="1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160585</xdr:rowOff>
    </xdr:from>
    <xdr:to>
      <xdr:col>76</xdr:col>
      <xdr:colOff>114300</xdr:colOff>
      <xdr:row>38</xdr:row>
      <xdr:rowOff>33837</xdr:rowOff>
    </xdr:to>
    <xdr:cxnSp macro="">
      <xdr:nvCxnSpPr>
        <xdr:cNvPr id="528" name="直線コネクタ 527"/>
        <xdr:cNvCxnSpPr/>
      </xdr:nvCxnSpPr>
      <xdr:spPr>
        <a:xfrm flipV="1">
          <a:off x="13703300" y="6504235"/>
          <a:ext cx="889000" cy="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123387</xdr:rowOff>
    </xdr:from>
    <xdr:to>
      <xdr:col>71</xdr:col>
      <xdr:colOff>177800</xdr:colOff>
      <xdr:row>38</xdr:row>
      <xdr:rowOff>33837</xdr:rowOff>
    </xdr:to>
    <xdr:cxnSp macro="">
      <xdr:nvCxnSpPr>
        <xdr:cNvPr id="531" name="直線コネクタ 530"/>
        <xdr:cNvCxnSpPr/>
      </xdr:nvCxnSpPr>
      <xdr:spPr>
        <a:xfrm>
          <a:off x="12814300" y="6467037"/>
          <a:ext cx="889000" cy="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103706</xdr:rowOff>
    </xdr:from>
    <xdr:to>
      <xdr:col>85</xdr:col>
      <xdr:colOff>177800</xdr:colOff>
      <xdr:row>38</xdr:row>
      <xdr:rowOff>33855</xdr:rowOff>
    </xdr:to>
    <xdr:sp macro="" textlink="">
      <xdr:nvSpPr>
        <xdr:cNvPr id="541" name="楕円 540"/>
        <xdr:cNvSpPr/>
      </xdr:nvSpPr>
      <xdr:spPr>
        <a:xfrm>
          <a:off x="16268700" y="6447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126583</xdr:rowOff>
    </xdr:from>
    <xdr:ext cx="599010" cy="259045"/>
    <xdr:sp macro="" textlink="">
      <xdr:nvSpPr>
        <xdr:cNvPr id="542" name="消防費該当値テキスト"/>
        <xdr:cNvSpPr txBox="1"/>
      </xdr:nvSpPr>
      <xdr:spPr>
        <a:xfrm>
          <a:off x="16370300" y="629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150504</xdr:rowOff>
    </xdr:from>
    <xdr:to>
      <xdr:col>81</xdr:col>
      <xdr:colOff>101600</xdr:colOff>
      <xdr:row>37</xdr:row>
      <xdr:rowOff>80654</xdr:rowOff>
    </xdr:to>
    <xdr:sp macro="" textlink="">
      <xdr:nvSpPr>
        <xdr:cNvPr id="543" name="楕円 542"/>
        <xdr:cNvSpPr/>
      </xdr:nvSpPr>
      <xdr:spPr>
        <a:xfrm>
          <a:off x="15430500" y="632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97181</xdr:rowOff>
    </xdr:from>
    <xdr:ext cx="599010" cy="259045"/>
    <xdr:sp macro="" textlink="">
      <xdr:nvSpPr>
        <xdr:cNvPr id="544" name="テキスト ボックス 543"/>
        <xdr:cNvSpPr txBox="1"/>
      </xdr:nvSpPr>
      <xdr:spPr>
        <a:xfrm>
          <a:off x="15181795" y="609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109784</xdr:rowOff>
    </xdr:from>
    <xdr:to>
      <xdr:col>76</xdr:col>
      <xdr:colOff>165100</xdr:colOff>
      <xdr:row>38</xdr:row>
      <xdr:rowOff>39934</xdr:rowOff>
    </xdr:to>
    <xdr:sp macro="" textlink="">
      <xdr:nvSpPr>
        <xdr:cNvPr id="545" name="楕円 544"/>
        <xdr:cNvSpPr/>
      </xdr:nvSpPr>
      <xdr:spPr>
        <a:xfrm>
          <a:off x="14541500" y="64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56461</xdr:rowOff>
    </xdr:from>
    <xdr:ext cx="599010" cy="259045"/>
    <xdr:sp macro="" textlink="">
      <xdr:nvSpPr>
        <xdr:cNvPr id="546" name="テキスト ボックス 545"/>
        <xdr:cNvSpPr txBox="1"/>
      </xdr:nvSpPr>
      <xdr:spPr>
        <a:xfrm>
          <a:off x="14292795" y="62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154487</xdr:rowOff>
    </xdr:from>
    <xdr:to>
      <xdr:col>72</xdr:col>
      <xdr:colOff>38100</xdr:colOff>
      <xdr:row>38</xdr:row>
      <xdr:rowOff>84637</xdr:rowOff>
    </xdr:to>
    <xdr:sp macro="" textlink="">
      <xdr:nvSpPr>
        <xdr:cNvPr id="547" name="楕円 546"/>
        <xdr:cNvSpPr/>
      </xdr:nvSpPr>
      <xdr:spPr>
        <a:xfrm>
          <a:off x="13652500" y="64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101164</xdr:rowOff>
    </xdr:from>
    <xdr:ext cx="534377" cy="259045"/>
    <xdr:sp macro="" textlink="">
      <xdr:nvSpPr>
        <xdr:cNvPr id="548" name="テキスト ボックス 547"/>
        <xdr:cNvSpPr txBox="1"/>
      </xdr:nvSpPr>
      <xdr:spPr>
        <a:xfrm>
          <a:off x="13436111" y="62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72587</xdr:rowOff>
    </xdr:from>
    <xdr:to>
      <xdr:col>67</xdr:col>
      <xdr:colOff>101600</xdr:colOff>
      <xdr:row>38</xdr:row>
      <xdr:rowOff>2738</xdr:rowOff>
    </xdr:to>
    <xdr:sp macro="" textlink="">
      <xdr:nvSpPr>
        <xdr:cNvPr id="549" name="楕円 548"/>
        <xdr:cNvSpPr/>
      </xdr:nvSpPr>
      <xdr:spPr>
        <a:xfrm>
          <a:off x="12763500" y="6416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19264</xdr:rowOff>
    </xdr:from>
    <xdr:ext cx="599010" cy="259045"/>
    <xdr:sp macro="" textlink="">
      <xdr:nvSpPr>
        <xdr:cNvPr id="550" name="テキスト ボックス 549"/>
        <xdr:cNvSpPr txBox="1"/>
      </xdr:nvSpPr>
      <xdr:spPr>
        <a:xfrm>
          <a:off x="12514795" y="619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121193</xdr:rowOff>
    </xdr:from>
    <xdr:to>
      <xdr:col>85</xdr:col>
      <xdr:colOff>127000</xdr:colOff>
      <xdr:row>57</xdr:row>
      <xdr:rowOff>157677</xdr:rowOff>
    </xdr:to>
    <xdr:cxnSp macro="">
      <xdr:nvCxnSpPr>
        <xdr:cNvPr id="577" name="直線コネクタ 576"/>
        <xdr:cNvCxnSpPr/>
      </xdr:nvCxnSpPr>
      <xdr:spPr>
        <a:xfrm flipV="1">
          <a:off x="15481300" y="9893843"/>
          <a:ext cx="8382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157677</xdr:rowOff>
    </xdr:from>
    <xdr:to>
      <xdr:col>81</xdr:col>
      <xdr:colOff>50800</xdr:colOff>
      <xdr:row>57</xdr:row>
      <xdr:rowOff>157869</xdr:rowOff>
    </xdr:to>
    <xdr:cxnSp macro="">
      <xdr:nvCxnSpPr>
        <xdr:cNvPr id="580" name="直線コネクタ 579"/>
        <xdr:cNvCxnSpPr/>
      </xdr:nvCxnSpPr>
      <xdr:spPr>
        <a:xfrm flipV="1">
          <a:off x="14592300" y="9930327"/>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157869</xdr:rowOff>
    </xdr:from>
    <xdr:to>
      <xdr:col>76</xdr:col>
      <xdr:colOff>114300</xdr:colOff>
      <xdr:row>57</xdr:row>
      <xdr:rowOff>160423</xdr:rowOff>
    </xdr:to>
    <xdr:cxnSp macro="">
      <xdr:nvCxnSpPr>
        <xdr:cNvPr id="583" name="直線コネクタ 582"/>
        <xdr:cNvCxnSpPr/>
      </xdr:nvCxnSpPr>
      <xdr:spPr>
        <a:xfrm flipV="1">
          <a:off x="13703300" y="993051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121970</xdr:rowOff>
    </xdr:from>
    <xdr:to>
      <xdr:col>71</xdr:col>
      <xdr:colOff>177800</xdr:colOff>
      <xdr:row>57</xdr:row>
      <xdr:rowOff>160423</xdr:rowOff>
    </xdr:to>
    <xdr:cxnSp macro="">
      <xdr:nvCxnSpPr>
        <xdr:cNvPr id="586" name="直線コネクタ 585"/>
        <xdr:cNvCxnSpPr/>
      </xdr:nvCxnSpPr>
      <xdr:spPr>
        <a:xfrm>
          <a:off x="12814300" y="9894620"/>
          <a:ext cx="889000" cy="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70393</xdr:rowOff>
    </xdr:from>
    <xdr:to>
      <xdr:col>85</xdr:col>
      <xdr:colOff>177800</xdr:colOff>
      <xdr:row>58</xdr:row>
      <xdr:rowOff>543</xdr:rowOff>
    </xdr:to>
    <xdr:sp macro="" textlink="">
      <xdr:nvSpPr>
        <xdr:cNvPr id="596" name="楕円 595"/>
        <xdr:cNvSpPr/>
      </xdr:nvSpPr>
      <xdr:spPr>
        <a:xfrm>
          <a:off x="16268700" y="98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48820</xdr:rowOff>
    </xdr:from>
    <xdr:ext cx="534377" cy="259045"/>
    <xdr:sp macro="" textlink="">
      <xdr:nvSpPr>
        <xdr:cNvPr id="597" name="教育費該当値テキスト"/>
        <xdr:cNvSpPr txBox="1"/>
      </xdr:nvSpPr>
      <xdr:spPr>
        <a:xfrm>
          <a:off x="16370300" y="98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106877</xdr:rowOff>
    </xdr:from>
    <xdr:to>
      <xdr:col>81</xdr:col>
      <xdr:colOff>101600</xdr:colOff>
      <xdr:row>58</xdr:row>
      <xdr:rowOff>37027</xdr:rowOff>
    </xdr:to>
    <xdr:sp macro="" textlink="">
      <xdr:nvSpPr>
        <xdr:cNvPr id="598" name="楕円 597"/>
        <xdr:cNvSpPr/>
      </xdr:nvSpPr>
      <xdr:spPr>
        <a:xfrm>
          <a:off x="15430500" y="9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28154</xdr:rowOff>
    </xdr:from>
    <xdr:ext cx="534377" cy="259045"/>
    <xdr:sp macro="" textlink="">
      <xdr:nvSpPr>
        <xdr:cNvPr id="599" name="テキスト ボックス 598"/>
        <xdr:cNvSpPr txBox="1"/>
      </xdr:nvSpPr>
      <xdr:spPr>
        <a:xfrm>
          <a:off x="15214111" y="99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107069</xdr:rowOff>
    </xdr:from>
    <xdr:to>
      <xdr:col>76</xdr:col>
      <xdr:colOff>165100</xdr:colOff>
      <xdr:row>58</xdr:row>
      <xdr:rowOff>37219</xdr:rowOff>
    </xdr:to>
    <xdr:sp macro="" textlink="">
      <xdr:nvSpPr>
        <xdr:cNvPr id="600" name="楕円 599"/>
        <xdr:cNvSpPr/>
      </xdr:nvSpPr>
      <xdr:spPr>
        <a:xfrm>
          <a:off x="14541500" y="9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28346</xdr:rowOff>
    </xdr:from>
    <xdr:ext cx="534377" cy="259045"/>
    <xdr:sp macro="" textlink="">
      <xdr:nvSpPr>
        <xdr:cNvPr id="601" name="テキスト ボックス 600"/>
        <xdr:cNvSpPr txBox="1"/>
      </xdr:nvSpPr>
      <xdr:spPr>
        <a:xfrm>
          <a:off x="14325111" y="99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109623</xdr:rowOff>
    </xdr:from>
    <xdr:to>
      <xdr:col>72</xdr:col>
      <xdr:colOff>38100</xdr:colOff>
      <xdr:row>58</xdr:row>
      <xdr:rowOff>39773</xdr:rowOff>
    </xdr:to>
    <xdr:sp macro="" textlink="">
      <xdr:nvSpPr>
        <xdr:cNvPr id="602" name="楕円 601"/>
        <xdr:cNvSpPr/>
      </xdr:nvSpPr>
      <xdr:spPr>
        <a:xfrm>
          <a:off x="13652500" y="9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30900</xdr:rowOff>
    </xdr:from>
    <xdr:ext cx="534377" cy="259045"/>
    <xdr:sp macro="" textlink="">
      <xdr:nvSpPr>
        <xdr:cNvPr id="603" name="テキスト ボックス 602"/>
        <xdr:cNvSpPr txBox="1"/>
      </xdr:nvSpPr>
      <xdr:spPr>
        <a:xfrm>
          <a:off x="13436111" y="9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71170</xdr:rowOff>
    </xdr:from>
    <xdr:to>
      <xdr:col>67</xdr:col>
      <xdr:colOff>101600</xdr:colOff>
      <xdr:row>58</xdr:row>
      <xdr:rowOff>1320</xdr:rowOff>
    </xdr:to>
    <xdr:sp macro="" textlink="">
      <xdr:nvSpPr>
        <xdr:cNvPr id="604" name="楕円 603"/>
        <xdr:cNvSpPr/>
      </xdr:nvSpPr>
      <xdr:spPr>
        <a:xfrm>
          <a:off x="12763500" y="9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163897</xdr:rowOff>
    </xdr:from>
    <xdr:ext cx="534377" cy="259045"/>
    <xdr:sp macro="" textlink="">
      <xdr:nvSpPr>
        <xdr:cNvPr id="605" name="テキスト ボックス 604"/>
        <xdr:cNvSpPr txBox="1"/>
      </xdr:nvSpPr>
      <xdr:spPr>
        <a:xfrm>
          <a:off x="12547111" y="99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84610</xdr:rowOff>
    </xdr:from>
    <xdr:to>
      <xdr:col>85</xdr:col>
      <xdr:colOff>127000</xdr:colOff>
      <xdr:row>79</xdr:row>
      <xdr:rowOff>90077</xdr:rowOff>
    </xdr:to>
    <xdr:cxnSp macro="">
      <xdr:nvCxnSpPr>
        <xdr:cNvPr id="636" name="直線コネクタ 635"/>
        <xdr:cNvCxnSpPr/>
      </xdr:nvCxnSpPr>
      <xdr:spPr>
        <a:xfrm flipV="1">
          <a:off x="15481300" y="13629160"/>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90077</xdr:rowOff>
    </xdr:from>
    <xdr:to>
      <xdr:col>81</xdr:col>
      <xdr:colOff>50800</xdr:colOff>
      <xdr:row>79</xdr:row>
      <xdr:rowOff>95985</xdr:rowOff>
    </xdr:to>
    <xdr:cxnSp macro="">
      <xdr:nvCxnSpPr>
        <xdr:cNvPr id="639" name="直線コネクタ 638"/>
        <xdr:cNvCxnSpPr/>
      </xdr:nvCxnSpPr>
      <xdr:spPr>
        <a:xfrm flipV="1">
          <a:off x="14592300" y="13634627"/>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95985</xdr:rowOff>
    </xdr:from>
    <xdr:to>
      <xdr:col>76</xdr:col>
      <xdr:colOff>114300</xdr:colOff>
      <xdr:row>79</xdr:row>
      <xdr:rowOff>97689</xdr:rowOff>
    </xdr:to>
    <xdr:cxnSp macro="">
      <xdr:nvCxnSpPr>
        <xdr:cNvPr id="642" name="直線コネクタ 641"/>
        <xdr:cNvCxnSpPr/>
      </xdr:nvCxnSpPr>
      <xdr:spPr>
        <a:xfrm flipV="1">
          <a:off x="13703300" y="13640535"/>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91382</xdr:rowOff>
    </xdr:from>
    <xdr:to>
      <xdr:col>71</xdr:col>
      <xdr:colOff>177800</xdr:colOff>
      <xdr:row>79</xdr:row>
      <xdr:rowOff>97689</xdr:rowOff>
    </xdr:to>
    <xdr:cxnSp macro="">
      <xdr:nvCxnSpPr>
        <xdr:cNvPr id="645" name="直線コネクタ 644"/>
        <xdr:cNvCxnSpPr/>
      </xdr:nvCxnSpPr>
      <xdr:spPr>
        <a:xfrm>
          <a:off x="12814300" y="13635932"/>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33810</xdr:rowOff>
    </xdr:from>
    <xdr:to>
      <xdr:col>85</xdr:col>
      <xdr:colOff>177800</xdr:colOff>
      <xdr:row>79</xdr:row>
      <xdr:rowOff>135410</xdr:rowOff>
    </xdr:to>
    <xdr:sp macro="" textlink="">
      <xdr:nvSpPr>
        <xdr:cNvPr id="655" name="楕円 654"/>
        <xdr:cNvSpPr/>
      </xdr:nvSpPr>
      <xdr:spPr>
        <a:xfrm>
          <a:off x="16268700" y="135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39277</xdr:rowOff>
    </xdr:from>
    <xdr:to>
      <xdr:col>81</xdr:col>
      <xdr:colOff>101600</xdr:colOff>
      <xdr:row>79</xdr:row>
      <xdr:rowOff>140877</xdr:rowOff>
    </xdr:to>
    <xdr:sp macro="" textlink="">
      <xdr:nvSpPr>
        <xdr:cNvPr id="657" name="楕円 656"/>
        <xdr:cNvSpPr/>
      </xdr:nvSpPr>
      <xdr:spPr>
        <a:xfrm>
          <a:off x="15430500" y="13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132004</xdr:rowOff>
    </xdr:from>
    <xdr:ext cx="469744" cy="259045"/>
    <xdr:sp macro="" textlink="">
      <xdr:nvSpPr>
        <xdr:cNvPr id="658" name="テキスト ボックス 657"/>
        <xdr:cNvSpPr txBox="1"/>
      </xdr:nvSpPr>
      <xdr:spPr>
        <a:xfrm>
          <a:off x="15246428" y="1367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45185</xdr:rowOff>
    </xdr:from>
    <xdr:to>
      <xdr:col>76</xdr:col>
      <xdr:colOff>165100</xdr:colOff>
      <xdr:row>79</xdr:row>
      <xdr:rowOff>146785</xdr:rowOff>
    </xdr:to>
    <xdr:sp macro="" textlink="">
      <xdr:nvSpPr>
        <xdr:cNvPr id="659" name="楕円 658"/>
        <xdr:cNvSpPr/>
      </xdr:nvSpPr>
      <xdr:spPr>
        <a:xfrm>
          <a:off x="14541500" y="13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137912</xdr:rowOff>
    </xdr:from>
    <xdr:ext cx="469744" cy="259045"/>
    <xdr:sp macro="" textlink="">
      <xdr:nvSpPr>
        <xdr:cNvPr id="660" name="テキスト ボックス 659"/>
        <xdr:cNvSpPr txBox="1"/>
      </xdr:nvSpPr>
      <xdr:spPr>
        <a:xfrm>
          <a:off x="14357428" y="1368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46889</xdr:rowOff>
    </xdr:from>
    <xdr:to>
      <xdr:col>72</xdr:col>
      <xdr:colOff>38100</xdr:colOff>
      <xdr:row>79</xdr:row>
      <xdr:rowOff>148489</xdr:rowOff>
    </xdr:to>
    <xdr:sp macro="" textlink="">
      <xdr:nvSpPr>
        <xdr:cNvPr id="661" name="楕円 660"/>
        <xdr:cNvSpPr/>
      </xdr:nvSpPr>
      <xdr:spPr>
        <a:xfrm>
          <a:off x="13652500" y="135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139616</xdr:rowOff>
    </xdr:from>
    <xdr:ext cx="469744" cy="259045"/>
    <xdr:sp macro="" textlink="">
      <xdr:nvSpPr>
        <xdr:cNvPr id="662" name="テキスト ボックス 661"/>
        <xdr:cNvSpPr txBox="1"/>
      </xdr:nvSpPr>
      <xdr:spPr>
        <a:xfrm>
          <a:off x="13468428" y="1368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40582</xdr:rowOff>
    </xdr:from>
    <xdr:to>
      <xdr:col>67</xdr:col>
      <xdr:colOff>101600</xdr:colOff>
      <xdr:row>79</xdr:row>
      <xdr:rowOff>142182</xdr:rowOff>
    </xdr:to>
    <xdr:sp macro="" textlink="">
      <xdr:nvSpPr>
        <xdr:cNvPr id="663" name="楕円 662"/>
        <xdr:cNvSpPr/>
      </xdr:nvSpPr>
      <xdr:spPr>
        <a:xfrm>
          <a:off x="12763500" y="135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133309</xdr:rowOff>
    </xdr:from>
    <xdr:ext cx="469744" cy="259045"/>
    <xdr:sp macro="" textlink="">
      <xdr:nvSpPr>
        <xdr:cNvPr id="664" name="テキスト ボックス 663"/>
        <xdr:cNvSpPr txBox="1"/>
      </xdr:nvSpPr>
      <xdr:spPr>
        <a:xfrm>
          <a:off x="12579428" y="136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70124</xdr:rowOff>
    </xdr:from>
    <xdr:to>
      <xdr:col>85</xdr:col>
      <xdr:colOff>127000</xdr:colOff>
      <xdr:row>97</xdr:row>
      <xdr:rowOff>99191</xdr:rowOff>
    </xdr:to>
    <xdr:cxnSp macro="">
      <xdr:nvCxnSpPr>
        <xdr:cNvPr id="693" name="直線コネクタ 692"/>
        <xdr:cNvCxnSpPr/>
      </xdr:nvCxnSpPr>
      <xdr:spPr>
        <a:xfrm flipV="1">
          <a:off x="15481300" y="16700774"/>
          <a:ext cx="8382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99191</xdr:rowOff>
    </xdr:from>
    <xdr:to>
      <xdr:col>81</xdr:col>
      <xdr:colOff>50800</xdr:colOff>
      <xdr:row>97</xdr:row>
      <xdr:rowOff>111866</xdr:rowOff>
    </xdr:to>
    <xdr:cxnSp macro="">
      <xdr:nvCxnSpPr>
        <xdr:cNvPr id="696" name="直線コネクタ 695"/>
        <xdr:cNvCxnSpPr/>
      </xdr:nvCxnSpPr>
      <xdr:spPr>
        <a:xfrm flipV="1">
          <a:off x="14592300" y="16729841"/>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111866</xdr:rowOff>
    </xdr:from>
    <xdr:to>
      <xdr:col>76</xdr:col>
      <xdr:colOff>114300</xdr:colOff>
      <xdr:row>97</xdr:row>
      <xdr:rowOff>124502</xdr:rowOff>
    </xdr:to>
    <xdr:cxnSp macro="">
      <xdr:nvCxnSpPr>
        <xdr:cNvPr id="699" name="直線コネクタ 698"/>
        <xdr:cNvCxnSpPr/>
      </xdr:nvCxnSpPr>
      <xdr:spPr>
        <a:xfrm flipV="1">
          <a:off x="13703300" y="16742516"/>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124502</xdr:rowOff>
    </xdr:from>
    <xdr:to>
      <xdr:col>71</xdr:col>
      <xdr:colOff>177800</xdr:colOff>
      <xdr:row>98</xdr:row>
      <xdr:rowOff>54811</xdr:rowOff>
    </xdr:to>
    <xdr:cxnSp macro="">
      <xdr:nvCxnSpPr>
        <xdr:cNvPr id="702" name="直線コネクタ 701"/>
        <xdr:cNvCxnSpPr/>
      </xdr:nvCxnSpPr>
      <xdr:spPr>
        <a:xfrm flipV="1">
          <a:off x="12814300" y="16755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19324</xdr:rowOff>
    </xdr:from>
    <xdr:to>
      <xdr:col>85</xdr:col>
      <xdr:colOff>177800</xdr:colOff>
      <xdr:row>97</xdr:row>
      <xdr:rowOff>120924</xdr:rowOff>
    </xdr:to>
    <xdr:sp macro="" textlink="">
      <xdr:nvSpPr>
        <xdr:cNvPr id="712" name="楕円 711"/>
        <xdr:cNvSpPr/>
      </xdr:nvSpPr>
      <xdr:spPr>
        <a:xfrm>
          <a:off x="16268700" y="1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42201</xdr:rowOff>
    </xdr:from>
    <xdr:ext cx="599010" cy="259045"/>
    <xdr:sp macro="" textlink="">
      <xdr:nvSpPr>
        <xdr:cNvPr id="713" name="公債費該当値テキスト"/>
        <xdr:cNvSpPr txBox="1"/>
      </xdr:nvSpPr>
      <xdr:spPr>
        <a:xfrm>
          <a:off x="16370300" y="1650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48391</xdr:rowOff>
    </xdr:from>
    <xdr:to>
      <xdr:col>81</xdr:col>
      <xdr:colOff>101600</xdr:colOff>
      <xdr:row>97</xdr:row>
      <xdr:rowOff>149991</xdr:rowOff>
    </xdr:to>
    <xdr:sp macro="" textlink="">
      <xdr:nvSpPr>
        <xdr:cNvPr id="714" name="楕円 713"/>
        <xdr:cNvSpPr/>
      </xdr:nvSpPr>
      <xdr:spPr>
        <a:xfrm>
          <a:off x="15430500" y="166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166518</xdr:rowOff>
    </xdr:from>
    <xdr:ext cx="599010" cy="259045"/>
    <xdr:sp macro="" textlink="">
      <xdr:nvSpPr>
        <xdr:cNvPr id="715" name="テキスト ボックス 714"/>
        <xdr:cNvSpPr txBox="1"/>
      </xdr:nvSpPr>
      <xdr:spPr>
        <a:xfrm>
          <a:off x="15181795" y="1645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61066</xdr:rowOff>
    </xdr:from>
    <xdr:to>
      <xdr:col>76</xdr:col>
      <xdr:colOff>165100</xdr:colOff>
      <xdr:row>97</xdr:row>
      <xdr:rowOff>162666</xdr:rowOff>
    </xdr:to>
    <xdr:sp macro="" textlink="">
      <xdr:nvSpPr>
        <xdr:cNvPr id="716" name="楕円 715"/>
        <xdr:cNvSpPr/>
      </xdr:nvSpPr>
      <xdr:spPr>
        <a:xfrm>
          <a:off x="14541500" y="16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153793</xdr:rowOff>
    </xdr:from>
    <xdr:ext cx="599010" cy="259045"/>
    <xdr:sp macro="" textlink="">
      <xdr:nvSpPr>
        <xdr:cNvPr id="717" name="テキスト ボックス 716"/>
        <xdr:cNvSpPr txBox="1"/>
      </xdr:nvSpPr>
      <xdr:spPr>
        <a:xfrm>
          <a:off x="14292795" y="1678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73702</xdr:rowOff>
    </xdr:from>
    <xdr:to>
      <xdr:col>72</xdr:col>
      <xdr:colOff>38100</xdr:colOff>
      <xdr:row>98</xdr:row>
      <xdr:rowOff>3852</xdr:rowOff>
    </xdr:to>
    <xdr:sp macro="" textlink="">
      <xdr:nvSpPr>
        <xdr:cNvPr id="718" name="楕円 717"/>
        <xdr:cNvSpPr/>
      </xdr:nvSpPr>
      <xdr:spPr>
        <a:xfrm>
          <a:off x="13652500" y="167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166429</xdr:rowOff>
    </xdr:from>
    <xdr:ext cx="599010" cy="259045"/>
    <xdr:sp macro="" textlink="">
      <xdr:nvSpPr>
        <xdr:cNvPr id="719" name="テキスト ボックス 718"/>
        <xdr:cNvSpPr txBox="1"/>
      </xdr:nvSpPr>
      <xdr:spPr>
        <a:xfrm>
          <a:off x="13403795" y="1679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4011</xdr:rowOff>
    </xdr:from>
    <xdr:to>
      <xdr:col>67</xdr:col>
      <xdr:colOff>101600</xdr:colOff>
      <xdr:row>98</xdr:row>
      <xdr:rowOff>105611</xdr:rowOff>
    </xdr:to>
    <xdr:sp macro="" textlink="">
      <xdr:nvSpPr>
        <xdr:cNvPr id="720" name="楕円 719"/>
        <xdr:cNvSpPr/>
      </xdr:nvSpPr>
      <xdr:spPr>
        <a:xfrm>
          <a:off x="127635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96738</xdr:rowOff>
    </xdr:from>
    <xdr:ext cx="534377" cy="259045"/>
    <xdr:sp macro="" textlink="">
      <xdr:nvSpPr>
        <xdr:cNvPr id="721" name="テキスト ボックス 720"/>
        <xdr:cNvSpPr txBox="1"/>
      </xdr:nvSpPr>
      <xdr:spPr>
        <a:xfrm>
          <a:off x="12547111" y="168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あたりのコストについて類似団体との乖離が特に大きいものは、農林水産業費、消防費、教育費である。農林水産業費では、本町の基幹産業である一方で、従事者が減少してきており決算規模も小さくなってきているが、全国平均、高知県平均と比べ高くなっている。施設等の維持管理、従事者への補助事業など過不足ないよう取り組んでいく。消防費について、本町は南海トラフ地震による甚大な被害が想定され、住民の命を守るため対策を講じており、類似団体との比較において平均値を上回っている。教育費では、少子化の影響で類似団体との比較は下回っているが、入学時・進学時支援補助金や、給食費補助金事業など家計への支援を積極的に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標準財政規模に対する財政調整基金残高比率は平成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していたが、令和元年度では増加となっている。その要因として、令和元年度では財政調整基金の取り崩しを行っていないためであり、今後も事業見直しによる経費削減や、特定財源の確保を念頭に置き、決算時の取り崩し額を減ら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住宅新築資金等貸付事業のみ赤字額が発生している。赤字額は年々減少しており、令和元年度決算で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千円である。今後も不納欠損等による滞納整理を継続して行い、赤字額の減少に努める。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3006520</v>
      </c>
      <c r="BO4" s="431"/>
      <c r="BP4" s="431"/>
      <c r="BQ4" s="431"/>
      <c r="BR4" s="431"/>
      <c r="BS4" s="431"/>
      <c r="BT4" s="431"/>
      <c r="BU4" s="432"/>
      <c r="BV4" s="430">
        <v>3021766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0.8</v>
      </c>
      <c r="CU4" s="437"/>
      <c r="CV4" s="437"/>
      <c r="CW4" s="437"/>
      <c r="CX4" s="437"/>
      <c r="CY4" s="437"/>
      <c r="CZ4" s="437"/>
      <c r="DA4" s="438"/>
      <c r="DB4" s="436">
        <v>0.3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2953964</v>
      </c>
      <c r="BO5" s="468"/>
      <c r="BP5" s="468"/>
      <c r="BQ5" s="468"/>
      <c r="BR5" s="468"/>
      <c r="BS5" s="468"/>
      <c r="BT5" s="468"/>
      <c r="BU5" s="469"/>
      <c r="BV5" s="467">
        <v>2987466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v>
      </c>
      <c r="CU5" s="465"/>
      <c r="CV5" s="465"/>
      <c r="CW5" s="465"/>
      <c r="CX5" s="465"/>
      <c r="CY5" s="465"/>
      <c r="CZ5" s="465"/>
      <c r="DA5" s="466"/>
      <c r="DB5" s="464">
        <v>97.6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52556</v>
      </c>
      <c r="BO6" s="468"/>
      <c r="BP6" s="468"/>
      <c r="BQ6" s="468"/>
      <c r="BR6" s="468"/>
      <c r="BS6" s="468"/>
      <c r="BT6" s="468"/>
      <c r="BU6" s="469"/>
      <c r="BV6" s="467">
        <v>34300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99.6</v>
      </c>
      <c r="CU6" s="505"/>
      <c r="CV6" s="505"/>
      <c r="CW6" s="505"/>
      <c r="CX6" s="505"/>
      <c r="CY6" s="505"/>
      <c r="CZ6" s="505"/>
      <c r="DA6" s="506"/>
      <c r="DB6" s="504">
        <v>101.1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40015</v>
      </c>
      <c r="BO7" s="468"/>
      <c r="BP7" s="468"/>
      <c r="BQ7" s="468"/>
      <c r="BR7" s="468"/>
      <c r="BS7" s="468"/>
      <c r="BT7" s="468"/>
      <c r="BU7" s="469"/>
      <c r="BV7" s="467">
        <v>29358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1638600</v>
      </c>
      <c r="CU7" s="468"/>
      <c r="CV7" s="468"/>
      <c r="CW7" s="468"/>
      <c r="CX7" s="468"/>
      <c r="CY7" s="468"/>
      <c r="CZ7" s="468"/>
      <c r="DA7" s="469"/>
      <c r="DB7" s="467">
        <v>1644059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12541</v>
      </c>
      <c r="BO8" s="468"/>
      <c r="BP8" s="468"/>
      <c r="BQ8" s="468"/>
      <c r="BR8" s="468"/>
      <c r="BS8" s="468"/>
      <c r="BT8" s="468"/>
      <c r="BU8" s="469"/>
      <c r="BV8" s="467">
        <v>4942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2584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7598</v>
      </c>
      <c r="BO9" s="468"/>
      <c r="BP9" s="468"/>
      <c r="BQ9" s="468"/>
      <c r="BR9" s="468"/>
      <c r="BS9" s="468"/>
      <c r="BT9" s="468"/>
      <c r="BU9" s="469"/>
      <c r="BV9" s="467">
        <v>-12953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21.1</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2947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10100</v>
      </c>
      <c r="BO10" s="468"/>
      <c r="BP10" s="468"/>
      <c r="BQ10" s="468"/>
      <c r="BR10" s="468"/>
      <c r="BS10" s="468"/>
      <c r="BT10" s="468"/>
      <c r="BU10" s="469"/>
      <c r="BV10" s="467">
        <v>9100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2381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35000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2361</v>
      </c>
      <c r="S13" s="552"/>
      <c r="T13" s="552"/>
      <c r="U13" s="552"/>
      <c r="V13" s="553"/>
      <c r="W13" s="483" t="s">
        <v>140</v>
      </c>
      <c r="X13" s="484"/>
      <c r="Y13" s="484"/>
      <c r="Z13" s="484"/>
      <c r="AA13" s="484"/>
      <c r="AB13" s="474"/>
      <c r="AC13" s="518">
        <v>274</v>
      </c>
      <c r="AD13" s="519"/>
      <c r="AE13" s="519"/>
      <c r="AF13" s="519"/>
      <c r="AG13" s="561"/>
      <c r="AH13" s="518">
        <v>326</v>
      </c>
      <c r="AI13" s="519"/>
      <c r="AJ13" s="519"/>
      <c r="AK13" s="519"/>
      <c r="AL13" s="520"/>
      <c r="AM13" s="496" t="s">
        <v>141</v>
      </c>
      <c r="AN13" s="497"/>
      <c r="AO13" s="497"/>
      <c r="AP13" s="497"/>
      <c r="AQ13" s="497"/>
      <c r="AR13" s="497"/>
      <c r="AS13" s="497"/>
      <c r="AT13" s="498"/>
      <c r="AU13" s="499" t="s">
        <v>126</v>
      </c>
      <c r="AV13" s="500"/>
      <c r="AW13" s="500"/>
      <c r="AX13" s="500"/>
      <c r="AY13" s="501" t="s">
        <v>142</v>
      </c>
      <c r="AZ13" s="502"/>
      <c r="BA13" s="502"/>
      <c r="BB13" s="502"/>
      <c r="BC13" s="502"/>
      <c r="BD13" s="502"/>
      <c r="BE13" s="502"/>
      <c r="BF13" s="502"/>
      <c r="BG13" s="502"/>
      <c r="BH13" s="502"/>
      <c r="BI13" s="502"/>
      <c r="BJ13" s="502"/>
      <c r="BK13" s="502"/>
      <c r="BL13" s="502"/>
      <c r="BM13" s="503"/>
      <c r="BN13" s="467">
        <v>17698</v>
      </c>
      <c r="BO13" s="468"/>
      <c r="BP13" s="468"/>
      <c r="BQ13" s="468"/>
      <c r="BR13" s="468"/>
      <c r="BS13" s="468"/>
      <c r="BT13" s="468"/>
      <c r="BU13" s="469"/>
      <c r="BV13" s="467">
        <v>-38853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12.6</v>
      </c>
      <c r="CU13" s="465"/>
      <c r="CV13" s="465"/>
      <c r="CW13" s="465"/>
      <c r="CX13" s="465"/>
      <c r="CY13" s="465"/>
      <c r="CZ13" s="465"/>
      <c r="DA13" s="466"/>
      <c r="DB13" s="464">
        <v>11.7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2450</v>
      </c>
      <c r="S14" s="552"/>
      <c r="T14" s="552"/>
      <c r="U14" s="552"/>
      <c r="V14" s="553"/>
      <c r="W14" s="457"/>
      <c r="X14" s="458"/>
      <c r="Y14" s="458"/>
      <c r="Z14" s="458"/>
      <c r="AA14" s="458"/>
      <c r="AB14" s="447"/>
      <c r="AC14" s="554">
        <v>26.7</v>
      </c>
      <c r="AD14" s="555"/>
      <c r="AE14" s="555"/>
      <c r="AF14" s="555"/>
      <c r="AG14" s="556"/>
      <c r="AH14" s="554">
        <v>29.2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74</v>
      </c>
      <c r="CU14" s="566"/>
      <c r="CV14" s="566"/>
      <c r="CW14" s="566"/>
      <c r="CX14" s="566"/>
      <c r="CY14" s="566"/>
      <c r="CZ14" s="566"/>
      <c r="DA14" s="567"/>
      <c r="DB14" s="565">
        <v>65.3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2433</v>
      </c>
      <c r="S15" s="552"/>
      <c r="T15" s="552"/>
      <c r="U15" s="552"/>
      <c r="V15" s="553"/>
      <c r="W15" s="483" t="s">
        <v>146</v>
      </c>
      <c r="X15" s="484"/>
      <c r="Y15" s="484"/>
      <c r="Z15" s="484"/>
      <c r="AA15" s="484"/>
      <c r="AB15" s="474"/>
      <c r="AC15" s="518">
        <v>194</v>
      </c>
      <c r="AD15" s="519"/>
      <c r="AE15" s="519"/>
      <c r="AF15" s="519"/>
      <c r="AG15" s="561"/>
      <c r="AH15" s="518">
        <v>222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194121</v>
      </c>
      <c r="BO15" s="431"/>
      <c r="BP15" s="431"/>
      <c r="BQ15" s="431"/>
      <c r="BR15" s="431"/>
      <c r="BS15" s="431"/>
      <c r="BT15" s="431"/>
      <c r="BU15" s="432"/>
      <c r="BV15" s="430">
        <v>193182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18.899999999999999</v>
      </c>
      <c r="AD16" s="555"/>
      <c r="AE16" s="555"/>
      <c r="AF16" s="555"/>
      <c r="AG16" s="556"/>
      <c r="AH16" s="554">
        <v>19.899999999999999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1548380</v>
      </c>
      <c r="BO16" s="468"/>
      <c r="BP16" s="468"/>
      <c r="BQ16" s="468"/>
      <c r="BR16" s="468"/>
      <c r="BS16" s="468"/>
      <c r="BT16" s="468"/>
      <c r="BU16" s="469"/>
      <c r="BV16" s="467">
        <v>1520627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560</v>
      </c>
      <c r="AD17" s="519"/>
      <c r="AE17" s="519"/>
      <c r="AF17" s="519"/>
      <c r="AG17" s="561"/>
      <c r="AH17" s="518">
        <v>570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242188</v>
      </c>
      <c r="BO17" s="468"/>
      <c r="BP17" s="468"/>
      <c r="BQ17" s="468"/>
      <c r="BR17" s="468"/>
      <c r="BS17" s="468"/>
      <c r="BT17" s="468"/>
      <c r="BU17" s="469"/>
      <c r="BV17" s="467">
        <v>241243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74.02</v>
      </c>
      <c r="M18" s="583"/>
      <c r="N18" s="583"/>
      <c r="O18" s="583"/>
      <c r="P18" s="583"/>
      <c r="Q18" s="583"/>
      <c r="R18" s="584"/>
      <c r="S18" s="584"/>
      <c r="T18" s="584"/>
      <c r="U18" s="584"/>
      <c r="V18" s="585"/>
      <c r="W18" s="485"/>
      <c r="X18" s="486"/>
      <c r="Y18" s="486"/>
      <c r="Z18" s="486"/>
      <c r="AA18" s="486"/>
      <c r="AB18" s="477"/>
      <c r="AC18" s="586">
        <v>54.5</v>
      </c>
      <c r="AD18" s="587"/>
      <c r="AE18" s="587"/>
      <c r="AF18" s="587"/>
      <c r="AG18" s="588"/>
      <c r="AH18" s="586">
        <v>51</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1597117</v>
      </c>
      <c r="BO18" s="468"/>
      <c r="BP18" s="468"/>
      <c r="BQ18" s="468"/>
      <c r="BR18" s="468"/>
      <c r="BS18" s="468"/>
      <c r="BT18" s="468"/>
      <c r="BU18" s="469"/>
      <c r="BV18" s="467">
        <v>1618568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1879356</v>
      </c>
      <c r="BO19" s="468"/>
      <c r="BP19" s="468"/>
      <c r="BQ19" s="468"/>
      <c r="BR19" s="468"/>
      <c r="BS19" s="468"/>
      <c r="BT19" s="468"/>
      <c r="BU19" s="469"/>
      <c r="BV19" s="467">
        <v>1956789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1382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3958527</v>
      </c>
      <c r="BO23" s="468"/>
      <c r="BP23" s="468"/>
      <c r="BQ23" s="468"/>
      <c r="BR23" s="468"/>
      <c r="BS23" s="468"/>
      <c r="BT23" s="468"/>
      <c r="BU23" s="469"/>
      <c r="BV23" s="467">
        <v>3880612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6350</v>
      </c>
      <c r="R24" s="519"/>
      <c r="S24" s="519"/>
      <c r="T24" s="519"/>
      <c r="U24" s="519"/>
      <c r="V24" s="561"/>
      <c r="W24" s="620"/>
      <c r="X24" s="608"/>
      <c r="Y24" s="609"/>
      <c r="Z24" s="517" t="s">
        <v>170</v>
      </c>
      <c r="AA24" s="497"/>
      <c r="AB24" s="497"/>
      <c r="AC24" s="497"/>
      <c r="AD24" s="497"/>
      <c r="AE24" s="497"/>
      <c r="AF24" s="497"/>
      <c r="AG24" s="498"/>
      <c r="AH24" s="518">
        <v>51</v>
      </c>
      <c r="AI24" s="519"/>
      <c r="AJ24" s="519"/>
      <c r="AK24" s="519"/>
      <c r="AL24" s="561"/>
      <c r="AM24" s="518">
        <v>145452</v>
      </c>
      <c r="AN24" s="519"/>
      <c r="AO24" s="519"/>
      <c r="AP24" s="519"/>
      <c r="AQ24" s="519"/>
      <c r="AR24" s="561"/>
      <c r="AS24" s="518">
        <v>2852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3714936</v>
      </c>
      <c r="BO24" s="468"/>
      <c r="BP24" s="468"/>
      <c r="BQ24" s="468"/>
      <c r="BR24" s="468"/>
      <c r="BS24" s="468"/>
      <c r="BT24" s="468"/>
      <c r="BU24" s="469"/>
      <c r="BV24" s="467">
        <v>3602027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5530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269690</v>
      </c>
      <c r="BO25" s="431"/>
      <c r="BP25" s="431"/>
      <c r="BQ25" s="431"/>
      <c r="BR25" s="431"/>
      <c r="BS25" s="431"/>
      <c r="BT25" s="431"/>
      <c r="BU25" s="432"/>
      <c r="BV25" s="430">
        <v>257862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5170</v>
      </c>
      <c r="R26" s="519"/>
      <c r="S26" s="519"/>
      <c r="T26" s="519"/>
      <c r="U26" s="519"/>
      <c r="V26" s="561"/>
      <c r="W26" s="620"/>
      <c r="X26" s="608"/>
      <c r="Y26" s="609"/>
      <c r="Z26" s="517" t="s">
        <v>177</v>
      </c>
      <c r="AA26" s="630"/>
      <c r="AB26" s="630"/>
      <c r="AC26" s="630"/>
      <c r="AD26" s="630"/>
      <c r="AE26" s="630"/>
      <c r="AF26" s="630"/>
      <c r="AG26" s="631"/>
      <c r="AH26" s="518">
        <v>4</v>
      </c>
      <c r="AI26" s="519"/>
      <c r="AJ26" s="519"/>
      <c r="AK26" s="519"/>
      <c r="AL26" s="561"/>
      <c r="AM26" s="518">
        <v>10112</v>
      </c>
      <c r="AN26" s="519"/>
      <c r="AO26" s="519"/>
      <c r="AP26" s="519"/>
      <c r="AQ26" s="519"/>
      <c r="AR26" s="561"/>
      <c r="AS26" s="518">
        <v>2528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2330</v>
      </c>
      <c r="R27" s="519"/>
      <c r="S27" s="519"/>
      <c r="T27" s="519"/>
      <c r="U27" s="519"/>
      <c r="V27" s="561"/>
      <c r="W27" s="620"/>
      <c r="X27" s="608"/>
      <c r="Y27" s="609"/>
      <c r="Z27" s="517" t="s">
        <v>180</v>
      </c>
      <c r="AA27" s="497"/>
      <c r="AB27" s="497"/>
      <c r="AC27" s="497"/>
      <c r="AD27" s="497"/>
      <c r="AE27" s="497"/>
      <c r="AF27" s="497"/>
      <c r="AG27" s="498"/>
      <c r="AH27" s="518" t="s">
        <v>138</v>
      </c>
      <c r="AI27" s="519"/>
      <c r="AJ27" s="519"/>
      <c r="AK27" s="519"/>
      <c r="AL27" s="561"/>
      <c r="AM27" s="518" t="s">
        <v>174</v>
      </c>
      <c r="AN27" s="519"/>
      <c r="AO27" s="519"/>
      <c r="AP27" s="519"/>
      <c r="AQ27" s="519"/>
      <c r="AR27" s="561"/>
      <c r="AS27" s="518" t="s">
        <v>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81720</v>
      </c>
      <c r="BO27" s="644"/>
      <c r="BP27" s="644"/>
      <c r="BQ27" s="644"/>
      <c r="BR27" s="644"/>
      <c r="BS27" s="644"/>
      <c r="BT27" s="644"/>
      <c r="BU27" s="645"/>
      <c r="BV27" s="643">
        <v>81720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1910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174</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114500</v>
      </c>
      <c r="BO28" s="431"/>
      <c r="BP28" s="431"/>
      <c r="BQ28" s="431"/>
      <c r="BR28" s="431"/>
      <c r="BS28" s="431"/>
      <c r="BT28" s="431"/>
      <c r="BU28" s="432"/>
      <c r="BV28" s="430">
        <v>104400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7</v>
      </c>
      <c r="M29" s="519"/>
      <c r="N29" s="519"/>
      <c r="O29" s="519"/>
      <c r="P29" s="561"/>
      <c r="Q29" s="518">
        <v>1630</v>
      </c>
      <c r="R29" s="519"/>
      <c r="S29" s="519"/>
      <c r="T29" s="519"/>
      <c r="U29" s="519"/>
      <c r="V29" s="561"/>
      <c r="W29" s="621"/>
      <c r="X29" s="622"/>
      <c r="Y29" s="623"/>
      <c r="Z29" s="517" t="s">
        <v>186</v>
      </c>
      <c r="AA29" s="497"/>
      <c r="AB29" s="497"/>
      <c r="AC29" s="497"/>
      <c r="AD29" s="497"/>
      <c r="AE29" s="497"/>
      <c r="AF29" s="497"/>
      <c r="AG29" s="498"/>
      <c r="AH29" s="518">
        <v>51</v>
      </c>
      <c r="AI29" s="519"/>
      <c r="AJ29" s="519"/>
      <c r="AK29" s="519"/>
      <c r="AL29" s="561"/>
      <c r="AM29" s="518">
        <v>145452</v>
      </c>
      <c r="AN29" s="519"/>
      <c r="AO29" s="519"/>
      <c r="AP29" s="519"/>
      <c r="AQ29" s="519"/>
      <c r="AR29" s="561"/>
      <c r="AS29" s="518">
        <v>2852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90680</v>
      </c>
      <c r="BO29" s="468"/>
      <c r="BP29" s="468"/>
      <c r="BQ29" s="468"/>
      <c r="BR29" s="468"/>
      <c r="BS29" s="468"/>
      <c r="BT29" s="468"/>
      <c r="BU29" s="469"/>
      <c r="BV29" s="467">
        <v>90440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397960</v>
      </c>
      <c r="BO30" s="644"/>
      <c r="BP30" s="644"/>
      <c r="BQ30" s="644"/>
      <c r="BR30" s="644"/>
      <c r="BS30" s="644"/>
      <c r="BT30" s="644"/>
      <c r="BU30" s="645"/>
      <c r="BV30" s="643">
        <v>476129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東洋町国民健康保険事業</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東洋町簡易水道事業</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安芸広域市町村圏特別養護老人ホーム組合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東洋リゾート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東洋町住宅新築資金等貸付事業</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東洋町介護保険事業</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東洋町下水道事業</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芸東衛生組合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東洋町介護サービス事業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東洋町観光施設事業</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高知県広域食肉センター事務組合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東洋町後期高齢者医療保険事業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安芸広域市町村圏事務組合・一般会計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安芸広域市町村圏事務組合・滞納整理事業特別会計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こうち人づくり広域連合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高知県市町村総合事務組合・一般会計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高知県市町村総合事務組合・交通災害共済事業特別会計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高知県後期高齢者医療広域連合・一般会計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高知県後期高齢者医療広域連合・特別会計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QHQI5kuY31AkSn9qTM/vh9XI8xkoipdZp98fm4ZcpnU3Wmr04HndOdPdB0O/62iFXkthZaOwPt2KVZmkxmL1A==" saltValue="e7KUuLVdecmepEhzS3wD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t="s">
        <v>573</v>
      </c>
      <c r="G34" s="33" t="s">
        <v>574</v>
      </c>
      <c r="H34" s="33" t="s">
        <v>575</v>
      </c>
      <c r="I34" s="33" t="s">
        <v>576</v>
      </c>
      <c r="J34" s="34" t="s">
        <v>577</v>
      </c>
      <c r="K34" s="22"/>
      <c r="L34" s="22"/>
      <c r="M34" s="22"/>
      <c r="N34" s="22"/>
      <c r="O34" s="22"/>
      <c r="P34" s="22"/>
    </row>
    <row r="35" spans="1:16" ht="39" customHeight="1" x14ac:dyDescent="0.15">
      <c r="A35" s="22"/>
      <c r="B35" s="35"/>
      <c r="C35" s="1242" t="s">
        <v>578</v>
      </c>
      <c r="D35" s="1243"/>
      <c r="E35" s="1244"/>
      <c r="F35" s="36">
        <v>20.05</v>
      </c>
      <c r="G35" s="37">
        <v>18.940000000000001</v>
      </c>
      <c r="H35" s="37">
        <v>18.260000000000002</v>
      </c>
      <c r="I35" s="37">
        <v>15.8</v>
      </c>
      <c r="J35" s="38">
        <v>14.61</v>
      </c>
      <c r="K35" s="22"/>
      <c r="L35" s="22"/>
      <c r="M35" s="22"/>
      <c r="N35" s="22"/>
      <c r="O35" s="22"/>
      <c r="P35" s="22"/>
    </row>
    <row r="36" spans="1:16" ht="39" customHeight="1" x14ac:dyDescent="0.15">
      <c r="A36" s="22"/>
      <c r="B36" s="35"/>
      <c r="C36" s="1242" t="s">
        <v>579</v>
      </c>
      <c r="D36" s="1243"/>
      <c r="E36" s="1244"/>
      <c r="F36" s="36">
        <v>0.46</v>
      </c>
      <c r="G36" s="37">
        <v>1.03</v>
      </c>
      <c r="H36" s="37">
        <v>0.35</v>
      </c>
      <c r="I36" s="37">
        <v>0.98</v>
      </c>
      <c r="J36" s="38">
        <v>1</v>
      </c>
      <c r="K36" s="22"/>
      <c r="L36" s="22"/>
      <c r="M36" s="22"/>
      <c r="N36" s="22"/>
      <c r="O36" s="22"/>
      <c r="P36" s="22"/>
    </row>
    <row r="37" spans="1:16" ht="39" customHeight="1" x14ac:dyDescent="0.15">
      <c r="A37" s="22"/>
      <c r="B37" s="35"/>
      <c r="C37" s="1242" t="s">
        <v>580</v>
      </c>
      <c r="D37" s="1243"/>
      <c r="E37" s="1244"/>
      <c r="F37" s="36">
        <v>0.49</v>
      </c>
      <c r="G37" s="37">
        <v>0.18</v>
      </c>
      <c r="H37" s="37">
        <v>0.65</v>
      </c>
      <c r="I37" s="37">
        <v>0.27</v>
      </c>
      <c r="J37" s="38">
        <v>0.11</v>
      </c>
      <c r="K37" s="22"/>
      <c r="L37" s="22"/>
      <c r="M37" s="22"/>
      <c r="N37" s="22"/>
      <c r="O37" s="22"/>
      <c r="P37" s="22"/>
    </row>
    <row r="38" spans="1:16" ht="39" customHeight="1" x14ac:dyDescent="0.15">
      <c r="A38" s="22"/>
      <c r="B38" s="35"/>
      <c r="C38" s="1242" t="s">
        <v>581</v>
      </c>
      <c r="D38" s="1243"/>
      <c r="E38" s="1244"/>
      <c r="F38" s="36">
        <v>0.03</v>
      </c>
      <c r="G38" s="37">
        <v>0.05</v>
      </c>
      <c r="H38" s="37">
        <v>0.05</v>
      </c>
      <c r="I38" s="37">
        <v>0.11</v>
      </c>
      <c r="J38" s="38">
        <v>0.1</v>
      </c>
      <c r="K38" s="22"/>
      <c r="L38" s="22"/>
      <c r="M38" s="22"/>
      <c r="N38" s="22"/>
      <c r="O38" s="22"/>
      <c r="P38" s="22"/>
    </row>
    <row r="39" spans="1:16" ht="39" customHeight="1" x14ac:dyDescent="0.15">
      <c r="A39" s="22"/>
      <c r="B39" s="35"/>
      <c r="C39" s="1242" t="s">
        <v>582</v>
      </c>
      <c r="D39" s="1243"/>
      <c r="E39" s="1244"/>
      <c r="F39" s="36">
        <v>0.12</v>
      </c>
      <c r="G39" s="37">
        <v>0.1</v>
      </c>
      <c r="H39" s="37">
        <v>0.06</v>
      </c>
      <c r="I39" s="37">
        <v>0.08</v>
      </c>
      <c r="J39" s="38">
        <v>0.03</v>
      </c>
      <c r="K39" s="22"/>
      <c r="L39" s="22"/>
      <c r="M39" s="22"/>
      <c r="N39" s="22"/>
      <c r="O39" s="22"/>
      <c r="P39" s="22"/>
    </row>
    <row r="40" spans="1:16" ht="39" customHeight="1" x14ac:dyDescent="0.15">
      <c r="A40" s="22"/>
      <c r="B40" s="35"/>
      <c r="C40" s="1242" t="s">
        <v>583</v>
      </c>
      <c r="D40" s="1243"/>
      <c r="E40" s="1244"/>
      <c r="F40" s="36">
        <v>0</v>
      </c>
      <c r="G40" s="37">
        <v>0</v>
      </c>
      <c r="H40" s="37">
        <v>0</v>
      </c>
      <c r="I40" s="37">
        <v>0.98</v>
      </c>
      <c r="J40" s="38">
        <v>0.02</v>
      </c>
      <c r="K40" s="22"/>
      <c r="L40" s="22"/>
      <c r="M40" s="22"/>
      <c r="N40" s="22"/>
      <c r="O40" s="22"/>
      <c r="P40" s="22"/>
    </row>
    <row r="41" spans="1:16" ht="39" customHeight="1" x14ac:dyDescent="0.15">
      <c r="A41" s="22"/>
      <c r="B41" s="35"/>
      <c r="C41" s="1242" t="s">
        <v>584</v>
      </c>
      <c r="D41" s="1243"/>
      <c r="E41" s="1244"/>
      <c r="F41" s="36">
        <v>0.2</v>
      </c>
      <c r="G41" s="37">
        <v>0.19</v>
      </c>
      <c r="H41" s="37">
        <v>0.01</v>
      </c>
      <c r="I41" s="37">
        <v>0</v>
      </c>
      <c r="J41" s="38">
        <v>0</v>
      </c>
      <c r="K41" s="22"/>
      <c r="L41" s="22"/>
      <c r="M41" s="22"/>
      <c r="N41" s="22"/>
      <c r="O41" s="22"/>
      <c r="P41" s="22"/>
    </row>
    <row r="42" spans="1:16" ht="39" customHeight="1" x14ac:dyDescent="0.15">
      <c r="A42" s="22"/>
      <c r="B42" s="39"/>
      <c r="C42" s="1242" t="s">
        <v>585</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586</v>
      </c>
      <c r="D43" s="1246"/>
      <c r="E43" s="1247"/>
      <c r="F43" s="41">
        <v>0.04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tjsiEJunTVcvs9piRmhkTnSm5gLpOWgFpVVn62CQGdyFDB4laaB71V6Um6O8llPBsp8DVloLjG6ARdVKbRyeg==" saltValue="9+ROEFoUev6bG59KAFL7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231</v>
      </c>
      <c r="L45" s="60">
        <v>362</v>
      </c>
      <c r="M45" s="60">
        <v>369</v>
      </c>
      <c r="N45" s="60">
        <v>371</v>
      </c>
      <c r="O45" s="61">
        <v>396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75</v>
      </c>
      <c r="L48" s="64">
        <v>81</v>
      </c>
      <c r="M48" s="64">
        <v>80</v>
      </c>
      <c r="N48" s="64">
        <v>87</v>
      </c>
      <c r="O48" s="65">
        <v>86</v>
      </c>
      <c r="P48" s="48"/>
      <c r="Q48" s="48"/>
      <c r="R48" s="48"/>
      <c r="S48" s="48"/>
      <c r="T48" s="48"/>
      <c r="U48" s="48"/>
    </row>
    <row r="49" spans="1:21" ht="30.75" customHeight="1" x14ac:dyDescent="0.15">
      <c r="A49" s="48"/>
      <c r="B49" s="1252"/>
      <c r="C49" s="1253"/>
      <c r="D49" s="62"/>
      <c r="E49" s="1258" t="s">
        <v>16</v>
      </c>
      <c r="F49" s="1258"/>
      <c r="G49" s="1258"/>
      <c r="H49" s="1258"/>
      <c r="I49" s="1258"/>
      <c r="J49" s="1259"/>
      <c r="K49" s="63">
        <v>35</v>
      </c>
      <c r="L49" s="64">
        <v>26</v>
      </c>
      <c r="M49" s="64">
        <v>26</v>
      </c>
      <c r="N49" s="64">
        <v>26</v>
      </c>
      <c r="O49" s="65">
        <v>23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243</v>
      </c>
      <c r="L52" s="64">
        <v>326</v>
      </c>
      <c r="M52" s="64">
        <v>316</v>
      </c>
      <c r="N52" s="64">
        <v>314</v>
      </c>
      <c r="O52" s="65">
        <v>331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98</v>
      </c>
      <c r="L53" s="69">
        <v>143</v>
      </c>
      <c r="M53" s="69">
        <v>159</v>
      </c>
      <c r="N53" s="69">
        <v>170</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UGb5kFfsVhZdoxgSgOkkfEh73FG0GQU2x8onUDhUkcr2kdNFNpeEoqgRyYB4PbmIgh/3i9UXqEB6ng2PzwnA==" saltValue="BmI9vggqdT37ndJpzmpC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3883</v>
      </c>
      <c r="J41" s="104">
        <v>3838</v>
      </c>
      <c r="K41" s="104">
        <v>3803</v>
      </c>
      <c r="L41" s="104">
        <v>3881</v>
      </c>
      <c r="M41" s="105">
        <v>3959</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877</v>
      </c>
      <c r="J43" s="108">
        <v>968</v>
      </c>
      <c r="K43" s="108">
        <v>934</v>
      </c>
      <c r="L43" s="108">
        <v>941</v>
      </c>
      <c r="M43" s="109">
        <v>936</v>
      </c>
    </row>
    <row r="44" spans="2:13" ht="27.75" customHeight="1" x14ac:dyDescent="0.15">
      <c r="B44" s="1278"/>
      <c r="C44" s="1279"/>
      <c r="D44" s="106"/>
      <c r="E44" s="1284" t="s">
        <v>34</v>
      </c>
      <c r="F44" s="1284"/>
      <c r="G44" s="1284"/>
      <c r="H44" s="1285"/>
      <c r="I44" s="107">
        <v>112</v>
      </c>
      <c r="J44" s="108">
        <v>88</v>
      </c>
      <c r="K44" s="108">
        <v>63</v>
      </c>
      <c r="L44" s="108">
        <v>38</v>
      </c>
      <c r="M44" s="109">
        <v>15</v>
      </c>
    </row>
    <row r="45" spans="2:13" ht="27.75" customHeight="1" x14ac:dyDescent="0.15">
      <c r="B45" s="1278"/>
      <c r="C45" s="1279"/>
      <c r="D45" s="106"/>
      <c r="E45" s="1284" t="s">
        <v>35</v>
      </c>
      <c r="F45" s="1284"/>
      <c r="G45" s="1284"/>
      <c r="H45" s="1285"/>
      <c r="I45" s="107">
        <v>439</v>
      </c>
      <c r="J45" s="108">
        <v>406</v>
      </c>
      <c r="K45" s="108">
        <v>403</v>
      </c>
      <c r="L45" s="108">
        <v>283</v>
      </c>
      <c r="M45" s="109">
        <v>374</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1047</v>
      </c>
      <c r="J50" s="108">
        <v>1024</v>
      </c>
      <c r="K50" s="108">
        <v>867</v>
      </c>
      <c r="L50" s="108">
        <v>752</v>
      </c>
      <c r="M50" s="109">
        <v>680</v>
      </c>
    </row>
    <row r="51" spans="2:13" ht="27.75" customHeight="1" x14ac:dyDescent="0.15">
      <c r="B51" s="1278"/>
      <c r="C51" s="1279"/>
      <c r="D51" s="106"/>
      <c r="E51" s="1284" t="s">
        <v>42</v>
      </c>
      <c r="F51" s="1284"/>
      <c r="G51" s="1284"/>
      <c r="H51" s="1285"/>
      <c r="I51" s="107">
        <v>73</v>
      </c>
      <c r="J51" s="108">
        <v>55</v>
      </c>
      <c r="K51" s="108">
        <v>43</v>
      </c>
      <c r="L51" s="108">
        <v>111</v>
      </c>
      <c r="M51" s="109">
        <v>132</v>
      </c>
    </row>
    <row r="52" spans="2:13" ht="27.75" customHeight="1" x14ac:dyDescent="0.15">
      <c r="B52" s="1280"/>
      <c r="C52" s="1281"/>
      <c r="D52" s="106"/>
      <c r="E52" s="1284" t="s">
        <v>43</v>
      </c>
      <c r="F52" s="1284"/>
      <c r="G52" s="1284"/>
      <c r="H52" s="1285"/>
      <c r="I52" s="107">
        <v>3561</v>
      </c>
      <c r="J52" s="108">
        <v>3427</v>
      </c>
      <c r="K52" s="108">
        <v>3456</v>
      </c>
      <c r="L52" s="108">
        <v>3411</v>
      </c>
      <c r="M52" s="109">
        <v>3504</v>
      </c>
    </row>
    <row r="53" spans="2:13" ht="27.75" customHeight="1" thickBot="1" x14ac:dyDescent="0.2">
      <c r="B53" s="1291" t="s">
        <v>44</v>
      </c>
      <c r="C53" s="1292"/>
      <c r="D53" s="113"/>
      <c r="E53" s="1293" t="s">
        <v>45</v>
      </c>
      <c r="F53" s="1293"/>
      <c r="G53" s="1293"/>
      <c r="H53" s="1294"/>
      <c r="I53" s="114">
        <v>630</v>
      </c>
      <c r="J53" s="115">
        <v>793</v>
      </c>
      <c r="K53" s="115">
        <v>837</v>
      </c>
      <c r="L53" s="115">
        <v>868</v>
      </c>
      <c r="M53" s="116">
        <v>968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Tmfa/uwwqrDqhNPMp9Tl/yOkN7pLWmmjNCzQLSfcrKwPsJjqfkKGJzECpNHkvIKnh718wZgOQCxLObFZdUgAQ==" saltValue="C7cu7PN1lEYHUFjq3T3+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130</v>
      </c>
      <c r="G55" s="128">
        <v>104</v>
      </c>
      <c r="H55" s="129">
        <v>115</v>
      </c>
    </row>
    <row r="56" spans="2:8" ht="52.5" customHeight="1" x14ac:dyDescent="0.15">
      <c r="B56" s="130"/>
      <c r="C56" s="1305" t="s">
        <v>49</v>
      </c>
      <c r="D56" s="1305"/>
      <c r="E56" s="1306"/>
      <c r="F56" s="131">
        <v>100</v>
      </c>
      <c r="G56" s="131">
        <v>90</v>
      </c>
      <c r="H56" s="132">
        <v>91</v>
      </c>
    </row>
    <row r="57" spans="2:8" ht="53.25" customHeight="1" x14ac:dyDescent="0.15">
      <c r="B57" s="130"/>
      <c r="C57" s="1307" t="s">
        <v>50</v>
      </c>
      <c r="D57" s="1307"/>
      <c r="E57" s="1308"/>
      <c r="F57" s="133">
        <v>552</v>
      </c>
      <c r="G57" s="133">
        <v>476</v>
      </c>
      <c r="H57" s="134">
        <v>398</v>
      </c>
    </row>
    <row r="58" spans="2:8" ht="45.75" customHeight="1" x14ac:dyDescent="0.15">
      <c r="B58" s="135"/>
      <c r="C58" s="1295" t="s">
        <v>593</v>
      </c>
      <c r="D58" s="1296"/>
      <c r="E58" s="1297"/>
      <c r="F58" s="136">
        <v>201</v>
      </c>
      <c r="G58" s="136">
        <v>142</v>
      </c>
      <c r="H58" s="137">
        <v>96</v>
      </c>
    </row>
    <row r="59" spans="2:8" ht="45.75" customHeight="1" x14ac:dyDescent="0.15">
      <c r="B59" s="135"/>
      <c r="C59" s="1295" t="s">
        <v>594</v>
      </c>
      <c r="D59" s="1296"/>
      <c r="E59" s="1297"/>
      <c r="F59" s="136">
        <v>53</v>
      </c>
      <c r="G59" s="136">
        <v>75</v>
      </c>
      <c r="H59" s="137">
        <v>95</v>
      </c>
    </row>
    <row r="60" spans="2:8" ht="45.75" customHeight="1" x14ac:dyDescent="0.15">
      <c r="B60" s="135"/>
      <c r="C60" s="1295" t="s">
        <v>595</v>
      </c>
      <c r="D60" s="1296"/>
      <c r="E60" s="1297"/>
      <c r="F60" s="136">
        <v>89</v>
      </c>
      <c r="G60" s="136">
        <v>70</v>
      </c>
      <c r="H60" s="137">
        <v>52</v>
      </c>
    </row>
    <row r="61" spans="2:8" ht="45.75" customHeight="1" x14ac:dyDescent="0.15">
      <c r="B61" s="135"/>
      <c r="C61" s="1295" t="s">
        <v>596</v>
      </c>
      <c r="D61" s="1296"/>
      <c r="E61" s="1297"/>
      <c r="F61" s="136">
        <v>109</v>
      </c>
      <c r="G61" s="136">
        <v>89</v>
      </c>
      <c r="H61" s="137">
        <v>49</v>
      </c>
    </row>
    <row r="62" spans="2:8" ht="45.75" customHeight="1" thickBot="1" x14ac:dyDescent="0.2">
      <c r="B62" s="138"/>
      <c r="C62" s="1298" t="s">
        <v>597</v>
      </c>
      <c r="D62" s="1299"/>
      <c r="E62" s="1300"/>
      <c r="F62" s="139">
        <v>27</v>
      </c>
      <c r="G62" s="139">
        <v>28</v>
      </c>
      <c r="H62" s="140">
        <v>28</v>
      </c>
    </row>
    <row r="63" spans="2:8" ht="52.5" customHeight="1" thickBot="1" x14ac:dyDescent="0.2">
      <c r="B63" s="141"/>
      <c r="C63" s="1301" t="s">
        <v>51</v>
      </c>
      <c r="D63" s="1301"/>
      <c r="E63" s="1302"/>
      <c r="F63" s="142">
        <v>782</v>
      </c>
      <c r="G63" s="142">
        <v>671</v>
      </c>
      <c r="H63" s="143">
        <v>603</v>
      </c>
    </row>
    <row r="64" spans="2:8" ht="15" customHeight="1" x14ac:dyDescent="0.15"/>
  </sheetData>
  <sheetProtection algorithmName="SHA-512" hashValue="ABWMgOXs2EJeovz/66uZWWOj8QYpi5DQMJx8JH/qA16EYW+87QqybHhFGWFlv9RbA8uvtRPTdwoddZShn7DCrg==" saltValue="O67lJBHt0zZC5YhQu+Qo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3"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58.4</v>
      </c>
      <c r="BY51" s="1309"/>
      <c r="BZ51" s="1309"/>
      <c r="CA51" s="1309"/>
      <c r="CB51" s="1309"/>
      <c r="CC51" s="1309"/>
      <c r="CD51" s="1309"/>
      <c r="CE51" s="1309"/>
      <c r="CF51" s="1309">
        <v>63</v>
      </c>
      <c r="CG51" s="1309"/>
      <c r="CH51" s="1309"/>
      <c r="CI51" s="1309"/>
      <c r="CJ51" s="1309"/>
      <c r="CK51" s="1309"/>
      <c r="CL51" s="1309"/>
      <c r="CM51" s="1309"/>
      <c r="CN51" s="1309">
        <v>65.3</v>
      </c>
      <c r="CO51" s="1309"/>
      <c r="CP51" s="1309"/>
      <c r="CQ51" s="1309"/>
      <c r="CR51" s="1309"/>
      <c r="CS51" s="1309"/>
      <c r="CT51" s="1309"/>
      <c r="CU51" s="1309"/>
      <c r="CV51" s="1309">
        <v>74</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62.1</v>
      </c>
      <c r="BY53" s="1309"/>
      <c r="BZ53" s="1309"/>
      <c r="CA53" s="1309"/>
      <c r="CB53" s="1309"/>
      <c r="CC53" s="1309"/>
      <c r="CD53" s="1309"/>
      <c r="CE53" s="1309"/>
      <c r="CF53" s="1309">
        <v>70.3</v>
      </c>
      <c r="CG53" s="1309"/>
      <c r="CH53" s="1309"/>
      <c r="CI53" s="1309"/>
      <c r="CJ53" s="1309"/>
      <c r="CK53" s="1309"/>
      <c r="CL53" s="1309"/>
      <c r="CM53" s="1309"/>
      <c r="CN53" s="1309">
        <v>71.2</v>
      </c>
      <c r="CO53" s="1309"/>
      <c r="CP53" s="1309"/>
      <c r="CQ53" s="1309"/>
      <c r="CR53" s="1309"/>
      <c r="CS53" s="1309"/>
      <c r="CT53" s="1309"/>
      <c r="CU53" s="1309"/>
      <c r="CV53" s="1309">
        <v>73.400000000000006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46</v>
      </c>
      <c r="BQ73" s="1309"/>
      <c r="BR73" s="1309"/>
      <c r="BS73" s="1309"/>
      <c r="BT73" s="1309"/>
      <c r="BU73" s="1309"/>
      <c r="BV73" s="1309"/>
      <c r="BW73" s="1309"/>
      <c r="BX73" s="1309">
        <v>58.4</v>
      </c>
      <c r="BY73" s="1309"/>
      <c r="BZ73" s="1309"/>
      <c r="CA73" s="1309"/>
      <c r="CB73" s="1309"/>
      <c r="CC73" s="1309"/>
      <c r="CD73" s="1309"/>
      <c r="CE73" s="1309"/>
      <c r="CF73" s="1309">
        <v>63</v>
      </c>
      <c r="CG73" s="1309"/>
      <c r="CH73" s="1309"/>
      <c r="CI73" s="1309"/>
      <c r="CJ73" s="1309"/>
      <c r="CK73" s="1309"/>
      <c r="CL73" s="1309"/>
      <c r="CM73" s="1309"/>
      <c r="CN73" s="1309">
        <v>65.3</v>
      </c>
      <c r="CO73" s="1309"/>
      <c r="CP73" s="1309"/>
      <c r="CQ73" s="1309"/>
      <c r="CR73" s="1309"/>
      <c r="CS73" s="1309"/>
      <c r="CT73" s="1309"/>
      <c r="CU73" s="1309"/>
      <c r="CV73" s="1309">
        <v>74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8.6999999999999993</v>
      </c>
      <c r="BY75" s="1309"/>
      <c r="BZ75" s="1309"/>
      <c r="CA75" s="1309"/>
      <c r="CB75" s="1309"/>
      <c r="CC75" s="1309"/>
      <c r="CD75" s="1309"/>
      <c r="CE75" s="1309"/>
      <c r="CF75" s="1309">
        <v>9.8000000000000007</v>
      </c>
      <c r="CG75" s="1309"/>
      <c r="CH75" s="1309"/>
      <c r="CI75" s="1309"/>
      <c r="CJ75" s="1309"/>
      <c r="CK75" s="1309"/>
      <c r="CL75" s="1309"/>
      <c r="CM75" s="1309"/>
      <c r="CN75" s="1309">
        <v>11.7</v>
      </c>
      <c r="CO75" s="1309"/>
      <c r="CP75" s="1309"/>
      <c r="CQ75" s="1309"/>
      <c r="CR75" s="1309"/>
      <c r="CS75" s="1309"/>
      <c r="CT75" s="1309"/>
      <c r="CU75" s="1309"/>
      <c r="CV75" s="1309">
        <v>12.6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fbYmA5vJnygymmnhNxveSGe8/BQ8hGY/1gQxFJofu06w6CVTsoSrKfVmuNuSfnj0CR/b80YsUEJqOt0Q04GSQ==" saltValue="5YFX633odSPwnZEWdHwE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7" zoomScale="85" zoomScaleNormal="8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aNFYPVKvwXr4T4Xw855z1FeCuA7H8lc4JdEUFYZuVwbrlgTEhSe0bo8/b6o7HZvgs7HCCOMaMXMnWt416GuyGQ==" saltValue="Qu4CnbKDkgQSJIlxj7dM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9" zoomScale="70" zoomScaleNormal="7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eZRFbcbVT0Rgl2m3B709+g4wgR5ehkv+1/YOKqg6/cGTxoXf0rwA1yZZUfTcWVAH9eLj7m5g0xqAJGuoIFqQaQ==" saltValue="oaqCHmGUWmQpnc7bTyi1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209021</v>
      </c>
      <c r="E3" s="162"/>
      <c r="F3" s="163">
        <v>280458</v>
      </c>
      <c r="G3" s="164"/>
      <c r="H3" s="165"/>
    </row>
    <row r="4" spans="1:8" x14ac:dyDescent="0.15">
      <c r="A4" s="166"/>
      <c r="B4" s="167"/>
      <c r="C4" s="168"/>
      <c r="D4" s="169">
        <v>90114</v>
      </c>
      <c r="E4" s="170"/>
      <c r="F4" s="171">
        <v>127286</v>
      </c>
      <c r="G4" s="172"/>
      <c r="H4" s="173"/>
    </row>
    <row r="5" spans="1:8" x14ac:dyDescent="0.15">
      <c r="A5" s="154" t="s">
        <v>557</v>
      </c>
      <c r="B5" s="159"/>
      <c r="C5" s="160"/>
      <c r="D5" s="161">
        <v>168671</v>
      </c>
      <c r="E5" s="162"/>
      <c r="F5" s="163">
        <v>291945</v>
      </c>
      <c r="G5" s="164"/>
      <c r="H5" s="165"/>
    </row>
    <row r="6" spans="1:8" x14ac:dyDescent="0.15">
      <c r="A6" s="166"/>
      <c r="B6" s="167"/>
      <c r="C6" s="168"/>
      <c r="D6" s="169">
        <v>93714</v>
      </c>
      <c r="E6" s="170"/>
      <c r="F6" s="171">
        <v>127651</v>
      </c>
      <c r="G6" s="172"/>
      <c r="H6" s="173"/>
    </row>
    <row r="7" spans="1:8" x14ac:dyDescent="0.15">
      <c r="A7" s="154" t="s">
        <v>558</v>
      </c>
      <c r="B7" s="159"/>
      <c r="C7" s="160"/>
      <c r="D7" s="161">
        <v>183995</v>
      </c>
      <c r="E7" s="162"/>
      <c r="F7" s="163">
        <v>291173</v>
      </c>
      <c r="G7" s="164"/>
      <c r="H7" s="165"/>
    </row>
    <row r="8" spans="1:8" x14ac:dyDescent="0.15">
      <c r="A8" s="166"/>
      <c r="B8" s="167"/>
      <c r="C8" s="168"/>
      <c r="D8" s="169">
        <v>71856</v>
      </c>
      <c r="E8" s="170"/>
      <c r="F8" s="171">
        <v>119071</v>
      </c>
      <c r="G8" s="172"/>
      <c r="H8" s="173"/>
    </row>
    <row r="9" spans="1:8" x14ac:dyDescent="0.15">
      <c r="A9" s="154" t="s">
        <v>559</v>
      </c>
      <c r="B9" s="159"/>
      <c r="C9" s="160"/>
      <c r="D9" s="161">
        <v>270609</v>
      </c>
      <c r="E9" s="162"/>
      <c r="F9" s="163">
        <v>271581</v>
      </c>
      <c r="G9" s="164"/>
      <c r="H9" s="165"/>
    </row>
    <row r="10" spans="1:8" x14ac:dyDescent="0.15">
      <c r="A10" s="166"/>
      <c r="B10" s="167"/>
      <c r="C10" s="168"/>
      <c r="D10" s="169">
        <v>154736</v>
      </c>
      <c r="E10" s="170"/>
      <c r="F10" s="171">
        <v>117844</v>
      </c>
      <c r="G10" s="172"/>
      <c r="H10" s="173"/>
    </row>
    <row r="11" spans="1:8" x14ac:dyDescent="0.15">
      <c r="A11" s="154" t="s">
        <v>560</v>
      </c>
      <c r="B11" s="159"/>
      <c r="C11" s="160"/>
      <c r="D11" s="161">
        <v>266300</v>
      </c>
      <c r="E11" s="162"/>
      <c r="F11" s="163">
        <v>268375</v>
      </c>
      <c r="G11" s="164"/>
      <c r="H11" s="165"/>
    </row>
    <row r="12" spans="1:8" x14ac:dyDescent="0.15">
      <c r="A12" s="166"/>
      <c r="B12" s="167"/>
      <c r="C12" s="174"/>
      <c r="D12" s="169">
        <v>127706</v>
      </c>
      <c r="E12" s="170"/>
      <c r="F12" s="171">
        <v>119602</v>
      </c>
      <c r="G12" s="172"/>
      <c r="H12" s="173"/>
    </row>
    <row r="13" spans="1:8" x14ac:dyDescent="0.15">
      <c r="A13" s="154"/>
      <c r="B13" s="159"/>
      <c r="C13" s="175"/>
      <c r="D13" s="176">
        <v>219719</v>
      </c>
      <c r="E13" s="177"/>
      <c r="F13" s="178">
        <v>280706</v>
      </c>
      <c r="G13" s="179"/>
      <c r="H13" s="165"/>
    </row>
    <row r="14" spans="1:8" x14ac:dyDescent="0.15">
      <c r="A14" s="166"/>
      <c r="B14" s="167"/>
      <c r="C14" s="168"/>
      <c r="D14" s="169">
        <v>107625</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v>
      </c>
      <c r="C19" s="180">
        <f>ROUND(VALUE(SUBSTITUTE(実質収支比率等に係る経年分析!G$48,"▲","-")),2)</f>
        <v>1.65</v>
      </c>
      <c r="D19" s="180">
        <f>ROUND(VALUE(SUBSTITUTE(実質収支比率等に係る経年分析!H$48,"▲","-")),2)</f>
        <v>1.0900000000000001</v>
      </c>
      <c r="E19" s="180">
        <f>ROUND(VALUE(SUBSTITUTE(実質収支比率等に係る経年分析!I$48,"▲","-")),2)</f>
        <v>0.3</v>
      </c>
      <c r="F19" s="180">
        <f>ROUND(VALUE(SUBSTITUTE(実質収支比率等に係る経年分析!J$48,"▲","-")),2)</f>
        <v>0.77</v>
      </c>
    </row>
    <row r="20" spans="1:11" x14ac:dyDescent="0.15">
      <c r="A20" s="180" t="s">
        <v>55</v>
      </c>
      <c r="B20" s="180">
        <f>ROUND(VALUE(SUBSTITUTE(実質収支比率等に係る経年分析!F$47,"▲","-")),2)</f>
        <v>13.33</v>
      </c>
      <c r="C20" s="180">
        <f>ROUND(VALUE(SUBSTITUTE(実質収支比率等に係る経年分析!G$47,"▲","-")),2)</f>
        <v>12.2</v>
      </c>
      <c r="D20" s="180">
        <f>ROUND(VALUE(SUBSTITUTE(実質収支比率等に係る経年分析!H$47,"▲","-")),2)</f>
        <v>7.94</v>
      </c>
      <c r="E20" s="180">
        <f>ROUND(VALUE(SUBSTITUTE(実質収支比率等に係る経年分析!I$47,"▲","-")),2)</f>
        <v>6.35</v>
      </c>
      <c r="F20" s="180">
        <f>ROUND(VALUE(SUBSTITUTE(実質収支比率等に係る経年分析!J$47,"▲","-")),2)</f>
        <v>6.99</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0.2</v>
      </c>
      <c r="D21" s="180">
        <f>IF(ISNUMBER(VALUE(SUBSTITUTE(実質収支比率等に係る経年分析!H$49,"▲","-"))),ROUND(VALUE(SUBSTITUTE(実質収支比率等に係る経年分析!H$49,"▲","-")),2),NA())</f>
        <v>-5.16</v>
      </c>
      <c r="E21" s="180">
        <f>IF(ISNUMBER(VALUE(SUBSTITUTE(実質収支比率等に係る経年分析!I$49,"▲","-"))),ROUND(VALUE(SUBSTITUTE(実質収支比率等に係る経年分析!I$49,"▲","-")),2),NA())</f>
        <v>-2.36</v>
      </c>
      <c r="F21" s="180">
        <f>IF(ISNUMBER(VALUE(SUBSTITUTE(実質収支比率等に係る経年分析!J$49,"▲","-"))),ROUND(VALUE(SUBSTITUTE(実質収支比率等に係る経年分析!J$49,"▲","-")),2),NA())</f>
        <v>1.08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東洋町簡易水道事業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東洋町下水道事業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東洋町国民健康保険事業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東洋町後期高齢者医療保険事業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東洋町観光施設事業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東洋町介護保険事業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18.940000000000001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18.260000000000002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14.61</v>
      </c>
    </row>
    <row r="36" spans="1:16" x14ac:dyDescent="0.15">
      <c r="A36" s="181" t="str">
        <f>IF(連結実質赤字比率に係る赤字・黒字の構成分析!C$34="",NA(),連結実質赤字比率に係る赤字・黒字の構成分析!C$34)</f>
        <v>東洋町住宅新築資金等貸付事業</v>
      </c>
      <c r="B36" s="181">
        <f>IF(ROUND(VALUE(SUBSTITUTE(連結実質赤字比率に係る赤字・黒字の構成分析!F$34,"▲", "-")), 2) &lt; 0, ABS(ROUND(VALUE(SUBSTITUTE(連結実質赤字比率に係る赤字・黒字の構成分析!F$34,"▲", "-")), 2)), NA())</f>
        <v>19.149999999999999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17.29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17.170000000000002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15.5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13.84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243</v>
      </c>
      <c r="E42" s="182"/>
      <c r="F42" s="182"/>
      <c r="G42" s="182">
        <f>'実質公債費比率（分子）の構造'!L$52</f>
        <v>326</v>
      </c>
      <c r="H42" s="182"/>
      <c r="I42" s="182"/>
      <c r="J42" s="182">
        <f>'実質公債費比率（分子）の構造'!M$52</f>
        <v>316</v>
      </c>
      <c r="K42" s="182"/>
      <c r="L42" s="182"/>
      <c r="M42" s="182">
        <f>'実質公債費比率（分子）の構造'!N$52</f>
        <v>314</v>
      </c>
      <c r="N42" s="182"/>
      <c r="O42" s="182"/>
      <c r="P42" s="182">
        <f>'実質公債費比率（分子）の構造'!O$52</f>
        <v>331</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35</v>
      </c>
      <c r="C45" s="182"/>
      <c r="D45" s="182"/>
      <c r="E45" s="182">
        <f>'実質公債費比率（分子）の構造'!L$49</f>
        <v>26</v>
      </c>
      <c r="F45" s="182"/>
      <c r="G45" s="182"/>
      <c r="H45" s="182">
        <f>'実質公債費比率（分子）の構造'!M$49</f>
        <v>26</v>
      </c>
      <c r="I45" s="182"/>
      <c r="J45" s="182"/>
      <c r="K45" s="182">
        <f>'実質公債費比率（分子）の構造'!N$49</f>
        <v>26</v>
      </c>
      <c r="L45" s="182"/>
      <c r="M45" s="182"/>
      <c r="N45" s="182">
        <f>'実質公債費比率（分子）の構造'!O$49</f>
        <v>23</v>
      </c>
      <c r="O45" s="182"/>
      <c r="P45" s="182"/>
    </row>
    <row r="46" spans="1:16" x14ac:dyDescent="0.15">
      <c r="A46" s="182" t="s">
        <v>67</v>
      </c>
      <c r="B46" s="182">
        <f>'実質公債費比率（分子）の構造'!K$48</f>
        <v>75</v>
      </c>
      <c r="C46" s="182"/>
      <c r="D46" s="182"/>
      <c r="E46" s="182">
        <f>'実質公債費比率（分子）の構造'!L$48</f>
        <v>81</v>
      </c>
      <c r="F46" s="182"/>
      <c r="G46" s="182"/>
      <c r="H46" s="182">
        <f>'実質公債費比率（分子）の構造'!M$48</f>
        <v>80</v>
      </c>
      <c r="I46" s="182"/>
      <c r="J46" s="182"/>
      <c r="K46" s="182">
        <f>'実質公債費比率（分子）の構造'!N$48</f>
        <v>87</v>
      </c>
      <c r="L46" s="182"/>
      <c r="M46" s="182"/>
      <c r="N46" s="182">
        <f>'実質公債費比率（分子）の構造'!O$48</f>
        <v>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231</v>
      </c>
      <c r="C49" s="182"/>
      <c r="D49" s="182"/>
      <c r="E49" s="182">
        <f>'実質公債費比率（分子）の構造'!L$45</f>
        <v>362</v>
      </c>
      <c r="F49" s="182"/>
      <c r="G49" s="182"/>
      <c r="H49" s="182">
        <f>'実質公債費比率（分子）の構造'!M$45</f>
        <v>369</v>
      </c>
      <c r="I49" s="182"/>
      <c r="J49" s="182"/>
      <c r="K49" s="182">
        <f>'実質公債費比率（分子）の構造'!N$45</f>
        <v>371</v>
      </c>
      <c r="L49" s="182"/>
      <c r="M49" s="182"/>
      <c r="N49" s="182">
        <f>'実質公債費比率（分子）の構造'!O$45</f>
        <v>396</v>
      </c>
      <c r="O49" s="182"/>
      <c r="P49" s="182"/>
    </row>
    <row r="50" spans="1:16" x14ac:dyDescent="0.15">
      <c r="A50" s="182" t="s">
        <v>71</v>
      </c>
      <c r="B50" s="182" t="e">
        <f>NA()</f>
        <v>#N/A</v>
      </c>
      <c r="C50" s="182">
        <f>IF(ISNUMBER('実質公債費比率（分子）の構造'!K$53),'実質公債費比率（分子）の構造'!K$53,NA())</f>
        <v>98</v>
      </c>
      <c r="D50" s="182" t="e">
        <f>NA()</f>
        <v>#N/A</v>
      </c>
      <c r="E50" s="182" t="e">
        <f>NA()</f>
        <v>#N/A</v>
      </c>
      <c r="F50" s="182">
        <f>IF(ISNUMBER('実質公債費比率（分子）の構造'!L$53),'実質公債費比率（分子）の構造'!L$53,NA())</f>
        <v>143</v>
      </c>
      <c r="G50" s="182" t="e">
        <f>NA()</f>
        <v>#N/A</v>
      </c>
      <c r="H50" s="182" t="e">
        <f>NA()</f>
        <v>#N/A</v>
      </c>
      <c r="I50" s="182">
        <f>IF(ISNUMBER('実質公債費比率（分子）の構造'!M$53),'実質公債費比率（分子）の構造'!M$53,NA())</f>
        <v>159</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3561</v>
      </c>
      <c r="E56" s="181"/>
      <c r="F56" s="181"/>
      <c r="G56" s="181">
        <f>'将来負担比率（分子）の構造'!J$52</f>
        <v>3427</v>
      </c>
      <c r="H56" s="181"/>
      <c r="I56" s="181"/>
      <c r="J56" s="181">
        <f>'将来負担比率（分子）の構造'!K$52</f>
        <v>3456</v>
      </c>
      <c r="K56" s="181"/>
      <c r="L56" s="181"/>
      <c r="M56" s="181">
        <f>'将来負担比率（分子）の構造'!L$52</f>
        <v>3411</v>
      </c>
      <c r="N56" s="181"/>
      <c r="O56" s="181"/>
      <c r="P56" s="181">
        <f>'将来負担比率（分子）の構造'!M$52</f>
        <v>3504</v>
      </c>
    </row>
    <row r="57" spans="1:16" x14ac:dyDescent="0.15">
      <c r="A57" s="181" t="s">
        <v>42</v>
      </c>
      <c r="B57" s="181"/>
      <c r="C57" s="181"/>
      <c r="D57" s="181">
        <f>'将来負担比率（分子）の構造'!I$51</f>
        <v>73</v>
      </c>
      <c r="E57" s="181"/>
      <c r="F57" s="181"/>
      <c r="G57" s="181">
        <f>'将来負担比率（分子）の構造'!J$51</f>
        <v>55</v>
      </c>
      <c r="H57" s="181"/>
      <c r="I57" s="181"/>
      <c r="J57" s="181">
        <f>'将来負担比率（分子）の構造'!K$51</f>
        <v>43</v>
      </c>
      <c r="K57" s="181"/>
      <c r="L57" s="181"/>
      <c r="M57" s="181">
        <f>'将来負担比率（分子）の構造'!L$51</f>
        <v>111</v>
      </c>
      <c r="N57" s="181"/>
      <c r="O57" s="181"/>
      <c r="P57" s="181">
        <f>'将来負担比率（分子）の構造'!M$51</f>
        <v>132</v>
      </c>
    </row>
    <row r="58" spans="1:16" x14ac:dyDescent="0.15">
      <c r="A58" s="181" t="s">
        <v>41</v>
      </c>
      <c r="B58" s="181"/>
      <c r="C58" s="181"/>
      <c r="D58" s="181">
        <f>'将来負担比率（分子）の構造'!I$50</f>
        <v>1047</v>
      </c>
      <c r="E58" s="181"/>
      <c r="F58" s="181"/>
      <c r="G58" s="181">
        <f>'将来負担比率（分子）の構造'!J$50</f>
        <v>1024</v>
      </c>
      <c r="H58" s="181"/>
      <c r="I58" s="181"/>
      <c r="J58" s="181">
        <f>'将来負担比率（分子）の構造'!K$50</f>
        <v>867</v>
      </c>
      <c r="K58" s="181"/>
      <c r="L58" s="181"/>
      <c r="M58" s="181">
        <f>'将来負担比率（分子）の構造'!L$50</f>
        <v>752</v>
      </c>
      <c r="N58" s="181"/>
      <c r="O58" s="181"/>
      <c r="P58" s="181">
        <f>'将来負担比率（分子）の構造'!M$50</f>
        <v>680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439</v>
      </c>
      <c r="C62" s="181"/>
      <c r="D62" s="181"/>
      <c r="E62" s="181">
        <f>'将来負担比率（分子）の構造'!J$45</f>
        <v>406</v>
      </c>
      <c r="F62" s="181"/>
      <c r="G62" s="181"/>
      <c r="H62" s="181">
        <f>'将来負担比率（分子）の構造'!K$45</f>
        <v>403</v>
      </c>
      <c r="I62" s="181"/>
      <c r="J62" s="181"/>
      <c r="K62" s="181">
        <f>'将来負担比率（分子）の構造'!L$45</f>
        <v>283</v>
      </c>
      <c r="L62" s="181"/>
      <c r="M62" s="181"/>
      <c r="N62" s="181">
        <f>'将来負担比率（分子）の構造'!M$45</f>
        <v>374</v>
      </c>
      <c r="O62" s="181"/>
      <c r="P62" s="181"/>
    </row>
    <row r="63" spans="1:16" x14ac:dyDescent="0.15">
      <c r="A63" s="181" t="s">
        <v>34</v>
      </c>
      <c r="B63" s="181">
        <f>'将来負担比率（分子）の構造'!I$44</f>
        <v>112</v>
      </c>
      <c r="C63" s="181"/>
      <c r="D63" s="181"/>
      <c r="E63" s="181">
        <f>'将来負担比率（分子）の構造'!J$44</f>
        <v>88</v>
      </c>
      <c r="F63" s="181"/>
      <c r="G63" s="181"/>
      <c r="H63" s="181">
        <f>'将来負担比率（分子）の構造'!K$44</f>
        <v>63</v>
      </c>
      <c r="I63" s="181"/>
      <c r="J63" s="181"/>
      <c r="K63" s="181">
        <f>'将来負担比率（分子）の構造'!L$44</f>
        <v>38</v>
      </c>
      <c r="L63" s="181"/>
      <c r="M63" s="181"/>
      <c r="N63" s="181">
        <f>'将来負担比率（分子）の構造'!M$44</f>
        <v>15</v>
      </c>
      <c r="O63" s="181"/>
      <c r="P63" s="181"/>
    </row>
    <row r="64" spans="1:16" x14ac:dyDescent="0.15">
      <c r="A64" s="181" t="s">
        <v>33</v>
      </c>
      <c r="B64" s="181">
        <f>'将来負担比率（分子）の構造'!I$43</f>
        <v>877</v>
      </c>
      <c r="C64" s="181"/>
      <c r="D64" s="181"/>
      <c r="E64" s="181">
        <f>'将来負担比率（分子）の構造'!J$43</f>
        <v>968</v>
      </c>
      <c r="F64" s="181"/>
      <c r="G64" s="181"/>
      <c r="H64" s="181">
        <f>'将来負担比率（分子）の構造'!K$43</f>
        <v>934</v>
      </c>
      <c r="I64" s="181"/>
      <c r="J64" s="181"/>
      <c r="K64" s="181">
        <f>'将来負担比率（分子）の構造'!L$43</f>
        <v>941</v>
      </c>
      <c r="L64" s="181"/>
      <c r="M64" s="181"/>
      <c r="N64" s="181">
        <f>'将来負担比率（分子）の構造'!M$43</f>
        <v>936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3883</v>
      </c>
      <c r="C66" s="181"/>
      <c r="D66" s="181"/>
      <c r="E66" s="181">
        <f>'将来負担比率（分子）の構造'!J$41</f>
        <v>3838</v>
      </c>
      <c r="F66" s="181"/>
      <c r="G66" s="181"/>
      <c r="H66" s="181">
        <f>'将来負担比率（分子）の構造'!K$41</f>
        <v>3803</v>
      </c>
      <c r="I66" s="181"/>
      <c r="J66" s="181"/>
      <c r="K66" s="181">
        <f>'将来負担比率（分子）の構造'!L$41</f>
        <v>3881</v>
      </c>
      <c r="L66" s="181"/>
      <c r="M66" s="181"/>
      <c r="N66" s="181">
        <f>'将来負担比率（分子）の構造'!M$41</f>
        <v>3959</v>
      </c>
      <c r="O66" s="181"/>
      <c r="P66" s="181"/>
    </row>
    <row r="67" spans="1:16" x14ac:dyDescent="0.15">
      <c r="A67" s="181" t="s">
        <v>75</v>
      </c>
      <c r="B67" s="181" t="e">
        <f>NA()</f>
        <v>#N/A</v>
      </c>
      <c r="C67" s="181">
        <f>IF(ISNUMBER('将来負担比率（分子）の構造'!I$53), IF('将来負担比率（分子）の構造'!I$53 &lt; 0, 0, '将来負担比率（分子）の構造'!I$53), NA())</f>
        <v>630</v>
      </c>
      <c r="D67" s="181" t="e">
        <f>NA()</f>
        <v>#N/A</v>
      </c>
      <c r="E67" s="181" t="e">
        <f>NA()</f>
        <v>#N/A</v>
      </c>
      <c r="F67" s="181">
        <f>IF(ISNUMBER('将来負担比率（分子）の構造'!J$53), IF('将来負担比率（分子）の構造'!J$53 &lt; 0, 0, '将来負担比率（分子）の構造'!J$53), NA())</f>
        <v>793</v>
      </c>
      <c r="G67" s="181" t="e">
        <f>NA()</f>
        <v>#N/A</v>
      </c>
      <c r="H67" s="181" t="e">
        <f>NA()</f>
        <v>#N/A</v>
      </c>
      <c r="I67" s="181">
        <f>IF(ISNUMBER('将来負担比率（分子）の構造'!K$53), IF('将来負担比率（分子）の構造'!K$53 &lt; 0, 0, '将来負担比率（分子）の構造'!K$53), NA())</f>
        <v>837</v>
      </c>
      <c r="J67" s="181" t="e">
        <f>NA()</f>
        <v>#N/A</v>
      </c>
      <c r="K67" s="181" t="e">
        <f>NA()</f>
        <v>#N/A</v>
      </c>
      <c r="L67" s="181">
        <f>IF(ISNUMBER('将来負担比率（分子）の構造'!L$53), IF('将来負担比率（分子）の構造'!L$53 &lt; 0, 0, '将来負担比率（分子）の構造'!L$53), NA())</f>
        <v>868</v>
      </c>
      <c r="M67" s="181" t="e">
        <f>NA()</f>
        <v>#N/A</v>
      </c>
      <c r="N67" s="181" t="e">
        <f>NA()</f>
        <v>#N/A</v>
      </c>
      <c r="O67" s="181">
        <f>IF(ISNUMBER('将来負担比率（分子）の構造'!M$53), IF('将来負担比率（分子）の構造'!M$53 &lt; 0, 0, '将来負担比率（分子）の構造'!M$53), NA())</f>
        <v>968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130</v>
      </c>
      <c r="C72" s="185">
        <f>基金残高に係る経年分析!G55</f>
        <v>104</v>
      </c>
      <c r="D72" s="185">
        <f>基金残高に係る経年分析!H55</f>
        <v>115</v>
      </c>
    </row>
    <row r="73" spans="1:16" x14ac:dyDescent="0.15">
      <c r="A73" s="184" t="s">
        <v>78</v>
      </c>
      <c r="B73" s="185">
        <f>基金残高に係る経年分析!F56</f>
        <v>100</v>
      </c>
      <c r="C73" s="185">
        <f>基金残高に係る経年分析!G56</f>
        <v>90</v>
      </c>
      <c r="D73" s="185">
        <f>基金残高に係る経年分析!H56</f>
        <v>91</v>
      </c>
    </row>
    <row r="74" spans="1:16" x14ac:dyDescent="0.15">
      <c r="A74" s="184" t="s">
        <v>79</v>
      </c>
      <c r="B74" s="185">
        <f>基金残高に係る経年分析!F57</f>
        <v>552</v>
      </c>
      <c r="C74" s="185">
        <f>基金残高に係る経年分析!G57</f>
        <v>476</v>
      </c>
      <c r="D74" s="185">
        <f>基金残高に係る経年分析!H57</f>
        <v>398</v>
      </c>
    </row>
  </sheetData>
  <sheetProtection algorithmName="SHA-512" hashValue="qlmRIUPaWPfTW7xhfcmDret+nGxU7bqjxKEG/tLPAiKiTuHxz2BuqvCGyVQV1SDy+1g1wnY/3CpU0msY1aNm5A==" saltValue="WYvhCW8lwTld4I+b527R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170573</v>
      </c>
      <c r="S5" s="673"/>
      <c r="T5" s="673"/>
      <c r="U5" s="673"/>
      <c r="V5" s="673"/>
      <c r="W5" s="673"/>
      <c r="X5" s="673"/>
      <c r="Y5" s="674"/>
      <c r="Z5" s="675">
        <v>5.7</v>
      </c>
      <c r="AA5" s="675"/>
      <c r="AB5" s="675"/>
      <c r="AC5" s="675"/>
      <c r="AD5" s="676">
        <v>170573</v>
      </c>
      <c r="AE5" s="676"/>
      <c r="AF5" s="676"/>
      <c r="AG5" s="676"/>
      <c r="AH5" s="676"/>
      <c r="AI5" s="676"/>
      <c r="AJ5" s="676"/>
      <c r="AK5" s="676"/>
      <c r="AL5" s="677">
        <v>10.6</v>
      </c>
      <c r="AM5" s="678"/>
      <c r="AN5" s="678"/>
      <c r="AO5" s="679"/>
      <c r="AP5" s="669" t="s">
        <v>226</v>
      </c>
      <c r="AQ5" s="670"/>
      <c r="AR5" s="670"/>
      <c r="AS5" s="670"/>
      <c r="AT5" s="670"/>
      <c r="AU5" s="670"/>
      <c r="AV5" s="670"/>
      <c r="AW5" s="670"/>
      <c r="AX5" s="670"/>
      <c r="AY5" s="670"/>
      <c r="AZ5" s="670"/>
      <c r="BA5" s="670"/>
      <c r="BB5" s="670"/>
      <c r="BC5" s="670"/>
      <c r="BD5" s="670"/>
      <c r="BE5" s="670"/>
      <c r="BF5" s="671"/>
      <c r="BG5" s="683">
        <v>170573</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20385</v>
      </c>
      <c r="S6" s="684"/>
      <c r="T6" s="684"/>
      <c r="U6" s="684"/>
      <c r="V6" s="684"/>
      <c r="W6" s="684"/>
      <c r="X6" s="684"/>
      <c r="Y6" s="685"/>
      <c r="Z6" s="686">
        <v>0.7</v>
      </c>
      <c r="AA6" s="686"/>
      <c r="AB6" s="686"/>
      <c r="AC6" s="686"/>
      <c r="AD6" s="687">
        <v>20385</v>
      </c>
      <c r="AE6" s="687"/>
      <c r="AF6" s="687"/>
      <c r="AG6" s="687"/>
      <c r="AH6" s="687"/>
      <c r="AI6" s="687"/>
      <c r="AJ6" s="687"/>
      <c r="AK6" s="687"/>
      <c r="AL6" s="688">
        <v>1.3</v>
      </c>
      <c r="AM6" s="689"/>
      <c r="AN6" s="689"/>
      <c r="AO6" s="690"/>
      <c r="AP6" s="680" t="s">
        <v>231</v>
      </c>
      <c r="AQ6" s="681"/>
      <c r="AR6" s="681"/>
      <c r="AS6" s="681"/>
      <c r="AT6" s="681"/>
      <c r="AU6" s="681"/>
      <c r="AV6" s="681"/>
      <c r="AW6" s="681"/>
      <c r="AX6" s="681"/>
      <c r="AY6" s="681"/>
      <c r="AZ6" s="681"/>
      <c r="BA6" s="681"/>
      <c r="BB6" s="681"/>
      <c r="BC6" s="681"/>
      <c r="BD6" s="681"/>
      <c r="BE6" s="681"/>
      <c r="BF6" s="682"/>
      <c r="BG6" s="683">
        <v>170573</v>
      </c>
      <c r="BH6" s="684"/>
      <c r="BI6" s="684"/>
      <c r="BJ6" s="684"/>
      <c r="BK6" s="684"/>
      <c r="BL6" s="684"/>
      <c r="BM6" s="684"/>
      <c r="BN6" s="685"/>
      <c r="BO6" s="686">
        <v>100</v>
      </c>
      <c r="BP6" s="686"/>
      <c r="BQ6" s="686"/>
      <c r="BR6" s="686"/>
      <c r="BS6" s="687" t="s">
        <v>174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43430</v>
      </c>
      <c r="CS6" s="684"/>
      <c r="CT6" s="684"/>
      <c r="CU6" s="684"/>
      <c r="CV6" s="684"/>
      <c r="CW6" s="684"/>
      <c r="CX6" s="684"/>
      <c r="CY6" s="685"/>
      <c r="CZ6" s="677">
        <v>1.5</v>
      </c>
      <c r="DA6" s="678"/>
      <c r="DB6" s="678"/>
      <c r="DC6" s="697"/>
      <c r="DD6" s="692" t="s">
        <v>174</v>
      </c>
      <c r="DE6" s="684"/>
      <c r="DF6" s="684"/>
      <c r="DG6" s="684"/>
      <c r="DH6" s="684"/>
      <c r="DI6" s="684"/>
      <c r="DJ6" s="684"/>
      <c r="DK6" s="684"/>
      <c r="DL6" s="684"/>
      <c r="DM6" s="684"/>
      <c r="DN6" s="684"/>
      <c r="DO6" s="684"/>
      <c r="DP6" s="685"/>
      <c r="DQ6" s="692">
        <v>43430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342</v>
      </c>
      <c r="S7" s="684"/>
      <c r="T7" s="684"/>
      <c r="U7" s="684"/>
      <c r="V7" s="684"/>
      <c r="W7" s="684"/>
      <c r="X7" s="684"/>
      <c r="Y7" s="685"/>
      <c r="Z7" s="686">
        <v>0</v>
      </c>
      <c r="AA7" s="686"/>
      <c r="AB7" s="686"/>
      <c r="AC7" s="686"/>
      <c r="AD7" s="687">
        <v>342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75088</v>
      </c>
      <c r="BH7" s="684"/>
      <c r="BI7" s="684"/>
      <c r="BJ7" s="684"/>
      <c r="BK7" s="684"/>
      <c r="BL7" s="684"/>
      <c r="BM7" s="684"/>
      <c r="BN7" s="685"/>
      <c r="BO7" s="686">
        <v>44</v>
      </c>
      <c r="BP7" s="686"/>
      <c r="BQ7" s="686"/>
      <c r="BR7" s="686"/>
      <c r="BS7" s="687" t="s">
        <v>174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701513</v>
      </c>
      <c r="CS7" s="684"/>
      <c r="CT7" s="684"/>
      <c r="CU7" s="684"/>
      <c r="CV7" s="684"/>
      <c r="CW7" s="684"/>
      <c r="CX7" s="684"/>
      <c r="CY7" s="685"/>
      <c r="CZ7" s="686">
        <v>23.7</v>
      </c>
      <c r="DA7" s="686"/>
      <c r="DB7" s="686"/>
      <c r="DC7" s="686"/>
      <c r="DD7" s="692">
        <v>131316</v>
      </c>
      <c r="DE7" s="684"/>
      <c r="DF7" s="684"/>
      <c r="DG7" s="684"/>
      <c r="DH7" s="684"/>
      <c r="DI7" s="684"/>
      <c r="DJ7" s="684"/>
      <c r="DK7" s="684"/>
      <c r="DL7" s="684"/>
      <c r="DM7" s="684"/>
      <c r="DN7" s="684"/>
      <c r="DO7" s="684"/>
      <c r="DP7" s="685"/>
      <c r="DQ7" s="692">
        <v>376153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775</v>
      </c>
      <c r="S8" s="684"/>
      <c r="T8" s="684"/>
      <c r="U8" s="684"/>
      <c r="V8" s="684"/>
      <c r="W8" s="684"/>
      <c r="X8" s="684"/>
      <c r="Y8" s="685"/>
      <c r="Z8" s="686">
        <v>0</v>
      </c>
      <c r="AA8" s="686"/>
      <c r="AB8" s="686"/>
      <c r="AC8" s="686"/>
      <c r="AD8" s="687">
        <v>775</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3540</v>
      </c>
      <c r="BH8" s="684"/>
      <c r="BI8" s="684"/>
      <c r="BJ8" s="684"/>
      <c r="BK8" s="684"/>
      <c r="BL8" s="684"/>
      <c r="BM8" s="684"/>
      <c r="BN8" s="685"/>
      <c r="BO8" s="686">
        <v>2.1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579607</v>
      </c>
      <c r="CS8" s="684"/>
      <c r="CT8" s="684"/>
      <c r="CU8" s="684"/>
      <c r="CV8" s="684"/>
      <c r="CW8" s="684"/>
      <c r="CX8" s="684"/>
      <c r="CY8" s="685"/>
      <c r="CZ8" s="686">
        <v>19.600000000000001</v>
      </c>
      <c r="DA8" s="686"/>
      <c r="DB8" s="686"/>
      <c r="DC8" s="686"/>
      <c r="DD8" s="692">
        <v>11169</v>
      </c>
      <c r="DE8" s="684"/>
      <c r="DF8" s="684"/>
      <c r="DG8" s="684"/>
      <c r="DH8" s="684"/>
      <c r="DI8" s="684"/>
      <c r="DJ8" s="684"/>
      <c r="DK8" s="684"/>
      <c r="DL8" s="684"/>
      <c r="DM8" s="684"/>
      <c r="DN8" s="684"/>
      <c r="DO8" s="684"/>
      <c r="DP8" s="685"/>
      <c r="DQ8" s="692">
        <v>365641</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428</v>
      </c>
      <c r="S9" s="684"/>
      <c r="T9" s="684"/>
      <c r="U9" s="684"/>
      <c r="V9" s="684"/>
      <c r="W9" s="684"/>
      <c r="X9" s="684"/>
      <c r="Y9" s="685"/>
      <c r="Z9" s="686">
        <v>0</v>
      </c>
      <c r="AA9" s="686"/>
      <c r="AB9" s="686"/>
      <c r="AC9" s="686"/>
      <c r="AD9" s="687">
        <v>428</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65885</v>
      </c>
      <c r="BH9" s="684"/>
      <c r="BI9" s="684"/>
      <c r="BJ9" s="684"/>
      <c r="BK9" s="684"/>
      <c r="BL9" s="684"/>
      <c r="BM9" s="684"/>
      <c r="BN9" s="685"/>
      <c r="BO9" s="686">
        <v>38.6</v>
      </c>
      <c r="BP9" s="686"/>
      <c r="BQ9" s="686"/>
      <c r="BR9" s="686"/>
      <c r="BS9" s="692" t="s">
        <v>174</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229177</v>
      </c>
      <c r="CS9" s="684"/>
      <c r="CT9" s="684"/>
      <c r="CU9" s="684"/>
      <c r="CV9" s="684"/>
      <c r="CW9" s="684"/>
      <c r="CX9" s="684"/>
      <c r="CY9" s="685"/>
      <c r="CZ9" s="686">
        <v>7.8</v>
      </c>
      <c r="DA9" s="686"/>
      <c r="DB9" s="686"/>
      <c r="DC9" s="686"/>
      <c r="DD9" s="692">
        <v>35707</v>
      </c>
      <c r="DE9" s="684"/>
      <c r="DF9" s="684"/>
      <c r="DG9" s="684"/>
      <c r="DH9" s="684"/>
      <c r="DI9" s="684"/>
      <c r="DJ9" s="684"/>
      <c r="DK9" s="684"/>
      <c r="DL9" s="684"/>
      <c r="DM9" s="684"/>
      <c r="DN9" s="684"/>
      <c r="DO9" s="684"/>
      <c r="DP9" s="685"/>
      <c r="DQ9" s="692">
        <v>183037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174</v>
      </c>
      <c r="AA10" s="686"/>
      <c r="AB10" s="686"/>
      <c r="AC10" s="686"/>
      <c r="AD10" s="687" t="s">
        <v>174</v>
      </c>
      <c r="AE10" s="687"/>
      <c r="AF10" s="687"/>
      <c r="AG10" s="687"/>
      <c r="AH10" s="687"/>
      <c r="AI10" s="687"/>
      <c r="AJ10" s="687"/>
      <c r="AK10" s="687"/>
      <c r="AL10" s="688" t="s">
        <v>174</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4311</v>
      </c>
      <c r="BH10" s="684"/>
      <c r="BI10" s="684"/>
      <c r="BJ10" s="684"/>
      <c r="BK10" s="684"/>
      <c r="BL10" s="684"/>
      <c r="BM10" s="684"/>
      <c r="BN10" s="685"/>
      <c r="BO10" s="686">
        <v>2.5</v>
      </c>
      <c r="BP10" s="686"/>
      <c r="BQ10" s="686"/>
      <c r="BR10" s="686"/>
      <c r="BS10" s="692" t="s">
        <v>174</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174</v>
      </c>
      <c r="CS10" s="684"/>
      <c r="CT10" s="684"/>
      <c r="CU10" s="684"/>
      <c r="CV10" s="684"/>
      <c r="CW10" s="684"/>
      <c r="CX10" s="684"/>
      <c r="CY10" s="685"/>
      <c r="CZ10" s="686" t="s">
        <v>174</v>
      </c>
      <c r="DA10" s="686"/>
      <c r="DB10" s="686"/>
      <c r="DC10" s="686"/>
      <c r="DD10" s="692" t="s">
        <v>174</v>
      </c>
      <c r="DE10" s="684"/>
      <c r="DF10" s="684"/>
      <c r="DG10" s="684"/>
      <c r="DH10" s="684"/>
      <c r="DI10" s="684"/>
      <c r="DJ10" s="684"/>
      <c r="DK10" s="684"/>
      <c r="DL10" s="684"/>
      <c r="DM10" s="684"/>
      <c r="DN10" s="684"/>
      <c r="DO10" s="684"/>
      <c r="DP10" s="685"/>
      <c r="DQ10" s="692" t="s">
        <v>174</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41146</v>
      </c>
      <c r="S11" s="684"/>
      <c r="T11" s="684"/>
      <c r="U11" s="684"/>
      <c r="V11" s="684"/>
      <c r="W11" s="684"/>
      <c r="X11" s="684"/>
      <c r="Y11" s="685"/>
      <c r="Z11" s="688">
        <v>1.4</v>
      </c>
      <c r="AA11" s="689"/>
      <c r="AB11" s="689"/>
      <c r="AC11" s="701"/>
      <c r="AD11" s="692">
        <v>41146</v>
      </c>
      <c r="AE11" s="684"/>
      <c r="AF11" s="684"/>
      <c r="AG11" s="684"/>
      <c r="AH11" s="684"/>
      <c r="AI11" s="684"/>
      <c r="AJ11" s="684"/>
      <c r="AK11" s="685"/>
      <c r="AL11" s="688">
        <v>2.6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1352</v>
      </c>
      <c r="BH11" s="684"/>
      <c r="BI11" s="684"/>
      <c r="BJ11" s="684"/>
      <c r="BK11" s="684"/>
      <c r="BL11" s="684"/>
      <c r="BM11" s="684"/>
      <c r="BN11" s="685"/>
      <c r="BO11" s="686">
        <v>0.8</v>
      </c>
      <c r="BP11" s="686"/>
      <c r="BQ11" s="686"/>
      <c r="BR11" s="686"/>
      <c r="BS11" s="692" t="s">
        <v>138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131764</v>
      </c>
      <c r="CS11" s="684"/>
      <c r="CT11" s="684"/>
      <c r="CU11" s="684"/>
      <c r="CV11" s="684"/>
      <c r="CW11" s="684"/>
      <c r="CX11" s="684"/>
      <c r="CY11" s="685"/>
      <c r="CZ11" s="686">
        <v>4.5</v>
      </c>
      <c r="DA11" s="686"/>
      <c r="DB11" s="686"/>
      <c r="DC11" s="686"/>
      <c r="DD11" s="692">
        <v>57684</v>
      </c>
      <c r="DE11" s="684"/>
      <c r="DF11" s="684"/>
      <c r="DG11" s="684"/>
      <c r="DH11" s="684"/>
      <c r="DI11" s="684"/>
      <c r="DJ11" s="684"/>
      <c r="DK11" s="684"/>
      <c r="DL11" s="684"/>
      <c r="DM11" s="684"/>
      <c r="DN11" s="684"/>
      <c r="DO11" s="684"/>
      <c r="DP11" s="685"/>
      <c r="DQ11" s="692">
        <v>62657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174</v>
      </c>
      <c r="S12" s="684"/>
      <c r="T12" s="684"/>
      <c r="U12" s="684"/>
      <c r="V12" s="684"/>
      <c r="W12" s="684"/>
      <c r="X12" s="684"/>
      <c r="Y12" s="685"/>
      <c r="Z12" s="686" t="s">
        <v>174</v>
      </c>
      <c r="AA12" s="686"/>
      <c r="AB12" s="686"/>
      <c r="AC12" s="686"/>
      <c r="AD12" s="687" t="s">
        <v>238</v>
      </c>
      <c r="AE12" s="687"/>
      <c r="AF12" s="687"/>
      <c r="AG12" s="687"/>
      <c r="AH12" s="687"/>
      <c r="AI12" s="687"/>
      <c r="AJ12" s="687"/>
      <c r="AK12" s="687"/>
      <c r="AL12" s="688" t="s">
        <v>174</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79966</v>
      </c>
      <c r="BH12" s="684"/>
      <c r="BI12" s="684"/>
      <c r="BJ12" s="684"/>
      <c r="BK12" s="684"/>
      <c r="BL12" s="684"/>
      <c r="BM12" s="684"/>
      <c r="BN12" s="685"/>
      <c r="BO12" s="686">
        <v>46.9</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64116</v>
      </c>
      <c r="CS12" s="684"/>
      <c r="CT12" s="684"/>
      <c r="CU12" s="684"/>
      <c r="CV12" s="684"/>
      <c r="CW12" s="684"/>
      <c r="CX12" s="684"/>
      <c r="CY12" s="685"/>
      <c r="CZ12" s="686">
        <v>2.2000000000000002</v>
      </c>
      <c r="DA12" s="686"/>
      <c r="DB12" s="686"/>
      <c r="DC12" s="686"/>
      <c r="DD12" s="692">
        <v>32166</v>
      </c>
      <c r="DE12" s="684"/>
      <c r="DF12" s="684"/>
      <c r="DG12" s="684"/>
      <c r="DH12" s="684"/>
      <c r="DI12" s="684"/>
      <c r="DJ12" s="684"/>
      <c r="DK12" s="684"/>
      <c r="DL12" s="684"/>
      <c r="DM12" s="684"/>
      <c r="DN12" s="684"/>
      <c r="DO12" s="684"/>
      <c r="DP12" s="685"/>
      <c r="DQ12" s="692">
        <v>31904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174</v>
      </c>
      <c r="AA13" s="686"/>
      <c r="AB13" s="686"/>
      <c r="AC13" s="686"/>
      <c r="AD13" s="687" t="s">
        <v>174</v>
      </c>
      <c r="AE13" s="687"/>
      <c r="AF13" s="687"/>
      <c r="AG13" s="687"/>
      <c r="AH13" s="687"/>
      <c r="AI13" s="687"/>
      <c r="AJ13" s="687"/>
      <c r="AK13" s="687"/>
      <c r="AL13" s="688" t="s">
        <v>174</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77993</v>
      </c>
      <c r="BH13" s="684"/>
      <c r="BI13" s="684"/>
      <c r="BJ13" s="684"/>
      <c r="BK13" s="684"/>
      <c r="BL13" s="684"/>
      <c r="BM13" s="684"/>
      <c r="BN13" s="685"/>
      <c r="BO13" s="686">
        <v>45.7</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287781</v>
      </c>
      <c r="CS13" s="684"/>
      <c r="CT13" s="684"/>
      <c r="CU13" s="684"/>
      <c r="CV13" s="684"/>
      <c r="CW13" s="684"/>
      <c r="CX13" s="684"/>
      <c r="CY13" s="685"/>
      <c r="CZ13" s="686">
        <v>9.6999999999999993</v>
      </c>
      <c r="DA13" s="686"/>
      <c r="DB13" s="686"/>
      <c r="DC13" s="686"/>
      <c r="DD13" s="692">
        <v>160306</v>
      </c>
      <c r="DE13" s="684"/>
      <c r="DF13" s="684"/>
      <c r="DG13" s="684"/>
      <c r="DH13" s="684"/>
      <c r="DI13" s="684"/>
      <c r="DJ13" s="684"/>
      <c r="DK13" s="684"/>
      <c r="DL13" s="684"/>
      <c r="DM13" s="684"/>
      <c r="DN13" s="684"/>
      <c r="DO13" s="684"/>
      <c r="DP13" s="685"/>
      <c r="DQ13" s="692">
        <v>92146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1633</v>
      </c>
      <c r="S14" s="684"/>
      <c r="T14" s="684"/>
      <c r="U14" s="684"/>
      <c r="V14" s="684"/>
      <c r="W14" s="684"/>
      <c r="X14" s="684"/>
      <c r="Y14" s="685"/>
      <c r="Z14" s="686">
        <v>0.1</v>
      </c>
      <c r="AA14" s="686"/>
      <c r="AB14" s="686"/>
      <c r="AC14" s="686"/>
      <c r="AD14" s="687">
        <v>1633</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9510</v>
      </c>
      <c r="BH14" s="684"/>
      <c r="BI14" s="684"/>
      <c r="BJ14" s="684"/>
      <c r="BK14" s="684"/>
      <c r="BL14" s="684"/>
      <c r="BM14" s="684"/>
      <c r="BN14" s="685"/>
      <c r="BO14" s="686">
        <v>5.6</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291024</v>
      </c>
      <c r="CS14" s="684"/>
      <c r="CT14" s="684"/>
      <c r="CU14" s="684"/>
      <c r="CV14" s="684"/>
      <c r="CW14" s="684"/>
      <c r="CX14" s="684"/>
      <c r="CY14" s="685"/>
      <c r="CZ14" s="686">
        <v>9.9</v>
      </c>
      <c r="DA14" s="686"/>
      <c r="DB14" s="686"/>
      <c r="DC14" s="686"/>
      <c r="DD14" s="692">
        <v>156667</v>
      </c>
      <c r="DE14" s="684"/>
      <c r="DF14" s="684"/>
      <c r="DG14" s="684"/>
      <c r="DH14" s="684"/>
      <c r="DI14" s="684"/>
      <c r="DJ14" s="684"/>
      <c r="DK14" s="684"/>
      <c r="DL14" s="684"/>
      <c r="DM14" s="684"/>
      <c r="DN14" s="684"/>
      <c r="DO14" s="684"/>
      <c r="DP14" s="685"/>
      <c r="DQ14" s="692">
        <v>136532</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174</v>
      </c>
      <c r="AA15" s="686"/>
      <c r="AB15" s="686"/>
      <c r="AC15" s="686"/>
      <c r="AD15" s="687" t="s">
        <v>174</v>
      </c>
      <c r="AE15" s="687"/>
      <c r="AF15" s="687"/>
      <c r="AG15" s="687"/>
      <c r="AH15" s="687"/>
      <c r="AI15" s="687"/>
      <c r="AJ15" s="687"/>
      <c r="AK15" s="687"/>
      <c r="AL15" s="688" t="s">
        <v>238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6009</v>
      </c>
      <c r="BH15" s="684"/>
      <c r="BI15" s="684"/>
      <c r="BJ15" s="684"/>
      <c r="BK15" s="684"/>
      <c r="BL15" s="684"/>
      <c r="BM15" s="684"/>
      <c r="BN15" s="685"/>
      <c r="BO15" s="686">
        <v>3.5</v>
      </c>
      <c r="BP15" s="686"/>
      <c r="BQ15" s="686"/>
      <c r="BR15" s="686"/>
      <c r="BS15" s="692" t="s">
        <v>174</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197851</v>
      </c>
      <c r="CS15" s="684"/>
      <c r="CT15" s="684"/>
      <c r="CU15" s="684"/>
      <c r="CV15" s="684"/>
      <c r="CW15" s="684"/>
      <c r="CX15" s="684"/>
      <c r="CY15" s="685"/>
      <c r="CZ15" s="686">
        <v>6.7</v>
      </c>
      <c r="DA15" s="686"/>
      <c r="DB15" s="686"/>
      <c r="DC15" s="686"/>
      <c r="DD15" s="692">
        <v>49045</v>
      </c>
      <c r="DE15" s="684"/>
      <c r="DF15" s="684"/>
      <c r="DG15" s="684"/>
      <c r="DH15" s="684"/>
      <c r="DI15" s="684"/>
      <c r="DJ15" s="684"/>
      <c r="DK15" s="684"/>
      <c r="DL15" s="684"/>
      <c r="DM15" s="684"/>
      <c r="DN15" s="684"/>
      <c r="DO15" s="684"/>
      <c r="DP15" s="685"/>
      <c r="DQ15" s="692">
        <v>133732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398</v>
      </c>
      <c r="S16" s="684"/>
      <c r="T16" s="684"/>
      <c r="U16" s="684"/>
      <c r="V16" s="684"/>
      <c r="W16" s="684"/>
      <c r="X16" s="684"/>
      <c r="Y16" s="685"/>
      <c r="Z16" s="686">
        <v>0</v>
      </c>
      <c r="AA16" s="686"/>
      <c r="AB16" s="686"/>
      <c r="AC16" s="686"/>
      <c r="AD16" s="687">
        <v>398</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174</v>
      </c>
      <c r="BP16" s="686"/>
      <c r="BQ16" s="686"/>
      <c r="BR16" s="686"/>
      <c r="BS16" s="692" t="s">
        <v>174</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31210</v>
      </c>
      <c r="CS16" s="684"/>
      <c r="CT16" s="684"/>
      <c r="CU16" s="684"/>
      <c r="CV16" s="684"/>
      <c r="CW16" s="684"/>
      <c r="CX16" s="684"/>
      <c r="CY16" s="685"/>
      <c r="CZ16" s="686">
        <v>1.1000000000000001</v>
      </c>
      <c r="DA16" s="686"/>
      <c r="DB16" s="686"/>
      <c r="DC16" s="686"/>
      <c r="DD16" s="692" t="s">
        <v>174</v>
      </c>
      <c r="DE16" s="684"/>
      <c r="DF16" s="684"/>
      <c r="DG16" s="684"/>
      <c r="DH16" s="684"/>
      <c r="DI16" s="684"/>
      <c r="DJ16" s="684"/>
      <c r="DK16" s="684"/>
      <c r="DL16" s="684"/>
      <c r="DM16" s="684"/>
      <c r="DN16" s="684"/>
      <c r="DO16" s="684"/>
      <c r="DP16" s="685"/>
      <c r="DQ16" s="692">
        <v>5077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2527</v>
      </c>
      <c r="S17" s="684"/>
      <c r="T17" s="684"/>
      <c r="U17" s="684"/>
      <c r="V17" s="684"/>
      <c r="W17" s="684"/>
      <c r="X17" s="684"/>
      <c r="Y17" s="685"/>
      <c r="Z17" s="686">
        <v>0.1</v>
      </c>
      <c r="AA17" s="686"/>
      <c r="AB17" s="686"/>
      <c r="AC17" s="686"/>
      <c r="AD17" s="687">
        <v>2527</v>
      </c>
      <c r="AE17" s="687"/>
      <c r="AF17" s="687"/>
      <c r="AG17" s="687"/>
      <c r="AH17" s="687"/>
      <c r="AI17" s="687"/>
      <c r="AJ17" s="687"/>
      <c r="AK17" s="687"/>
      <c r="AL17" s="688">
        <v>0.2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138</v>
      </c>
      <c r="BP17" s="686"/>
      <c r="BQ17" s="686"/>
      <c r="BR17" s="686"/>
      <c r="BS17" s="692" t="s">
        <v>238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396491</v>
      </c>
      <c r="CS17" s="684"/>
      <c r="CT17" s="684"/>
      <c r="CU17" s="684"/>
      <c r="CV17" s="684"/>
      <c r="CW17" s="684"/>
      <c r="CX17" s="684"/>
      <c r="CY17" s="685"/>
      <c r="CZ17" s="686">
        <v>13.4</v>
      </c>
      <c r="DA17" s="686"/>
      <c r="DB17" s="686"/>
      <c r="DC17" s="686"/>
      <c r="DD17" s="692" t="s">
        <v>174</v>
      </c>
      <c r="DE17" s="684"/>
      <c r="DF17" s="684"/>
      <c r="DG17" s="684"/>
      <c r="DH17" s="684"/>
      <c r="DI17" s="684"/>
      <c r="DJ17" s="684"/>
      <c r="DK17" s="684"/>
      <c r="DL17" s="684"/>
      <c r="DM17" s="684"/>
      <c r="DN17" s="684"/>
      <c r="DO17" s="684"/>
      <c r="DP17" s="685"/>
      <c r="DQ17" s="692">
        <v>396491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304</v>
      </c>
      <c r="S18" s="684"/>
      <c r="T18" s="684"/>
      <c r="U18" s="684"/>
      <c r="V18" s="684"/>
      <c r="W18" s="684"/>
      <c r="X18" s="684"/>
      <c r="Y18" s="685"/>
      <c r="Z18" s="686">
        <v>0</v>
      </c>
      <c r="AA18" s="686"/>
      <c r="AB18" s="686"/>
      <c r="AC18" s="686"/>
      <c r="AD18" s="687">
        <v>304</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174</v>
      </c>
      <c r="BP18" s="686"/>
      <c r="BQ18" s="686"/>
      <c r="BR18" s="686"/>
      <c r="BS18" s="692" t="s">
        <v>238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174</v>
      </c>
      <c r="CS18" s="684"/>
      <c r="CT18" s="684"/>
      <c r="CU18" s="684"/>
      <c r="CV18" s="684"/>
      <c r="CW18" s="684"/>
      <c r="CX18" s="684"/>
      <c r="CY18" s="685"/>
      <c r="CZ18" s="686" t="s">
        <v>174</v>
      </c>
      <c r="DA18" s="686"/>
      <c r="DB18" s="686"/>
      <c r="DC18" s="686"/>
      <c r="DD18" s="692" t="s">
        <v>238</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200</v>
      </c>
      <c r="S19" s="684"/>
      <c r="T19" s="684"/>
      <c r="U19" s="684"/>
      <c r="V19" s="684"/>
      <c r="W19" s="684"/>
      <c r="X19" s="684"/>
      <c r="Y19" s="685"/>
      <c r="Z19" s="686">
        <v>0</v>
      </c>
      <c r="AA19" s="686"/>
      <c r="AB19" s="686"/>
      <c r="AC19" s="686"/>
      <c r="AD19" s="687">
        <v>200</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174</v>
      </c>
      <c r="BH19" s="684"/>
      <c r="BI19" s="684"/>
      <c r="BJ19" s="684"/>
      <c r="BK19" s="684"/>
      <c r="BL19" s="684"/>
      <c r="BM19" s="684"/>
      <c r="BN19" s="685"/>
      <c r="BO19" s="686" t="s">
        <v>174</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55</v>
      </c>
      <c r="S20" s="684"/>
      <c r="T20" s="684"/>
      <c r="U20" s="684"/>
      <c r="V20" s="684"/>
      <c r="W20" s="684"/>
      <c r="X20" s="684"/>
      <c r="Y20" s="685"/>
      <c r="Z20" s="686">
        <v>0</v>
      </c>
      <c r="AA20" s="686"/>
      <c r="AB20" s="686"/>
      <c r="AC20" s="686"/>
      <c r="AD20" s="687">
        <v>55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174</v>
      </c>
      <c r="BH20" s="684"/>
      <c r="BI20" s="684"/>
      <c r="BJ20" s="684"/>
      <c r="BK20" s="684"/>
      <c r="BL20" s="684"/>
      <c r="BM20" s="684"/>
      <c r="BN20" s="685"/>
      <c r="BO20" s="686" t="s">
        <v>174</v>
      </c>
      <c r="BP20" s="686"/>
      <c r="BQ20" s="686"/>
      <c r="BR20" s="686"/>
      <c r="BS20" s="692" t="s">
        <v>174</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2953964</v>
      </c>
      <c r="CS20" s="684"/>
      <c r="CT20" s="684"/>
      <c r="CU20" s="684"/>
      <c r="CV20" s="684"/>
      <c r="CW20" s="684"/>
      <c r="CX20" s="684"/>
      <c r="CY20" s="685"/>
      <c r="CZ20" s="686">
        <v>100</v>
      </c>
      <c r="DA20" s="686"/>
      <c r="DB20" s="686"/>
      <c r="DC20" s="686"/>
      <c r="DD20" s="692">
        <v>634060</v>
      </c>
      <c r="DE20" s="684"/>
      <c r="DF20" s="684"/>
      <c r="DG20" s="684"/>
      <c r="DH20" s="684"/>
      <c r="DI20" s="684"/>
      <c r="DJ20" s="684"/>
      <c r="DK20" s="684"/>
      <c r="DL20" s="684"/>
      <c r="DM20" s="684"/>
      <c r="DN20" s="684"/>
      <c r="DO20" s="684"/>
      <c r="DP20" s="685"/>
      <c r="DQ20" s="692">
        <v>1826800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1968</v>
      </c>
      <c r="S21" s="684"/>
      <c r="T21" s="684"/>
      <c r="U21" s="684"/>
      <c r="V21" s="684"/>
      <c r="W21" s="684"/>
      <c r="X21" s="684"/>
      <c r="Y21" s="685"/>
      <c r="Z21" s="686">
        <v>0.1</v>
      </c>
      <c r="AA21" s="686"/>
      <c r="AB21" s="686"/>
      <c r="AC21" s="686"/>
      <c r="AD21" s="687">
        <v>1968</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174</v>
      </c>
      <c r="BH21" s="684"/>
      <c r="BI21" s="684"/>
      <c r="BJ21" s="684"/>
      <c r="BK21" s="684"/>
      <c r="BL21" s="684"/>
      <c r="BM21" s="684"/>
      <c r="BN21" s="685"/>
      <c r="BO21" s="686" t="s">
        <v>238</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1507920</v>
      </c>
      <c r="S22" s="684"/>
      <c r="T22" s="684"/>
      <c r="U22" s="684"/>
      <c r="V22" s="684"/>
      <c r="W22" s="684"/>
      <c r="X22" s="684"/>
      <c r="Y22" s="685"/>
      <c r="Z22" s="686">
        <v>50.2</v>
      </c>
      <c r="AA22" s="686"/>
      <c r="AB22" s="686"/>
      <c r="AC22" s="686"/>
      <c r="AD22" s="687">
        <v>1352895</v>
      </c>
      <c r="AE22" s="687"/>
      <c r="AF22" s="687"/>
      <c r="AG22" s="687"/>
      <c r="AH22" s="687"/>
      <c r="AI22" s="687"/>
      <c r="AJ22" s="687"/>
      <c r="AK22" s="687"/>
      <c r="AL22" s="688">
        <v>84.4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174</v>
      </c>
      <c r="BP22" s="686"/>
      <c r="BQ22" s="686"/>
      <c r="BR22" s="686"/>
      <c r="BS22" s="692" t="s">
        <v>238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1352895</v>
      </c>
      <c r="S23" s="684"/>
      <c r="T23" s="684"/>
      <c r="U23" s="684"/>
      <c r="V23" s="684"/>
      <c r="W23" s="684"/>
      <c r="X23" s="684"/>
      <c r="Y23" s="685"/>
      <c r="Z23" s="686">
        <v>45</v>
      </c>
      <c r="AA23" s="686"/>
      <c r="AB23" s="686"/>
      <c r="AC23" s="686"/>
      <c r="AD23" s="687">
        <v>1352895</v>
      </c>
      <c r="AE23" s="687"/>
      <c r="AF23" s="687"/>
      <c r="AG23" s="687"/>
      <c r="AH23" s="687"/>
      <c r="AI23" s="687"/>
      <c r="AJ23" s="687"/>
      <c r="AK23" s="687"/>
      <c r="AL23" s="688">
        <v>84.4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174</v>
      </c>
      <c r="BH23" s="684"/>
      <c r="BI23" s="684"/>
      <c r="BJ23" s="684"/>
      <c r="BK23" s="684"/>
      <c r="BL23" s="684"/>
      <c r="BM23" s="684"/>
      <c r="BN23" s="685"/>
      <c r="BO23" s="686" t="s">
        <v>238</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155025</v>
      </c>
      <c r="S24" s="684"/>
      <c r="T24" s="684"/>
      <c r="U24" s="684"/>
      <c r="V24" s="684"/>
      <c r="W24" s="684"/>
      <c r="X24" s="684"/>
      <c r="Y24" s="685"/>
      <c r="Z24" s="686">
        <v>5.2</v>
      </c>
      <c r="AA24" s="686"/>
      <c r="AB24" s="686"/>
      <c r="AC24" s="686"/>
      <c r="AD24" s="687" t="s">
        <v>174</v>
      </c>
      <c r="AE24" s="687"/>
      <c r="AF24" s="687"/>
      <c r="AG24" s="687"/>
      <c r="AH24" s="687"/>
      <c r="AI24" s="687"/>
      <c r="AJ24" s="687"/>
      <c r="AK24" s="687"/>
      <c r="AL24" s="688" t="s">
        <v>174</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945714</v>
      </c>
      <c r="CS24" s="673"/>
      <c r="CT24" s="673"/>
      <c r="CU24" s="673"/>
      <c r="CV24" s="673"/>
      <c r="CW24" s="673"/>
      <c r="CX24" s="673"/>
      <c r="CY24" s="674"/>
      <c r="CZ24" s="677">
        <v>32</v>
      </c>
      <c r="DA24" s="678"/>
      <c r="DB24" s="678"/>
      <c r="DC24" s="697"/>
      <c r="DD24" s="717">
        <v>841215</v>
      </c>
      <c r="DE24" s="673"/>
      <c r="DF24" s="673"/>
      <c r="DG24" s="673"/>
      <c r="DH24" s="673"/>
      <c r="DI24" s="673"/>
      <c r="DJ24" s="673"/>
      <c r="DK24" s="674"/>
      <c r="DL24" s="717">
        <v>826625</v>
      </c>
      <c r="DM24" s="673"/>
      <c r="DN24" s="673"/>
      <c r="DO24" s="673"/>
      <c r="DP24" s="673"/>
      <c r="DQ24" s="673"/>
      <c r="DR24" s="673"/>
      <c r="DS24" s="673"/>
      <c r="DT24" s="673"/>
      <c r="DU24" s="673"/>
      <c r="DV24" s="674"/>
      <c r="DW24" s="677">
        <v>50.2</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174</v>
      </c>
      <c r="AA25" s="686"/>
      <c r="AB25" s="686"/>
      <c r="AC25" s="686"/>
      <c r="AD25" s="687" t="s">
        <v>238</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174</v>
      </c>
      <c r="BP25" s="686"/>
      <c r="BQ25" s="686"/>
      <c r="BR25" s="686"/>
      <c r="BS25" s="692" t="s">
        <v>174</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417479</v>
      </c>
      <c r="CS25" s="720"/>
      <c r="CT25" s="720"/>
      <c r="CU25" s="720"/>
      <c r="CV25" s="720"/>
      <c r="CW25" s="720"/>
      <c r="CX25" s="720"/>
      <c r="CY25" s="721"/>
      <c r="CZ25" s="688">
        <v>14.1</v>
      </c>
      <c r="DA25" s="718"/>
      <c r="DB25" s="718"/>
      <c r="DC25" s="722"/>
      <c r="DD25" s="692">
        <v>398224</v>
      </c>
      <c r="DE25" s="720"/>
      <c r="DF25" s="720"/>
      <c r="DG25" s="720"/>
      <c r="DH25" s="720"/>
      <c r="DI25" s="720"/>
      <c r="DJ25" s="720"/>
      <c r="DK25" s="721"/>
      <c r="DL25" s="692">
        <v>390435</v>
      </c>
      <c r="DM25" s="720"/>
      <c r="DN25" s="720"/>
      <c r="DO25" s="720"/>
      <c r="DP25" s="720"/>
      <c r="DQ25" s="720"/>
      <c r="DR25" s="720"/>
      <c r="DS25" s="720"/>
      <c r="DT25" s="720"/>
      <c r="DU25" s="720"/>
      <c r="DV25" s="721"/>
      <c r="DW25" s="688">
        <v>23.7</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1746127</v>
      </c>
      <c r="S26" s="684"/>
      <c r="T26" s="684"/>
      <c r="U26" s="684"/>
      <c r="V26" s="684"/>
      <c r="W26" s="684"/>
      <c r="X26" s="684"/>
      <c r="Y26" s="685"/>
      <c r="Z26" s="686">
        <v>58.1</v>
      </c>
      <c r="AA26" s="686"/>
      <c r="AB26" s="686"/>
      <c r="AC26" s="686"/>
      <c r="AD26" s="687">
        <v>1591102</v>
      </c>
      <c r="AE26" s="687"/>
      <c r="AF26" s="687"/>
      <c r="AG26" s="687"/>
      <c r="AH26" s="687"/>
      <c r="AI26" s="687"/>
      <c r="AJ26" s="687"/>
      <c r="AK26" s="687"/>
      <c r="AL26" s="688">
        <v>99.2</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174</v>
      </c>
      <c r="BH26" s="684"/>
      <c r="BI26" s="684"/>
      <c r="BJ26" s="684"/>
      <c r="BK26" s="684"/>
      <c r="BL26" s="684"/>
      <c r="BM26" s="684"/>
      <c r="BN26" s="685"/>
      <c r="BO26" s="686" t="s">
        <v>174</v>
      </c>
      <c r="BP26" s="686"/>
      <c r="BQ26" s="686"/>
      <c r="BR26" s="686"/>
      <c r="BS26" s="692" t="s">
        <v>138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234791</v>
      </c>
      <c r="CS26" s="684"/>
      <c r="CT26" s="684"/>
      <c r="CU26" s="684"/>
      <c r="CV26" s="684"/>
      <c r="CW26" s="684"/>
      <c r="CX26" s="684"/>
      <c r="CY26" s="685"/>
      <c r="CZ26" s="688">
        <v>7.9</v>
      </c>
      <c r="DA26" s="718"/>
      <c r="DB26" s="718"/>
      <c r="DC26" s="722"/>
      <c r="DD26" s="692">
        <v>220583</v>
      </c>
      <c r="DE26" s="684"/>
      <c r="DF26" s="684"/>
      <c r="DG26" s="684"/>
      <c r="DH26" s="684"/>
      <c r="DI26" s="684"/>
      <c r="DJ26" s="684"/>
      <c r="DK26" s="685"/>
      <c r="DL26" s="692" t="s">
        <v>238</v>
      </c>
      <c r="DM26" s="684"/>
      <c r="DN26" s="684"/>
      <c r="DO26" s="684"/>
      <c r="DP26" s="684"/>
      <c r="DQ26" s="684"/>
      <c r="DR26" s="684"/>
      <c r="DS26" s="684"/>
      <c r="DT26" s="684"/>
      <c r="DU26" s="684"/>
      <c r="DV26" s="685"/>
      <c r="DW26" s="688" t="s">
        <v>174</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174</v>
      </c>
      <c r="S27" s="684"/>
      <c r="T27" s="684"/>
      <c r="U27" s="684"/>
      <c r="V27" s="684"/>
      <c r="W27" s="684"/>
      <c r="X27" s="684"/>
      <c r="Y27" s="685"/>
      <c r="Z27" s="686" t="s">
        <v>238</v>
      </c>
      <c r="AA27" s="686"/>
      <c r="AB27" s="686"/>
      <c r="AC27" s="686"/>
      <c r="AD27" s="687" t="s">
        <v>174</v>
      </c>
      <c r="AE27" s="687"/>
      <c r="AF27" s="687"/>
      <c r="AG27" s="687"/>
      <c r="AH27" s="687"/>
      <c r="AI27" s="687"/>
      <c r="AJ27" s="687"/>
      <c r="AK27" s="687"/>
      <c r="AL27" s="688" t="s">
        <v>238</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170573</v>
      </c>
      <c r="BH27" s="684"/>
      <c r="BI27" s="684"/>
      <c r="BJ27" s="684"/>
      <c r="BK27" s="684"/>
      <c r="BL27" s="684"/>
      <c r="BM27" s="684"/>
      <c r="BN27" s="685"/>
      <c r="BO27" s="686">
        <v>100</v>
      </c>
      <c r="BP27" s="686"/>
      <c r="BQ27" s="686"/>
      <c r="BR27" s="686"/>
      <c r="BS27" s="692" t="s">
        <v>238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131744</v>
      </c>
      <c r="CS27" s="720"/>
      <c r="CT27" s="720"/>
      <c r="CU27" s="720"/>
      <c r="CV27" s="720"/>
      <c r="CW27" s="720"/>
      <c r="CX27" s="720"/>
      <c r="CY27" s="721"/>
      <c r="CZ27" s="688">
        <v>4.5</v>
      </c>
      <c r="DA27" s="718"/>
      <c r="DB27" s="718"/>
      <c r="DC27" s="722"/>
      <c r="DD27" s="692">
        <v>46500</v>
      </c>
      <c r="DE27" s="720"/>
      <c r="DF27" s="720"/>
      <c r="DG27" s="720"/>
      <c r="DH27" s="720"/>
      <c r="DI27" s="720"/>
      <c r="DJ27" s="720"/>
      <c r="DK27" s="721"/>
      <c r="DL27" s="692">
        <v>39699</v>
      </c>
      <c r="DM27" s="720"/>
      <c r="DN27" s="720"/>
      <c r="DO27" s="720"/>
      <c r="DP27" s="720"/>
      <c r="DQ27" s="720"/>
      <c r="DR27" s="720"/>
      <c r="DS27" s="720"/>
      <c r="DT27" s="720"/>
      <c r="DU27" s="720"/>
      <c r="DV27" s="721"/>
      <c r="DW27" s="688">
        <v>2.4</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2338</v>
      </c>
      <c r="S28" s="684"/>
      <c r="T28" s="684"/>
      <c r="U28" s="684"/>
      <c r="V28" s="684"/>
      <c r="W28" s="684"/>
      <c r="X28" s="684"/>
      <c r="Y28" s="685"/>
      <c r="Z28" s="686">
        <v>0.1</v>
      </c>
      <c r="AA28" s="686"/>
      <c r="AB28" s="686"/>
      <c r="AC28" s="686"/>
      <c r="AD28" s="687" t="s">
        <v>174</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396491</v>
      </c>
      <c r="CS28" s="684"/>
      <c r="CT28" s="684"/>
      <c r="CU28" s="684"/>
      <c r="CV28" s="684"/>
      <c r="CW28" s="684"/>
      <c r="CX28" s="684"/>
      <c r="CY28" s="685"/>
      <c r="CZ28" s="688">
        <v>13.4</v>
      </c>
      <c r="DA28" s="718"/>
      <c r="DB28" s="718"/>
      <c r="DC28" s="722"/>
      <c r="DD28" s="692">
        <v>396491</v>
      </c>
      <c r="DE28" s="684"/>
      <c r="DF28" s="684"/>
      <c r="DG28" s="684"/>
      <c r="DH28" s="684"/>
      <c r="DI28" s="684"/>
      <c r="DJ28" s="684"/>
      <c r="DK28" s="685"/>
      <c r="DL28" s="692">
        <v>396491</v>
      </c>
      <c r="DM28" s="684"/>
      <c r="DN28" s="684"/>
      <c r="DO28" s="684"/>
      <c r="DP28" s="684"/>
      <c r="DQ28" s="684"/>
      <c r="DR28" s="684"/>
      <c r="DS28" s="684"/>
      <c r="DT28" s="684"/>
      <c r="DU28" s="684"/>
      <c r="DV28" s="685"/>
      <c r="DW28" s="688">
        <v>24.1</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19168</v>
      </c>
      <c r="S29" s="684"/>
      <c r="T29" s="684"/>
      <c r="U29" s="684"/>
      <c r="V29" s="684"/>
      <c r="W29" s="684"/>
      <c r="X29" s="684"/>
      <c r="Y29" s="685"/>
      <c r="Z29" s="686">
        <v>0.6</v>
      </c>
      <c r="AA29" s="686"/>
      <c r="AB29" s="686"/>
      <c r="AC29" s="686"/>
      <c r="AD29" s="687" t="s">
        <v>238</v>
      </c>
      <c r="AE29" s="687"/>
      <c r="AF29" s="687"/>
      <c r="AG29" s="687"/>
      <c r="AH29" s="687"/>
      <c r="AI29" s="687"/>
      <c r="AJ29" s="687"/>
      <c r="AK29" s="687"/>
      <c r="AL29" s="688" t="s">
        <v>174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396491</v>
      </c>
      <c r="CS29" s="720"/>
      <c r="CT29" s="720"/>
      <c r="CU29" s="720"/>
      <c r="CV29" s="720"/>
      <c r="CW29" s="720"/>
      <c r="CX29" s="720"/>
      <c r="CY29" s="721"/>
      <c r="CZ29" s="688">
        <v>13.4</v>
      </c>
      <c r="DA29" s="718"/>
      <c r="DB29" s="718"/>
      <c r="DC29" s="722"/>
      <c r="DD29" s="692">
        <v>396491</v>
      </c>
      <c r="DE29" s="720"/>
      <c r="DF29" s="720"/>
      <c r="DG29" s="720"/>
      <c r="DH29" s="720"/>
      <c r="DI29" s="720"/>
      <c r="DJ29" s="720"/>
      <c r="DK29" s="721"/>
      <c r="DL29" s="692">
        <v>396491</v>
      </c>
      <c r="DM29" s="720"/>
      <c r="DN29" s="720"/>
      <c r="DO29" s="720"/>
      <c r="DP29" s="720"/>
      <c r="DQ29" s="720"/>
      <c r="DR29" s="720"/>
      <c r="DS29" s="720"/>
      <c r="DT29" s="720"/>
      <c r="DU29" s="720"/>
      <c r="DV29" s="721"/>
      <c r="DW29" s="688">
        <v>24.1</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6746</v>
      </c>
      <c r="S30" s="684"/>
      <c r="T30" s="684"/>
      <c r="U30" s="684"/>
      <c r="V30" s="684"/>
      <c r="W30" s="684"/>
      <c r="X30" s="684"/>
      <c r="Y30" s="685"/>
      <c r="Z30" s="686">
        <v>0.2</v>
      </c>
      <c r="AA30" s="686"/>
      <c r="AB30" s="686"/>
      <c r="AC30" s="686"/>
      <c r="AD30" s="687" t="s">
        <v>174</v>
      </c>
      <c r="AE30" s="687"/>
      <c r="AF30" s="687"/>
      <c r="AG30" s="687"/>
      <c r="AH30" s="687"/>
      <c r="AI30" s="687"/>
      <c r="AJ30" s="687"/>
      <c r="AK30" s="687"/>
      <c r="AL30" s="688" t="s">
        <v>238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376085</v>
      </c>
      <c r="CS30" s="684"/>
      <c r="CT30" s="684"/>
      <c r="CU30" s="684"/>
      <c r="CV30" s="684"/>
      <c r="CW30" s="684"/>
      <c r="CX30" s="684"/>
      <c r="CY30" s="685"/>
      <c r="CZ30" s="688">
        <v>12.7</v>
      </c>
      <c r="DA30" s="718"/>
      <c r="DB30" s="718"/>
      <c r="DC30" s="722"/>
      <c r="DD30" s="692">
        <v>376085</v>
      </c>
      <c r="DE30" s="684"/>
      <c r="DF30" s="684"/>
      <c r="DG30" s="684"/>
      <c r="DH30" s="684"/>
      <c r="DI30" s="684"/>
      <c r="DJ30" s="684"/>
      <c r="DK30" s="685"/>
      <c r="DL30" s="692">
        <v>376085</v>
      </c>
      <c r="DM30" s="684"/>
      <c r="DN30" s="684"/>
      <c r="DO30" s="684"/>
      <c r="DP30" s="684"/>
      <c r="DQ30" s="684"/>
      <c r="DR30" s="684"/>
      <c r="DS30" s="684"/>
      <c r="DT30" s="684"/>
      <c r="DU30" s="684"/>
      <c r="DV30" s="685"/>
      <c r="DW30" s="688">
        <v>22.8</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193211</v>
      </c>
      <c r="S31" s="684"/>
      <c r="T31" s="684"/>
      <c r="U31" s="684"/>
      <c r="V31" s="684"/>
      <c r="W31" s="684"/>
      <c r="X31" s="684"/>
      <c r="Y31" s="685"/>
      <c r="Z31" s="686">
        <v>6.4</v>
      </c>
      <c r="AA31" s="686"/>
      <c r="AB31" s="686"/>
      <c r="AC31" s="686"/>
      <c r="AD31" s="687" t="s">
        <v>174</v>
      </c>
      <c r="AE31" s="687"/>
      <c r="AF31" s="687"/>
      <c r="AG31" s="687"/>
      <c r="AH31" s="687"/>
      <c r="AI31" s="687"/>
      <c r="AJ31" s="687"/>
      <c r="AK31" s="687"/>
      <c r="AL31" s="688" t="s">
        <v>238</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99.5</v>
      </c>
      <c r="BH31" s="735"/>
      <c r="BI31" s="735"/>
      <c r="BJ31" s="735"/>
      <c r="BK31" s="735"/>
      <c r="BL31" s="735"/>
      <c r="BM31" s="678">
        <v>98.4</v>
      </c>
      <c r="BN31" s="735"/>
      <c r="BO31" s="735"/>
      <c r="BP31" s="735"/>
      <c r="BQ31" s="736"/>
      <c r="BR31" s="751">
        <v>99.8</v>
      </c>
      <c r="BS31" s="735"/>
      <c r="BT31" s="735"/>
      <c r="BU31" s="735"/>
      <c r="BV31" s="735"/>
      <c r="BW31" s="735"/>
      <c r="BX31" s="678">
        <v>97.3</v>
      </c>
      <c r="BY31" s="735"/>
      <c r="BZ31" s="735"/>
      <c r="CA31" s="735"/>
      <c r="CB31" s="736"/>
      <c r="CD31" s="725"/>
      <c r="CE31" s="726"/>
      <c r="CF31" s="698" t="s">
        <v>312</v>
      </c>
      <c r="CG31" s="699"/>
      <c r="CH31" s="699"/>
      <c r="CI31" s="699"/>
      <c r="CJ31" s="699"/>
      <c r="CK31" s="699"/>
      <c r="CL31" s="699"/>
      <c r="CM31" s="699"/>
      <c r="CN31" s="699"/>
      <c r="CO31" s="699"/>
      <c r="CP31" s="699"/>
      <c r="CQ31" s="700"/>
      <c r="CR31" s="683">
        <v>20406</v>
      </c>
      <c r="CS31" s="720"/>
      <c r="CT31" s="720"/>
      <c r="CU31" s="720"/>
      <c r="CV31" s="720"/>
      <c r="CW31" s="720"/>
      <c r="CX31" s="720"/>
      <c r="CY31" s="721"/>
      <c r="CZ31" s="688">
        <v>0.7</v>
      </c>
      <c r="DA31" s="718"/>
      <c r="DB31" s="718"/>
      <c r="DC31" s="722"/>
      <c r="DD31" s="692">
        <v>20406</v>
      </c>
      <c r="DE31" s="720"/>
      <c r="DF31" s="720"/>
      <c r="DG31" s="720"/>
      <c r="DH31" s="720"/>
      <c r="DI31" s="720"/>
      <c r="DJ31" s="720"/>
      <c r="DK31" s="721"/>
      <c r="DL31" s="692">
        <v>20406</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238</v>
      </c>
      <c r="S32" s="684"/>
      <c r="T32" s="684"/>
      <c r="U32" s="684"/>
      <c r="V32" s="684"/>
      <c r="W32" s="684"/>
      <c r="X32" s="684"/>
      <c r="Y32" s="685"/>
      <c r="Z32" s="686" t="s">
        <v>138</v>
      </c>
      <c r="AA32" s="686"/>
      <c r="AB32" s="686"/>
      <c r="AC32" s="686"/>
      <c r="AD32" s="687" t="s">
        <v>238</v>
      </c>
      <c r="AE32" s="687"/>
      <c r="AF32" s="687"/>
      <c r="AG32" s="687"/>
      <c r="AH32" s="687"/>
      <c r="AI32" s="687"/>
      <c r="AJ32" s="687"/>
      <c r="AK32" s="687"/>
      <c r="AL32" s="688" t="s">
        <v>174</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99.9</v>
      </c>
      <c r="BH32" s="720"/>
      <c r="BI32" s="720"/>
      <c r="BJ32" s="720"/>
      <c r="BK32" s="720"/>
      <c r="BL32" s="720"/>
      <c r="BM32" s="689">
        <v>98.3</v>
      </c>
      <c r="BN32" s="749"/>
      <c r="BO32" s="749"/>
      <c r="BP32" s="749"/>
      <c r="BQ32" s="750"/>
      <c r="BR32" s="752">
        <v>99.8</v>
      </c>
      <c r="BS32" s="720"/>
      <c r="BT32" s="720"/>
      <c r="BU32" s="720"/>
      <c r="BV32" s="720"/>
      <c r="BW32" s="720"/>
      <c r="BX32" s="689">
        <v>95.9</v>
      </c>
      <c r="BY32" s="749"/>
      <c r="BZ32" s="749"/>
      <c r="CA32" s="749"/>
      <c r="CB32" s="750"/>
      <c r="CD32" s="727"/>
      <c r="CE32" s="728"/>
      <c r="CF32" s="698" t="s">
        <v>316</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174</v>
      </c>
      <c r="DA32" s="718"/>
      <c r="DB32" s="718"/>
      <c r="DC32" s="722"/>
      <c r="DD32" s="692" t="s">
        <v>174</v>
      </c>
      <c r="DE32" s="684"/>
      <c r="DF32" s="684"/>
      <c r="DG32" s="684"/>
      <c r="DH32" s="684"/>
      <c r="DI32" s="684"/>
      <c r="DJ32" s="684"/>
      <c r="DK32" s="685"/>
      <c r="DL32" s="692" t="s">
        <v>238</v>
      </c>
      <c r="DM32" s="684"/>
      <c r="DN32" s="684"/>
      <c r="DO32" s="684"/>
      <c r="DP32" s="684"/>
      <c r="DQ32" s="684"/>
      <c r="DR32" s="684"/>
      <c r="DS32" s="684"/>
      <c r="DT32" s="684"/>
      <c r="DU32" s="684"/>
      <c r="DV32" s="685"/>
      <c r="DW32" s="688" t="s">
        <v>174</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240534</v>
      </c>
      <c r="S33" s="684"/>
      <c r="T33" s="684"/>
      <c r="U33" s="684"/>
      <c r="V33" s="684"/>
      <c r="W33" s="684"/>
      <c r="X33" s="684"/>
      <c r="Y33" s="685"/>
      <c r="Z33" s="686">
        <v>8</v>
      </c>
      <c r="AA33" s="686"/>
      <c r="AB33" s="686"/>
      <c r="AC33" s="686"/>
      <c r="AD33" s="687" t="s">
        <v>238</v>
      </c>
      <c r="AE33" s="687"/>
      <c r="AF33" s="687"/>
      <c r="AG33" s="687"/>
      <c r="AH33" s="687"/>
      <c r="AI33" s="687"/>
      <c r="AJ33" s="687"/>
      <c r="AK33" s="687"/>
      <c r="AL33" s="688" t="s">
        <v>238</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v>
      </c>
      <c r="BH33" s="754"/>
      <c r="BI33" s="754"/>
      <c r="BJ33" s="754"/>
      <c r="BK33" s="754"/>
      <c r="BL33" s="754"/>
      <c r="BM33" s="755">
        <v>98.1</v>
      </c>
      <c r="BN33" s="754"/>
      <c r="BO33" s="754"/>
      <c r="BP33" s="754"/>
      <c r="BQ33" s="756"/>
      <c r="BR33" s="753">
        <v>99.6</v>
      </c>
      <c r="BS33" s="754"/>
      <c r="BT33" s="754"/>
      <c r="BU33" s="754"/>
      <c r="BV33" s="754"/>
      <c r="BW33" s="754"/>
      <c r="BX33" s="755">
        <v>98.4</v>
      </c>
      <c r="BY33" s="754"/>
      <c r="BZ33" s="754"/>
      <c r="CA33" s="754"/>
      <c r="CB33" s="756"/>
      <c r="CD33" s="698" t="s">
        <v>319</v>
      </c>
      <c r="CE33" s="699"/>
      <c r="CF33" s="699"/>
      <c r="CG33" s="699"/>
      <c r="CH33" s="699"/>
      <c r="CI33" s="699"/>
      <c r="CJ33" s="699"/>
      <c r="CK33" s="699"/>
      <c r="CL33" s="699"/>
      <c r="CM33" s="699"/>
      <c r="CN33" s="699"/>
      <c r="CO33" s="699"/>
      <c r="CP33" s="699"/>
      <c r="CQ33" s="700"/>
      <c r="CR33" s="683">
        <v>1342980</v>
      </c>
      <c r="CS33" s="720"/>
      <c r="CT33" s="720"/>
      <c r="CU33" s="720"/>
      <c r="CV33" s="720"/>
      <c r="CW33" s="720"/>
      <c r="CX33" s="720"/>
      <c r="CY33" s="721"/>
      <c r="CZ33" s="688">
        <v>45.5</v>
      </c>
      <c r="DA33" s="718"/>
      <c r="DB33" s="718"/>
      <c r="DC33" s="722"/>
      <c r="DD33" s="692">
        <v>939115</v>
      </c>
      <c r="DE33" s="720"/>
      <c r="DF33" s="720"/>
      <c r="DG33" s="720"/>
      <c r="DH33" s="720"/>
      <c r="DI33" s="720"/>
      <c r="DJ33" s="720"/>
      <c r="DK33" s="721"/>
      <c r="DL33" s="692">
        <v>770492</v>
      </c>
      <c r="DM33" s="720"/>
      <c r="DN33" s="720"/>
      <c r="DO33" s="720"/>
      <c r="DP33" s="720"/>
      <c r="DQ33" s="720"/>
      <c r="DR33" s="720"/>
      <c r="DS33" s="720"/>
      <c r="DT33" s="720"/>
      <c r="DU33" s="720"/>
      <c r="DV33" s="721"/>
      <c r="DW33" s="688">
        <v>46.8</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11919</v>
      </c>
      <c r="S34" s="684"/>
      <c r="T34" s="684"/>
      <c r="U34" s="684"/>
      <c r="V34" s="684"/>
      <c r="W34" s="684"/>
      <c r="X34" s="684"/>
      <c r="Y34" s="685"/>
      <c r="Z34" s="686">
        <v>0.4</v>
      </c>
      <c r="AA34" s="686"/>
      <c r="AB34" s="686"/>
      <c r="AC34" s="686"/>
      <c r="AD34" s="687" t="s">
        <v>238</v>
      </c>
      <c r="AE34" s="687"/>
      <c r="AF34" s="687"/>
      <c r="AG34" s="687"/>
      <c r="AH34" s="687"/>
      <c r="AI34" s="687"/>
      <c r="AJ34" s="687"/>
      <c r="AK34" s="687"/>
      <c r="AL34" s="688" t="s">
        <v>238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509967</v>
      </c>
      <c r="CS34" s="684"/>
      <c r="CT34" s="684"/>
      <c r="CU34" s="684"/>
      <c r="CV34" s="684"/>
      <c r="CW34" s="684"/>
      <c r="CX34" s="684"/>
      <c r="CY34" s="685"/>
      <c r="CZ34" s="688">
        <v>17.3</v>
      </c>
      <c r="DA34" s="718"/>
      <c r="DB34" s="718"/>
      <c r="DC34" s="722"/>
      <c r="DD34" s="692">
        <v>351271</v>
      </c>
      <c r="DE34" s="684"/>
      <c r="DF34" s="684"/>
      <c r="DG34" s="684"/>
      <c r="DH34" s="684"/>
      <c r="DI34" s="684"/>
      <c r="DJ34" s="684"/>
      <c r="DK34" s="685"/>
      <c r="DL34" s="692">
        <v>280559</v>
      </c>
      <c r="DM34" s="684"/>
      <c r="DN34" s="684"/>
      <c r="DO34" s="684"/>
      <c r="DP34" s="684"/>
      <c r="DQ34" s="684"/>
      <c r="DR34" s="684"/>
      <c r="DS34" s="684"/>
      <c r="DT34" s="684"/>
      <c r="DU34" s="684"/>
      <c r="DV34" s="685"/>
      <c r="DW34" s="688">
        <v>17</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117189</v>
      </c>
      <c r="S35" s="684"/>
      <c r="T35" s="684"/>
      <c r="U35" s="684"/>
      <c r="V35" s="684"/>
      <c r="W35" s="684"/>
      <c r="X35" s="684"/>
      <c r="Y35" s="685"/>
      <c r="Z35" s="686">
        <v>3.9</v>
      </c>
      <c r="AA35" s="686"/>
      <c r="AB35" s="686"/>
      <c r="AC35" s="686"/>
      <c r="AD35" s="687" t="s">
        <v>138</v>
      </c>
      <c r="AE35" s="687"/>
      <c r="AF35" s="687"/>
      <c r="AG35" s="687"/>
      <c r="AH35" s="687"/>
      <c r="AI35" s="687"/>
      <c r="AJ35" s="687"/>
      <c r="AK35" s="687"/>
      <c r="AL35" s="688" t="s">
        <v>238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9107</v>
      </c>
      <c r="CS35" s="720"/>
      <c r="CT35" s="720"/>
      <c r="CU35" s="720"/>
      <c r="CV35" s="720"/>
      <c r="CW35" s="720"/>
      <c r="CX35" s="720"/>
      <c r="CY35" s="721"/>
      <c r="CZ35" s="688">
        <v>0.3</v>
      </c>
      <c r="DA35" s="718"/>
      <c r="DB35" s="718"/>
      <c r="DC35" s="722"/>
      <c r="DD35" s="692">
        <v>3819</v>
      </c>
      <c r="DE35" s="720"/>
      <c r="DF35" s="720"/>
      <c r="DG35" s="720"/>
      <c r="DH35" s="720"/>
      <c r="DI35" s="720"/>
      <c r="DJ35" s="720"/>
      <c r="DK35" s="721"/>
      <c r="DL35" s="692">
        <v>3819</v>
      </c>
      <c r="DM35" s="720"/>
      <c r="DN35" s="720"/>
      <c r="DO35" s="720"/>
      <c r="DP35" s="720"/>
      <c r="DQ35" s="720"/>
      <c r="DR35" s="720"/>
      <c r="DS35" s="720"/>
      <c r="DT35" s="720"/>
      <c r="DU35" s="720"/>
      <c r="DV35" s="721"/>
      <c r="DW35" s="688">
        <v>0.2</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121295</v>
      </c>
      <c r="S36" s="684"/>
      <c r="T36" s="684"/>
      <c r="U36" s="684"/>
      <c r="V36" s="684"/>
      <c r="W36" s="684"/>
      <c r="X36" s="684"/>
      <c r="Y36" s="685"/>
      <c r="Z36" s="686">
        <v>4</v>
      </c>
      <c r="AA36" s="686"/>
      <c r="AB36" s="686"/>
      <c r="AC36" s="686"/>
      <c r="AD36" s="687" t="s">
        <v>174</v>
      </c>
      <c r="AE36" s="687"/>
      <c r="AF36" s="687"/>
      <c r="AG36" s="687"/>
      <c r="AH36" s="687"/>
      <c r="AI36" s="687"/>
      <c r="AJ36" s="687"/>
      <c r="AK36" s="687"/>
      <c r="AL36" s="688" t="s">
        <v>238</v>
      </c>
      <c r="AM36" s="689"/>
      <c r="AN36" s="689"/>
      <c r="AO36" s="690"/>
      <c r="AP36" s="235"/>
      <c r="AQ36" s="757" t="s">
        <v>327</v>
      </c>
      <c r="AR36" s="758"/>
      <c r="AS36" s="758"/>
      <c r="AT36" s="758"/>
      <c r="AU36" s="758"/>
      <c r="AV36" s="758"/>
      <c r="AW36" s="758"/>
      <c r="AX36" s="758"/>
      <c r="AY36" s="759"/>
      <c r="AZ36" s="672">
        <v>349006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602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419034</v>
      </c>
      <c r="CS36" s="684"/>
      <c r="CT36" s="684"/>
      <c r="CU36" s="684"/>
      <c r="CV36" s="684"/>
      <c r="CW36" s="684"/>
      <c r="CX36" s="684"/>
      <c r="CY36" s="685"/>
      <c r="CZ36" s="688">
        <v>14.2</v>
      </c>
      <c r="DA36" s="718"/>
      <c r="DB36" s="718"/>
      <c r="DC36" s="722"/>
      <c r="DD36" s="692">
        <v>289714</v>
      </c>
      <c r="DE36" s="684"/>
      <c r="DF36" s="684"/>
      <c r="DG36" s="684"/>
      <c r="DH36" s="684"/>
      <c r="DI36" s="684"/>
      <c r="DJ36" s="684"/>
      <c r="DK36" s="685"/>
      <c r="DL36" s="692">
        <v>207961</v>
      </c>
      <c r="DM36" s="684"/>
      <c r="DN36" s="684"/>
      <c r="DO36" s="684"/>
      <c r="DP36" s="684"/>
      <c r="DQ36" s="684"/>
      <c r="DR36" s="684"/>
      <c r="DS36" s="684"/>
      <c r="DT36" s="684"/>
      <c r="DU36" s="684"/>
      <c r="DV36" s="685"/>
      <c r="DW36" s="688">
        <v>12.6</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34300</v>
      </c>
      <c r="S37" s="684"/>
      <c r="T37" s="684"/>
      <c r="U37" s="684"/>
      <c r="V37" s="684"/>
      <c r="W37" s="684"/>
      <c r="X37" s="684"/>
      <c r="Y37" s="685"/>
      <c r="Z37" s="686">
        <v>1.1000000000000001</v>
      </c>
      <c r="AA37" s="686"/>
      <c r="AB37" s="686"/>
      <c r="AC37" s="686"/>
      <c r="AD37" s="687" t="s">
        <v>174</v>
      </c>
      <c r="AE37" s="687"/>
      <c r="AF37" s="687"/>
      <c r="AG37" s="687"/>
      <c r="AH37" s="687"/>
      <c r="AI37" s="687"/>
      <c r="AJ37" s="687"/>
      <c r="AK37" s="687"/>
      <c r="AL37" s="688" t="s">
        <v>174</v>
      </c>
      <c r="AM37" s="689"/>
      <c r="AN37" s="689"/>
      <c r="AO37" s="690"/>
      <c r="AQ37" s="761" t="s">
        <v>331</v>
      </c>
      <c r="AR37" s="762"/>
      <c r="AS37" s="762"/>
      <c r="AT37" s="762"/>
      <c r="AU37" s="762"/>
      <c r="AV37" s="762"/>
      <c r="AW37" s="762"/>
      <c r="AX37" s="762"/>
      <c r="AY37" s="763"/>
      <c r="AZ37" s="683">
        <v>73200</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-11316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92299</v>
      </c>
      <c r="CS37" s="720"/>
      <c r="CT37" s="720"/>
      <c r="CU37" s="720"/>
      <c r="CV37" s="720"/>
      <c r="CW37" s="720"/>
      <c r="CX37" s="720"/>
      <c r="CY37" s="721"/>
      <c r="CZ37" s="688">
        <v>3.1</v>
      </c>
      <c r="DA37" s="718"/>
      <c r="DB37" s="718"/>
      <c r="DC37" s="722"/>
      <c r="DD37" s="692">
        <v>92299</v>
      </c>
      <c r="DE37" s="720"/>
      <c r="DF37" s="720"/>
      <c r="DG37" s="720"/>
      <c r="DH37" s="720"/>
      <c r="DI37" s="720"/>
      <c r="DJ37" s="720"/>
      <c r="DK37" s="721"/>
      <c r="DL37" s="692">
        <v>70233</v>
      </c>
      <c r="DM37" s="720"/>
      <c r="DN37" s="720"/>
      <c r="DO37" s="720"/>
      <c r="DP37" s="720"/>
      <c r="DQ37" s="720"/>
      <c r="DR37" s="720"/>
      <c r="DS37" s="720"/>
      <c r="DT37" s="720"/>
      <c r="DU37" s="720"/>
      <c r="DV37" s="721"/>
      <c r="DW37" s="688">
        <v>4.3</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59693</v>
      </c>
      <c r="S38" s="684"/>
      <c r="T38" s="684"/>
      <c r="U38" s="684"/>
      <c r="V38" s="684"/>
      <c r="W38" s="684"/>
      <c r="X38" s="684"/>
      <c r="Y38" s="685"/>
      <c r="Z38" s="686">
        <v>2</v>
      </c>
      <c r="AA38" s="686"/>
      <c r="AB38" s="686"/>
      <c r="AC38" s="686"/>
      <c r="AD38" s="687">
        <v>12153</v>
      </c>
      <c r="AE38" s="687"/>
      <c r="AF38" s="687"/>
      <c r="AG38" s="687"/>
      <c r="AH38" s="687"/>
      <c r="AI38" s="687"/>
      <c r="AJ38" s="687"/>
      <c r="AK38" s="687"/>
      <c r="AL38" s="688">
        <v>0.8</v>
      </c>
      <c r="AM38" s="689"/>
      <c r="AN38" s="689"/>
      <c r="AO38" s="690"/>
      <c r="AQ38" s="761" t="s">
        <v>335</v>
      </c>
      <c r="AR38" s="762"/>
      <c r="AS38" s="762"/>
      <c r="AT38" s="762"/>
      <c r="AU38" s="762"/>
      <c r="AV38" s="762"/>
      <c r="AW38" s="762"/>
      <c r="AX38" s="762"/>
      <c r="AY38" s="763"/>
      <c r="AZ38" s="683">
        <v>32566</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512</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349006</v>
      </c>
      <c r="CS38" s="684"/>
      <c r="CT38" s="684"/>
      <c r="CU38" s="684"/>
      <c r="CV38" s="684"/>
      <c r="CW38" s="684"/>
      <c r="CX38" s="684"/>
      <c r="CY38" s="685"/>
      <c r="CZ38" s="688">
        <v>11.8</v>
      </c>
      <c r="DA38" s="718"/>
      <c r="DB38" s="718"/>
      <c r="DC38" s="722"/>
      <c r="DD38" s="692">
        <v>278984</v>
      </c>
      <c r="DE38" s="684"/>
      <c r="DF38" s="684"/>
      <c r="DG38" s="684"/>
      <c r="DH38" s="684"/>
      <c r="DI38" s="684"/>
      <c r="DJ38" s="684"/>
      <c r="DK38" s="685"/>
      <c r="DL38" s="692">
        <v>278153</v>
      </c>
      <c r="DM38" s="684"/>
      <c r="DN38" s="684"/>
      <c r="DO38" s="684"/>
      <c r="DP38" s="684"/>
      <c r="DQ38" s="684"/>
      <c r="DR38" s="684"/>
      <c r="DS38" s="684"/>
      <c r="DT38" s="684"/>
      <c r="DU38" s="684"/>
      <c r="DV38" s="685"/>
      <c r="DW38" s="688">
        <v>16.899999999999999</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454000</v>
      </c>
      <c r="S39" s="684"/>
      <c r="T39" s="684"/>
      <c r="U39" s="684"/>
      <c r="V39" s="684"/>
      <c r="W39" s="684"/>
      <c r="X39" s="684"/>
      <c r="Y39" s="685"/>
      <c r="Z39" s="686">
        <v>15.1</v>
      </c>
      <c r="AA39" s="686"/>
      <c r="AB39" s="686"/>
      <c r="AC39" s="686"/>
      <c r="AD39" s="687" t="s">
        <v>174</v>
      </c>
      <c r="AE39" s="687"/>
      <c r="AF39" s="687"/>
      <c r="AG39" s="687"/>
      <c r="AH39" s="687"/>
      <c r="AI39" s="687"/>
      <c r="AJ39" s="687"/>
      <c r="AK39" s="687"/>
      <c r="AL39" s="688" t="s">
        <v>174</v>
      </c>
      <c r="AM39" s="689"/>
      <c r="AN39" s="689"/>
      <c r="AO39" s="690"/>
      <c r="AQ39" s="761" t="s">
        <v>339</v>
      </c>
      <c r="AR39" s="762"/>
      <c r="AS39" s="762"/>
      <c r="AT39" s="762"/>
      <c r="AU39" s="762"/>
      <c r="AV39" s="762"/>
      <c r="AW39" s="762"/>
      <c r="AX39" s="762"/>
      <c r="AY39" s="763"/>
      <c r="AZ39" s="683" t="s">
        <v>174</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737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53466</v>
      </c>
      <c r="CS39" s="720"/>
      <c r="CT39" s="720"/>
      <c r="CU39" s="720"/>
      <c r="CV39" s="720"/>
      <c r="CW39" s="720"/>
      <c r="CX39" s="720"/>
      <c r="CY39" s="721"/>
      <c r="CZ39" s="688">
        <v>1.8</v>
      </c>
      <c r="DA39" s="718"/>
      <c r="DB39" s="718"/>
      <c r="DC39" s="722"/>
      <c r="DD39" s="692">
        <v>15327</v>
      </c>
      <c r="DE39" s="720"/>
      <c r="DF39" s="720"/>
      <c r="DG39" s="720"/>
      <c r="DH39" s="720"/>
      <c r="DI39" s="720"/>
      <c r="DJ39" s="720"/>
      <c r="DK39" s="721"/>
      <c r="DL39" s="692" t="s">
        <v>238</v>
      </c>
      <c r="DM39" s="720"/>
      <c r="DN39" s="720"/>
      <c r="DO39" s="720"/>
      <c r="DP39" s="720"/>
      <c r="DQ39" s="720"/>
      <c r="DR39" s="720"/>
      <c r="DS39" s="720"/>
      <c r="DT39" s="720"/>
      <c r="DU39" s="720"/>
      <c r="DV39" s="721"/>
      <c r="DW39" s="688" t="s">
        <v>174</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174</v>
      </c>
      <c r="AA40" s="686"/>
      <c r="AB40" s="686"/>
      <c r="AC40" s="686"/>
      <c r="AD40" s="687" t="s">
        <v>238</v>
      </c>
      <c r="AE40" s="687"/>
      <c r="AF40" s="687"/>
      <c r="AG40" s="687"/>
      <c r="AH40" s="687"/>
      <c r="AI40" s="687"/>
      <c r="AJ40" s="687"/>
      <c r="AK40" s="687"/>
      <c r="AL40" s="688" t="s">
        <v>238</v>
      </c>
      <c r="AM40" s="689"/>
      <c r="AN40" s="689"/>
      <c r="AO40" s="690"/>
      <c r="AQ40" s="761" t="s">
        <v>343</v>
      </c>
      <c r="AR40" s="762"/>
      <c r="AS40" s="762"/>
      <c r="AT40" s="762"/>
      <c r="AU40" s="762"/>
      <c r="AV40" s="762"/>
      <c r="AW40" s="762"/>
      <c r="AX40" s="762"/>
      <c r="AY40" s="763"/>
      <c r="AZ40" s="683" t="s">
        <v>238</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74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2400</v>
      </c>
      <c r="CS40" s="684"/>
      <c r="CT40" s="684"/>
      <c r="CU40" s="684"/>
      <c r="CV40" s="684"/>
      <c r="CW40" s="684"/>
      <c r="CX40" s="684"/>
      <c r="CY40" s="685"/>
      <c r="CZ40" s="688">
        <v>0.1</v>
      </c>
      <c r="DA40" s="718"/>
      <c r="DB40" s="718"/>
      <c r="DC40" s="722"/>
      <c r="DD40" s="692" t="s">
        <v>174</v>
      </c>
      <c r="DE40" s="684"/>
      <c r="DF40" s="684"/>
      <c r="DG40" s="684"/>
      <c r="DH40" s="684"/>
      <c r="DI40" s="684"/>
      <c r="DJ40" s="684"/>
      <c r="DK40" s="685"/>
      <c r="DL40" s="692" t="s">
        <v>174</v>
      </c>
      <c r="DM40" s="684"/>
      <c r="DN40" s="684"/>
      <c r="DO40" s="684"/>
      <c r="DP40" s="684"/>
      <c r="DQ40" s="684"/>
      <c r="DR40" s="684"/>
      <c r="DS40" s="684"/>
      <c r="DT40" s="684"/>
      <c r="DU40" s="684"/>
      <c r="DV40" s="685"/>
      <c r="DW40" s="688" t="s">
        <v>238</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43500</v>
      </c>
      <c r="S41" s="684"/>
      <c r="T41" s="684"/>
      <c r="U41" s="684"/>
      <c r="V41" s="684"/>
      <c r="W41" s="684"/>
      <c r="X41" s="684"/>
      <c r="Y41" s="685"/>
      <c r="Z41" s="686">
        <v>1.4</v>
      </c>
      <c r="AA41" s="686"/>
      <c r="AB41" s="686"/>
      <c r="AC41" s="686"/>
      <c r="AD41" s="687" t="s">
        <v>238</v>
      </c>
      <c r="AE41" s="687"/>
      <c r="AF41" s="687"/>
      <c r="AG41" s="687"/>
      <c r="AH41" s="687"/>
      <c r="AI41" s="687"/>
      <c r="AJ41" s="687"/>
      <c r="AK41" s="687"/>
      <c r="AL41" s="688" t="s">
        <v>174</v>
      </c>
      <c r="AM41" s="689"/>
      <c r="AN41" s="689"/>
      <c r="AO41" s="690"/>
      <c r="AQ41" s="761" t="s">
        <v>348</v>
      </c>
      <c r="AR41" s="762"/>
      <c r="AS41" s="762"/>
      <c r="AT41" s="762"/>
      <c r="AU41" s="762"/>
      <c r="AV41" s="762"/>
      <c r="AW41" s="762"/>
      <c r="AX41" s="762"/>
      <c r="AY41" s="763"/>
      <c r="AZ41" s="683">
        <v>51707</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v>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174</v>
      </c>
      <c r="CS41" s="720"/>
      <c r="CT41" s="720"/>
      <c r="CU41" s="720"/>
      <c r="CV41" s="720"/>
      <c r="CW41" s="720"/>
      <c r="CX41" s="720"/>
      <c r="CY41" s="721"/>
      <c r="CZ41" s="688" t="s">
        <v>238</v>
      </c>
      <c r="DA41" s="718"/>
      <c r="DB41" s="718"/>
      <c r="DC41" s="722"/>
      <c r="DD41" s="692" t="s">
        <v>238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3006520</v>
      </c>
      <c r="S42" s="769"/>
      <c r="T42" s="769"/>
      <c r="U42" s="769"/>
      <c r="V42" s="769"/>
      <c r="W42" s="769"/>
      <c r="X42" s="769"/>
      <c r="Y42" s="777"/>
      <c r="Z42" s="778">
        <v>100</v>
      </c>
      <c r="AA42" s="778"/>
      <c r="AB42" s="778"/>
      <c r="AC42" s="778"/>
      <c r="AD42" s="779">
        <v>1603255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191533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485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665270</v>
      </c>
      <c r="CS42" s="684"/>
      <c r="CT42" s="684"/>
      <c r="CU42" s="684"/>
      <c r="CV42" s="684"/>
      <c r="CW42" s="684"/>
      <c r="CX42" s="684"/>
      <c r="CY42" s="685"/>
      <c r="CZ42" s="688">
        <v>22.5</v>
      </c>
      <c r="DA42" s="689"/>
      <c r="DB42" s="689"/>
      <c r="DC42" s="701"/>
      <c r="DD42" s="692">
        <v>46470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21434</v>
      </c>
      <c r="CS43" s="720"/>
      <c r="CT43" s="720"/>
      <c r="CU43" s="720"/>
      <c r="CV43" s="720"/>
      <c r="CW43" s="720"/>
      <c r="CX43" s="720"/>
      <c r="CY43" s="721"/>
      <c r="CZ43" s="688">
        <v>0.7</v>
      </c>
      <c r="DA43" s="718"/>
      <c r="DB43" s="718"/>
      <c r="DC43" s="722"/>
      <c r="DD43" s="692">
        <v>10849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634060</v>
      </c>
      <c r="CS44" s="684"/>
      <c r="CT44" s="684"/>
      <c r="CU44" s="684"/>
      <c r="CV44" s="684"/>
      <c r="CW44" s="684"/>
      <c r="CX44" s="684"/>
      <c r="CY44" s="685"/>
      <c r="CZ44" s="688">
        <v>21.5</v>
      </c>
      <c r="DA44" s="689"/>
      <c r="DB44" s="689"/>
      <c r="DC44" s="701"/>
      <c r="DD44" s="692">
        <v>41393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277189</v>
      </c>
      <c r="CS45" s="720"/>
      <c r="CT45" s="720"/>
      <c r="CU45" s="720"/>
      <c r="CV45" s="720"/>
      <c r="CW45" s="720"/>
      <c r="CX45" s="720"/>
      <c r="CY45" s="721"/>
      <c r="CZ45" s="688">
        <v>9.4</v>
      </c>
      <c r="DA45" s="718"/>
      <c r="DB45" s="718"/>
      <c r="DC45" s="722"/>
      <c r="DD45" s="692">
        <v>19855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304069</v>
      </c>
      <c r="CS46" s="684"/>
      <c r="CT46" s="684"/>
      <c r="CU46" s="684"/>
      <c r="CV46" s="684"/>
      <c r="CW46" s="684"/>
      <c r="CX46" s="684"/>
      <c r="CY46" s="685"/>
      <c r="CZ46" s="688">
        <v>10.3</v>
      </c>
      <c r="DA46" s="689"/>
      <c r="DB46" s="689"/>
      <c r="DC46" s="701"/>
      <c r="DD46" s="692">
        <v>18736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31210</v>
      </c>
      <c r="CS47" s="720"/>
      <c r="CT47" s="720"/>
      <c r="CU47" s="720"/>
      <c r="CV47" s="720"/>
      <c r="CW47" s="720"/>
      <c r="CX47" s="720"/>
      <c r="CY47" s="721"/>
      <c r="CZ47" s="688">
        <v>1.1000000000000001</v>
      </c>
      <c r="DA47" s="718"/>
      <c r="DB47" s="718"/>
      <c r="DC47" s="722"/>
      <c r="DD47" s="692">
        <v>5077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174</v>
      </c>
      <c r="CS48" s="684"/>
      <c r="CT48" s="684"/>
      <c r="CU48" s="684"/>
      <c r="CV48" s="684"/>
      <c r="CW48" s="684"/>
      <c r="CX48" s="684"/>
      <c r="CY48" s="685"/>
      <c r="CZ48" s="688" t="s">
        <v>174</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2953964</v>
      </c>
      <c r="CS49" s="754"/>
      <c r="CT49" s="754"/>
      <c r="CU49" s="754"/>
      <c r="CV49" s="754"/>
      <c r="CW49" s="754"/>
      <c r="CX49" s="754"/>
      <c r="CY49" s="785"/>
      <c r="CZ49" s="780">
        <v>100</v>
      </c>
      <c r="DA49" s="786"/>
      <c r="DB49" s="786"/>
      <c r="DC49" s="787"/>
      <c r="DD49" s="788">
        <v>1826800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hZdKroblOi8rhLU+1ZHjbhLHCq9YuPzDMyu0Tzn0vCy90wouujmB7vv2ceOqP8Mp8KHhgx8aZRBgqGmkZrPtg==" saltValue="77cF9vxs8YnP40HyWmg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K8" sqref="AK8:AO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3262</v>
      </c>
      <c r="R7" s="819"/>
      <c r="S7" s="819"/>
      <c r="T7" s="819"/>
      <c r="U7" s="819"/>
      <c r="V7" s="819">
        <v>2983</v>
      </c>
      <c r="W7" s="819"/>
      <c r="X7" s="819"/>
      <c r="Y7" s="819"/>
      <c r="Z7" s="819"/>
      <c r="AA7" s="819">
        <v>279</v>
      </c>
      <c r="AB7" s="819"/>
      <c r="AC7" s="819"/>
      <c r="AD7" s="819"/>
      <c r="AE7" s="820"/>
      <c r="AF7" s="821">
        <v>239</v>
      </c>
      <c r="AG7" s="822"/>
      <c r="AH7" s="822"/>
      <c r="AI7" s="822"/>
      <c r="AJ7" s="823"/>
      <c r="AK7" s="858">
        <v>121</v>
      </c>
      <c r="AL7" s="859"/>
      <c r="AM7" s="859"/>
      <c r="AN7" s="859"/>
      <c r="AO7" s="859"/>
      <c r="AP7" s="859">
        <v>3959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609</v>
      </c>
      <c r="BT7" s="863"/>
      <c r="BU7" s="863"/>
      <c r="BV7" s="863"/>
      <c r="BW7" s="863"/>
      <c r="BX7" s="863"/>
      <c r="BY7" s="863"/>
      <c r="BZ7" s="863"/>
      <c r="CA7" s="863"/>
      <c r="CB7" s="863"/>
      <c r="CC7" s="863"/>
      <c r="CD7" s="863"/>
      <c r="CE7" s="863"/>
      <c r="CF7" s="863"/>
      <c r="CG7" s="864"/>
      <c r="CH7" s="855">
        <v>0</v>
      </c>
      <c r="CI7" s="856"/>
      <c r="CJ7" s="856"/>
      <c r="CK7" s="856"/>
      <c r="CL7" s="857"/>
      <c r="CM7" s="855">
        <v>0</v>
      </c>
      <c r="CN7" s="856"/>
      <c r="CO7" s="856"/>
      <c r="CP7" s="856"/>
      <c r="CQ7" s="857"/>
      <c r="CR7" s="855">
        <v>5</v>
      </c>
      <c r="CS7" s="856"/>
      <c r="CT7" s="856"/>
      <c r="CU7" s="856"/>
      <c r="CV7" s="857"/>
      <c r="CW7" s="855" t="s">
        <v>598</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33</v>
      </c>
      <c r="R8" s="843"/>
      <c r="S8" s="843"/>
      <c r="T8" s="843"/>
      <c r="U8" s="843"/>
      <c r="V8" s="843">
        <v>260</v>
      </c>
      <c r="W8" s="843"/>
      <c r="X8" s="843"/>
      <c r="Y8" s="843"/>
      <c r="Z8" s="843"/>
      <c r="AA8" s="843">
        <v>-227</v>
      </c>
      <c r="AB8" s="843"/>
      <c r="AC8" s="843"/>
      <c r="AD8" s="843"/>
      <c r="AE8" s="844"/>
      <c r="AF8" s="845">
        <v>-227</v>
      </c>
      <c r="AG8" s="846"/>
      <c r="AH8" s="846"/>
      <c r="AI8" s="846"/>
      <c r="AJ8" s="847"/>
      <c r="AK8" s="848" t="s">
        <v>598</v>
      </c>
      <c r="AL8" s="849"/>
      <c r="AM8" s="849"/>
      <c r="AN8" s="849"/>
      <c r="AO8" s="849"/>
      <c r="AP8" s="849" t="s">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3040</v>
      </c>
      <c r="R23" s="878"/>
      <c r="S23" s="878"/>
      <c r="T23" s="878"/>
      <c r="U23" s="878"/>
      <c r="V23" s="878">
        <v>2988</v>
      </c>
      <c r="W23" s="878"/>
      <c r="X23" s="878"/>
      <c r="Y23" s="878"/>
      <c r="Z23" s="878"/>
      <c r="AA23" s="878">
        <v>53</v>
      </c>
      <c r="AB23" s="878"/>
      <c r="AC23" s="878"/>
      <c r="AD23" s="878"/>
      <c r="AE23" s="879"/>
      <c r="AF23" s="880">
        <v>40</v>
      </c>
      <c r="AG23" s="878"/>
      <c r="AH23" s="878"/>
      <c r="AI23" s="878"/>
      <c r="AJ23" s="881"/>
      <c r="AK23" s="882"/>
      <c r="AL23" s="883"/>
      <c r="AM23" s="883"/>
      <c r="AN23" s="883"/>
      <c r="AO23" s="883"/>
      <c r="AP23" s="878">
        <v>3959</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489</v>
      </c>
      <c r="R28" s="907"/>
      <c r="S28" s="907"/>
      <c r="T28" s="907"/>
      <c r="U28" s="907"/>
      <c r="V28" s="907">
        <v>488</v>
      </c>
      <c r="W28" s="907"/>
      <c r="X28" s="907"/>
      <c r="Y28" s="907"/>
      <c r="Z28" s="907"/>
      <c r="AA28" s="907">
        <v>1</v>
      </c>
      <c r="AB28" s="907"/>
      <c r="AC28" s="907"/>
      <c r="AD28" s="907"/>
      <c r="AE28" s="908"/>
      <c r="AF28" s="909">
        <v>1</v>
      </c>
      <c r="AG28" s="907"/>
      <c r="AH28" s="907"/>
      <c r="AI28" s="907"/>
      <c r="AJ28" s="910"/>
      <c r="AK28" s="911">
        <v>57</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606</v>
      </c>
      <c r="R29" s="843"/>
      <c r="S29" s="843"/>
      <c r="T29" s="843"/>
      <c r="U29" s="843"/>
      <c r="V29" s="843">
        <v>589</v>
      </c>
      <c r="W29" s="843"/>
      <c r="X29" s="843"/>
      <c r="Y29" s="843"/>
      <c r="Z29" s="843"/>
      <c r="AA29" s="843">
        <v>17</v>
      </c>
      <c r="AB29" s="843"/>
      <c r="AC29" s="843"/>
      <c r="AD29" s="843"/>
      <c r="AE29" s="844"/>
      <c r="AF29" s="845">
        <v>17</v>
      </c>
      <c r="AG29" s="846"/>
      <c r="AH29" s="846"/>
      <c r="AI29" s="846"/>
      <c r="AJ29" s="847"/>
      <c r="AK29" s="914">
        <v>110</v>
      </c>
      <c r="AL29" s="915"/>
      <c r="AM29" s="915"/>
      <c r="AN29" s="915"/>
      <c r="AO29" s="915"/>
      <c r="AP29" s="915" t="s">
        <v>598</v>
      </c>
      <c r="AQ29" s="915"/>
      <c r="AR29" s="915"/>
      <c r="AS29" s="915"/>
      <c r="AT29" s="915"/>
      <c r="AU29" s="915" t="s">
        <v>598</v>
      </c>
      <c r="AV29" s="915"/>
      <c r="AW29" s="915"/>
      <c r="AX29" s="915"/>
      <c r="AY29" s="915"/>
      <c r="AZ29" s="915" t="s">
        <v>598</v>
      </c>
      <c r="BA29" s="915"/>
      <c r="BB29" s="915"/>
      <c r="BC29" s="915"/>
      <c r="BD29" s="915"/>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13</v>
      </c>
      <c r="R30" s="843"/>
      <c r="S30" s="843"/>
      <c r="T30" s="843"/>
      <c r="U30" s="843"/>
      <c r="V30" s="843">
        <v>13</v>
      </c>
      <c r="W30" s="843"/>
      <c r="X30" s="843"/>
      <c r="Y30" s="843"/>
      <c r="Z30" s="843"/>
      <c r="AA30" s="843" t="s">
        <v>610</v>
      </c>
      <c r="AB30" s="843"/>
      <c r="AC30" s="843"/>
      <c r="AD30" s="843"/>
      <c r="AE30" s="844"/>
      <c r="AF30" s="845" t="s">
        <v>406</v>
      </c>
      <c r="AG30" s="846"/>
      <c r="AH30" s="846"/>
      <c r="AI30" s="846"/>
      <c r="AJ30" s="847"/>
      <c r="AK30" s="914">
        <v>7</v>
      </c>
      <c r="AL30" s="915"/>
      <c r="AM30" s="915"/>
      <c r="AN30" s="915"/>
      <c r="AO30" s="915"/>
      <c r="AP30" s="915" t="s">
        <v>598</v>
      </c>
      <c r="AQ30" s="915"/>
      <c r="AR30" s="915"/>
      <c r="AS30" s="915"/>
      <c r="AT30" s="915"/>
      <c r="AU30" s="915" t="s">
        <v>598</v>
      </c>
      <c r="AV30" s="915"/>
      <c r="AW30" s="915"/>
      <c r="AX30" s="915"/>
      <c r="AY30" s="915"/>
      <c r="AZ30" s="915" t="s">
        <v>598</v>
      </c>
      <c r="BA30" s="915"/>
      <c r="BB30" s="915"/>
      <c r="BC30" s="915"/>
      <c r="BD30" s="915"/>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48</v>
      </c>
      <c r="R31" s="843"/>
      <c r="S31" s="843"/>
      <c r="T31" s="843"/>
      <c r="U31" s="843"/>
      <c r="V31" s="843">
        <v>46</v>
      </c>
      <c r="W31" s="843"/>
      <c r="X31" s="843"/>
      <c r="Y31" s="843"/>
      <c r="Z31" s="843"/>
      <c r="AA31" s="843">
        <v>2</v>
      </c>
      <c r="AB31" s="843"/>
      <c r="AC31" s="843"/>
      <c r="AD31" s="843"/>
      <c r="AE31" s="844"/>
      <c r="AF31" s="845">
        <v>2</v>
      </c>
      <c r="AG31" s="846"/>
      <c r="AH31" s="846"/>
      <c r="AI31" s="846"/>
      <c r="AJ31" s="847"/>
      <c r="AK31" s="914">
        <v>20</v>
      </c>
      <c r="AL31" s="915"/>
      <c r="AM31" s="915"/>
      <c r="AN31" s="915"/>
      <c r="AO31" s="915"/>
      <c r="AP31" s="915" t="s">
        <v>598</v>
      </c>
      <c r="AQ31" s="915"/>
      <c r="AR31" s="915"/>
      <c r="AS31" s="915"/>
      <c r="AT31" s="915"/>
      <c r="AU31" s="915" t="s">
        <v>598</v>
      </c>
      <c r="AV31" s="915"/>
      <c r="AW31" s="915"/>
      <c r="AX31" s="915"/>
      <c r="AY31" s="915"/>
      <c r="AZ31" s="915" t="s">
        <v>598</v>
      </c>
      <c r="BA31" s="915"/>
      <c r="BB31" s="915"/>
      <c r="BC31" s="915"/>
      <c r="BD31" s="915"/>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155</v>
      </c>
      <c r="R32" s="843"/>
      <c r="S32" s="843"/>
      <c r="T32" s="843"/>
      <c r="U32" s="843"/>
      <c r="V32" s="843">
        <v>155</v>
      </c>
      <c r="W32" s="843"/>
      <c r="X32" s="843"/>
      <c r="Y32" s="843"/>
      <c r="Z32" s="843"/>
      <c r="AA32" s="843">
        <v>0</v>
      </c>
      <c r="AB32" s="843"/>
      <c r="AC32" s="843"/>
      <c r="AD32" s="843"/>
      <c r="AE32" s="844"/>
      <c r="AF32" s="845">
        <v>0</v>
      </c>
      <c r="AG32" s="846"/>
      <c r="AH32" s="846"/>
      <c r="AI32" s="846"/>
      <c r="AJ32" s="847"/>
      <c r="AK32" s="914">
        <v>33</v>
      </c>
      <c r="AL32" s="915"/>
      <c r="AM32" s="915"/>
      <c r="AN32" s="915"/>
      <c r="AO32" s="915"/>
      <c r="AP32" s="915">
        <v>530</v>
      </c>
      <c r="AQ32" s="915"/>
      <c r="AR32" s="915"/>
      <c r="AS32" s="915"/>
      <c r="AT32" s="915"/>
      <c r="AU32" s="915">
        <v>325</v>
      </c>
      <c r="AV32" s="915"/>
      <c r="AW32" s="915"/>
      <c r="AX32" s="915"/>
      <c r="AY32" s="915"/>
      <c r="AZ32" s="916" t="s">
        <v>598</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147</v>
      </c>
      <c r="R33" s="843"/>
      <c r="S33" s="843"/>
      <c r="T33" s="843"/>
      <c r="U33" s="843"/>
      <c r="V33" s="843">
        <v>147</v>
      </c>
      <c r="W33" s="843"/>
      <c r="X33" s="843"/>
      <c r="Y33" s="843"/>
      <c r="Z33" s="843"/>
      <c r="AA33" s="843">
        <v>0</v>
      </c>
      <c r="AB33" s="843"/>
      <c r="AC33" s="843"/>
      <c r="AD33" s="843"/>
      <c r="AE33" s="844"/>
      <c r="AF33" s="845">
        <v>0</v>
      </c>
      <c r="AG33" s="846"/>
      <c r="AH33" s="846"/>
      <c r="AI33" s="846"/>
      <c r="AJ33" s="847"/>
      <c r="AK33" s="914">
        <v>73</v>
      </c>
      <c r="AL33" s="915"/>
      <c r="AM33" s="915"/>
      <c r="AN33" s="915"/>
      <c r="AO33" s="915"/>
      <c r="AP33" s="915">
        <v>757</v>
      </c>
      <c r="AQ33" s="915"/>
      <c r="AR33" s="915"/>
      <c r="AS33" s="915"/>
      <c r="AT33" s="915"/>
      <c r="AU33" s="915">
        <v>611</v>
      </c>
      <c r="AV33" s="915"/>
      <c r="AW33" s="915"/>
      <c r="AX33" s="915"/>
      <c r="AY33" s="915"/>
      <c r="AZ33" s="916" t="s">
        <v>598</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68</v>
      </c>
      <c r="R34" s="843"/>
      <c r="S34" s="843"/>
      <c r="T34" s="843"/>
      <c r="U34" s="843"/>
      <c r="V34" s="843">
        <v>66</v>
      </c>
      <c r="W34" s="843"/>
      <c r="X34" s="843"/>
      <c r="Y34" s="843"/>
      <c r="Z34" s="843"/>
      <c r="AA34" s="843">
        <v>2</v>
      </c>
      <c r="AB34" s="843"/>
      <c r="AC34" s="843"/>
      <c r="AD34" s="843"/>
      <c r="AE34" s="844"/>
      <c r="AF34" s="845">
        <v>2</v>
      </c>
      <c r="AG34" s="846"/>
      <c r="AH34" s="846"/>
      <c r="AI34" s="846"/>
      <c r="AJ34" s="847"/>
      <c r="AK34" s="914" t="s">
        <v>598</v>
      </c>
      <c r="AL34" s="915"/>
      <c r="AM34" s="915"/>
      <c r="AN34" s="915"/>
      <c r="AO34" s="915"/>
      <c r="AP34" s="915" t="s">
        <v>598</v>
      </c>
      <c r="AQ34" s="915"/>
      <c r="AR34" s="915"/>
      <c r="AS34" s="915"/>
      <c r="AT34" s="915"/>
      <c r="AU34" s="915" t="s">
        <v>598</v>
      </c>
      <c r="AV34" s="915"/>
      <c r="AW34" s="915"/>
      <c r="AX34" s="915"/>
      <c r="AY34" s="915"/>
      <c r="AZ34" s="916" t="s">
        <v>598</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21</v>
      </c>
      <c r="AG63" s="926"/>
      <c r="AH63" s="926"/>
      <c r="AI63" s="926"/>
      <c r="AJ63" s="927"/>
      <c r="AK63" s="928"/>
      <c r="AL63" s="923"/>
      <c r="AM63" s="923"/>
      <c r="AN63" s="923"/>
      <c r="AO63" s="923"/>
      <c r="AP63" s="926">
        <v>1287</v>
      </c>
      <c r="AQ63" s="926"/>
      <c r="AR63" s="926"/>
      <c r="AS63" s="926"/>
      <c r="AT63" s="926"/>
      <c r="AU63" s="926">
        <v>936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599</v>
      </c>
      <c r="C68" s="954"/>
      <c r="D68" s="954"/>
      <c r="E68" s="954"/>
      <c r="F68" s="954"/>
      <c r="G68" s="954"/>
      <c r="H68" s="954"/>
      <c r="I68" s="954"/>
      <c r="J68" s="954"/>
      <c r="K68" s="954"/>
      <c r="L68" s="954"/>
      <c r="M68" s="954"/>
      <c r="N68" s="954"/>
      <c r="O68" s="954"/>
      <c r="P68" s="955"/>
      <c r="Q68" s="956">
        <v>500</v>
      </c>
      <c r="R68" s="950"/>
      <c r="S68" s="950"/>
      <c r="T68" s="950"/>
      <c r="U68" s="950"/>
      <c r="V68" s="950">
        <v>499</v>
      </c>
      <c r="W68" s="950"/>
      <c r="X68" s="950"/>
      <c r="Y68" s="950"/>
      <c r="Z68" s="950"/>
      <c r="AA68" s="950">
        <v>1</v>
      </c>
      <c r="AB68" s="950"/>
      <c r="AC68" s="950"/>
      <c r="AD68" s="950"/>
      <c r="AE68" s="950"/>
      <c r="AF68" s="950">
        <v>1</v>
      </c>
      <c r="AG68" s="950"/>
      <c r="AH68" s="950"/>
      <c r="AI68" s="950"/>
      <c r="AJ68" s="950"/>
      <c r="AK68" s="950" t="s">
        <v>598</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600</v>
      </c>
      <c r="C69" s="958"/>
      <c r="D69" s="958"/>
      <c r="E69" s="958"/>
      <c r="F69" s="958"/>
      <c r="G69" s="958"/>
      <c r="H69" s="958"/>
      <c r="I69" s="958"/>
      <c r="J69" s="958"/>
      <c r="K69" s="958"/>
      <c r="L69" s="958"/>
      <c r="M69" s="958"/>
      <c r="N69" s="958"/>
      <c r="O69" s="958"/>
      <c r="P69" s="959"/>
      <c r="Q69" s="960">
        <v>348</v>
      </c>
      <c r="R69" s="915"/>
      <c r="S69" s="915"/>
      <c r="T69" s="915"/>
      <c r="U69" s="915"/>
      <c r="V69" s="915">
        <v>345</v>
      </c>
      <c r="W69" s="915"/>
      <c r="X69" s="915"/>
      <c r="Y69" s="915"/>
      <c r="Z69" s="915"/>
      <c r="AA69" s="915">
        <v>3</v>
      </c>
      <c r="AB69" s="915"/>
      <c r="AC69" s="915"/>
      <c r="AD69" s="915"/>
      <c r="AE69" s="915"/>
      <c r="AF69" s="915">
        <v>3</v>
      </c>
      <c r="AG69" s="915"/>
      <c r="AH69" s="915"/>
      <c r="AI69" s="915"/>
      <c r="AJ69" s="915"/>
      <c r="AK69" s="915" t="s">
        <v>598</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601</v>
      </c>
      <c r="C70" s="958"/>
      <c r="D70" s="958"/>
      <c r="E70" s="958"/>
      <c r="F70" s="958"/>
      <c r="G70" s="958"/>
      <c r="H70" s="958"/>
      <c r="I70" s="958"/>
      <c r="J70" s="958"/>
      <c r="K70" s="958"/>
      <c r="L70" s="958"/>
      <c r="M70" s="958"/>
      <c r="N70" s="958"/>
      <c r="O70" s="958"/>
      <c r="P70" s="959"/>
      <c r="Q70" s="960">
        <v>20</v>
      </c>
      <c r="R70" s="915"/>
      <c r="S70" s="915"/>
      <c r="T70" s="915"/>
      <c r="U70" s="915"/>
      <c r="V70" s="915">
        <v>19</v>
      </c>
      <c r="W70" s="915"/>
      <c r="X70" s="915"/>
      <c r="Y70" s="915"/>
      <c r="Z70" s="915"/>
      <c r="AA70" s="915">
        <v>1</v>
      </c>
      <c r="AB70" s="915"/>
      <c r="AC70" s="915"/>
      <c r="AD70" s="915"/>
      <c r="AE70" s="915"/>
      <c r="AF70" s="915">
        <v>1</v>
      </c>
      <c r="AG70" s="915"/>
      <c r="AH70" s="915"/>
      <c r="AI70" s="915"/>
      <c r="AJ70" s="915"/>
      <c r="AK70" s="915" t="s">
        <v>598</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602</v>
      </c>
      <c r="C71" s="958"/>
      <c r="D71" s="958"/>
      <c r="E71" s="958"/>
      <c r="F71" s="958"/>
      <c r="G71" s="958"/>
      <c r="H71" s="958"/>
      <c r="I71" s="958"/>
      <c r="J71" s="958"/>
      <c r="K71" s="958"/>
      <c r="L71" s="958"/>
      <c r="M71" s="958"/>
      <c r="N71" s="958"/>
      <c r="O71" s="958"/>
      <c r="P71" s="959"/>
      <c r="Q71" s="960">
        <v>1055</v>
      </c>
      <c r="R71" s="915"/>
      <c r="S71" s="915"/>
      <c r="T71" s="915"/>
      <c r="U71" s="915"/>
      <c r="V71" s="915">
        <v>1019</v>
      </c>
      <c r="W71" s="915"/>
      <c r="X71" s="915"/>
      <c r="Y71" s="915"/>
      <c r="Z71" s="915"/>
      <c r="AA71" s="915">
        <v>36</v>
      </c>
      <c r="AB71" s="915"/>
      <c r="AC71" s="915"/>
      <c r="AD71" s="915"/>
      <c r="AE71" s="915"/>
      <c r="AF71" s="915">
        <v>36</v>
      </c>
      <c r="AG71" s="915"/>
      <c r="AH71" s="915"/>
      <c r="AI71" s="915"/>
      <c r="AJ71" s="915"/>
      <c r="AK71" s="915" t="s">
        <v>598</v>
      </c>
      <c r="AL71" s="915"/>
      <c r="AM71" s="915"/>
      <c r="AN71" s="915"/>
      <c r="AO71" s="915"/>
      <c r="AP71" s="915">
        <v>223</v>
      </c>
      <c r="AQ71" s="915"/>
      <c r="AR71" s="915"/>
      <c r="AS71" s="915"/>
      <c r="AT71" s="915"/>
      <c r="AU71" s="915">
        <v>15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608</v>
      </c>
      <c r="C72" s="958"/>
      <c r="D72" s="958"/>
      <c r="E72" s="958"/>
      <c r="F72" s="958"/>
      <c r="G72" s="958"/>
      <c r="H72" s="958"/>
      <c r="I72" s="958"/>
      <c r="J72" s="958"/>
      <c r="K72" s="958"/>
      <c r="L72" s="958"/>
      <c r="M72" s="958"/>
      <c r="N72" s="958"/>
      <c r="O72" s="958"/>
      <c r="P72" s="959"/>
      <c r="Q72" s="960">
        <v>36</v>
      </c>
      <c r="R72" s="915"/>
      <c r="S72" s="915"/>
      <c r="T72" s="915"/>
      <c r="U72" s="915"/>
      <c r="V72" s="915">
        <v>36</v>
      </c>
      <c r="W72" s="915"/>
      <c r="X72" s="915"/>
      <c r="Y72" s="915"/>
      <c r="Z72" s="915"/>
      <c r="AA72" s="915">
        <v>0</v>
      </c>
      <c r="AB72" s="915"/>
      <c r="AC72" s="915"/>
      <c r="AD72" s="915"/>
      <c r="AE72" s="915"/>
      <c r="AF72" s="915">
        <v>0</v>
      </c>
      <c r="AG72" s="915"/>
      <c r="AH72" s="915"/>
      <c r="AI72" s="915"/>
      <c r="AJ72" s="915"/>
      <c r="AK72" s="915" t="s">
        <v>598</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144</v>
      </c>
      <c r="R73" s="915"/>
      <c r="S73" s="915"/>
      <c r="T73" s="915"/>
      <c r="U73" s="915"/>
      <c r="V73" s="915">
        <v>134</v>
      </c>
      <c r="W73" s="915"/>
      <c r="X73" s="915"/>
      <c r="Y73" s="915"/>
      <c r="Z73" s="915"/>
      <c r="AA73" s="915">
        <v>10</v>
      </c>
      <c r="AB73" s="915"/>
      <c r="AC73" s="915"/>
      <c r="AD73" s="915"/>
      <c r="AE73" s="915"/>
      <c r="AF73" s="915">
        <v>10</v>
      </c>
      <c r="AG73" s="915"/>
      <c r="AH73" s="915"/>
      <c r="AI73" s="915"/>
      <c r="AJ73" s="915"/>
      <c r="AK73" s="915" t="s">
        <v>598</v>
      </c>
      <c r="AL73" s="915"/>
      <c r="AM73" s="915"/>
      <c r="AN73" s="915"/>
      <c r="AO73" s="915"/>
      <c r="AP73" s="915" t="s">
        <v>598</v>
      </c>
      <c r="AQ73" s="915"/>
      <c r="AR73" s="915"/>
      <c r="AS73" s="915"/>
      <c r="AT73" s="915"/>
      <c r="AU73" s="915" t="s">
        <v>598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5257</v>
      </c>
      <c r="R74" s="915"/>
      <c r="S74" s="915"/>
      <c r="T74" s="915"/>
      <c r="U74" s="915"/>
      <c r="V74" s="915">
        <v>4167</v>
      </c>
      <c r="W74" s="915"/>
      <c r="X74" s="915"/>
      <c r="Y74" s="915"/>
      <c r="Z74" s="915"/>
      <c r="AA74" s="915">
        <v>1090</v>
      </c>
      <c r="AB74" s="915"/>
      <c r="AC74" s="915"/>
      <c r="AD74" s="915"/>
      <c r="AE74" s="915"/>
      <c r="AF74" s="915">
        <v>1090</v>
      </c>
      <c r="AG74" s="915"/>
      <c r="AH74" s="915"/>
      <c r="AI74" s="915"/>
      <c r="AJ74" s="915"/>
      <c r="AK74" s="915">
        <v>3</v>
      </c>
      <c r="AL74" s="915"/>
      <c r="AM74" s="915"/>
      <c r="AN74" s="915"/>
      <c r="AO74" s="915"/>
      <c r="AP74" s="915" t="s">
        <v>598</v>
      </c>
      <c r="AQ74" s="915"/>
      <c r="AR74" s="915"/>
      <c r="AS74" s="915"/>
      <c r="AT74" s="915"/>
      <c r="AU74" s="915" t="s">
        <v>598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607</v>
      </c>
      <c r="C75" s="958"/>
      <c r="D75" s="958"/>
      <c r="E75" s="958"/>
      <c r="F75" s="958"/>
      <c r="G75" s="958"/>
      <c r="H75" s="958"/>
      <c r="I75" s="958"/>
      <c r="J75" s="958"/>
      <c r="K75" s="958"/>
      <c r="L75" s="958"/>
      <c r="M75" s="958"/>
      <c r="N75" s="958"/>
      <c r="O75" s="958"/>
      <c r="P75" s="959"/>
      <c r="Q75" s="963">
        <v>10</v>
      </c>
      <c r="R75" s="964"/>
      <c r="S75" s="964"/>
      <c r="T75" s="964"/>
      <c r="U75" s="914"/>
      <c r="V75" s="965">
        <v>10</v>
      </c>
      <c r="W75" s="964"/>
      <c r="X75" s="964"/>
      <c r="Y75" s="964"/>
      <c r="Z75" s="914"/>
      <c r="AA75" s="965">
        <v>0</v>
      </c>
      <c r="AB75" s="964"/>
      <c r="AC75" s="964"/>
      <c r="AD75" s="964"/>
      <c r="AE75" s="914"/>
      <c r="AF75" s="965">
        <v>0</v>
      </c>
      <c r="AG75" s="964"/>
      <c r="AH75" s="964"/>
      <c r="AI75" s="964"/>
      <c r="AJ75" s="914"/>
      <c r="AK75" s="965" t="s">
        <v>598</v>
      </c>
      <c r="AL75" s="964"/>
      <c r="AM75" s="964"/>
      <c r="AN75" s="964"/>
      <c r="AO75" s="914"/>
      <c r="AP75" s="915" t="s">
        <v>598</v>
      </c>
      <c r="AQ75" s="915"/>
      <c r="AR75" s="915"/>
      <c r="AS75" s="915"/>
      <c r="AT75" s="915"/>
      <c r="AU75" s="915" t="s">
        <v>598</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605</v>
      </c>
      <c r="C76" s="958"/>
      <c r="D76" s="958"/>
      <c r="E76" s="958"/>
      <c r="F76" s="958"/>
      <c r="G76" s="958"/>
      <c r="H76" s="958"/>
      <c r="I76" s="958"/>
      <c r="J76" s="958"/>
      <c r="K76" s="958"/>
      <c r="L76" s="958"/>
      <c r="M76" s="958"/>
      <c r="N76" s="958"/>
      <c r="O76" s="958"/>
      <c r="P76" s="959"/>
      <c r="Q76" s="963">
        <v>66</v>
      </c>
      <c r="R76" s="964"/>
      <c r="S76" s="964"/>
      <c r="T76" s="964"/>
      <c r="U76" s="914"/>
      <c r="V76" s="965">
        <v>63</v>
      </c>
      <c r="W76" s="964"/>
      <c r="X76" s="964"/>
      <c r="Y76" s="964"/>
      <c r="Z76" s="914"/>
      <c r="AA76" s="965">
        <v>3</v>
      </c>
      <c r="AB76" s="964"/>
      <c r="AC76" s="964"/>
      <c r="AD76" s="964"/>
      <c r="AE76" s="914"/>
      <c r="AF76" s="965">
        <v>3</v>
      </c>
      <c r="AG76" s="964"/>
      <c r="AH76" s="964"/>
      <c r="AI76" s="964"/>
      <c r="AJ76" s="914"/>
      <c r="AK76" s="965" t="s">
        <v>598</v>
      </c>
      <c r="AL76" s="964"/>
      <c r="AM76" s="964"/>
      <c r="AN76" s="964"/>
      <c r="AO76" s="914"/>
      <c r="AP76" s="915" t="s">
        <v>598</v>
      </c>
      <c r="AQ76" s="915"/>
      <c r="AR76" s="915"/>
      <c r="AS76" s="915"/>
      <c r="AT76" s="915"/>
      <c r="AU76" s="915" t="s">
        <v>598</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606</v>
      </c>
      <c r="C77" s="958"/>
      <c r="D77" s="958"/>
      <c r="E77" s="958"/>
      <c r="F77" s="958"/>
      <c r="G77" s="958"/>
      <c r="H77" s="958"/>
      <c r="I77" s="958"/>
      <c r="J77" s="958"/>
      <c r="K77" s="958"/>
      <c r="L77" s="958"/>
      <c r="M77" s="958"/>
      <c r="N77" s="958"/>
      <c r="O77" s="958"/>
      <c r="P77" s="959"/>
      <c r="Q77" s="963">
        <v>146369</v>
      </c>
      <c r="R77" s="964"/>
      <c r="S77" s="964"/>
      <c r="T77" s="964"/>
      <c r="U77" s="914"/>
      <c r="V77" s="965">
        <v>144062</v>
      </c>
      <c r="W77" s="964"/>
      <c r="X77" s="964"/>
      <c r="Y77" s="964"/>
      <c r="Z77" s="914"/>
      <c r="AA77" s="965">
        <v>2307</v>
      </c>
      <c r="AB77" s="964"/>
      <c r="AC77" s="964"/>
      <c r="AD77" s="964"/>
      <c r="AE77" s="914"/>
      <c r="AF77" s="965">
        <v>2307</v>
      </c>
      <c r="AG77" s="964"/>
      <c r="AH77" s="964"/>
      <c r="AI77" s="964"/>
      <c r="AJ77" s="914"/>
      <c r="AK77" s="965" t="s">
        <v>598</v>
      </c>
      <c r="AL77" s="964"/>
      <c r="AM77" s="964"/>
      <c r="AN77" s="964"/>
      <c r="AO77" s="914"/>
      <c r="AP77" s="915" t="s">
        <v>598</v>
      </c>
      <c r="AQ77" s="915"/>
      <c r="AR77" s="915"/>
      <c r="AS77" s="915"/>
      <c r="AT77" s="915"/>
      <c r="AU77" s="915" t="s">
        <v>598</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3451</v>
      </c>
      <c r="AG88" s="926"/>
      <c r="AH88" s="926"/>
      <c r="AI88" s="926"/>
      <c r="AJ88" s="926"/>
      <c r="AK88" s="923"/>
      <c r="AL88" s="923"/>
      <c r="AM88" s="923"/>
      <c r="AN88" s="923"/>
      <c r="AO88" s="923"/>
      <c r="AP88" s="926">
        <v>223</v>
      </c>
      <c r="AQ88" s="926"/>
      <c r="AR88" s="926"/>
      <c r="AS88" s="926"/>
      <c r="AT88" s="926"/>
      <c r="AU88" s="926">
        <v>15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307</v>
      </c>
      <c r="AG109" s="979"/>
      <c r="AH109" s="979"/>
      <c r="AI109" s="979"/>
      <c r="AJ109" s="980"/>
      <c r="AK109" s="978" t="s">
        <v>306</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307</v>
      </c>
      <c r="BW109" s="979"/>
      <c r="BX109" s="979"/>
      <c r="BY109" s="979"/>
      <c r="BZ109" s="980"/>
      <c r="CA109" s="978" t="s">
        <v>306</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307</v>
      </c>
      <c r="DM109" s="979"/>
      <c r="DN109" s="979"/>
      <c r="DO109" s="979"/>
      <c r="DP109" s="980"/>
      <c r="DQ109" s="978" t="s">
        <v>306</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369482</v>
      </c>
      <c r="AB110" s="986"/>
      <c r="AC110" s="986"/>
      <c r="AD110" s="986"/>
      <c r="AE110" s="987"/>
      <c r="AF110" s="988">
        <v>370600</v>
      </c>
      <c r="AG110" s="986"/>
      <c r="AH110" s="986"/>
      <c r="AI110" s="986"/>
      <c r="AJ110" s="987"/>
      <c r="AK110" s="988">
        <v>396491</v>
      </c>
      <c r="AL110" s="986"/>
      <c r="AM110" s="986"/>
      <c r="AN110" s="986"/>
      <c r="AO110" s="987"/>
      <c r="AP110" s="989">
        <v>30.3</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3802760</v>
      </c>
      <c r="BR110" s="1021"/>
      <c r="BS110" s="1021"/>
      <c r="BT110" s="1021"/>
      <c r="BU110" s="1021"/>
      <c r="BV110" s="1021">
        <v>3880612</v>
      </c>
      <c r="BW110" s="1021"/>
      <c r="BX110" s="1021"/>
      <c r="BY110" s="1021"/>
      <c r="BZ110" s="1021"/>
      <c r="CA110" s="1021">
        <v>3958527</v>
      </c>
      <c r="CB110" s="1021"/>
      <c r="CC110" s="1021"/>
      <c r="CD110" s="1021"/>
      <c r="CE110" s="1021"/>
      <c r="CF110" s="1035">
        <v>302.8</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441</v>
      </c>
      <c r="DM110" s="1021"/>
      <c r="DN110" s="1021"/>
      <c r="DO110" s="1021"/>
      <c r="DP110" s="1021"/>
      <c r="DQ110" s="1021" t="s">
        <v>441</v>
      </c>
      <c r="DR110" s="1021"/>
      <c r="DS110" s="1021"/>
      <c r="DT110" s="1021"/>
      <c r="DU110" s="1021"/>
      <c r="DV110" s="1022" t="s">
        <v>441</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441</v>
      </c>
      <c r="AG111" s="1028"/>
      <c r="AH111" s="1028"/>
      <c r="AI111" s="1028"/>
      <c r="AJ111" s="1029"/>
      <c r="AK111" s="1030" t="s">
        <v>441</v>
      </c>
      <c r="AL111" s="1028"/>
      <c r="AM111" s="1028"/>
      <c r="AN111" s="1028"/>
      <c r="AO111" s="1029"/>
      <c r="AP111" s="1031" t="s">
        <v>441</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444</v>
      </c>
      <c r="BR111" s="1014"/>
      <c r="BS111" s="1014"/>
      <c r="BT111" s="1014"/>
      <c r="BU111" s="1014"/>
      <c r="BV111" s="1014" t="s">
        <v>444</v>
      </c>
      <c r="BW111" s="1014"/>
      <c r="BX111" s="1014"/>
      <c r="BY111" s="1014"/>
      <c r="BZ111" s="1014"/>
      <c r="CA111" s="1014" t="s">
        <v>444</v>
      </c>
      <c r="CB111" s="1014"/>
      <c r="CC111" s="1014"/>
      <c r="CD111" s="1014"/>
      <c r="CE111" s="1014"/>
      <c r="CF111" s="1008" t="s">
        <v>444</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444</v>
      </c>
      <c r="DM111" s="1014"/>
      <c r="DN111" s="1014"/>
      <c r="DO111" s="1014"/>
      <c r="DP111" s="1014"/>
      <c r="DQ111" s="1014" t="s">
        <v>444</v>
      </c>
      <c r="DR111" s="1014"/>
      <c r="DS111" s="1014"/>
      <c r="DT111" s="1014"/>
      <c r="DU111" s="1014"/>
      <c r="DV111" s="1015" t="s">
        <v>444</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415</v>
      </c>
      <c r="AG112" s="1053"/>
      <c r="AH112" s="1053"/>
      <c r="AI112" s="1053"/>
      <c r="AJ112" s="1054"/>
      <c r="AK112" s="1055" t="s">
        <v>448</v>
      </c>
      <c r="AL112" s="1053"/>
      <c r="AM112" s="1053"/>
      <c r="AN112" s="1053"/>
      <c r="AO112" s="1054"/>
      <c r="AP112" s="1056" t="s">
        <v>415</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933548</v>
      </c>
      <c r="BR112" s="1014"/>
      <c r="BS112" s="1014"/>
      <c r="BT112" s="1014"/>
      <c r="BU112" s="1014"/>
      <c r="BV112" s="1014">
        <v>940819</v>
      </c>
      <c r="BW112" s="1014"/>
      <c r="BX112" s="1014"/>
      <c r="BY112" s="1014"/>
      <c r="BZ112" s="1014"/>
      <c r="CA112" s="1014">
        <v>935694</v>
      </c>
      <c r="CB112" s="1014"/>
      <c r="CC112" s="1014"/>
      <c r="CD112" s="1014"/>
      <c r="CE112" s="1014"/>
      <c r="CF112" s="1008">
        <v>71.599999999999994</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406</v>
      </c>
      <c r="DH112" s="1014"/>
      <c r="DI112" s="1014"/>
      <c r="DJ112" s="1014"/>
      <c r="DK112" s="1014"/>
      <c r="DL112" s="1014" t="s">
        <v>406</v>
      </c>
      <c r="DM112" s="1014"/>
      <c r="DN112" s="1014"/>
      <c r="DO112" s="1014"/>
      <c r="DP112" s="1014"/>
      <c r="DQ112" s="1014" t="s">
        <v>406</v>
      </c>
      <c r="DR112" s="1014"/>
      <c r="DS112" s="1014"/>
      <c r="DT112" s="1014"/>
      <c r="DU112" s="1014"/>
      <c r="DV112" s="1015" t="s">
        <v>406</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79710</v>
      </c>
      <c r="AB113" s="1028"/>
      <c r="AC113" s="1028"/>
      <c r="AD113" s="1028"/>
      <c r="AE113" s="1029"/>
      <c r="AF113" s="1030">
        <v>87355</v>
      </c>
      <c r="AG113" s="1028"/>
      <c r="AH113" s="1028"/>
      <c r="AI113" s="1028"/>
      <c r="AJ113" s="1029"/>
      <c r="AK113" s="1030">
        <v>86315</v>
      </c>
      <c r="AL113" s="1028"/>
      <c r="AM113" s="1028"/>
      <c r="AN113" s="1028"/>
      <c r="AO113" s="1029"/>
      <c r="AP113" s="1031">
        <v>6.6</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63222</v>
      </c>
      <c r="BR113" s="1014"/>
      <c r="BS113" s="1014"/>
      <c r="BT113" s="1014"/>
      <c r="BU113" s="1014"/>
      <c r="BV113" s="1014">
        <v>38102</v>
      </c>
      <c r="BW113" s="1014"/>
      <c r="BX113" s="1014"/>
      <c r="BY113" s="1014"/>
      <c r="BZ113" s="1014"/>
      <c r="CA113" s="1014">
        <v>15407</v>
      </c>
      <c r="CB113" s="1014"/>
      <c r="CC113" s="1014"/>
      <c r="CD113" s="1014"/>
      <c r="CE113" s="1014"/>
      <c r="CF113" s="1008">
        <v>1.2</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406</v>
      </c>
      <c r="DH113" s="1053"/>
      <c r="DI113" s="1053"/>
      <c r="DJ113" s="1053"/>
      <c r="DK113" s="1054"/>
      <c r="DL113" s="1055" t="s">
        <v>454</v>
      </c>
      <c r="DM113" s="1053"/>
      <c r="DN113" s="1053"/>
      <c r="DO113" s="1053"/>
      <c r="DP113" s="1054"/>
      <c r="DQ113" s="1055" t="s">
        <v>392</v>
      </c>
      <c r="DR113" s="1053"/>
      <c r="DS113" s="1053"/>
      <c r="DT113" s="1053"/>
      <c r="DU113" s="1054"/>
      <c r="DV113" s="1056" t="s">
        <v>392</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26054</v>
      </c>
      <c r="AB114" s="1053"/>
      <c r="AC114" s="1053"/>
      <c r="AD114" s="1053"/>
      <c r="AE114" s="1054"/>
      <c r="AF114" s="1055">
        <v>26057</v>
      </c>
      <c r="AG114" s="1053"/>
      <c r="AH114" s="1053"/>
      <c r="AI114" s="1053"/>
      <c r="AJ114" s="1054"/>
      <c r="AK114" s="1055">
        <v>23224</v>
      </c>
      <c r="AL114" s="1053"/>
      <c r="AM114" s="1053"/>
      <c r="AN114" s="1053"/>
      <c r="AO114" s="1054"/>
      <c r="AP114" s="1056">
        <v>1.8</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403273</v>
      </c>
      <c r="BR114" s="1014"/>
      <c r="BS114" s="1014"/>
      <c r="BT114" s="1014"/>
      <c r="BU114" s="1014"/>
      <c r="BV114" s="1014">
        <v>282851</v>
      </c>
      <c r="BW114" s="1014"/>
      <c r="BX114" s="1014"/>
      <c r="BY114" s="1014"/>
      <c r="BZ114" s="1014"/>
      <c r="CA114" s="1014">
        <v>374443</v>
      </c>
      <c r="CB114" s="1014"/>
      <c r="CC114" s="1014"/>
      <c r="CD114" s="1014"/>
      <c r="CE114" s="1014"/>
      <c r="CF114" s="1008">
        <v>28.6</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458</v>
      </c>
      <c r="DH114" s="1053"/>
      <c r="DI114" s="1053"/>
      <c r="DJ114" s="1053"/>
      <c r="DK114" s="1054"/>
      <c r="DL114" s="1055" t="s">
        <v>448</v>
      </c>
      <c r="DM114" s="1053"/>
      <c r="DN114" s="1053"/>
      <c r="DO114" s="1053"/>
      <c r="DP114" s="1054"/>
      <c r="DQ114" s="1055" t="s">
        <v>459</v>
      </c>
      <c r="DR114" s="1053"/>
      <c r="DS114" s="1053"/>
      <c r="DT114" s="1053"/>
      <c r="DU114" s="1054"/>
      <c r="DV114" s="1056" t="s">
        <v>406</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448</v>
      </c>
      <c r="AB115" s="1028"/>
      <c r="AC115" s="1028"/>
      <c r="AD115" s="1028"/>
      <c r="AE115" s="1029"/>
      <c r="AF115" s="1030" t="s">
        <v>406</v>
      </c>
      <c r="AG115" s="1028"/>
      <c r="AH115" s="1028"/>
      <c r="AI115" s="1028"/>
      <c r="AJ115" s="1029"/>
      <c r="AK115" s="1030" t="s">
        <v>458</v>
      </c>
      <c r="AL115" s="1028"/>
      <c r="AM115" s="1028"/>
      <c r="AN115" s="1028"/>
      <c r="AO115" s="1029"/>
      <c r="AP115" s="1031" t="s">
        <v>448</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406</v>
      </c>
      <c r="BR115" s="1014"/>
      <c r="BS115" s="1014"/>
      <c r="BT115" s="1014"/>
      <c r="BU115" s="1014"/>
      <c r="BV115" s="1014" t="s">
        <v>454</v>
      </c>
      <c r="BW115" s="1014"/>
      <c r="BX115" s="1014"/>
      <c r="BY115" s="1014"/>
      <c r="BZ115" s="1014"/>
      <c r="CA115" s="1014" t="s">
        <v>406</v>
      </c>
      <c r="CB115" s="1014"/>
      <c r="CC115" s="1014"/>
      <c r="CD115" s="1014"/>
      <c r="CE115" s="1014"/>
      <c r="CF115" s="1008" t="s">
        <v>406</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406</v>
      </c>
      <c r="DM115" s="1053"/>
      <c r="DN115" s="1053"/>
      <c r="DO115" s="1053"/>
      <c r="DP115" s="1054"/>
      <c r="DQ115" s="1055" t="s">
        <v>406</v>
      </c>
      <c r="DR115" s="1053"/>
      <c r="DS115" s="1053"/>
      <c r="DT115" s="1053"/>
      <c r="DU115" s="1054"/>
      <c r="DV115" s="1056" t="s">
        <v>406</v>
      </c>
      <c r="DW115" s="1057"/>
      <c r="DX115" s="1057"/>
      <c r="DY115" s="1057"/>
      <c r="DZ115" s="1058"/>
    </row>
    <row r="116" spans="1:130" s="247"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459</v>
      </c>
      <c r="AB116" s="1053"/>
      <c r="AC116" s="1053"/>
      <c r="AD116" s="1053"/>
      <c r="AE116" s="1054"/>
      <c r="AF116" s="1055" t="s">
        <v>464</v>
      </c>
      <c r="AG116" s="1053"/>
      <c r="AH116" s="1053"/>
      <c r="AI116" s="1053"/>
      <c r="AJ116" s="1054"/>
      <c r="AK116" s="1055" t="s">
        <v>406</v>
      </c>
      <c r="AL116" s="1053"/>
      <c r="AM116" s="1053"/>
      <c r="AN116" s="1053"/>
      <c r="AO116" s="1054"/>
      <c r="AP116" s="1056" t="s">
        <v>415</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406</v>
      </c>
      <c r="BR116" s="1014"/>
      <c r="BS116" s="1014"/>
      <c r="BT116" s="1014"/>
      <c r="BU116" s="1014"/>
      <c r="BV116" s="1014" t="s">
        <v>406</v>
      </c>
      <c r="BW116" s="1014"/>
      <c r="BX116" s="1014"/>
      <c r="BY116" s="1014"/>
      <c r="BZ116" s="1014"/>
      <c r="CA116" s="1014" t="s">
        <v>406</v>
      </c>
      <c r="CB116" s="1014"/>
      <c r="CC116" s="1014"/>
      <c r="CD116" s="1014"/>
      <c r="CE116" s="1014"/>
      <c r="CF116" s="1008" t="s">
        <v>415</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406</v>
      </c>
      <c r="DH116" s="1053"/>
      <c r="DI116" s="1053"/>
      <c r="DJ116" s="1053"/>
      <c r="DK116" s="1054"/>
      <c r="DL116" s="1055" t="s">
        <v>467</v>
      </c>
      <c r="DM116" s="1053"/>
      <c r="DN116" s="1053"/>
      <c r="DO116" s="1053"/>
      <c r="DP116" s="1054"/>
      <c r="DQ116" s="1055" t="s">
        <v>392</v>
      </c>
      <c r="DR116" s="1053"/>
      <c r="DS116" s="1053"/>
      <c r="DT116" s="1053"/>
      <c r="DU116" s="1054"/>
      <c r="DV116" s="1056" t="s">
        <v>406</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475246</v>
      </c>
      <c r="AB117" s="1071"/>
      <c r="AC117" s="1071"/>
      <c r="AD117" s="1071"/>
      <c r="AE117" s="1072"/>
      <c r="AF117" s="1073">
        <v>484012</v>
      </c>
      <c r="AG117" s="1071"/>
      <c r="AH117" s="1071"/>
      <c r="AI117" s="1071"/>
      <c r="AJ117" s="1072"/>
      <c r="AK117" s="1073">
        <v>506030</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406</v>
      </c>
      <c r="BW117" s="1014"/>
      <c r="BX117" s="1014"/>
      <c r="BY117" s="1014"/>
      <c r="BZ117" s="1014"/>
      <c r="CA117" s="1014" t="s">
        <v>392</v>
      </c>
      <c r="CB117" s="1014"/>
      <c r="CC117" s="1014"/>
      <c r="CD117" s="1014"/>
      <c r="CE117" s="1014"/>
      <c r="CF117" s="1008" t="s">
        <v>406</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406</v>
      </c>
      <c r="DH117" s="1053"/>
      <c r="DI117" s="1053"/>
      <c r="DJ117" s="1053"/>
      <c r="DK117" s="1054"/>
      <c r="DL117" s="1055" t="s">
        <v>406</v>
      </c>
      <c r="DM117" s="1053"/>
      <c r="DN117" s="1053"/>
      <c r="DO117" s="1053"/>
      <c r="DP117" s="1054"/>
      <c r="DQ117" s="1055" t="s">
        <v>467</v>
      </c>
      <c r="DR117" s="1053"/>
      <c r="DS117" s="1053"/>
      <c r="DT117" s="1053"/>
      <c r="DU117" s="1054"/>
      <c r="DV117" s="1056" t="s">
        <v>392</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307</v>
      </c>
      <c r="AG118" s="979"/>
      <c r="AH118" s="979"/>
      <c r="AI118" s="979"/>
      <c r="AJ118" s="980"/>
      <c r="AK118" s="978" t="s">
        <v>306</v>
      </c>
      <c r="AL118" s="979"/>
      <c r="AM118" s="979"/>
      <c r="AN118" s="979"/>
      <c r="AO118" s="980"/>
      <c r="AP118" s="1065" t="s">
        <v>435</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406</v>
      </c>
      <c r="BR118" s="1092"/>
      <c r="BS118" s="1092"/>
      <c r="BT118" s="1092"/>
      <c r="BU118" s="1092"/>
      <c r="BV118" s="1092" t="s">
        <v>392</v>
      </c>
      <c r="BW118" s="1092"/>
      <c r="BX118" s="1092"/>
      <c r="BY118" s="1092"/>
      <c r="BZ118" s="1092"/>
      <c r="CA118" s="1092" t="s">
        <v>392</v>
      </c>
      <c r="CB118" s="1092"/>
      <c r="CC118" s="1092"/>
      <c r="CD118" s="1092"/>
      <c r="CE118" s="1092"/>
      <c r="CF118" s="1008" t="s">
        <v>406</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459</v>
      </c>
      <c r="DH118" s="1053"/>
      <c r="DI118" s="1053"/>
      <c r="DJ118" s="1053"/>
      <c r="DK118" s="1054"/>
      <c r="DL118" s="1055" t="s">
        <v>392</v>
      </c>
      <c r="DM118" s="1053"/>
      <c r="DN118" s="1053"/>
      <c r="DO118" s="1053"/>
      <c r="DP118" s="1054"/>
      <c r="DQ118" s="1055" t="s">
        <v>406</v>
      </c>
      <c r="DR118" s="1053"/>
      <c r="DS118" s="1053"/>
      <c r="DT118" s="1053"/>
      <c r="DU118" s="1054"/>
      <c r="DV118" s="1056" t="s">
        <v>415</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392</v>
      </c>
      <c r="AB119" s="986"/>
      <c r="AC119" s="986"/>
      <c r="AD119" s="986"/>
      <c r="AE119" s="987"/>
      <c r="AF119" s="988" t="s">
        <v>392</v>
      </c>
      <c r="AG119" s="986"/>
      <c r="AH119" s="986"/>
      <c r="AI119" s="986"/>
      <c r="AJ119" s="987"/>
      <c r="AK119" s="988" t="s">
        <v>415</v>
      </c>
      <c r="AL119" s="986"/>
      <c r="AM119" s="986"/>
      <c r="AN119" s="986"/>
      <c r="AO119" s="987"/>
      <c r="AP119" s="989" t="s">
        <v>458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473</v>
      </c>
      <c r="BP119" s="1100"/>
      <c r="BQ119" s="1091">
        <v>5202803</v>
      </c>
      <c r="BR119" s="1092"/>
      <c r="BS119" s="1092"/>
      <c r="BT119" s="1092"/>
      <c r="BU119" s="1092"/>
      <c r="BV119" s="1092">
        <v>5142384</v>
      </c>
      <c r="BW119" s="1092"/>
      <c r="BX119" s="1092"/>
      <c r="BY119" s="1092"/>
      <c r="BZ119" s="1092"/>
      <c r="CA119" s="1092">
        <v>5284071</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406</v>
      </c>
      <c r="DH119" s="1078"/>
      <c r="DI119" s="1078"/>
      <c r="DJ119" s="1078"/>
      <c r="DK119" s="1079"/>
      <c r="DL119" s="1077" t="s">
        <v>406</v>
      </c>
      <c r="DM119" s="1078"/>
      <c r="DN119" s="1078"/>
      <c r="DO119" s="1078"/>
      <c r="DP119" s="1079"/>
      <c r="DQ119" s="1077" t="s">
        <v>458</v>
      </c>
      <c r="DR119" s="1078"/>
      <c r="DS119" s="1078"/>
      <c r="DT119" s="1078"/>
      <c r="DU119" s="1079"/>
      <c r="DV119" s="1080" t="s">
        <v>415</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406</v>
      </c>
      <c r="AB120" s="1053"/>
      <c r="AC120" s="1053"/>
      <c r="AD120" s="1053"/>
      <c r="AE120" s="1054"/>
      <c r="AF120" s="1055" t="s">
        <v>406</v>
      </c>
      <c r="AG120" s="1053"/>
      <c r="AH120" s="1053"/>
      <c r="AI120" s="1053"/>
      <c r="AJ120" s="1054"/>
      <c r="AK120" s="1055" t="s">
        <v>415</v>
      </c>
      <c r="AL120" s="1053"/>
      <c r="AM120" s="1053"/>
      <c r="AN120" s="1053"/>
      <c r="AO120" s="1054"/>
      <c r="AP120" s="1056" t="s">
        <v>467</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867487</v>
      </c>
      <c r="BR120" s="1021"/>
      <c r="BS120" s="1021"/>
      <c r="BT120" s="1021"/>
      <c r="BU120" s="1021"/>
      <c r="BV120" s="1021">
        <v>752474</v>
      </c>
      <c r="BW120" s="1021"/>
      <c r="BX120" s="1021"/>
      <c r="BY120" s="1021"/>
      <c r="BZ120" s="1021"/>
      <c r="CA120" s="1021">
        <v>679945</v>
      </c>
      <c r="CB120" s="1021"/>
      <c r="CC120" s="1021"/>
      <c r="CD120" s="1021"/>
      <c r="CE120" s="1021"/>
      <c r="CF120" s="1035">
        <v>52</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644709</v>
      </c>
      <c r="DH120" s="1021"/>
      <c r="DI120" s="1021"/>
      <c r="DJ120" s="1021"/>
      <c r="DK120" s="1021"/>
      <c r="DL120" s="1021">
        <v>634673</v>
      </c>
      <c r="DM120" s="1021"/>
      <c r="DN120" s="1021"/>
      <c r="DO120" s="1021"/>
      <c r="DP120" s="1021"/>
      <c r="DQ120" s="1021">
        <v>611077</v>
      </c>
      <c r="DR120" s="1021"/>
      <c r="DS120" s="1021"/>
      <c r="DT120" s="1021"/>
      <c r="DU120" s="1021"/>
      <c r="DV120" s="1022">
        <v>46.8</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464</v>
      </c>
      <c r="AB121" s="1053"/>
      <c r="AC121" s="1053"/>
      <c r="AD121" s="1053"/>
      <c r="AE121" s="1054"/>
      <c r="AF121" s="1055" t="s">
        <v>406</v>
      </c>
      <c r="AG121" s="1053"/>
      <c r="AH121" s="1053"/>
      <c r="AI121" s="1053"/>
      <c r="AJ121" s="1054"/>
      <c r="AK121" s="1055" t="s">
        <v>406</v>
      </c>
      <c r="AL121" s="1053"/>
      <c r="AM121" s="1053"/>
      <c r="AN121" s="1053"/>
      <c r="AO121" s="1054"/>
      <c r="AP121" s="1056" t="s">
        <v>459</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43030</v>
      </c>
      <c r="BR121" s="1014"/>
      <c r="BS121" s="1014"/>
      <c r="BT121" s="1014"/>
      <c r="BU121" s="1014"/>
      <c r="BV121" s="1014">
        <v>110530</v>
      </c>
      <c r="BW121" s="1014"/>
      <c r="BX121" s="1014"/>
      <c r="BY121" s="1014"/>
      <c r="BZ121" s="1014"/>
      <c r="CA121" s="1014">
        <v>132070</v>
      </c>
      <c r="CB121" s="1014"/>
      <c r="CC121" s="1014"/>
      <c r="CD121" s="1014"/>
      <c r="CE121" s="1014"/>
      <c r="CF121" s="1008">
        <v>10.1</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288839</v>
      </c>
      <c r="DH121" s="1014"/>
      <c r="DI121" s="1014"/>
      <c r="DJ121" s="1014"/>
      <c r="DK121" s="1014"/>
      <c r="DL121" s="1014">
        <v>306146</v>
      </c>
      <c r="DM121" s="1014"/>
      <c r="DN121" s="1014"/>
      <c r="DO121" s="1014"/>
      <c r="DP121" s="1014"/>
      <c r="DQ121" s="1014">
        <v>324617</v>
      </c>
      <c r="DR121" s="1014"/>
      <c r="DS121" s="1014"/>
      <c r="DT121" s="1014"/>
      <c r="DU121" s="1014"/>
      <c r="DV121" s="1015">
        <v>24.8</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406</v>
      </c>
      <c r="AB122" s="1053"/>
      <c r="AC122" s="1053"/>
      <c r="AD122" s="1053"/>
      <c r="AE122" s="1054"/>
      <c r="AF122" s="1055" t="s">
        <v>459</v>
      </c>
      <c r="AG122" s="1053"/>
      <c r="AH122" s="1053"/>
      <c r="AI122" s="1053"/>
      <c r="AJ122" s="1054"/>
      <c r="AK122" s="1055" t="s">
        <v>392</v>
      </c>
      <c r="AL122" s="1053"/>
      <c r="AM122" s="1053"/>
      <c r="AN122" s="1053"/>
      <c r="AO122" s="1054"/>
      <c r="AP122" s="1056" t="s">
        <v>415</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3455525</v>
      </c>
      <c r="BR122" s="1092"/>
      <c r="BS122" s="1092"/>
      <c r="BT122" s="1092"/>
      <c r="BU122" s="1092"/>
      <c r="BV122" s="1092">
        <v>3411369</v>
      </c>
      <c r="BW122" s="1092"/>
      <c r="BX122" s="1092"/>
      <c r="BY122" s="1092"/>
      <c r="BZ122" s="1092"/>
      <c r="CA122" s="1092">
        <v>3504147</v>
      </c>
      <c r="CB122" s="1092"/>
      <c r="CC122" s="1092"/>
      <c r="CD122" s="1092"/>
      <c r="CE122" s="1092"/>
      <c r="CF122" s="1112">
        <v>268.10000000000002</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406</v>
      </c>
      <c r="DH122" s="1014"/>
      <c r="DI122" s="1014"/>
      <c r="DJ122" s="1014"/>
      <c r="DK122" s="1014"/>
      <c r="DL122" s="1014" t="s">
        <v>392</v>
      </c>
      <c r="DM122" s="1014"/>
      <c r="DN122" s="1014"/>
      <c r="DO122" s="1014"/>
      <c r="DP122" s="1014"/>
      <c r="DQ122" s="1014" t="s">
        <v>406</v>
      </c>
      <c r="DR122" s="1014"/>
      <c r="DS122" s="1014"/>
      <c r="DT122" s="1014"/>
      <c r="DU122" s="1014"/>
      <c r="DV122" s="1015" t="s">
        <v>392</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392</v>
      </c>
      <c r="AG123" s="1053"/>
      <c r="AH123" s="1053"/>
      <c r="AI123" s="1053"/>
      <c r="AJ123" s="1054"/>
      <c r="AK123" s="1055" t="s">
        <v>392</v>
      </c>
      <c r="AL123" s="1053"/>
      <c r="AM123" s="1053"/>
      <c r="AN123" s="1053"/>
      <c r="AO123" s="1054"/>
      <c r="AP123" s="1056" t="s">
        <v>415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484</v>
      </c>
      <c r="BP123" s="1100"/>
      <c r="BQ123" s="1159">
        <v>4366042</v>
      </c>
      <c r="BR123" s="1160"/>
      <c r="BS123" s="1160"/>
      <c r="BT123" s="1160"/>
      <c r="BU123" s="1160"/>
      <c r="BV123" s="1160">
        <v>4274373</v>
      </c>
      <c r="BW123" s="1160"/>
      <c r="BX123" s="1160"/>
      <c r="BY123" s="1160"/>
      <c r="BZ123" s="1160"/>
      <c r="CA123" s="1160">
        <v>4316162</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459</v>
      </c>
      <c r="DH123" s="1053"/>
      <c r="DI123" s="1053"/>
      <c r="DJ123" s="1053"/>
      <c r="DK123" s="1054"/>
      <c r="DL123" s="1055" t="s">
        <v>415</v>
      </c>
      <c r="DM123" s="1053"/>
      <c r="DN123" s="1053"/>
      <c r="DO123" s="1053"/>
      <c r="DP123" s="1054"/>
      <c r="DQ123" s="1055" t="s">
        <v>392</v>
      </c>
      <c r="DR123" s="1053"/>
      <c r="DS123" s="1053"/>
      <c r="DT123" s="1053"/>
      <c r="DU123" s="1054"/>
      <c r="DV123" s="1056" t="s">
        <v>406</v>
      </c>
      <c r="DW123" s="1057"/>
      <c r="DX123" s="1057"/>
      <c r="DY123" s="1057"/>
      <c r="DZ123" s="1058"/>
    </row>
    <row r="124" spans="1:130" s="247"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459</v>
      </c>
      <c r="AB124" s="1053"/>
      <c r="AC124" s="1053"/>
      <c r="AD124" s="1053"/>
      <c r="AE124" s="1054"/>
      <c r="AF124" s="1055" t="s">
        <v>406</v>
      </c>
      <c r="AG124" s="1053"/>
      <c r="AH124" s="1053"/>
      <c r="AI124" s="1053"/>
      <c r="AJ124" s="1054"/>
      <c r="AK124" s="1055" t="s">
        <v>458</v>
      </c>
      <c r="AL124" s="1053"/>
      <c r="AM124" s="1053"/>
      <c r="AN124" s="1053"/>
      <c r="AO124" s="1054"/>
      <c r="AP124" s="1056" t="s">
        <v>406</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63</v>
      </c>
      <c r="BR124" s="1122"/>
      <c r="BS124" s="1122"/>
      <c r="BT124" s="1122"/>
      <c r="BU124" s="1122"/>
      <c r="BV124" s="1122">
        <v>65.3</v>
      </c>
      <c r="BW124" s="1122"/>
      <c r="BX124" s="1122"/>
      <c r="BY124" s="1122"/>
      <c r="BZ124" s="1122"/>
      <c r="CA124" s="1122">
        <v>74</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459</v>
      </c>
      <c r="DH124" s="1078"/>
      <c r="DI124" s="1078"/>
      <c r="DJ124" s="1078"/>
      <c r="DK124" s="1079"/>
      <c r="DL124" s="1077" t="s">
        <v>392</v>
      </c>
      <c r="DM124" s="1078"/>
      <c r="DN124" s="1078"/>
      <c r="DO124" s="1078"/>
      <c r="DP124" s="1079"/>
      <c r="DQ124" s="1077" t="s">
        <v>415</v>
      </c>
      <c r="DR124" s="1078"/>
      <c r="DS124" s="1078"/>
      <c r="DT124" s="1078"/>
      <c r="DU124" s="1079"/>
      <c r="DV124" s="1080" t="s">
        <v>406</v>
      </c>
      <c r="DW124" s="1081"/>
      <c r="DX124" s="1081"/>
      <c r="DY124" s="1081"/>
      <c r="DZ124" s="1082"/>
    </row>
    <row r="125" spans="1:130" s="247" customFormat="1" ht="26.25" customHeight="1" x14ac:dyDescent="0.15">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392</v>
      </c>
      <c r="AB125" s="1053"/>
      <c r="AC125" s="1053"/>
      <c r="AD125" s="1053"/>
      <c r="AE125" s="1054"/>
      <c r="AF125" s="1055" t="s">
        <v>406</v>
      </c>
      <c r="AG125" s="1053"/>
      <c r="AH125" s="1053"/>
      <c r="AI125" s="1053"/>
      <c r="AJ125" s="1054"/>
      <c r="AK125" s="1055" t="s">
        <v>392</v>
      </c>
      <c r="AL125" s="1053"/>
      <c r="AM125" s="1053"/>
      <c r="AN125" s="1053"/>
      <c r="AO125" s="1054"/>
      <c r="AP125" s="1056" t="s">
        <v>415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415</v>
      </c>
      <c r="DH125" s="1021"/>
      <c r="DI125" s="1021"/>
      <c r="DJ125" s="1021"/>
      <c r="DK125" s="1021"/>
      <c r="DL125" s="1021" t="s">
        <v>406</v>
      </c>
      <c r="DM125" s="1021"/>
      <c r="DN125" s="1021"/>
      <c r="DO125" s="1021"/>
      <c r="DP125" s="1021"/>
      <c r="DQ125" s="1021" t="s">
        <v>406</v>
      </c>
      <c r="DR125" s="1021"/>
      <c r="DS125" s="1021"/>
      <c r="DT125" s="1021"/>
      <c r="DU125" s="1021"/>
      <c r="DV125" s="1022" t="s">
        <v>415</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406</v>
      </c>
      <c r="AB126" s="1053"/>
      <c r="AC126" s="1053"/>
      <c r="AD126" s="1053"/>
      <c r="AE126" s="1054"/>
      <c r="AF126" s="1055" t="s">
        <v>415</v>
      </c>
      <c r="AG126" s="1053"/>
      <c r="AH126" s="1053"/>
      <c r="AI126" s="1053"/>
      <c r="AJ126" s="1054"/>
      <c r="AK126" s="1055" t="s">
        <v>415</v>
      </c>
      <c r="AL126" s="1053"/>
      <c r="AM126" s="1053"/>
      <c r="AN126" s="1053"/>
      <c r="AO126" s="1054"/>
      <c r="AP126" s="1056" t="s">
        <v>467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392</v>
      </c>
      <c r="DH126" s="1014"/>
      <c r="DI126" s="1014"/>
      <c r="DJ126" s="1014"/>
      <c r="DK126" s="1014"/>
      <c r="DL126" s="1014" t="s">
        <v>464</v>
      </c>
      <c r="DM126" s="1014"/>
      <c r="DN126" s="1014"/>
      <c r="DO126" s="1014"/>
      <c r="DP126" s="1014"/>
      <c r="DQ126" s="1014" t="s">
        <v>406</v>
      </c>
      <c r="DR126" s="1014"/>
      <c r="DS126" s="1014"/>
      <c r="DT126" s="1014"/>
      <c r="DU126" s="1014"/>
      <c r="DV126" s="1015" t="s">
        <v>406</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459</v>
      </c>
      <c r="AB127" s="1053"/>
      <c r="AC127" s="1053"/>
      <c r="AD127" s="1053"/>
      <c r="AE127" s="1054"/>
      <c r="AF127" s="1055" t="s">
        <v>415</v>
      </c>
      <c r="AG127" s="1053"/>
      <c r="AH127" s="1053"/>
      <c r="AI127" s="1053"/>
      <c r="AJ127" s="1054"/>
      <c r="AK127" s="1055" t="s">
        <v>406</v>
      </c>
      <c r="AL127" s="1053"/>
      <c r="AM127" s="1053"/>
      <c r="AN127" s="1053"/>
      <c r="AO127" s="1054"/>
      <c r="AP127" s="1056" t="s">
        <v>392</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406</v>
      </c>
      <c r="DH127" s="1014"/>
      <c r="DI127" s="1014"/>
      <c r="DJ127" s="1014"/>
      <c r="DK127" s="1014"/>
      <c r="DL127" s="1014" t="s">
        <v>392</v>
      </c>
      <c r="DM127" s="1014"/>
      <c r="DN127" s="1014"/>
      <c r="DO127" s="1014"/>
      <c r="DP127" s="1014"/>
      <c r="DQ127" s="1014" t="s">
        <v>448</v>
      </c>
      <c r="DR127" s="1014"/>
      <c r="DS127" s="1014"/>
      <c r="DT127" s="1014"/>
      <c r="DU127" s="1014"/>
      <c r="DV127" s="1015" t="s">
        <v>392</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t="s">
        <v>406</v>
      </c>
      <c r="AB128" s="1142"/>
      <c r="AC128" s="1142"/>
      <c r="AD128" s="1142"/>
      <c r="AE128" s="1143"/>
      <c r="AF128" s="1144" t="s">
        <v>415</v>
      </c>
      <c r="AG128" s="1142"/>
      <c r="AH128" s="1142"/>
      <c r="AI128" s="1142"/>
      <c r="AJ128" s="1143"/>
      <c r="AK128" s="1144" t="s">
        <v>415</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392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406</v>
      </c>
      <c r="DH128" s="1134"/>
      <c r="DI128" s="1134"/>
      <c r="DJ128" s="1134"/>
      <c r="DK128" s="1134"/>
      <c r="DL128" s="1134" t="s">
        <v>448</v>
      </c>
      <c r="DM128" s="1134"/>
      <c r="DN128" s="1134"/>
      <c r="DO128" s="1134"/>
      <c r="DP128" s="1134"/>
      <c r="DQ128" s="1134" t="s">
        <v>406</v>
      </c>
      <c r="DR128" s="1134"/>
      <c r="DS128" s="1134"/>
      <c r="DT128" s="1134"/>
      <c r="DU128" s="1134"/>
      <c r="DV128" s="1135" t="s">
        <v>448</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1641998</v>
      </c>
      <c r="AB129" s="1053"/>
      <c r="AC129" s="1053"/>
      <c r="AD129" s="1053"/>
      <c r="AE129" s="1054"/>
      <c r="AF129" s="1055">
        <v>1644059</v>
      </c>
      <c r="AG129" s="1053"/>
      <c r="AH129" s="1053"/>
      <c r="AI129" s="1053"/>
      <c r="AJ129" s="1054"/>
      <c r="AK129" s="1055">
        <v>1638600</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315860</v>
      </c>
      <c r="AB130" s="1053"/>
      <c r="AC130" s="1053"/>
      <c r="AD130" s="1053"/>
      <c r="AE130" s="1054"/>
      <c r="AF130" s="1055">
        <v>315044</v>
      </c>
      <c r="AG130" s="1053"/>
      <c r="AH130" s="1053"/>
      <c r="AI130" s="1053"/>
      <c r="AJ130" s="1054"/>
      <c r="AK130" s="1055">
        <v>331485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12.6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1326138</v>
      </c>
      <c r="AB131" s="1078"/>
      <c r="AC131" s="1078"/>
      <c r="AD131" s="1078"/>
      <c r="AE131" s="1079"/>
      <c r="AF131" s="1077">
        <v>1329015</v>
      </c>
      <c r="AG131" s="1078"/>
      <c r="AH131" s="1078"/>
      <c r="AI131" s="1078"/>
      <c r="AJ131" s="1079"/>
      <c r="AK131" s="1077">
        <v>1307115</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12.018809510000001</v>
      </c>
      <c r="AB132" s="1194"/>
      <c r="AC132" s="1194"/>
      <c r="AD132" s="1194"/>
      <c r="AE132" s="1195"/>
      <c r="AF132" s="1196">
        <v>12.71377674</v>
      </c>
      <c r="AG132" s="1194"/>
      <c r="AH132" s="1194"/>
      <c r="AI132" s="1194"/>
      <c r="AJ132" s="1195"/>
      <c r="AK132" s="1196">
        <v>13.353453979999999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9.8000000000000007</v>
      </c>
      <c r="AB133" s="1177"/>
      <c r="AC133" s="1177"/>
      <c r="AD133" s="1177"/>
      <c r="AE133" s="1178"/>
      <c r="AF133" s="1176">
        <v>11.7</v>
      </c>
      <c r="AG133" s="1177"/>
      <c r="AH133" s="1177"/>
      <c r="AI133" s="1177"/>
      <c r="AJ133" s="1178"/>
      <c r="AK133" s="1176">
        <v>12.6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lPsiAg1u3rYXfXqzirFf3yqPvCWMi02ek21hxgIN/jbcPspMMIKylgyfYjspTfqaZv/iKJR2qE+CSzJwCWtNg==" saltValue="+9eqb50hoyJQYhmCiZXr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H74" sqref="BH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nQYDX9COZQj7gJscMBjvuoWlL4rYC3bbrXERurvmlbaKSfMXlBZUrvDXmsWnpJ/gEsujm6N9PyBhL2B7j9FUg==" saltValue="HHz4Nad3Mp0phDbMIFq6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L74hPBu5/a9fMheeUM36cXmBeosAqaDNvBRJMXcgfv4gbtOFuQB1c34LESr0xlW0J/bXunC9+QhD7fqYsaA==" saltValue="PJ1DuLibJx49Z6Rmw0c9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417479</v>
      </c>
      <c r="AP9" s="313">
        <v>175338</v>
      </c>
      <c r="AQ9" s="314">
        <v>198046</v>
      </c>
      <c r="AR9" s="315">
        <v>-11.5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49520</v>
      </c>
      <c r="AP10" s="316">
        <v>20798</v>
      </c>
      <c r="AQ10" s="317">
        <v>23470</v>
      </c>
      <c r="AR10" s="318">
        <v>-11.4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13518</v>
      </c>
      <c r="AP11" s="316">
        <v>5677</v>
      </c>
      <c r="AQ11" s="317">
        <v>31217</v>
      </c>
      <c r="AR11" s="318">
        <v>-81.8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3147</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t="s">
        <v>523</v>
      </c>
      <c r="AP14" s="316" t="s">
        <v>523</v>
      </c>
      <c r="AQ14" s="317">
        <v>10757</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21434</v>
      </c>
      <c r="AP15" s="316">
        <v>9002</v>
      </c>
      <c r="AQ15" s="317">
        <v>4810</v>
      </c>
      <c r="AR15" s="318">
        <v>87.2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-51478</v>
      </c>
      <c r="AP16" s="316">
        <v>-21620</v>
      </c>
      <c r="AQ16" s="317">
        <v>-18847</v>
      </c>
      <c r="AR16" s="318">
        <v>14.7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450473</v>
      </c>
      <c r="AP17" s="316">
        <v>189195</v>
      </c>
      <c r="AQ17" s="317">
        <v>252599</v>
      </c>
      <c r="AR17" s="318">
        <v>-25.1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21.42</v>
      </c>
      <c r="AP21" s="329">
        <v>22.36</v>
      </c>
      <c r="AQ21" s="330">
        <v>-0.94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96.2</v>
      </c>
      <c r="AP22" s="334">
        <v>95.6</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396491</v>
      </c>
      <c r="AP32" s="343">
        <v>166523</v>
      </c>
      <c r="AQ32" s="344">
        <v>139617</v>
      </c>
      <c r="AR32" s="345">
        <v>19.3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86315</v>
      </c>
      <c r="AP35" s="343">
        <v>36252</v>
      </c>
      <c r="AQ35" s="344">
        <v>32699</v>
      </c>
      <c r="AR35" s="345">
        <v>10.9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23224</v>
      </c>
      <c r="AP36" s="343">
        <v>9754</v>
      </c>
      <c r="AQ36" s="344">
        <v>4068</v>
      </c>
      <c r="AR36" s="345">
        <v>139.80000000000001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1263</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23</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t="s">
        <v>523</v>
      </c>
      <c r="AP39" s="343" t="s">
        <v>523</v>
      </c>
      <c r="AQ39" s="344">
        <v>-8148</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-331485</v>
      </c>
      <c r="AP40" s="343">
        <v>-139221</v>
      </c>
      <c r="AQ40" s="344">
        <v>-124721</v>
      </c>
      <c r="AR40" s="345">
        <v>11.6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174545</v>
      </c>
      <c r="AP41" s="343">
        <v>73307</v>
      </c>
      <c r="AQ41" s="344">
        <v>44807</v>
      </c>
      <c r="AR41" s="345">
        <v>63.6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571464</v>
      </c>
      <c r="AN51" s="365">
        <v>209021</v>
      </c>
      <c r="AO51" s="366">
        <v>-2.6</v>
      </c>
      <c r="AP51" s="367">
        <v>280458</v>
      </c>
      <c r="AQ51" s="368">
        <v>-15.8</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246371</v>
      </c>
      <c r="AN52" s="373">
        <v>90114</v>
      </c>
      <c r="AO52" s="374">
        <v>-0.7</v>
      </c>
      <c r="AP52" s="375">
        <v>127286</v>
      </c>
      <c r="AQ52" s="376">
        <v>0.4</v>
      </c>
      <c r="AR52" s="377">
        <v>-1.1000000000000001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443100</v>
      </c>
      <c r="AN53" s="365">
        <v>168671</v>
      </c>
      <c r="AO53" s="366">
        <v>-19.3</v>
      </c>
      <c r="AP53" s="367">
        <v>291945</v>
      </c>
      <c r="AQ53" s="368">
        <v>4.0999999999999996</v>
      </c>
      <c r="AR53" s="369">
        <v>-23.4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246186</v>
      </c>
      <c r="AN54" s="373">
        <v>93714</v>
      </c>
      <c r="AO54" s="374">
        <v>4</v>
      </c>
      <c r="AP54" s="375">
        <v>127651</v>
      </c>
      <c r="AQ54" s="376">
        <v>0.3</v>
      </c>
      <c r="AR54" s="377">
        <v>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470108</v>
      </c>
      <c r="AN55" s="365">
        <v>183995</v>
      </c>
      <c r="AO55" s="366">
        <v>9.1</v>
      </c>
      <c r="AP55" s="367">
        <v>291173</v>
      </c>
      <c r="AQ55" s="368">
        <v>-0.3</v>
      </c>
      <c r="AR55" s="369">
        <v>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183591</v>
      </c>
      <c r="AN56" s="373">
        <v>71856</v>
      </c>
      <c r="AO56" s="374">
        <v>-23.3</v>
      </c>
      <c r="AP56" s="375">
        <v>119071</v>
      </c>
      <c r="AQ56" s="376">
        <v>-6.7</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662992</v>
      </c>
      <c r="AN57" s="365">
        <v>270609</v>
      </c>
      <c r="AO57" s="366">
        <v>47.1</v>
      </c>
      <c r="AP57" s="367">
        <v>271581</v>
      </c>
      <c r="AQ57" s="368">
        <v>-6.7</v>
      </c>
      <c r="AR57" s="369">
        <v>53.8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379104</v>
      </c>
      <c r="AN58" s="373">
        <v>154736</v>
      </c>
      <c r="AO58" s="374">
        <v>115.3</v>
      </c>
      <c r="AP58" s="375">
        <v>117844</v>
      </c>
      <c r="AQ58" s="376">
        <v>-1</v>
      </c>
      <c r="AR58" s="377">
        <v>116.3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634060</v>
      </c>
      <c r="AN59" s="365">
        <v>266300</v>
      </c>
      <c r="AO59" s="366">
        <v>-1.6</v>
      </c>
      <c r="AP59" s="367">
        <v>268375</v>
      </c>
      <c r="AQ59" s="368">
        <v>-1.2</v>
      </c>
      <c r="AR59" s="369">
        <v>-0.4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304069</v>
      </c>
      <c r="AN60" s="373">
        <v>127706</v>
      </c>
      <c r="AO60" s="374">
        <v>-17.5</v>
      </c>
      <c r="AP60" s="375">
        <v>119602</v>
      </c>
      <c r="AQ60" s="376">
        <v>1.5</v>
      </c>
      <c r="AR60" s="377">
        <v>-19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556345</v>
      </c>
      <c r="AN61" s="380">
        <v>219719</v>
      </c>
      <c r="AO61" s="381">
        <v>6.5</v>
      </c>
      <c r="AP61" s="382">
        <v>280706</v>
      </c>
      <c r="AQ61" s="383">
        <v>-4</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271864</v>
      </c>
      <c r="AN62" s="373">
        <v>107625</v>
      </c>
      <c r="AO62" s="374">
        <v>15.6</v>
      </c>
      <c r="AP62" s="375">
        <v>122291</v>
      </c>
      <c r="AQ62" s="376">
        <v>-1.1000000000000001</v>
      </c>
      <c r="AR62" s="377">
        <v>16.7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JE76pu+690n+Uie58B6o6UdGTsmeD8bMdrU88Dmy3tyHG641fWzWKNDqCaGob7Boz1VNzT+DRoDyJi9QJFfIg==" saltValue="N8CZv4HELN7R2vyUlK0E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nPFA9mmrdCWA6KVAcUSm4lRy54P7oVyjb0hRqcwzxJ7wQa0J8tnLMcpH7f+PIRAbHasON8cUBjNtrgLa6GXcbQ==" saltValue="yOeX9AQgCyJMHJ3T4pDT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jpYvmcaxtGrXKRMFPw+qFx5lr5GXitpbAMwBbB9Sw7YiTLNKCSm8i39dT4sOjd8scMuatuqGDvpKPGhrnNtGA==" saltValue="MTygQbFqUXvjEehTbyPp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13.33</v>
      </c>
      <c r="G47" s="12">
        <v>12.2</v>
      </c>
      <c r="H47" s="12">
        <v>7.94</v>
      </c>
      <c r="I47" s="12">
        <v>6.35</v>
      </c>
      <c r="J47" s="13">
        <v>6.99</v>
      </c>
    </row>
    <row r="48" spans="2:10" ht="57.75" customHeight="1" x14ac:dyDescent="0.15">
      <c r="B48" s="14"/>
      <c r="C48" s="1238" t="s">
        <v>4</v>
      </c>
      <c r="D48" s="1238"/>
      <c r="E48" s="1239"/>
      <c r="F48" s="15">
        <v>0.9</v>
      </c>
      <c r="G48" s="16">
        <v>1.65</v>
      </c>
      <c r="H48" s="16">
        <v>1.0900000000000001</v>
      </c>
      <c r="I48" s="16">
        <v>0.3</v>
      </c>
      <c r="J48" s="17">
        <v>0.77</v>
      </c>
    </row>
    <row r="49" spans="2:10" ht="57.75" customHeight="1" thickBot="1" x14ac:dyDescent="0.2">
      <c r="B49" s="18"/>
      <c r="C49" s="1240" t="s">
        <v>5</v>
      </c>
      <c r="D49" s="1240"/>
      <c r="E49" s="1241"/>
      <c r="F49" s="19">
        <v>0.8</v>
      </c>
      <c r="G49" s="20">
        <v>0.2</v>
      </c>
      <c r="H49" s="20" t="s">
        <v>570</v>
      </c>
      <c r="I49" s="20" t="s">
        <v>571</v>
      </c>
      <c r="J49" s="21">
        <v>1.08</v>
      </c>
    </row>
    <row r="50" spans="2:10" ht="13.5" customHeight="1" x14ac:dyDescent="0.15"/>
  </sheetData>
  <sheetProtection algorithmName="SHA-512" hashValue="MR8VsxM4vo5Pq2wNT4+z/dlVwmD1u/EI63PFxGcduiWhcy70LE32wayAnH5WII89dKEtlMJ0jtcgde+MXdfnwA==" saltValue="ClmRg31eYKMPaP1Qr5Yq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2021-03-15T08:25:53Z</cp:lastPrinted>
  <dcterms:created xsi:type="dcterms:W3CDTF">2021-02-05T04:20:01Z</dcterms:created>
  <dcterms:modified xsi:type="dcterms:W3CDTF">2021-10-21T02:43:39Z</dcterms:modified>
  <cp:category/>
</cp:coreProperties>
</file>