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4700" windowHeight="8475" tabRatio="85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8" i="12" l="1"/>
  <c r="V28" i="12"/>
  <c r="Q2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<sst xmlns="http://schemas.openxmlformats.org/spreadsheetml/2006/main" count="1113" uniqueCount="585">
  <si>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</si>
  <si>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</si>
  <si>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</si>
  <si>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</si>
  <si>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</si>
  <si>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</si>
  <si>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</si>
  <si>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</si>
  <si>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</si>
  <si>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</si>
  <si>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</si>
  <si>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</si>
  <si>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</si>
  <si>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</si>
  <si>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</si>
  <si>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</si>
  <si>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</si>
  <si>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</si>
  <si>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</si>
  <si>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</si>
  <si>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</si>
  <si>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</si>
  <si>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</si>
  <si>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</si>
  <si>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</si>
  <si>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</si>
  <si>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</si>
  <si>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</si>
  <si>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</si>
  <si>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</si>
  <si>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</si>
  <si>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</si>
  <si>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</si>
  <si>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</si>
  <si>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</si>
  <si>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</si>
  <si>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</si>
  <si>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</si>
  <si>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</si>
  <si>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</si>
  <si>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</si>
  <si>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</si>
  <si>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</si>
  <si>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</si>
  <si>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</si>
  <si>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</si>
  <si>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</si>
  <si>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</si>
  <si>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</si>
  <si>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</si>
  <si>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</si>
  <si>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</si>
  <si>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</si>
  <si>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</si>
  <si>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</si>
  <si>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</si>
  <si>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</si>
  <si>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</si>
  <si>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</si>
  <si>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</si>
  <si>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</si>
  <si>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</si>
  <si>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</si>
  <si>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</si>
  <si>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</si>
  <si>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</si>
  <si>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</si>
  <si>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</si>
  <si>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</si>
  <si>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</si>
  <si>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</si>
  <si>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</si>
  <si>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</si>
  <si>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</si>
  <si>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</si>
  <si>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</si>
  <si>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</si>
  <si>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</si>
  <si>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</si>
  <si>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</si>
  <si>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</si>
  <si>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</si>
  <si>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</si>
  <si>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</si>
  <si>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</si>
  <si>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</si>
  <si>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</si>
  <si>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</si>
  <si>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</si>
  <si>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</si>
  <si>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</si>
  <si>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</si>
  <si>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</si>
  <si>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</si>
  <si>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</si>
  <si>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</si>
  <si>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</si>
  <si>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室戸市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</si>
  <si>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</si>
  <si>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</si>
  <si>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</si>
  <si>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</si>
  <si>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</si>
  <si>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</si>
  <si>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</si>
  <si>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</si>
  <si>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</si>
  <si>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</si>
  <si>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</si>
  <si>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</si>
  <si>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</si>
  <si>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</si>
  <si>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</si>
  <si>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</si>
  <si>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</si>
  <si>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</si>
  <si>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</si>
  <si>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</si>
  <si>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</si>
  <si>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</si>
  <si>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</si>
  <si>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</si>
  <si>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</si>
  <si>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</si>
  <si>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</si>
  <si>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</si>
  <si>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</si>
  <si>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</si>
  <si>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</si>
  <si>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</si>
  <si>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</si>
  <si>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</si>
  <si>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</si>
  <si>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</si>
  <si>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</si>
  <si>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</si>
  <si>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</si>
  <si>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</si>
  <si>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</si>
  <si>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</si>
  <si>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</si>
  <si>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</si>
  <si>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</si>
  <si>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</si>
  <si>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</si>
  <si>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</si>
  <si>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</si>
  <si>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</si>
  <si>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</si>
  <si>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</si>
  <si>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</si>
  <si>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</si>
  <si>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</si>
  <si>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</si>
  <si>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</si>
  <si>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</si>
  <si>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</si>
  <si>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</si>
  <si>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</si>
  <si>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</si>
  <si>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</si>
  <si>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</si>
  <si>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</si>
  <si>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</si>
  <si>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</si>
  <si>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</si>
  <si>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</si>
  <si>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</si>
  <si>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</si>
  <si>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</si>
  <si>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</si>
  <si>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</si>
  <si>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</si>
  <si>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</si>
  <si>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</si>
  <si>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</si>
  <si>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</si>
  <si>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</si>
  <si>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</si>
  <si>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</si>
  <si>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</si>
  <si>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</si>
  <si>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</si>
  <si>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</si>
  <si>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</si>
  <si>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</si>
  <si>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</si>
  <si>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</si>
  <si>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</si>
  <si>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</si>
  <si>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</si>
  <si>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</si>
  <si>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</si>
  <si>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</si>
  <si>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</si>
  <si>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</si>
  <si>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</si>
  <si>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</si>
  <si>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</si>
  <si>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</si>
  <si>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</si>
  <si>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</si>
  <si>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</si>
  <si>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</si>
  <si>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</si>
  <si>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</si>
  <si>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</si>
  <si>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</si>
  <si>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</si>
  <si>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</si>
  <si>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高知県室戸市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</si>
  <si>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</si>
  <si>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</si>
  <si>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</si>
  <si>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</si>
  <si>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</si>
  <si>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</si>
  <si>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</si>
  <si>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</si>
  <si>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</si>
  <si>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</si>
  <si>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</si>
  <si>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</si>
  <si>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</si>
  <si>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</si>
  <si>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</si>
  <si>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</si>
  <si>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</si>
  <si>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</si>
  <si>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</si>
  <si>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</si>
  <si>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</si>
  <si>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</si>
  <si>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</si>
  <si>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</si>
  <si>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</si>
  <si>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</si>
  <si>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</si>
  <si>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</si>
  <si>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</si>
  <si>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</si>
  <si>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</si>
  <si>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</si>
  <si>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</si>
  <si>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</si>
  <si>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</si>
  <si>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</si>
  <si>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</si>
  <si>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</si>
  <si>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</si>
  <si>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</si>
  <si>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</si>
  <si>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</si>
  <si>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</si>
  <si>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</si>
  <si>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</si>
  <si>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</si>
  <si>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</si>
  <si>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</si>
  <si>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</si>
  <si>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</si>
  <si>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</si>
  <si>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</si>
  <si>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</si>
  <si>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</si>
  <si>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</si>
  <si>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</si>
  <si>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</si>
  <si>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</si>
  <si>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</si>
  <si>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</si>
  <si>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</si>
  <si>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</si>
  <si>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</si>
  <si>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</si>
  <si>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</si>
  <si>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</si>
  <si>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</si>
  <si>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</si>
  <si>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</si>
  <si>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</si>
  <si>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</si>
  <si>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</si>
  <si>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</si>
  <si>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</si>
  <si>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</si>
  <si>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</si>
  <si>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</si>
  <si>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</si>
  <si>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</si>
  <si>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</si>
  <si>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</si>
  <si>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</si>
  <si>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</si>
  <si>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</si>
  <si>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</si>
  <si>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</si>
  <si>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</si>
  <si>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</si>
  <si>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</si>
  <si>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</si>
  <si>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</si>
  <si>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</si>
  <si>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</si>
  <si>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</si>
  <si>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</si>
  <si>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</si>
  <si>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</si>
  <si>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</si>
  <si>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</si>
  <si>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</si>
  <si>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</si>
  <si>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</si>
  <si>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</si>
  <si>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</si>
  <si>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</si>
  <si>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</si>
  <si>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</si>
  <si>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</si>
  <si>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</si>
  <si>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</si>
  <si>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</si>
  <si>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</si>
  <si>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</si>
  <si>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</si>
  <si>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</si>
  <si>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</si>
  <si>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</si>
  <si>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</si>
  <si>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</si>
  <si>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</si>
  <si>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</si>
  <si>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</si>
  <si>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</si>
  <si>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</si>
  <si>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</si>
  <si>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</si>
  <si>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</si>
  <si>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</si>
  <si>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</si>
  <si>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</si>
  <si>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</si>
  <si>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</si>
  <si>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</si>
  <si>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</si>
  <si>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</si>
  <si>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</si>
  <si>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</si>
  <si>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</si>
  <si>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</si>
  <si>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</si>
  <si>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</si>
  <si>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</si>
  <si>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</si>
  <si>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</si>
  <si>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</si>
  <si>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</si>
  <si>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</si>
  <si>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</si>
  <si>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</si>
  <si>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</si>
  <si>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</si>
  <si>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</si>
  <si>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高知県室戸市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</si>
  <si>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</si>
  <si>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</si>
  <si>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</si>
  <si>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</si>
  <si>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</si>
  <si>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</si>
  <si>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</si>
  <si>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</si>
  <si>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</si>
  <si>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</si>
  <si>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</si>
  <si>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</si>
  <si>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</si>
  <si>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</si>
  <si>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</si>
  <si>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</si>
  <si>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</si>
  <si>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</si>
  <si>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</si>
  <si>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</si>
  <si>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海洋深層水給水事業特別会計</t>
    <phoneticPr fontId="5"/>
  </si>
  <si>
    <t>障害支援区分認定審査会運営事業特別会計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</si>
  <si>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</si>
  <si>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</si>
  <si>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</si>
  <si>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</si>
  <si>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</si>
  <si>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</si>
  <si>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</si>
  <si>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</si>
  <si>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</si>
  <si>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</si>
  <si>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</si>
  <si>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</si>
  <si>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</si>
  <si>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</si>
  <si>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介護認定審査会運営事業特別会計</t>
    <phoneticPr fontId="5"/>
  </si>
  <si>
    <t>介護保険事業特別会計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</si>
  <si>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</si>
  <si>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</si>
  <si>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</si>
  <si>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</si>
  <si>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</si>
  <si>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</si>
  <si>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</si>
  <si>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</si>
  <si>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</si>
  <si>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</si>
  <si>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</si>
  <si>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</si>
  <si>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</si>
  <si>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</si>
  <si>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</si>
  <si>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</si>
  <si>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</si>
  <si>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</si>
  <si>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</si>
  <si>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</si>
  <si>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</si>
  <si>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</si>
  <si>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</si>
  <si>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</si>
  <si>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</si>
  <si>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</si>
  <si>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</si>
  <si>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</si>
  <si>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</si>
  <si>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</si>
  <si>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</si>
  <si>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</si>
  <si>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</si>
  <si>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</si>
  <si>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</si>
  <si>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</si>
  <si>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</si>
  <si>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</si>
  <si>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</si>
  <si>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</si>
  <si>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</si>
  <si>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</si>
  <si>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</si>
  <si>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</si>
  <si>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</si>
  <si>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</si>
  <si>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</si>
  <si>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</si>
  <si>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</si>
  <si>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</si>
  <si>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</si>
  <si>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</si>
  <si>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</si>
  <si>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</si>
  <si>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</si>
  <si>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</si>
  <si>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</si>
  <si>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</si>
  <si>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</si>
  <si>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</si>
  <si>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</si>
  <si>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</si>
  <si>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</si>
  <si>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</si>
  <si>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</si>
  <si>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</si>
  <si>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</si>
  <si>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</si>
  <si>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</si>
  <si>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</si>
  <si>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</si>
  <si>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</si>
  <si>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</si>
  <si>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</si>
  <si>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</si>
  <si>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</si>
  <si>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</si>
  <si>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</si>
  <si>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</si>
  <si>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</si>
  <si>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</si>
  <si>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</si>
  <si>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</si>
  <si>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</si>
  <si>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</si>
  <si>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</si>
  <si>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</si>
  <si>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</si>
  <si>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</si>
  <si>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</si>
  <si>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</si>
  <si>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</si>
  <si>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</si>
  <si>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</si>
  <si>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</si>
  <si>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</si>
  <si>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</si>
  <si>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</si>
  <si>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</si>
  <si>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</si>
  <si>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</si>
  <si>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</si>
  <si>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</si>
  <si>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</si>
  <si>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</si>
  <si>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</si>
  <si>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</si>
  <si>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</si>
  <si>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</si>
  <si>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</si>
  <si>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</si>
  <si>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</si>
  <si>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</si>
  <si>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</si>
  <si>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</si>
  <si>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</si>
  <si>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</si>
  <si>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</si>
  <si>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</si>
  <si>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</si>
  <si>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</si>
  <si>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</si>
  <si>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</si>
  <si>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</si>
  <si>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</si>
  <si>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</si>
  <si>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</si>
  <si>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</si>
  <si>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</si>
  <si>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</si>
  <si>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</si>
  <si>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</si>
  <si>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</si>
  <si>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</si>
  <si>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</si>
  <si>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</si>
  <si>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</si>
  <si>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</si>
  <si>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</si>
  <si>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</si>
  <si>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</si>
  <si>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</si>
  <si>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</si>
  <si>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</si>
  <si>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</si>
  <si>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 2.84</t>
  </si>
  <si>
    <t>▲ 6.43</t>
  </si>
  <si>
    <t>水道事業会計</t>
  </si>
  <si>
    <t>一般会計</t>
  </si>
  <si>
    <t>介護保険事業特別会計</t>
  </si>
  <si>
    <t>後期高齢者医療事業特別会計</t>
  </si>
  <si>
    <t>海洋深層水給水事業特別会計</t>
  </si>
  <si>
    <t>障害支援区分認定審査会運営事業特別会計</t>
  </si>
  <si>
    <t>国民健康保険事業特別会計</t>
  </si>
  <si>
    <t>▲ 4.63</t>
  </si>
  <si>
    <t>▲ 3.60</t>
  </si>
  <si>
    <t>▲ 0.93</t>
  </si>
  <si>
    <t>介護認定審査会運営事業特別会計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</si>
  <si>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</si>
  <si>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</si>
  <si>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</si>
  <si>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</si>
  <si>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</si>
  <si>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</si>
  <si>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</si>
  <si>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</si>
  <si>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</si>
  <si>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ふるさと室戸応援寄附金基金</t>
    <rPh sb="4" eb="6">
      <t>ムロト</t>
    </rPh>
    <rPh sb="6" eb="8">
      <t>オウエン</t>
    </rPh>
    <rPh sb="8" eb="11">
      <t>キフキン</t>
    </rPh>
    <rPh sb="11" eb="13">
      <t>キキン</t>
    </rPh>
    <phoneticPr fontId="12"/>
  </si>
  <si>
    <t>地域医療対策基金</t>
    <phoneticPr fontId="12"/>
  </si>
  <si>
    <t>ふるさと創生基金</t>
    <phoneticPr fontId="2"/>
  </si>
  <si>
    <t>介護福祉基金</t>
    <rPh sb="0" eb="2">
      <t>カイゴ</t>
    </rPh>
    <rPh sb="2" eb="4">
      <t>フクシ</t>
    </rPh>
    <rPh sb="4" eb="6">
      <t>キキン</t>
    </rPh>
    <phoneticPr fontId="12"/>
  </si>
  <si>
    <t>防災対策加速化基金</t>
    <phoneticPr fontId="2"/>
  </si>
  <si>
    <t>安芸広域市町村圏特別養護老人ホーム組合</t>
    <rPh sb="0" eb="2">
      <t>アキ</t>
    </rPh>
    <rPh sb="2" eb="4">
      <t>コウイキ</t>
    </rPh>
    <rPh sb="4" eb="7">
      <t>シチョウソン</t>
    </rPh>
    <rPh sb="7" eb="8">
      <t>ケン</t>
    </rPh>
    <rPh sb="8" eb="14">
      <t>トクベツヨウゴロウジン</t>
    </rPh>
    <rPh sb="17" eb="19">
      <t>クミアイ</t>
    </rPh>
    <phoneticPr fontId="2"/>
  </si>
  <si>
    <t>高知県広域食肉センター事務組合</t>
    <rPh sb="0" eb="3">
      <t>コウチケン</t>
    </rPh>
    <rPh sb="3" eb="5">
      <t>コウイキ</t>
    </rPh>
    <rPh sb="5" eb="7">
      <t>ショクニク</t>
    </rPh>
    <rPh sb="11" eb="15">
      <t>ジムクミアイ</t>
    </rPh>
    <phoneticPr fontId="2"/>
  </si>
  <si>
    <t>安芸広域市町村圏事務組合（一般会計）</t>
    <rPh sb="0" eb="2">
      <t>アキ</t>
    </rPh>
    <rPh sb="2" eb="4">
      <t>コウイキ</t>
    </rPh>
    <rPh sb="4" eb="7">
      <t>シチョウソン</t>
    </rPh>
    <rPh sb="7" eb="8">
      <t>ケン</t>
    </rPh>
    <rPh sb="8" eb="12">
      <t>ジムクミアイ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</si>
  <si>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</si>
  <si>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9">
      <t>イッパンカイケイ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</si>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</sst>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C2C-425A-88ED-C272F292B0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212315</c:v>
                </c:pt>
                <c:pt idx="1">
                  <c:v>204749</c:v>
                </c:pt>
                <c:pt idx="2">
                  <c:v>173124</c:v>
                </c:pt>
                <c:pt idx="3">
                  <c:v>217944</c:v>
                </c:pt>
                <c:pt idx="4">
                  <c:v>165141</c:v>
                </c:pt>
              </c:numCache>
            </c:numRef>
          </c:val>
          <c:smooth val="0"/>
          <c:extLst>
            <c:ext xmlns:c16="http://schemas.microsoft.com/office/drawing/2014/chart" uri="{C3380CC4-5D6E-409C-BE32-E72D297353CC}">
              <c16:uniqueId val="{00000001-EC2C-425A-88ED-C272F292B0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4.33</c:v>
                </c:pt>
                <c:pt idx="1">
                  <c:v>9.17</c:v>
                </c:pt>
                <c:pt idx="2">
                  <c:v>3.59</c:v>
                </c:pt>
                <c:pt idx="3">
                  <c:v>2.73</c:v>
                </c:pt>
                <c:pt idx="4">
                  <c:v>7.44</c:v>
                </c:pt>
              </c:numCache>
            </c:numRef>
          </c:val>
          <c:extLst>
            <c:ext xmlns:c16="http://schemas.microsoft.com/office/drawing/2014/chart" uri="{C3380CC4-5D6E-409C-BE32-E72D297353CC}">
              <c16:uniqueId val="{00000000-9A3A-460D-B321-EC8EE3C4B2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c:v>
                </c:pt>
                <c:pt idx="1">
                  <c:v>34.659999999999997</c:v>
                </c:pt>
                <c:pt idx="2">
                  <c:v>38.28</c:v>
                </c:pt>
                <c:pt idx="3">
                  <c:v>32.130000000000003</c:v>
                </c:pt>
                <c:pt idx="4">
                  <c:v>31.18</c:v>
                </c:pt>
              </c:numCache>
            </c:numRef>
          </c:val>
          <c:extLst>
            <c:ext xmlns:c16="http://schemas.microsoft.com/office/drawing/2014/chart" uri="{C3380CC4-5D6E-409C-BE32-E72D297353CC}">
              <c16:uniqueId val="{00000001-9A3A-460D-B321-EC8EE3C4B2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-0.36</c:v>
                </c:pt>
                <c:pt idx="1">
                  <c:v>7.14</c:v>
                </c:pt>
                <c:pt idx="2">
                  <c:v>-2.84</c:v>
                </c:pt>
                <c:pt idx="3">
                  <c:v>-6.43</c:v>
                </c:pt>
                <c:pt idx="4">
                  <c:v>4.84</c:v>
                </c:pt>
              </c:numCache>
            </c:numRef>
          </c:val>
          <c:smooth val="0"/>
          <c:extLst>
            <c:ext xmlns:c16="http://schemas.microsoft.com/office/drawing/2014/chart" uri="{C3380CC4-5D6E-409C-BE32-E72D297353CC}">
              <c16:uniqueId val="{00000002-9A3A-460D-B321-EC8EE3C4B2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B6-4862-8FFF-8C46F021BA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B6-4862-8FFF-8C46F021BA19}"/>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DB6-4862-8FFF-8C46F021BA1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4.63</c:v>
                </c:pt>
                <c:pt idx="1">
                  <c:v>#N/A</c:v>
                </c:pt>
                <c:pt idx="2">
                  <c:v>3.6</c:v>
                </c:pt>
                <c:pt idx="3">
                  <c:v>#N/A</c:v>
                </c:pt>
                <c:pt idx="4">
                  <c:v>0.93</c:v>
                </c:pt>
                <c:pt idx="5">
                  <c:v>#N/A</c:v>
                </c:pt>
                <c:pt idx="6">
                  <c:v>#N/A</c:v>
                </c:pt>
                <c:pt idx="7">
                  <c:v>0.05</c:v>
                </c:pt>
                <c:pt idx="8">
                  <c:v>#N/A</c:v>
                </c:pt>
                <c:pt idx="9">
                  <c:v>0</c:v>
                </c:pt>
              </c:numCache>
            </c:numRef>
          </c:val>
          <c:extLst>
            <c:ext xmlns:c16="http://schemas.microsoft.com/office/drawing/2014/chart" uri="{C3380CC4-5D6E-409C-BE32-E72D297353CC}">
              <c16:uniqueId val="{00000003-4DB6-4862-8FFF-8C46F021BA19}"/>
            </c:ext>
          </c:extLst>
        </c:ser>
        <c:ser>
          <c:idx val="4"/>
          <c:order val="4"/>
          <c:tx>
            <c:strRef>
              <c:f>データシート!$A$31</c:f>
              <c:strCache>
                <c:ptCount val="1"/>
                <c:pt idx="0">
                  <c:v>障害支援区分認定審査会運営事業特別会計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DB6-4862-8FFF-8C46F021BA19}"/>
            </c:ext>
          </c:extLst>
        </c:ser>
        <c:ser>
          <c:idx val="5"/>
          <c:order val="5"/>
          <c:tx>
            <c:strRef>
              <c:f>データシート!$A$32</c:f>
              <c:strCache>
                <c:ptCount val="1"/>
                <c:pt idx="0">
                  <c:v>海洋深層水給水事業特別会計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DB6-4862-8FFF-8C46F021BA19}"/>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c:v>
                </c:pt>
                <c:pt idx="2">
                  <c:v>#N/A</c:v>
                </c:pt>
                <c:pt idx="3">
                  <c:v>0.17</c:v>
                </c:pt>
                <c:pt idx="4">
                  <c:v>#N/A</c:v>
                </c:pt>
                <c:pt idx="5">
                  <c:v>0.21</c:v>
                </c:pt>
                <c:pt idx="6">
                  <c:v>#N/A</c:v>
                </c:pt>
                <c:pt idx="7">
                  <c:v>0.17</c:v>
                </c:pt>
                <c:pt idx="8">
                  <c:v>#N/A</c:v>
                </c:pt>
                <c:pt idx="9">
                  <c:v>0.15</c:v>
                </c:pt>
              </c:numCache>
            </c:numRef>
          </c:val>
          <c:extLst>
            <c:ext xmlns:c16="http://schemas.microsoft.com/office/drawing/2014/chart" uri="{C3380CC4-5D6E-409C-BE32-E72D297353CC}">
              <c16:uniqueId val="{00000006-4DB6-4862-8FFF-8C46F021BA1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0.77</c:v>
                </c:pt>
                <c:pt idx="4">
                  <c:v>#N/A</c:v>
                </c:pt>
                <c:pt idx="5">
                  <c:v>0.28000000000000003</c:v>
                </c:pt>
                <c:pt idx="6">
                  <c:v>#N/A</c:v>
                </c:pt>
                <c:pt idx="7">
                  <c:v>0</c:v>
                </c:pt>
                <c:pt idx="8">
                  <c:v>#N/A</c:v>
                </c:pt>
                <c:pt idx="9">
                  <c:v>0.44</c:v>
                </c:pt>
              </c:numCache>
            </c:numRef>
          </c:val>
          <c:extLst>
            <c:ext xmlns:c16="http://schemas.microsoft.com/office/drawing/2014/chart" uri="{C3380CC4-5D6E-409C-BE32-E72D297353CC}">
              <c16:uniqueId val="{00000007-4DB6-4862-8FFF-8C46F021BA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4.32</c:v>
                </c:pt>
                <c:pt idx="2">
                  <c:v>#N/A</c:v>
                </c:pt>
                <c:pt idx="3">
                  <c:v>9.17</c:v>
                </c:pt>
                <c:pt idx="4">
                  <c:v>#N/A</c:v>
                </c:pt>
                <c:pt idx="5">
                  <c:v>3.58</c:v>
                </c:pt>
                <c:pt idx="6">
                  <c:v>#N/A</c:v>
                </c:pt>
                <c:pt idx="7">
                  <c:v>2.72</c:v>
                </c:pt>
                <c:pt idx="8">
                  <c:v>#N/A</c:v>
                </c:pt>
                <c:pt idx="9">
                  <c:v>7.43</c:v>
                </c:pt>
              </c:numCache>
            </c:numRef>
          </c:val>
          <c:extLst>
            <c:ext xmlns:c16="http://schemas.microsoft.com/office/drawing/2014/chart" uri="{C3380CC4-5D6E-409C-BE32-E72D297353CC}">
              <c16:uniqueId val="{00000008-4DB6-4862-8FFF-8C46F021BA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4.71</c:v>
                </c:pt>
                <c:pt idx="2">
                  <c:v>#N/A</c:v>
                </c:pt>
                <c:pt idx="3">
                  <c:v>5.65</c:v>
                </c:pt>
                <c:pt idx="4">
                  <c:v>#N/A</c:v>
                </c:pt>
                <c:pt idx="5">
                  <c:v>6.81</c:v>
                </c:pt>
                <c:pt idx="6">
                  <c:v>#N/A</c:v>
                </c:pt>
                <c:pt idx="7">
                  <c:v>6.81</c:v>
                </c:pt>
                <c:pt idx="8">
                  <c:v>#N/A</c:v>
                </c:pt>
                <c:pt idx="9">
                  <c:v>7.55</c:v>
                </c:pt>
              </c:numCache>
            </c:numRef>
          </c:val>
          <c:extLst>
            <c:ext xmlns:c16="http://schemas.microsoft.com/office/drawing/2014/chart" uri="{C3380CC4-5D6E-409C-BE32-E72D297353CC}">
              <c16:uniqueId val="{00000009-4DB6-4862-8FFF-8C46F021BA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849</c:v>
                </c:pt>
                <c:pt idx="5">
                  <c:v>816</c:v>
                </c:pt>
                <c:pt idx="8">
                  <c:v>766</c:v>
                </c:pt>
                <c:pt idx="11">
                  <c:v>852</c:v>
                </c:pt>
                <c:pt idx="14">
                  <c:v>860</c:v>
                </c:pt>
              </c:numCache>
            </c:numRef>
          </c:val>
          <c:extLst>
            <c:ext xmlns:c16="http://schemas.microsoft.com/office/drawing/2014/chart" uri="{C3380CC4-5D6E-409C-BE32-E72D297353CC}">
              <c16:uniqueId val="{00000000-A4C0-4F50-9451-BA66FA5208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C0-4F50-9451-BA66FA5208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A4C0-4F50-9451-BA66FA5208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100</c:v>
                </c:pt>
                <c:pt idx="3">
                  <c:v>100</c:v>
                </c:pt>
                <c:pt idx="6">
                  <c:v>100</c:v>
                </c:pt>
                <c:pt idx="9">
                  <c:v>89</c:v>
                </c:pt>
                <c:pt idx="12">
                  <c:v>60</c:v>
                </c:pt>
              </c:numCache>
            </c:numRef>
          </c:val>
          <c:extLst>
            <c:ext xmlns:c16="http://schemas.microsoft.com/office/drawing/2014/chart" uri="{C3380CC4-5D6E-409C-BE32-E72D297353CC}">
              <c16:uniqueId val="{00000003-A4C0-4F50-9451-BA66FA5208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c:v>
                </c:pt>
                <c:pt idx="3">
                  <c:v>14</c:v>
                </c:pt>
                <c:pt idx="6">
                  <c:v>16</c:v>
                </c:pt>
                <c:pt idx="9">
                  <c:v>18</c:v>
                </c:pt>
                <c:pt idx="12">
                  <c:v>18</c:v>
                </c:pt>
              </c:numCache>
            </c:numRef>
          </c:val>
          <c:extLst>
            <c:ext xmlns:c16="http://schemas.microsoft.com/office/drawing/2014/chart" uri="{C3380CC4-5D6E-409C-BE32-E72D297353CC}">
              <c16:uniqueId val="{00000004-A4C0-4F50-9451-BA66FA5208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0-4F50-9451-BA66FA5208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C0-4F50-9451-BA66FA5208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1315</c:v>
                </c:pt>
                <c:pt idx="3">
                  <c:v>1145</c:v>
                </c:pt>
                <c:pt idx="6">
                  <c:v>1121</c:v>
                </c:pt>
                <c:pt idx="9">
                  <c:v>1244</c:v>
                </c:pt>
                <c:pt idx="12">
                  <c:v>1219</c:v>
                </c:pt>
              </c:numCache>
            </c:numRef>
          </c:val>
          <c:extLst>
            <c:ext xmlns:c16="http://schemas.microsoft.com/office/drawing/2014/chart" uri="{C3380CC4-5D6E-409C-BE32-E72D297353CC}">
              <c16:uniqueId val="{00000007-A4C0-4F50-9451-BA66FA5208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603</c:v>
                </c:pt>
                <c:pt idx="2">
                  <c:v>#N/A</c:v>
                </c:pt>
                <c:pt idx="3">
                  <c:v>#N/A</c:v>
                </c:pt>
                <c:pt idx="4">
                  <c:v>445</c:v>
                </c:pt>
                <c:pt idx="5">
                  <c:v>#N/A</c:v>
                </c:pt>
                <c:pt idx="6">
                  <c:v>#N/A</c:v>
                </c:pt>
                <c:pt idx="7">
                  <c:v>473</c:v>
                </c:pt>
                <c:pt idx="8">
                  <c:v>#N/A</c:v>
                </c:pt>
                <c:pt idx="9">
                  <c:v>#N/A</c:v>
                </c:pt>
                <c:pt idx="10">
                  <c:v>501</c:v>
                </c:pt>
                <c:pt idx="11">
                  <c:v>#N/A</c:v>
                </c:pt>
                <c:pt idx="12">
                  <c:v>#N/A</c:v>
                </c:pt>
                <c:pt idx="13">
                  <c:v>437</c:v>
                </c:pt>
                <c:pt idx="14">
                  <c:v>#N/A</c:v>
                </c:pt>
              </c:numCache>
            </c:numRef>
          </c:val>
          <c:smooth val="0"/>
          <c:extLst>
            <c:ext xmlns:c16="http://schemas.microsoft.com/office/drawing/2014/chart" uri="{C3380CC4-5D6E-409C-BE32-E72D297353CC}">
              <c16:uniqueId val="{00000008-A4C0-4F50-9451-BA66FA5208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8511</c:v>
                </c:pt>
                <c:pt idx="5">
                  <c:v>8986</c:v>
                </c:pt>
                <c:pt idx="8">
                  <c:v>9426</c:v>
                </c:pt>
                <c:pt idx="11">
                  <c:v>10003</c:v>
                </c:pt>
                <c:pt idx="14">
                  <c:v>10306</c:v>
                </c:pt>
              </c:numCache>
            </c:numRef>
          </c:val>
          <c:extLst>
            <c:ext xmlns:c16="http://schemas.microsoft.com/office/drawing/2014/chart" uri="{C3380CC4-5D6E-409C-BE32-E72D297353CC}">
              <c16:uniqueId val="{00000000-5FF3-4EC7-804C-A5B108F1A8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279</c:v>
                </c:pt>
                <c:pt idx="5">
                  <c:v>277</c:v>
                </c:pt>
                <c:pt idx="8">
                  <c:v>246</c:v>
                </c:pt>
                <c:pt idx="11">
                  <c:v>285</c:v>
                </c:pt>
                <c:pt idx="14">
                  <c:v>248</c:v>
                </c:pt>
              </c:numCache>
            </c:numRef>
          </c:val>
          <c:extLst>
            <c:ext xmlns:c16="http://schemas.microsoft.com/office/drawing/2014/chart" uri="{C3380CC4-5D6E-409C-BE32-E72D297353CC}">
              <c16:uniqueId val="{00000001-5FF3-4EC7-804C-A5B108F1A8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3147</c:v>
                </c:pt>
                <c:pt idx="5">
                  <c:v>3845</c:v>
                </c:pt>
                <c:pt idx="8">
                  <c:v>4061</c:v>
                </c:pt>
                <c:pt idx="11">
                  <c:v>4129</c:v>
                </c:pt>
                <c:pt idx="14">
                  <c:v>5029</c:v>
                </c:pt>
              </c:numCache>
            </c:numRef>
          </c:val>
          <c:extLst>
            <c:ext xmlns:c16="http://schemas.microsoft.com/office/drawing/2014/chart" uri="{C3380CC4-5D6E-409C-BE32-E72D297353CC}">
              <c16:uniqueId val="{00000002-5FF3-4EC7-804C-A5B108F1A8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F3-4EC7-804C-A5B108F1A8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F3-4EC7-804C-A5B108F1A8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F3-4EC7-804C-A5B108F1A8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1556</c:v>
                </c:pt>
                <c:pt idx="3">
                  <c:v>1424</c:v>
                </c:pt>
                <c:pt idx="6">
                  <c:v>1295</c:v>
                </c:pt>
                <c:pt idx="9">
                  <c:v>1271</c:v>
                </c:pt>
                <c:pt idx="12">
                  <c:v>1305</c:v>
                </c:pt>
              </c:numCache>
            </c:numRef>
          </c:val>
          <c:extLst>
            <c:ext xmlns:c16="http://schemas.microsoft.com/office/drawing/2014/chart" uri="{C3380CC4-5D6E-409C-BE32-E72D297353CC}">
              <c16:uniqueId val="{00000006-5FF3-4EC7-804C-A5B108F1A8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243</c:v>
                </c:pt>
                <c:pt idx="6">
                  <c:v>147</c:v>
                </c:pt>
                <c:pt idx="9">
                  <c:v>59</c:v>
                </c:pt>
                <c:pt idx="12">
                  <c:v>0</c:v>
                </c:pt>
              </c:numCache>
            </c:numRef>
          </c:val>
          <c:extLst>
            <c:ext xmlns:c16="http://schemas.microsoft.com/office/drawing/2014/chart" uri="{C3380CC4-5D6E-409C-BE32-E72D297353CC}">
              <c16:uniqueId val="{00000007-5FF3-4EC7-804C-A5B108F1A8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258</c:v>
                </c:pt>
                <c:pt idx="3">
                  <c:v>292</c:v>
                </c:pt>
                <c:pt idx="6">
                  <c:v>314</c:v>
                </c:pt>
                <c:pt idx="9">
                  <c:v>241</c:v>
                </c:pt>
                <c:pt idx="12">
                  <c:v>263</c:v>
                </c:pt>
              </c:numCache>
            </c:numRef>
          </c:val>
          <c:extLst>
            <c:ext xmlns:c16="http://schemas.microsoft.com/office/drawing/2014/chart" uri="{C3380CC4-5D6E-409C-BE32-E72D297353CC}">
              <c16:uniqueId val="{00000008-5FF3-4EC7-804C-A5B108F1A8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c:v>
                </c:pt>
                <c:pt idx="3">
                  <c:v>4</c:v>
                </c:pt>
                <c:pt idx="6">
                  <c:v>2</c:v>
                </c:pt>
                <c:pt idx="9">
                  <c:v>0</c:v>
                </c:pt>
                <c:pt idx="12">
                  <c:v>0</c:v>
                </c:pt>
              </c:numCache>
            </c:numRef>
          </c:val>
          <c:extLst>
            <c:ext xmlns:c16="http://schemas.microsoft.com/office/drawing/2014/chart" uri="{C3380CC4-5D6E-409C-BE32-E72D297353CC}">
              <c16:uniqueId val="{00000009-5FF3-4EC7-804C-A5B108F1A8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11793</c:v>
                </c:pt>
                <c:pt idx="3">
                  <c:v>12414</c:v>
                </c:pt>
                <c:pt idx="6">
                  <c:v>12930</c:v>
                </c:pt>
                <c:pt idx="9">
                  <c:v>13448</c:v>
                </c:pt>
                <c:pt idx="12">
                  <c:v>13609</c:v>
                </c:pt>
              </c:numCache>
            </c:numRef>
          </c:val>
          <c:extLst>
            <c:ext xmlns:c16="http://schemas.microsoft.com/office/drawing/2014/chart" uri="{C3380CC4-5D6E-409C-BE32-E72D297353CC}">
              <c16:uniqueId val="{0000000A-5FF3-4EC7-804C-A5B108F1A8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2015</c:v>
                </c:pt>
                <c:pt idx="2">
                  <c:v>#N/A</c:v>
                </c:pt>
                <c:pt idx="3">
                  <c:v>#N/A</c:v>
                </c:pt>
                <c:pt idx="4">
                  <c:v>1269</c:v>
                </c:pt>
                <c:pt idx="5">
                  <c:v>#N/A</c:v>
                </c:pt>
                <c:pt idx="6">
                  <c:v>#N/A</c:v>
                </c:pt>
                <c:pt idx="7">
                  <c:v>955</c:v>
                </c:pt>
                <c:pt idx="8">
                  <c:v>#N/A</c:v>
                </c:pt>
                <c:pt idx="9">
                  <c:v>#N/A</c:v>
                </c:pt>
                <c:pt idx="10">
                  <c:v>603</c:v>
                </c:pt>
                <c:pt idx="11">
                  <c:v>#N/A</c:v>
                </c:pt>
                <c:pt idx="12">
                  <c:v>#N/A</c:v>
                </c:pt>
                <c:pt idx="13">
                  <c:v>0</c:v>
                </c:pt>
                <c:pt idx="14">
                  <c:v>#N/A</c:v>
                </c:pt>
              </c:numCache>
            </c:numRef>
          </c:val>
          <c:smooth val="0"/>
          <c:extLst>
            <c:ext xmlns:c16="http://schemas.microsoft.com/office/drawing/2014/chart" uri="{C3380CC4-5D6E-409C-BE32-E72D297353CC}">
              <c16:uniqueId val="{0000000B-5FF3-4EC7-804C-A5B108F1A8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2004</c:v>
                </c:pt>
                <c:pt idx="1">
                  <c:v>1706</c:v>
                </c:pt>
                <c:pt idx="2">
                  <c:v>1708</c:v>
                </c:pt>
              </c:numCache>
            </c:numRef>
          </c:val>
          <c:extLst>
            <c:ext xmlns:c16="http://schemas.microsoft.com/office/drawing/2014/chart" uri="{C3380CC4-5D6E-409C-BE32-E72D297353CC}">
              <c16:uniqueId val="{00000000-C96A-4F90-B5C2-38FB526A61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261</c:v>
                </c:pt>
                <c:pt idx="1">
                  <c:v>356</c:v>
                </c:pt>
                <c:pt idx="2">
                  <c:v>431</c:v>
                </c:pt>
              </c:numCache>
            </c:numRef>
          </c:val>
          <c:extLst>
            <c:ext xmlns:c16="http://schemas.microsoft.com/office/drawing/2014/chart" uri="{C3380CC4-5D6E-409C-BE32-E72D297353CC}">
              <c16:uniqueId val="{00000001-C96A-4F90-B5C2-38FB526A61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1590</c:v>
                </c:pt>
                <c:pt idx="1">
                  <c:v>1855</c:v>
                </c:pt>
                <c:pt idx="2">
                  <c:v>2672</c:v>
                </c:pt>
              </c:numCache>
            </c:numRef>
          </c:val>
          <c:extLst>
            <c:ext xmlns:c16="http://schemas.microsoft.com/office/drawing/2014/chart" uri="{C3380CC4-5D6E-409C-BE32-E72D297353CC}">
              <c16:uniqueId val="{00000002-C96A-4F90-B5C2-38FB526A61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償還終了による元金償還額の減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等に加え、標準税収入額等及び普通交付税額の増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に伴い、実質公債費比率が前年度より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は、南海トラフ地震対策関連の防災対策事業等により市債発行額が増加しており、今後においては、市立診療所整備事業や市役所本庁舎耐震対策事業など大規模な普通建設事業が予想されるため、計画的な事業の実施に努めるとともに、交付税算入率の高い起債を優先的に発行する等、起債の適正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市債発行額は近年増加傾向にあり、それに伴って、地方債現在高の増加等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、将来負担額が増加したものの、それ以上に財政調整基金等の充当可能基金残高や基準財政需要額算入見込額が増加したことで、充当可能財源等が増となり、将来負担比率の分子は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今後も引き続き、住民サービスの充実は維持しつつ、市債の適正管理などにより、比率の改善に向けた取り組みを行う。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高知県室戸市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主に、ふるさと室戸応援寄附金事業の拡大から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その他特定目的基金は、処分目的に沿って可能な限り充当し、市民サービスの向上に努める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ふるさと室戸応援寄附金基金：地域資源の保全、地場産業の振興及び子どもたちの健全な育成など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：地域医療の充実及び確保を図ること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：防災対策及び防災対策に要した経費に関連する市債の償還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：市の多様な歴史、伝統、文化、産業等を活かした独創的、個性的な地域づくりの推進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：介護福祉の充実にかかる事業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ふるさと室戸応援寄附金基金：ふるさと室戸応援寄附金事業の拡大による積立金の増加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：新市立診療所の安定運営に係る費用を見越して積立したことによる増加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：自主防災組織の充実等、基金設置及び管理条例の処分目的事業への充当による減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ふるさと室戸応援寄附金基金：積極的に活用して、地域振興、産業振興等、住民サービス向上に努める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防災対策加速化基金　　　　：南海トラフ地震に備えて、積極的に活用する。今後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：基金の使途目的に応じた事業に積極的に活用する。今後積み立てる予定はないので、減少していく見込み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　　　　　：新市立診療所の安定運営後も、赤字となる見通しであるため、令和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年度まで積み立てる計画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介護福祉基金　　　　　　　：市内の介護施設の大規模改修等に備える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利子分のみ増加、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継続事業の見直しや、新規事業の評価を行うとともに、特定財源の確保を図り、一般財源に対してマイナスシーリングを設定するなど、予算編成を改める。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今後の公債費等を見越し、決算剰余金を減債基金へ積み立てたことによる増、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大規模な普通建設事業を控え、公債費が増加する見込みとなっていることから、継続して積立を行う。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人口減少や高い高齢化率に加え、地域産業の低迷等により財政基盤が弱く、市税収入が少ないことから類似団体を大きく下回っている。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室戸市財政運営計画（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年度）」に基づき、引き続き市税等の徴収強化に取り組むとともに、人件費や物件費などの経常経費削減に努め、財政の健全化を図る。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xdr:cNvCxnSpPr/>
      </xdr:nvCxnSpPr>
      <xdr:spPr>
        <a:xfrm flipV="1">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歳入計上一般財源の地方税が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千円、普通交付税が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生活保護費をはじめとする扶助費が高いことから、依然として高い比率となっている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今後も、引き続き市税等の徴収強化による経常一般財源の確保や、生活保護の適正実施による扶助費の削減に努める。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166733</xdr:rowOff>
    </xdr:from>
    <xdr:to>
      <xdr:col>23</xdr:col>
      <xdr:colOff>133350</xdr:colOff>
      <xdr:row>61</xdr:row>
      <xdr:rowOff>67673</xdr:rowOff>
    </xdr:to>
    <xdr:cxnSp macro="">
      <xdr:nvCxnSpPr>
        <xdr:cNvPr id="134" name="直線コネクタ 133"/>
        <xdr:cNvCxnSpPr/>
      </xdr:nvCxnSpPr>
      <xdr:spPr>
        <a:xfrm flipV="1">
          <a:off x="4114800" y="10453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33201</xdr:rowOff>
    </xdr:from>
    <xdr:to>
      <xdr:col>19</xdr:col>
      <xdr:colOff>133350</xdr:colOff>
      <xdr:row>61</xdr:row>
      <xdr:rowOff>67673</xdr:rowOff>
    </xdr:to>
    <xdr:cxnSp macro="">
      <xdr:nvCxnSpPr>
        <xdr:cNvPr id="137" name="直線コネクタ 136"/>
        <xdr:cNvCxnSpPr/>
      </xdr:nvCxnSpPr>
      <xdr:spPr>
        <a:xfrm>
          <a:off x="3225800" y="1049165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42635</xdr:rowOff>
    </xdr:from>
    <xdr:to>
      <xdr:col>15</xdr:col>
      <xdr:colOff>82550</xdr:colOff>
      <xdr:row>61</xdr:row>
      <xdr:rowOff>33201</xdr:rowOff>
    </xdr:to>
    <xdr:cxnSp macro="">
      <xdr:nvCxnSpPr>
        <xdr:cNvPr id="140" name="直線コネクタ 139"/>
        <xdr:cNvCxnSpPr/>
      </xdr:nvCxnSpPr>
      <xdr:spPr>
        <a:xfrm>
          <a:off x="2336800" y="10329635"/>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42635</xdr:rowOff>
    </xdr:from>
    <xdr:to>
      <xdr:col>11</xdr:col>
      <xdr:colOff>31750</xdr:colOff>
      <xdr:row>60</xdr:row>
      <xdr:rowOff>170180</xdr:rowOff>
    </xdr:to>
    <xdr:cxnSp macro="">
      <xdr:nvCxnSpPr>
        <xdr:cNvPr id="143" name="直線コネクタ 142"/>
        <xdr:cNvCxnSpPr/>
      </xdr:nvCxnSpPr>
      <xdr:spPr>
        <a:xfrm flipV="1">
          <a:off x="1447800" y="10329635"/>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115933</xdr:rowOff>
    </xdr:from>
    <xdr:to>
      <xdr:col>23</xdr:col>
      <xdr:colOff>184150</xdr:colOff>
      <xdr:row>61</xdr:row>
      <xdr:rowOff>46083</xdr:rowOff>
    </xdr:to>
    <xdr:sp macro="" textlink="">
      <xdr:nvSpPr>
        <xdr:cNvPr id="153" name="楕円 152"/>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88010</xdr:rowOff>
    </xdr:from>
    <xdr:ext cx="762000" cy="259045"/>
    <xdr:sp macro="" textlink="">
      <xdr:nvSpPr>
        <xdr:cNvPr id="154" name="財政構造の弾力性該当値テキスト"/>
        <xdr:cNvSpPr txBox="1"/>
      </xdr:nvSpPr>
      <xdr:spPr>
        <a:xfrm>
          <a:off x="5041900" y="1037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16873</xdr:rowOff>
    </xdr:from>
    <xdr:to>
      <xdr:col>19</xdr:col>
      <xdr:colOff>184150</xdr:colOff>
      <xdr:row>61</xdr:row>
      <xdr:rowOff>118473</xdr:rowOff>
    </xdr:to>
    <xdr:sp macro="" textlink="">
      <xdr:nvSpPr>
        <xdr:cNvPr id="155" name="楕円 154"/>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56" name="テキスト ボックス 155"/>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7" name="楕円 156"/>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8" name="テキスト ボックス 157"/>
        <xdr:cNvSpPr txBox="1"/>
      </xdr:nvSpPr>
      <xdr:spPr>
        <a:xfrm>
          <a:off x="2844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163285</xdr:rowOff>
    </xdr:from>
    <xdr:to>
      <xdr:col>11</xdr:col>
      <xdr:colOff>82550</xdr:colOff>
      <xdr:row>60</xdr:row>
      <xdr:rowOff>93435</xdr:rowOff>
    </xdr:to>
    <xdr:sp macro="" textlink="">
      <xdr:nvSpPr>
        <xdr:cNvPr id="159" name="楕円 158"/>
        <xdr:cNvSpPr/>
      </xdr:nvSpPr>
      <xdr:spPr>
        <a:xfrm>
          <a:off x="2286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60" name="テキスト ボックス 159"/>
        <xdr:cNvSpPr txBox="1"/>
      </xdr:nvSpPr>
      <xdr:spPr>
        <a:xfrm>
          <a:off x="1955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1" name="楕円 160"/>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2" name="テキスト ボックス 161"/>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類似団体平均に比べ高くなっている要因として、人件費については、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急激な人口の減少に加え、隣接する東洋町に消防職員を配置していることや、生活保護率が高いため福祉事務所職員が多いこと等によるものである。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物件費については、保有する公共施設の数が多く、その維持経費が多額となっているためである。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今後は、公共施設等総合管理計画に基づき、施設の統廃合を進めることでコストの低減を図っていく。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109494</xdr:rowOff>
    </xdr:from>
    <xdr:to>
      <xdr:col>23</xdr:col>
      <xdr:colOff>133350</xdr:colOff>
      <xdr:row>85</xdr:row>
      <xdr:rowOff>10220</xdr:rowOff>
    </xdr:to>
    <xdr:cxnSp macro="">
      <xdr:nvCxnSpPr>
        <xdr:cNvPr id="194" name="直線コネクタ 193"/>
        <xdr:cNvCxnSpPr/>
      </xdr:nvCxnSpPr>
      <xdr:spPr>
        <a:xfrm>
          <a:off x="4114800" y="14511294"/>
          <a:ext cx="838200" cy="7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66832</xdr:rowOff>
    </xdr:from>
    <xdr:to>
      <xdr:col>19</xdr:col>
      <xdr:colOff>133350</xdr:colOff>
      <xdr:row>84</xdr:row>
      <xdr:rowOff>109494</xdr:rowOff>
    </xdr:to>
    <xdr:cxnSp macro="">
      <xdr:nvCxnSpPr>
        <xdr:cNvPr id="197" name="直線コネクタ 196"/>
        <xdr:cNvCxnSpPr/>
      </xdr:nvCxnSpPr>
      <xdr:spPr>
        <a:xfrm>
          <a:off x="3225800" y="14468632"/>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34747</xdr:rowOff>
    </xdr:from>
    <xdr:to>
      <xdr:col>15</xdr:col>
      <xdr:colOff>82550</xdr:colOff>
      <xdr:row>84</xdr:row>
      <xdr:rowOff>66832</xdr:rowOff>
    </xdr:to>
    <xdr:cxnSp macro="">
      <xdr:nvCxnSpPr>
        <xdr:cNvPr id="200" name="直線コネクタ 199"/>
        <xdr:cNvCxnSpPr/>
      </xdr:nvCxnSpPr>
      <xdr:spPr>
        <a:xfrm>
          <a:off x="2336800" y="14436547"/>
          <a:ext cx="8890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161756</xdr:rowOff>
    </xdr:from>
    <xdr:to>
      <xdr:col>11</xdr:col>
      <xdr:colOff>31750</xdr:colOff>
      <xdr:row>84</xdr:row>
      <xdr:rowOff>34747</xdr:rowOff>
    </xdr:to>
    <xdr:cxnSp macro="">
      <xdr:nvCxnSpPr>
        <xdr:cNvPr id="203" name="直線コネクタ 202"/>
        <xdr:cNvCxnSpPr/>
      </xdr:nvCxnSpPr>
      <xdr:spPr>
        <a:xfrm>
          <a:off x="1447800" y="14392106"/>
          <a:ext cx="8890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130870</xdr:rowOff>
    </xdr:from>
    <xdr:to>
      <xdr:col>23</xdr:col>
      <xdr:colOff>184150</xdr:colOff>
      <xdr:row>85</xdr:row>
      <xdr:rowOff>61020</xdr:rowOff>
    </xdr:to>
    <xdr:sp macro="" textlink="">
      <xdr:nvSpPr>
        <xdr:cNvPr id="213" name="楕円 212"/>
        <xdr:cNvSpPr/>
      </xdr:nvSpPr>
      <xdr:spPr>
        <a:xfrm>
          <a:off x="4902200" y="145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102947</xdr:rowOff>
    </xdr:from>
    <xdr:ext cx="762000" cy="259045"/>
    <xdr:sp macro="" textlink="">
      <xdr:nvSpPr>
        <xdr:cNvPr id="214" name="人件費・物件費等の状況該当値テキスト"/>
        <xdr:cNvSpPr txBox="1"/>
      </xdr:nvSpPr>
      <xdr:spPr>
        <a:xfrm>
          <a:off x="5041900" y="1450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58694</xdr:rowOff>
    </xdr:from>
    <xdr:to>
      <xdr:col>19</xdr:col>
      <xdr:colOff>184150</xdr:colOff>
      <xdr:row>84</xdr:row>
      <xdr:rowOff>160294</xdr:rowOff>
    </xdr:to>
    <xdr:sp macro="" textlink="">
      <xdr:nvSpPr>
        <xdr:cNvPr id="215" name="楕円 214"/>
        <xdr:cNvSpPr/>
      </xdr:nvSpPr>
      <xdr:spPr>
        <a:xfrm>
          <a:off x="4064000" y="144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145071</xdr:rowOff>
    </xdr:from>
    <xdr:ext cx="736600" cy="259045"/>
    <xdr:sp macro="" textlink="">
      <xdr:nvSpPr>
        <xdr:cNvPr id="216" name="テキスト ボックス 215"/>
        <xdr:cNvSpPr txBox="1"/>
      </xdr:nvSpPr>
      <xdr:spPr>
        <a:xfrm>
          <a:off x="3733800" y="1454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16032</xdr:rowOff>
    </xdr:from>
    <xdr:to>
      <xdr:col>15</xdr:col>
      <xdr:colOff>133350</xdr:colOff>
      <xdr:row>84</xdr:row>
      <xdr:rowOff>117632</xdr:rowOff>
    </xdr:to>
    <xdr:sp macro="" textlink="">
      <xdr:nvSpPr>
        <xdr:cNvPr id="217" name="楕円 216"/>
        <xdr:cNvSpPr/>
      </xdr:nvSpPr>
      <xdr:spPr>
        <a:xfrm>
          <a:off x="3175000" y="144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102409</xdr:rowOff>
    </xdr:from>
    <xdr:ext cx="762000" cy="259045"/>
    <xdr:sp macro="" textlink="">
      <xdr:nvSpPr>
        <xdr:cNvPr id="218" name="テキスト ボックス 217"/>
        <xdr:cNvSpPr txBox="1"/>
      </xdr:nvSpPr>
      <xdr:spPr>
        <a:xfrm>
          <a:off x="2844800" y="1450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155397</xdr:rowOff>
    </xdr:from>
    <xdr:to>
      <xdr:col>11</xdr:col>
      <xdr:colOff>82550</xdr:colOff>
      <xdr:row>84</xdr:row>
      <xdr:rowOff>85547</xdr:rowOff>
    </xdr:to>
    <xdr:sp macro="" textlink="">
      <xdr:nvSpPr>
        <xdr:cNvPr id="219" name="楕円 218"/>
        <xdr:cNvSpPr/>
      </xdr:nvSpPr>
      <xdr:spPr>
        <a:xfrm>
          <a:off x="2286000" y="1438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70324</xdr:rowOff>
    </xdr:from>
    <xdr:ext cx="762000" cy="259045"/>
    <xdr:sp macro="" textlink="">
      <xdr:nvSpPr>
        <xdr:cNvPr id="220" name="テキスト ボックス 219"/>
        <xdr:cNvSpPr txBox="1"/>
      </xdr:nvSpPr>
      <xdr:spPr>
        <a:xfrm>
          <a:off x="1955800" y="1447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110956</xdr:rowOff>
    </xdr:from>
    <xdr:to>
      <xdr:col>7</xdr:col>
      <xdr:colOff>31750</xdr:colOff>
      <xdr:row>84</xdr:row>
      <xdr:rowOff>41106</xdr:rowOff>
    </xdr:to>
    <xdr:sp macro="" textlink="">
      <xdr:nvSpPr>
        <xdr:cNvPr id="221" name="楕円 220"/>
        <xdr:cNvSpPr/>
      </xdr:nvSpPr>
      <xdr:spPr>
        <a:xfrm>
          <a:off x="1397000" y="143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25883</xdr:rowOff>
    </xdr:from>
    <xdr:ext cx="762000" cy="259045"/>
    <xdr:sp macro="" textlink="">
      <xdr:nvSpPr>
        <xdr:cNvPr id="222" name="テキスト ボックス 221"/>
        <xdr:cNvSpPr txBox="1"/>
      </xdr:nvSpPr>
      <xdr:spPr>
        <a:xfrm>
          <a:off x="1066800" y="144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平均年齢が国よりも低く、若年層の昇格等により、一般的な経験年数の給与水準より高くなる傾向がある。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今後も国の水準を超えないように努める。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145748</xdr:rowOff>
    </xdr:to>
    <xdr:cxnSp macro="">
      <xdr:nvCxnSpPr>
        <xdr:cNvPr id="258" name="直線コネクタ 257"/>
        <xdr:cNvCxnSpPr/>
      </xdr:nvCxnSpPr>
      <xdr:spPr>
        <a:xfrm flipV="1">
          <a:off x="16179800" y="1444413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145748</xdr:rowOff>
    </xdr:to>
    <xdr:cxnSp macro="">
      <xdr:nvCxnSpPr>
        <xdr:cNvPr id="261" name="直線コネクタ 260"/>
        <xdr:cNvCxnSpPr/>
      </xdr:nvCxnSpPr>
      <xdr:spPr>
        <a:xfrm>
          <a:off x="15290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122766</xdr:rowOff>
    </xdr:to>
    <xdr:cxnSp macro="">
      <xdr:nvCxnSpPr>
        <xdr:cNvPr id="264" name="直線コネクタ 263"/>
        <xdr:cNvCxnSpPr/>
      </xdr:nvCxnSpPr>
      <xdr:spPr>
        <a:xfrm flipV="1">
          <a:off x="14401800" y="144556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158145</xdr:rowOff>
    </xdr:to>
    <xdr:cxnSp macro="">
      <xdr:nvCxnSpPr>
        <xdr:cNvPr id="267" name="直線コネクタ 266"/>
        <xdr:cNvCxnSpPr/>
      </xdr:nvCxnSpPr>
      <xdr:spPr>
        <a:xfrm flipV="1">
          <a:off x="13512800" y="1452456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1" name="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2" name="テキスト ボックス 281"/>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5" name="楕円 284"/>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22272</xdr:rowOff>
    </xdr:from>
    <xdr:ext cx="762000" cy="259045"/>
    <xdr:sp macro="" textlink="">
      <xdr:nvSpPr>
        <xdr:cNvPr id="286" name="テキスト ボックス 285"/>
        <xdr:cNvSpPr txBox="1"/>
      </xdr:nvSpPr>
      <xdr:spPr>
        <a:xfrm>
          <a:off x="13131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急激に人口が減少する一方で、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事業の多様化・複雑化のため、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職員数削減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を積極的に進めていない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ことから、人口千人当たり職員数が昨年比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理由としては、平地が狭く東西に長い海岸線を有することにより、行政効率が良くないことや人口減少、市内医療機関の減少などの課題に対応するため、移住促進事業や地域医療対策事業など新たな事業が増えており、職員数の削減が困難な状況であることが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今後、費用対効果検証による事業の廃止縮小や業務改善などにより、職員数の適正管理に努めていく。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68</xdr:row>
      <xdr:rowOff>36104</xdr:rowOff>
    </xdr:from>
    <xdr:to>
      <xdr:col>81</xdr:col>
      <xdr:colOff>44450</xdr:colOff>
      <xdr:row>68</xdr:row>
      <xdr:rowOff>68278</xdr:rowOff>
    </xdr:to>
    <xdr:cxnSp macro="">
      <xdr:nvCxnSpPr>
        <xdr:cNvPr id="323" name="直線コネクタ 322"/>
        <xdr:cNvCxnSpPr/>
      </xdr:nvCxnSpPr>
      <xdr:spPr>
        <a:xfrm>
          <a:off x="16179800" y="1169470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105289</xdr:rowOff>
    </xdr:from>
    <xdr:to>
      <xdr:col>77</xdr:col>
      <xdr:colOff>44450</xdr:colOff>
      <xdr:row>68</xdr:row>
      <xdr:rowOff>36104</xdr:rowOff>
    </xdr:to>
    <xdr:cxnSp macro="">
      <xdr:nvCxnSpPr>
        <xdr:cNvPr id="326" name="直線コネクタ 325"/>
        <xdr:cNvCxnSpPr/>
      </xdr:nvCxnSpPr>
      <xdr:spPr>
        <a:xfrm>
          <a:off x="15290800" y="11592439"/>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47837</xdr:rowOff>
    </xdr:from>
    <xdr:to>
      <xdr:col>72</xdr:col>
      <xdr:colOff>203200</xdr:colOff>
      <xdr:row>67</xdr:row>
      <xdr:rowOff>105289</xdr:rowOff>
    </xdr:to>
    <xdr:cxnSp macro="">
      <xdr:nvCxnSpPr>
        <xdr:cNvPr id="329" name="直線コネクタ 328"/>
        <xdr:cNvCxnSpPr/>
      </xdr:nvCxnSpPr>
      <xdr:spPr>
        <a:xfrm>
          <a:off x="14401800" y="1153498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112425</xdr:rowOff>
    </xdr:from>
    <xdr:to>
      <xdr:col>68</xdr:col>
      <xdr:colOff>152400</xdr:colOff>
      <xdr:row>67</xdr:row>
      <xdr:rowOff>47837</xdr:rowOff>
    </xdr:to>
    <xdr:cxnSp macro="">
      <xdr:nvCxnSpPr>
        <xdr:cNvPr id="332" name="直線コネクタ 331"/>
        <xdr:cNvCxnSpPr/>
      </xdr:nvCxnSpPr>
      <xdr:spPr>
        <a:xfrm>
          <a:off x="13512800" y="11428125"/>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68</xdr:row>
      <xdr:rowOff>17478</xdr:rowOff>
    </xdr:from>
    <xdr:to>
      <xdr:col>81</xdr:col>
      <xdr:colOff>95250</xdr:colOff>
      <xdr:row>68</xdr:row>
      <xdr:rowOff>119078</xdr:rowOff>
    </xdr:to>
    <xdr:sp macro="" textlink="">
      <xdr:nvSpPr>
        <xdr:cNvPr id="342" name="楕円 341"/>
        <xdr:cNvSpPr/>
      </xdr:nvSpPr>
      <xdr:spPr>
        <a:xfrm>
          <a:off x="16967200" y="116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84805</xdr:rowOff>
    </xdr:from>
    <xdr:ext cx="762000" cy="259045"/>
    <xdr:sp macro="" textlink="">
      <xdr:nvSpPr>
        <xdr:cNvPr id="343" name="定員管理の状況該当値テキスト"/>
        <xdr:cNvSpPr txBox="1"/>
      </xdr:nvSpPr>
      <xdr:spPr>
        <a:xfrm>
          <a:off x="17106900" y="1157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156754</xdr:rowOff>
    </xdr:from>
    <xdr:to>
      <xdr:col>77</xdr:col>
      <xdr:colOff>95250</xdr:colOff>
      <xdr:row>68</xdr:row>
      <xdr:rowOff>86904</xdr:rowOff>
    </xdr:to>
    <xdr:sp macro="" textlink="">
      <xdr:nvSpPr>
        <xdr:cNvPr id="344" name="楕円 343"/>
        <xdr:cNvSpPr/>
      </xdr:nvSpPr>
      <xdr:spPr>
        <a:xfrm>
          <a:off x="16129000" y="116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71681</xdr:rowOff>
    </xdr:from>
    <xdr:ext cx="736600" cy="259045"/>
    <xdr:sp macro="" textlink="">
      <xdr:nvSpPr>
        <xdr:cNvPr id="345" name="テキスト ボックス 344"/>
        <xdr:cNvSpPr txBox="1"/>
      </xdr:nvSpPr>
      <xdr:spPr>
        <a:xfrm>
          <a:off x="15798800" y="1173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54489</xdr:rowOff>
    </xdr:from>
    <xdr:to>
      <xdr:col>73</xdr:col>
      <xdr:colOff>44450</xdr:colOff>
      <xdr:row>67</xdr:row>
      <xdr:rowOff>156089</xdr:rowOff>
    </xdr:to>
    <xdr:sp macro="" textlink="">
      <xdr:nvSpPr>
        <xdr:cNvPr id="346" name="楕円 345"/>
        <xdr:cNvSpPr/>
      </xdr:nvSpPr>
      <xdr:spPr>
        <a:xfrm>
          <a:off x="15240000" y="115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140866</xdr:rowOff>
    </xdr:from>
    <xdr:ext cx="762000" cy="259045"/>
    <xdr:sp macro="" textlink="">
      <xdr:nvSpPr>
        <xdr:cNvPr id="347" name="テキスト ボックス 346"/>
        <xdr:cNvSpPr txBox="1"/>
      </xdr:nvSpPr>
      <xdr:spPr>
        <a:xfrm>
          <a:off x="14909800" y="1162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168487</xdr:rowOff>
    </xdr:from>
    <xdr:to>
      <xdr:col>68</xdr:col>
      <xdr:colOff>203200</xdr:colOff>
      <xdr:row>67</xdr:row>
      <xdr:rowOff>98637</xdr:rowOff>
    </xdr:to>
    <xdr:sp macro="" textlink="">
      <xdr:nvSpPr>
        <xdr:cNvPr id="348" name="楕円 347"/>
        <xdr:cNvSpPr/>
      </xdr:nvSpPr>
      <xdr:spPr>
        <a:xfrm>
          <a:off x="14351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83414</xdr:rowOff>
    </xdr:from>
    <xdr:ext cx="762000" cy="259045"/>
    <xdr:sp macro="" textlink="">
      <xdr:nvSpPr>
        <xdr:cNvPr id="349" name="テキスト ボックス 348"/>
        <xdr:cNvSpPr txBox="1"/>
      </xdr:nvSpPr>
      <xdr:spPr>
        <a:xfrm>
          <a:off x="14020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61625</xdr:rowOff>
    </xdr:from>
    <xdr:to>
      <xdr:col>64</xdr:col>
      <xdr:colOff>152400</xdr:colOff>
      <xdr:row>66</xdr:row>
      <xdr:rowOff>163225</xdr:rowOff>
    </xdr:to>
    <xdr:sp macro="" textlink="">
      <xdr:nvSpPr>
        <xdr:cNvPr id="350" name="楕円 349"/>
        <xdr:cNvSpPr/>
      </xdr:nvSpPr>
      <xdr:spPr>
        <a:xfrm>
          <a:off x="13462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148002</xdr:rowOff>
    </xdr:from>
    <xdr:ext cx="762000" cy="259045"/>
    <xdr:sp macro="" textlink="">
      <xdr:nvSpPr>
        <xdr:cNvPr id="351" name="テキスト ボックス 350"/>
        <xdr:cNvSpPr txBox="1"/>
      </xdr:nvSpPr>
      <xdr:spPr>
        <a:xfrm>
          <a:off x="13131800" y="11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発行する際は、過疎対策事業債や緊急防災・減災事業債等、有利な市債の発行に努めており、類似団体よりも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ポイント上回っているものの、前年比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今後とも、新規発行債の抑制や交付税算入率の高い市債発行により実質公債費比率の低下に努める。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42122</xdr:rowOff>
    </xdr:from>
    <xdr:to>
      <xdr:col>81</xdr:col>
      <xdr:colOff>44450</xdr:colOff>
      <xdr:row>37</xdr:row>
      <xdr:rowOff>46143</xdr:rowOff>
    </xdr:to>
    <xdr:cxnSp macro="">
      <xdr:nvCxnSpPr>
        <xdr:cNvPr id="385" name="直線コネクタ 384"/>
        <xdr:cNvCxnSpPr/>
      </xdr:nvCxnSpPr>
      <xdr:spPr>
        <a:xfrm flipV="1">
          <a:off x="16179800" y="638577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58208</xdr:rowOff>
    </xdr:to>
    <xdr:cxnSp macro="">
      <xdr:nvCxnSpPr>
        <xdr:cNvPr id="388" name="直線コネクタ 387"/>
        <xdr:cNvCxnSpPr/>
      </xdr:nvCxnSpPr>
      <xdr:spPr>
        <a:xfrm flipV="1">
          <a:off x="15290800" y="63897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88371</xdr:rowOff>
    </xdr:to>
    <xdr:cxnSp macro="">
      <xdr:nvCxnSpPr>
        <xdr:cNvPr id="391" name="直線コネクタ 390"/>
        <xdr:cNvCxnSpPr/>
      </xdr:nvCxnSpPr>
      <xdr:spPr>
        <a:xfrm flipV="1">
          <a:off x="14401800" y="640185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138642</xdr:rowOff>
    </xdr:to>
    <xdr:cxnSp macro="">
      <xdr:nvCxnSpPr>
        <xdr:cNvPr id="394" name="直線コネクタ 393"/>
        <xdr:cNvCxnSpPr/>
      </xdr:nvCxnSpPr>
      <xdr:spPr>
        <a:xfrm flipV="1">
          <a:off x="13512800" y="643202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162772</xdr:rowOff>
    </xdr:from>
    <xdr:to>
      <xdr:col>81</xdr:col>
      <xdr:colOff>95250</xdr:colOff>
      <xdr:row>37</xdr:row>
      <xdr:rowOff>92922</xdr:rowOff>
    </xdr:to>
    <xdr:sp macro="" textlink="">
      <xdr:nvSpPr>
        <xdr:cNvPr id="404" name="楕円 403"/>
        <xdr:cNvSpPr/>
      </xdr:nvSpPr>
      <xdr:spPr>
        <a:xfrm>
          <a:off x="169672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134849</xdr:rowOff>
    </xdr:from>
    <xdr:ext cx="762000" cy="259045"/>
    <xdr:sp macro="" textlink="">
      <xdr:nvSpPr>
        <xdr:cNvPr id="405" name="公債費負担の状況該当値テキスト"/>
        <xdr:cNvSpPr txBox="1"/>
      </xdr:nvSpPr>
      <xdr:spPr>
        <a:xfrm>
          <a:off x="17106900" y="63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6" name="楕円 405"/>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7" name="テキスト ボックス 406"/>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8" name="楕円 407"/>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9" name="テキスト ボックス 408"/>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10" name="楕円 409"/>
        <xdr:cNvSpPr/>
      </xdr:nvSpPr>
      <xdr:spPr>
        <a:xfrm>
          <a:off x="14351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1" name="テキスト ボックス 410"/>
        <xdr:cNvSpPr txBox="1"/>
      </xdr:nvSpPr>
      <xdr:spPr>
        <a:xfrm>
          <a:off x="14020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2" name="楕円 411"/>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3" name="テキスト ボックス 412"/>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南海トラフ地震に備えた防災対策事業や消防屯所の高台への整備事業の実施により近年市債残高は増加傾向にあるが、それらが交付税算入率の高い市債であることや、財政調整基金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やふるさと室戸応援寄附金積立基金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等の積立による充当可能財源など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により、改善された。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今後においても、新規発行債の抑制や交付税算入率の高い市債の発行など、後世への負担を軽減できるよう財政の健全化に努める。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23855</xdr:rowOff>
    </xdr:from>
    <xdr:to>
      <xdr:col>77</xdr:col>
      <xdr:colOff>44450</xdr:colOff>
      <xdr:row>14</xdr:row>
      <xdr:rowOff>55224</xdr:rowOff>
    </xdr:to>
    <xdr:cxnSp macro="">
      <xdr:nvCxnSpPr>
        <xdr:cNvPr id="447" name="直線コネクタ 446"/>
        <xdr:cNvCxnSpPr/>
      </xdr:nvCxnSpPr>
      <xdr:spPr>
        <a:xfrm flipV="1">
          <a:off x="15290800" y="242415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55224</xdr:rowOff>
    </xdr:from>
    <xdr:to>
      <xdr:col>72</xdr:col>
      <xdr:colOff>203200</xdr:colOff>
      <xdr:row>14</xdr:row>
      <xdr:rowOff>80963</xdr:rowOff>
    </xdr:to>
    <xdr:cxnSp macro="">
      <xdr:nvCxnSpPr>
        <xdr:cNvPr id="450" name="直線コネクタ 449"/>
        <xdr:cNvCxnSpPr/>
      </xdr:nvCxnSpPr>
      <xdr:spPr>
        <a:xfrm flipV="1">
          <a:off x="14401800" y="245552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80963</xdr:rowOff>
    </xdr:from>
    <xdr:to>
      <xdr:col>68</xdr:col>
      <xdr:colOff>152400</xdr:colOff>
      <xdr:row>14</xdr:row>
      <xdr:rowOff>146918</xdr:rowOff>
    </xdr:to>
    <xdr:cxnSp macro="">
      <xdr:nvCxnSpPr>
        <xdr:cNvPr id="453" name="直線コネクタ 452"/>
        <xdr:cNvCxnSpPr/>
      </xdr:nvCxnSpPr>
      <xdr:spPr>
        <a:xfrm flipV="1">
          <a:off x="13512800" y="2481263"/>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6" name="フローチャート: 判断 455"/>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7" name="テキスト ボックス 456"/>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8" name="フローチャート: 判断 457"/>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9" name="テキスト ボックス 458"/>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144505</xdr:rowOff>
    </xdr:from>
    <xdr:to>
      <xdr:col>77</xdr:col>
      <xdr:colOff>95250</xdr:colOff>
      <xdr:row>14</xdr:row>
      <xdr:rowOff>74655</xdr:rowOff>
    </xdr:to>
    <xdr:sp macro="" textlink="">
      <xdr:nvSpPr>
        <xdr:cNvPr id="465" name="楕円 464"/>
        <xdr:cNvSpPr/>
      </xdr:nvSpPr>
      <xdr:spPr>
        <a:xfrm>
          <a:off x="16129000" y="23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84832</xdr:rowOff>
    </xdr:from>
    <xdr:ext cx="736600" cy="259045"/>
    <xdr:sp macro="" textlink="">
      <xdr:nvSpPr>
        <xdr:cNvPr id="466" name="テキスト ボックス 465"/>
        <xdr:cNvSpPr txBox="1"/>
      </xdr:nvSpPr>
      <xdr:spPr>
        <a:xfrm>
          <a:off x="15798800" y="214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4424</xdr:rowOff>
    </xdr:from>
    <xdr:to>
      <xdr:col>73</xdr:col>
      <xdr:colOff>44450</xdr:colOff>
      <xdr:row>14</xdr:row>
      <xdr:rowOff>106024</xdr:rowOff>
    </xdr:to>
    <xdr:sp macro="" textlink="">
      <xdr:nvSpPr>
        <xdr:cNvPr id="467" name="楕円 466"/>
        <xdr:cNvSpPr/>
      </xdr:nvSpPr>
      <xdr:spPr>
        <a:xfrm>
          <a:off x="15240000" y="24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116201</xdr:rowOff>
    </xdr:from>
    <xdr:ext cx="762000" cy="259045"/>
    <xdr:sp macro="" textlink="">
      <xdr:nvSpPr>
        <xdr:cNvPr id="468" name="テキスト ボックス 467"/>
        <xdr:cNvSpPr txBox="1"/>
      </xdr:nvSpPr>
      <xdr:spPr>
        <a:xfrm>
          <a:off x="14909800" y="21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30163</xdr:rowOff>
    </xdr:from>
    <xdr:to>
      <xdr:col>68</xdr:col>
      <xdr:colOff>203200</xdr:colOff>
      <xdr:row>14</xdr:row>
      <xdr:rowOff>131763</xdr:rowOff>
    </xdr:to>
    <xdr:sp macro="" textlink="">
      <xdr:nvSpPr>
        <xdr:cNvPr id="469" name="楕円 468"/>
        <xdr:cNvSpPr/>
      </xdr:nvSpPr>
      <xdr:spPr>
        <a:xfrm>
          <a:off x="14351000" y="24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141940</xdr:rowOff>
    </xdr:from>
    <xdr:ext cx="762000" cy="259045"/>
    <xdr:sp macro="" textlink="">
      <xdr:nvSpPr>
        <xdr:cNvPr id="470" name="テキスト ボックス 469"/>
        <xdr:cNvSpPr txBox="1"/>
      </xdr:nvSpPr>
      <xdr:spPr>
        <a:xfrm>
          <a:off x="14020800" y="219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96118</xdr:rowOff>
    </xdr:from>
    <xdr:to>
      <xdr:col>64</xdr:col>
      <xdr:colOff>152400</xdr:colOff>
      <xdr:row>15</xdr:row>
      <xdr:rowOff>26268</xdr:rowOff>
    </xdr:to>
    <xdr:sp macro="" textlink="">
      <xdr:nvSpPr>
        <xdr:cNvPr id="471" name="楕円 470"/>
        <xdr:cNvSpPr/>
      </xdr:nvSpPr>
      <xdr:spPr>
        <a:xfrm>
          <a:off x="13462000" y="2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36445</xdr:rowOff>
    </xdr:from>
    <xdr:ext cx="762000" cy="259045"/>
    <xdr:sp macro="" textlink="">
      <xdr:nvSpPr>
        <xdr:cNvPr id="472" name="テキスト ボックス 471"/>
        <xdr:cNvSpPr txBox="1"/>
      </xdr:nvSpPr>
      <xdr:spPr>
        <a:xfrm>
          <a:off x="13131800" y="22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会計年度任用職員制度導入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今後においては、業務改善や事業の見直しなどにより、職員数の適正管理に努め、人件費の抑制に努める。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138430</xdr:rowOff>
    </xdr:to>
    <xdr:cxnSp macro="">
      <xdr:nvCxnSpPr>
        <xdr:cNvPr id="66" name="直線コネクタ 65"/>
        <xdr:cNvCxnSpPr/>
      </xdr:nvCxnSpPr>
      <xdr:spPr>
        <a:xfrm>
          <a:off x="3987800" y="6596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8890</xdr:rowOff>
    </xdr:to>
    <xdr:cxnSp macro="">
      <xdr:nvCxnSpPr>
        <xdr:cNvPr id="69" name="直線コネクタ 68"/>
        <xdr:cNvCxnSpPr/>
      </xdr:nvCxnSpPr>
      <xdr:spPr>
        <a:xfrm flipV="1">
          <a:off x="3098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39</xdr:row>
      <xdr:rowOff>8890</xdr:rowOff>
    </xdr:to>
    <xdr:cxnSp macro="">
      <xdr:nvCxnSpPr>
        <xdr:cNvPr id="72" name="直線コネクタ 71"/>
        <xdr:cNvCxnSpPr/>
      </xdr:nvCxnSpPr>
      <xdr:spPr>
        <a:xfrm>
          <a:off x="2209800" y="65049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81280</xdr:rowOff>
    </xdr:to>
    <xdr:cxnSp macro="">
      <xdr:nvCxnSpPr>
        <xdr:cNvPr id="75" name="直線コネクタ 74"/>
        <xdr:cNvCxnSpPr/>
      </xdr:nvCxnSpPr>
      <xdr:spPr>
        <a:xfrm flipV="1">
          <a:off x="1320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ふるさと室戸応援寄附金関連事務費等の増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はあるものの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新型コロナウイルス感染症拡大の影響による旅費等の減により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経費節減の徹底に努め、経常的な物件費の削減に取り組む。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19</xdr:row>
      <xdr:rowOff>19050</xdr:rowOff>
    </xdr:to>
    <xdr:cxnSp macro="">
      <xdr:nvCxnSpPr>
        <xdr:cNvPr id="127" name="直線コネクタ 126"/>
        <xdr:cNvCxnSpPr/>
      </xdr:nvCxnSpPr>
      <xdr:spPr>
        <a:xfrm flipV="1">
          <a:off x="15671800" y="3009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19</xdr:row>
      <xdr:rowOff>19050</xdr:rowOff>
    </xdr:to>
    <xdr:cxnSp macro="">
      <xdr:nvCxnSpPr>
        <xdr:cNvPr id="130" name="直線コネクタ 129"/>
        <xdr:cNvCxnSpPr/>
      </xdr:nvCxnSpPr>
      <xdr:spPr>
        <a:xfrm>
          <a:off x="14782800" y="3009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18</xdr:row>
      <xdr:rowOff>25400</xdr:rowOff>
    </xdr:to>
    <xdr:cxnSp macro="">
      <xdr:nvCxnSpPr>
        <xdr:cNvPr id="133" name="直線コネクタ 132"/>
        <xdr:cNvCxnSpPr/>
      </xdr:nvCxnSpPr>
      <xdr:spPr>
        <a:xfrm flipV="1">
          <a:off x="13893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18</xdr:row>
      <xdr:rowOff>25400</xdr:rowOff>
    </xdr:to>
    <xdr:cxnSp macro="">
      <xdr:nvCxnSpPr>
        <xdr:cNvPr id="136" name="直線コネクタ 135"/>
        <xdr:cNvCxnSpPr/>
      </xdr:nvCxnSpPr>
      <xdr:spPr>
        <a:xfrm>
          <a:off x="13004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6" name="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60977</xdr:rowOff>
    </xdr:from>
    <xdr:ext cx="762000" cy="259045"/>
    <xdr:sp macro="" textlink="">
      <xdr:nvSpPr>
        <xdr:cNvPr id="147"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50" name="楕円 149"/>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51" name="テキスト ボックス 150"/>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146050</xdr:rowOff>
    </xdr:from>
    <xdr:to>
      <xdr:col>69</xdr:col>
      <xdr:colOff>142875</xdr:colOff>
      <xdr:row>18</xdr:row>
      <xdr:rowOff>76200</xdr:rowOff>
    </xdr:to>
    <xdr:sp macro="" textlink="">
      <xdr:nvSpPr>
        <xdr:cNvPr id="152" name="楕円 151"/>
        <xdr:cNvSpPr/>
      </xdr:nvSpPr>
      <xdr:spPr>
        <a:xfrm>
          <a:off x="13843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生活保護扶助費のうち、重複多受診の指導等により、医療扶助が減したことにより、改善が見られる。また、生活保護率は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月末時点）、扶助費全体では前年より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上回る数値で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就労指導や医療扶助の適正運営に努め、扶助費の削減を図る。また、生活保護に至る前段階の生活困窮者に対して、自立支援事業、就労準備支援事業及び家計相談事業に取り組み、生活保護を増やさない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59</xdr:row>
      <xdr:rowOff>57150</xdr:rowOff>
    </xdr:to>
    <xdr:cxnSp macro="">
      <xdr:nvCxnSpPr>
        <xdr:cNvPr id="188" name="直線コネクタ 187"/>
        <xdr:cNvCxnSpPr/>
      </xdr:nvCxnSpPr>
      <xdr:spPr>
        <a:xfrm flipV="1">
          <a:off x="3987800" y="99060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57150</xdr:rowOff>
    </xdr:from>
    <xdr:to>
      <xdr:col>19</xdr:col>
      <xdr:colOff>187325</xdr:colOff>
      <xdr:row>59</xdr:row>
      <xdr:rowOff>120650</xdr:rowOff>
    </xdr:to>
    <xdr:cxnSp macro="">
      <xdr:nvCxnSpPr>
        <xdr:cNvPr id="191" name="直線コネクタ 190"/>
        <xdr:cNvCxnSpPr/>
      </xdr:nvCxnSpPr>
      <xdr:spPr>
        <a:xfrm flipV="1">
          <a:off x="3098800" y="10172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120650</xdr:rowOff>
    </xdr:to>
    <xdr:cxnSp macro="">
      <xdr:nvCxnSpPr>
        <xdr:cNvPr id="194" name="直線コネクタ 193"/>
        <xdr:cNvCxnSpPr/>
      </xdr:nvCxnSpPr>
      <xdr:spPr>
        <a:xfrm>
          <a:off x="2209800" y="1002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59</xdr:row>
      <xdr:rowOff>95250</xdr:rowOff>
    </xdr:to>
    <xdr:cxnSp macro="">
      <xdr:nvCxnSpPr>
        <xdr:cNvPr id="197" name="直線コネクタ 196"/>
        <xdr:cNvCxnSpPr/>
      </xdr:nvCxnSpPr>
      <xdr:spPr>
        <a:xfrm flipV="1">
          <a:off x="1320800" y="10020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7" name="楕円 206"/>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8"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9" name="楕円 208"/>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92727</xdr:rowOff>
    </xdr:from>
    <xdr:ext cx="736600" cy="259045"/>
    <xdr:sp macro="" textlink="">
      <xdr:nvSpPr>
        <xdr:cNvPr id="210" name="テキスト ボックス 209"/>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69850</xdr:rowOff>
    </xdr:from>
    <xdr:to>
      <xdr:col>15</xdr:col>
      <xdr:colOff>149225</xdr:colOff>
      <xdr:row>60</xdr:row>
      <xdr:rowOff>0</xdr:rowOff>
    </xdr:to>
    <xdr:sp macro="" textlink="">
      <xdr:nvSpPr>
        <xdr:cNvPr id="211" name="楕円 210"/>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156227</xdr:rowOff>
    </xdr:from>
    <xdr:ext cx="762000" cy="259045"/>
    <xdr:sp macro="" textlink="">
      <xdr:nvSpPr>
        <xdr:cNvPr id="212" name="テキスト ボックス 211"/>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3" name="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4" name="テキスト ボックス 213"/>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5" name="楕円 214"/>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6" name="テキスト ボックス 215"/>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ふるさと室戸応援寄附金積立の大幅増はあるものの、維持補修費や国民健康保険事業特別会計への繰出金の減等により</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ポイント改善</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、この項目を大きく左右する繰出金について、介護予防や疾病予防を推進し、特別会計の健全運営化に努める。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153670</xdr:rowOff>
    </xdr:to>
    <xdr:cxnSp macro="">
      <xdr:nvCxnSpPr>
        <xdr:cNvPr id="249" name="直線コネクタ 248"/>
        <xdr:cNvCxnSpPr/>
      </xdr:nvCxnSpPr>
      <xdr:spPr>
        <a:xfrm flipV="1">
          <a:off x="15671800" y="9819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153670</xdr:rowOff>
    </xdr:to>
    <xdr:cxnSp macro="">
      <xdr:nvCxnSpPr>
        <xdr:cNvPr id="252" name="直線コネクタ 251"/>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115570</xdr:rowOff>
    </xdr:to>
    <xdr:cxnSp macro="">
      <xdr:nvCxnSpPr>
        <xdr:cNvPr id="255" name="直線コネクタ 254"/>
        <xdr:cNvCxnSpPr/>
      </xdr:nvCxnSpPr>
      <xdr:spPr>
        <a:xfrm>
          <a:off x="13893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77470</xdr:rowOff>
    </xdr:to>
    <xdr:cxnSp macro="">
      <xdr:nvCxnSpPr>
        <xdr:cNvPr id="258" name="直線コネクタ 257"/>
        <xdr:cNvCxnSpPr/>
      </xdr:nvCxnSpPr>
      <xdr:spPr>
        <a:xfrm>
          <a:off x="13004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138447</xdr:rowOff>
    </xdr:from>
    <xdr:ext cx="762000" cy="259045"/>
    <xdr:sp macro="" textlink="">
      <xdr:nvSpPr>
        <xdr:cNvPr id="275" name="テキスト ボックス 274"/>
        <xdr:cNvSpPr txBox="1"/>
      </xdr:nvSpPr>
      <xdr:spPr>
        <a:xfrm>
          <a:off x="13512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特別定額給付金事業の皆増や、</a:t>
          </a:r>
          <a:r>
            <a:rPr kumimoji="1" lang="ja-JP" altLang="ja-JP" sz="1300">
              <a:solidFill>
                <a:schemeClr val="dk1"/>
              </a:solidFill>
              <a:effectLst/>
              <a:latin typeface="+mn-lt"/>
              <a:ea typeface="+mn-ea"/>
              <a:cs typeface="+mn-cs"/>
            </a:rPr>
            <a:t>ふるさと室戸応援寄附金返礼品の</a:t>
          </a:r>
          <a:r>
            <a:rPr kumimoji="1" lang="ja-JP" altLang="en-US" sz="1300">
              <a:solidFill>
                <a:schemeClr val="dk1"/>
              </a:solidFill>
              <a:effectLst/>
              <a:latin typeface="+mn-lt"/>
              <a:ea typeface="+mn-ea"/>
              <a:cs typeface="+mn-cs"/>
            </a:rPr>
            <a:t>お</a:t>
          </a:r>
          <a:r>
            <a:rPr kumimoji="1" lang="ja-JP" altLang="ja-JP" sz="1300">
              <a:solidFill>
                <a:schemeClr val="dk1"/>
              </a:solidFill>
              <a:effectLst/>
              <a:latin typeface="+mn-lt"/>
              <a:ea typeface="+mn-ea"/>
              <a:cs typeface="+mn-cs"/>
            </a:rPr>
            <a:t>礼等により、昨年より</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市単独の補助金を見直すなど、補助金額を含む補助金交付が適正であるか、整理統合できる補助金が無いか等の検討を行っていく。</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78994</xdr:rowOff>
    </xdr:to>
    <xdr:cxnSp macro="">
      <xdr:nvCxnSpPr>
        <xdr:cNvPr id="307" name="直線コネクタ 306"/>
        <xdr:cNvCxnSpPr/>
      </xdr:nvCxnSpPr>
      <xdr:spPr>
        <a:xfrm>
          <a:off x="15671800" y="5992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69850</xdr:rowOff>
    </xdr:to>
    <xdr:cxnSp macro="">
      <xdr:nvCxnSpPr>
        <xdr:cNvPr id="310" name="直線コネクタ 309"/>
        <xdr:cNvCxnSpPr/>
      </xdr:nvCxnSpPr>
      <xdr:spPr>
        <a:xfrm flipV="1">
          <a:off x="14782800" y="5992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69850</xdr:rowOff>
    </xdr:to>
    <xdr:cxnSp macro="">
      <xdr:nvCxnSpPr>
        <xdr:cNvPr id="313" name="直線コネクタ 312"/>
        <xdr:cNvCxnSpPr/>
      </xdr:nvCxnSpPr>
      <xdr:spPr>
        <a:xfrm>
          <a:off x="13893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60706</xdr:rowOff>
    </xdr:to>
    <xdr:cxnSp macro="">
      <xdr:nvCxnSpPr>
        <xdr:cNvPr id="316" name="直線コネクタ 315"/>
        <xdr:cNvCxnSpPr/>
      </xdr:nvCxnSpPr>
      <xdr:spPr>
        <a:xfrm>
          <a:off x="13004800" y="6061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6" name="楕円 325"/>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7"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28" name="楕円 327"/>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29" name="テキスト ボックス 328"/>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0" name="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2" name="楕円 331"/>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3" name="テキスト ボックス 332"/>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4" name="楕円 333"/>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5" name="テキスト ボックス 334"/>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、県内平均を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今後は、普通建設事業の計画的な実施に努めることで、市債の新規発行を抑制し、公債費の削減を図る。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69850</xdr:rowOff>
    </xdr:to>
    <xdr:cxnSp macro="">
      <xdr:nvCxnSpPr>
        <xdr:cNvPr id="367" name="直線コネクタ 366"/>
        <xdr:cNvCxnSpPr/>
      </xdr:nvCxnSpPr>
      <xdr:spPr>
        <a:xfrm flipV="1">
          <a:off x="3987800" y="129019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33655</xdr:rowOff>
    </xdr:from>
    <xdr:to>
      <xdr:col>19</xdr:col>
      <xdr:colOff>187325</xdr:colOff>
      <xdr:row>75</xdr:row>
      <xdr:rowOff>69850</xdr:rowOff>
    </xdr:to>
    <xdr:cxnSp macro="">
      <xdr:nvCxnSpPr>
        <xdr:cNvPr id="370" name="直線コネクタ 369"/>
        <xdr:cNvCxnSpPr/>
      </xdr:nvCxnSpPr>
      <xdr:spPr>
        <a:xfrm>
          <a:off x="3098800" y="12892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22225</xdr:rowOff>
    </xdr:from>
    <xdr:to>
      <xdr:col>15</xdr:col>
      <xdr:colOff>98425</xdr:colOff>
      <xdr:row>75</xdr:row>
      <xdr:rowOff>33655</xdr:rowOff>
    </xdr:to>
    <xdr:cxnSp macro="">
      <xdr:nvCxnSpPr>
        <xdr:cNvPr id="373" name="直線コネクタ 372"/>
        <xdr:cNvCxnSpPr/>
      </xdr:nvCxnSpPr>
      <xdr:spPr>
        <a:xfrm>
          <a:off x="2209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22225</xdr:rowOff>
    </xdr:from>
    <xdr:to>
      <xdr:col>11</xdr:col>
      <xdr:colOff>9525</xdr:colOff>
      <xdr:row>75</xdr:row>
      <xdr:rowOff>77470</xdr:rowOff>
    </xdr:to>
    <xdr:cxnSp macro="">
      <xdr:nvCxnSpPr>
        <xdr:cNvPr id="376" name="直線コネクタ 375"/>
        <xdr:cNvCxnSpPr/>
      </xdr:nvCxnSpPr>
      <xdr:spPr>
        <a:xfrm flipV="1">
          <a:off x="1320800" y="128809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6" name="楕円 385"/>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135907</xdr:rowOff>
    </xdr:from>
    <xdr:ext cx="762000" cy="259045"/>
    <xdr:sp macro="" textlink="">
      <xdr:nvSpPr>
        <xdr:cNvPr id="387" name="公債費該当値テキスト"/>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88" name="楕円 387"/>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89" name="テキスト ボックス 388"/>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0" name="楕円 389"/>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1" name="テキスト ボックス 390"/>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142875</xdr:rowOff>
    </xdr:from>
    <xdr:to>
      <xdr:col>11</xdr:col>
      <xdr:colOff>60325</xdr:colOff>
      <xdr:row>75</xdr:row>
      <xdr:rowOff>73025</xdr:rowOff>
    </xdr:to>
    <xdr:sp macro="" textlink="">
      <xdr:nvSpPr>
        <xdr:cNvPr id="392" name="楕円 391"/>
        <xdr:cNvSpPr/>
      </xdr:nvSpPr>
      <xdr:spPr>
        <a:xfrm>
          <a:off x="2159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93" name="テキスト ボックス 392"/>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4" name="楕円 393"/>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5" name="テキスト ボックス 394"/>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ポイント改善しているが、県内平均より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扶助費が類似団体よりも大幅に高いことが、全体の経常収支比率の悪化要因となっているため、生活保護の適正実施や生活保護を増やさない取り組みを続け、経常収支比率の改善を図る。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78994</xdr:rowOff>
    </xdr:to>
    <xdr:cxnSp macro="">
      <xdr:nvCxnSpPr>
        <xdr:cNvPr id="426" name="直線コネクタ 425"/>
        <xdr:cNvCxnSpPr/>
      </xdr:nvCxnSpPr>
      <xdr:spPr>
        <a:xfrm flipV="1">
          <a:off x="15671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120142</xdr:rowOff>
    </xdr:to>
    <xdr:cxnSp macro="">
      <xdr:nvCxnSpPr>
        <xdr:cNvPr id="429" name="直線コネクタ 428"/>
        <xdr:cNvCxnSpPr/>
      </xdr:nvCxnSpPr>
      <xdr:spPr>
        <a:xfrm flipV="1">
          <a:off x="14782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120142</xdr:rowOff>
    </xdr:to>
    <xdr:cxnSp macro="">
      <xdr:nvCxnSpPr>
        <xdr:cNvPr id="432" name="直線コネクタ 431"/>
        <xdr:cNvCxnSpPr/>
      </xdr:nvCxnSpPr>
      <xdr:spPr>
        <a:xfrm>
          <a:off x="13893800" y="131343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140715</xdr:rowOff>
    </xdr:to>
    <xdr:cxnSp macro="">
      <xdr:nvCxnSpPr>
        <xdr:cNvPr id="435" name="直線コネクタ 434"/>
        <xdr:cNvCxnSpPr/>
      </xdr:nvCxnSpPr>
      <xdr:spPr>
        <a:xfrm flipV="1">
          <a:off x="13004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6"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7" name="楕円 446"/>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8" name="テキスト ボックス 44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9" name="楕円 448"/>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0" name="テキスト ボックス 449"/>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1" name="楕円 450"/>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2" name="テキスト ボックス 451"/>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3" name="楕円 452"/>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4" name="テキスト ボックス 45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112783</xdr:rowOff>
    </xdr:from>
    <xdr:to>
      <xdr:col>29</xdr:col>
      <xdr:colOff>127000</xdr:colOff>
      <xdr:row>15</xdr:row>
      <xdr:rowOff>41569</xdr:rowOff>
    </xdr:to>
    <xdr:cxnSp macro="">
      <xdr:nvCxnSpPr>
        <xdr:cNvPr id="52" name="直線コネクタ 51"/>
        <xdr:cNvCxnSpPr/>
      </xdr:nvCxnSpPr>
      <xdr:spPr bwMode="auto">
        <a:xfrm flipV="1">
          <a:off x="5003800" y="2560708"/>
          <a:ext cx="647700" cy="10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41569</xdr:rowOff>
    </xdr:from>
    <xdr:to>
      <xdr:col>26</xdr:col>
      <xdr:colOff>50800</xdr:colOff>
      <xdr:row>15</xdr:row>
      <xdr:rowOff>125541</xdr:rowOff>
    </xdr:to>
    <xdr:cxnSp macro="">
      <xdr:nvCxnSpPr>
        <xdr:cNvPr id="55" name="直線コネクタ 54"/>
        <xdr:cNvCxnSpPr/>
      </xdr:nvCxnSpPr>
      <xdr:spPr bwMode="auto">
        <a:xfrm flipV="1">
          <a:off x="4305300" y="2660944"/>
          <a:ext cx="698500" cy="8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125541</xdr:rowOff>
    </xdr:from>
    <xdr:to>
      <xdr:col>22</xdr:col>
      <xdr:colOff>114300</xdr:colOff>
      <xdr:row>16</xdr:row>
      <xdr:rowOff>38303</xdr:rowOff>
    </xdr:to>
    <xdr:cxnSp macro="">
      <xdr:nvCxnSpPr>
        <xdr:cNvPr id="58" name="直線コネクタ 57"/>
        <xdr:cNvCxnSpPr/>
      </xdr:nvCxnSpPr>
      <xdr:spPr bwMode="auto">
        <a:xfrm flipV="1">
          <a:off x="3606800" y="2744916"/>
          <a:ext cx="698500" cy="8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38303</xdr:rowOff>
    </xdr:from>
    <xdr:to>
      <xdr:col>18</xdr:col>
      <xdr:colOff>177800</xdr:colOff>
      <xdr:row>16</xdr:row>
      <xdr:rowOff>60913</xdr:rowOff>
    </xdr:to>
    <xdr:cxnSp macro="">
      <xdr:nvCxnSpPr>
        <xdr:cNvPr id="61" name="直線コネクタ 60"/>
        <xdr:cNvCxnSpPr/>
      </xdr:nvCxnSpPr>
      <xdr:spPr bwMode="auto">
        <a:xfrm flipV="1">
          <a:off x="2908300" y="2829128"/>
          <a:ext cx="698500" cy="2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61983</xdr:rowOff>
    </xdr:from>
    <xdr:to>
      <xdr:col>29</xdr:col>
      <xdr:colOff>177800</xdr:colOff>
      <xdr:row>14</xdr:row>
      <xdr:rowOff>163583</xdr:rowOff>
    </xdr:to>
    <xdr:sp macro="" textlink="">
      <xdr:nvSpPr>
        <xdr:cNvPr id="71" name="楕円 70"/>
        <xdr:cNvSpPr/>
      </xdr:nvSpPr>
      <xdr:spPr bwMode="auto">
        <a:xfrm>
          <a:off x="5600700" y="250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78510</xdr:rowOff>
    </xdr:from>
    <xdr:ext cx="762000" cy="259045"/>
    <xdr:sp macro="" textlink="">
      <xdr:nvSpPr>
        <xdr:cNvPr id="72" name="人口1人当たり決算額の推移該当値テキスト130"/>
        <xdr:cNvSpPr txBox="1"/>
      </xdr:nvSpPr>
      <xdr:spPr>
        <a:xfrm>
          <a:off x="5740400" y="235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162219</xdr:rowOff>
    </xdr:from>
    <xdr:to>
      <xdr:col>26</xdr:col>
      <xdr:colOff>101600</xdr:colOff>
      <xdr:row>15</xdr:row>
      <xdr:rowOff>92369</xdr:rowOff>
    </xdr:to>
    <xdr:sp macro="" textlink="">
      <xdr:nvSpPr>
        <xdr:cNvPr id="73" name="楕円 72"/>
        <xdr:cNvSpPr/>
      </xdr:nvSpPr>
      <xdr:spPr bwMode="auto">
        <a:xfrm>
          <a:off x="4953000" y="261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102546</xdr:rowOff>
    </xdr:from>
    <xdr:ext cx="736600" cy="259045"/>
    <xdr:sp macro="" textlink="">
      <xdr:nvSpPr>
        <xdr:cNvPr id="74" name="テキスト ボックス 73"/>
        <xdr:cNvSpPr txBox="1"/>
      </xdr:nvSpPr>
      <xdr:spPr>
        <a:xfrm>
          <a:off x="4622800" y="237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74741</xdr:rowOff>
    </xdr:from>
    <xdr:to>
      <xdr:col>22</xdr:col>
      <xdr:colOff>165100</xdr:colOff>
      <xdr:row>16</xdr:row>
      <xdr:rowOff>4891</xdr:rowOff>
    </xdr:to>
    <xdr:sp macro="" textlink="">
      <xdr:nvSpPr>
        <xdr:cNvPr id="75" name="楕円 74"/>
        <xdr:cNvSpPr/>
      </xdr:nvSpPr>
      <xdr:spPr bwMode="auto">
        <a:xfrm>
          <a:off x="4254500" y="269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15068</xdr:rowOff>
    </xdr:from>
    <xdr:ext cx="762000" cy="259045"/>
    <xdr:sp macro="" textlink="">
      <xdr:nvSpPr>
        <xdr:cNvPr id="76" name="テキスト ボックス 75"/>
        <xdr:cNvSpPr txBox="1"/>
      </xdr:nvSpPr>
      <xdr:spPr>
        <a:xfrm>
          <a:off x="3924300" y="246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158953</xdr:rowOff>
    </xdr:from>
    <xdr:to>
      <xdr:col>19</xdr:col>
      <xdr:colOff>38100</xdr:colOff>
      <xdr:row>16</xdr:row>
      <xdr:rowOff>89103</xdr:rowOff>
    </xdr:to>
    <xdr:sp macro="" textlink="">
      <xdr:nvSpPr>
        <xdr:cNvPr id="77" name="楕円 76"/>
        <xdr:cNvSpPr/>
      </xdr:nvSpPr>
      <xdr:spPr bwMode="auto">
        <a:xfrm>
          <a:off x="3556000" y="277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99280</xdr:rowOff>
    </xdr:from>
    <xdr:ext cx="762000" cy="259045"/>
    <xdr:sp macro="" textlink="">
      <xdr:nvSpPr>
        <xdr:cNvPr id="78" name="テキスト ボックス 77"/>
        <xdr:cNvSpPr txBox="1"/>
      </xdr:nvSpPr>
      <xdr:spPr>
        <a:xfrm>
          <a:off x="3225800" y="254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10113</xdr:rowOff>
    </xdr:from>
    <xdr:to>
      <xdr:col>15</xdr:col>
      <xdr:colOff>101600</xdr:colOff>
      <xdr:row>16</xdr:row>
      <xdr:rowOff>111713</xdr:rowOff>
    </xdr:to>
    <xdr:sp macro="" textlink="">
      <xdr:nvSpPr>
        <xdr:cNvPr id="79" name="楕円 78"/>
        <xdr:cNvSpPr/>
      </xdr:nvSpPr>
      <xdr:spPr bwMode="auto">
        <a:xfrm>
          <a:off x="2857500" y="280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121890</xdr:rowOff>
    </xdr:from>
    <xdr:ext cx="762000" cy="259045"/>
    <xdr:sp macro="" textlink="">
      <xdr:nvSpPr>
        <xdr:cNvPr id="80" name="テキスト ボックス 79"/>
        <xdr:cNvSpPr txBox="1"/>
      </xdr:nvSpPr>
      <xdr:spPr>
        <a:xfrm>
          <a:off x="2527300" y="256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285241</xdr:rowOff>
    </xdr:from>
    <xdr:to>
      <xdr:col>29</xdr:col>
      <xdr:colOff>127000</xdr:colOff>
      <xdr:row>37</xdr:row>
      <xdr:rowOff>300557</xdr:rowOff>
    </xdr:to>
    <xdr:cxnSp macro="">
      <xdr:nvCxnSpPr>
        <xdr:cNvPr id="114" name="直線コネクタ 113"/>
        <xdr:cNvCxnSpPr/>
      </xdr:nvCxnSpPr>
      <xdr:spPr bwMode="auto">
        <a:xfrm>
          <a:off x="5003800" y="7409941"/>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285334</xdr:rowOff>
    </xdr:from>
    <xdr:ext cx="762000" cy="259045"/>
    <xdr:sp macro="" textlink="">
      <xdr:nvSpPr>
        <xdr:cNvPr id="115" name="人口1人当たり決算額の推移平均値テキスト445"/>
        <xdr:cNvSpPr txBox="1"/>
      </xdr:nvSpPr>
      <xdr:spPr>
        <a:xfrm>
          <a:off x="5740400" y="7410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285241</xdr:rowOff>
    </xdr:from>
    <xdr:to>
      <xdr:col>26</xdr:col>
      <xdr:colOff>50800</xdr:colOff>
      <xdr:row>37</xdr:row>
      <xdr:rowOff>297300</xdr:rowOff>
    </xdr:to>
    <xdr:cxnSp macro="">
      <xdr:nvCxnSpPr>
        <xdr:cNvPr id="117" name="直線コネクタ 116"/>
        <xdr:cNvCxnSpPr/>
      </xdr:nvCxnSpPr>
      <xdr:spPr bwMode="auto">
        <a:xfrm flipV="1">
          <a:off x="4305300" y="7409941"/>
          <a:ext cx="698500" cy="1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297300</xdr:rowOff>
    </xdr:from>
    <xdr:to>
      <xdr:col>22</xdr:col>
      <xdr:colOff>114300</xdr:colOff>
      <xdr:row>37</xdr:row>
      <xdr:rowOff>308882</xdr:rowOff>
    </xdr:to>
    <xdr:cxnSp macro="">
      <xdr:nvCxnSpPr>
        <xdr:cNvPr id="120" name="直線コネクタ 119"/>
        <xdr:cNvCxnSpPr/>
      </xdr:nvCxnSpPr>
      <xdr:spPr bwMode="auto">
        <a:xfrm flipV="1">
          <a:off x="3606800" y="7422000"/>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270439</xdr:rowOff>
    </xdr:from>
    <xdr:to>
      <xdr:col>18</xdr:col>
      <xdr:colOff>177800</xdr:colOff>
      <xdr:row>37</xdr:row>
      <xdr:rowOff>308882</xdr:rowOff>
    </xdr:to>
    <xdr:cxnSp macro="">
      <xdr:nvCxnSpPr>
        <xdr:cNvPr id="123" name="直線コネクタ 122"/>
        <xdr:cNvCxnSpPr/>
      </xdr:nvCxnSpPr>
      <xdr:spPr bwMode="auto">
        <a:xfrm>
          <a:off x="2908300" y="7395139"/>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249757</xdr:rowOff>
    </xdr:from>
    <xdr:to>
      <xdr:col>29</xdr:col>
      <xdr:colOff>177800</xdr:colOff>
      <xdr:row>38</xdr:row>
      <xdr:rowOff>8457</xdr:rowOff>
    </xdr:to>
    <xdr:sp macro="" textlink="">
      <xdr:nvSpPr>
        <xdr:cNvPr id="133" name="楕円 132"/>
        <xdr:cNvSpPr/>
      </xdr:nvSpPr>
      <xdr:spPr bwMode="auto">
        <a:xfrm>
          <a:off x="5600700" y="737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94834</xdr:rowOff>
    </xdr:from>
    <xdr:ext cx="762000" cy="259045"/>
    <xdr:sp macro="" textlink="">
      <xdr:nvSpPr>
        <xdr:cNvPr id="134" name="人口1人当たり決算額の推移該当値テキスト445"/>
        <xdr:cNvSpPr txBox="1"/>
      </xdr:nvSpPr>
      <xdr:spPr>
        <a:xfrm>
          <a:off x="5740400" y="721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234441</xdr:rowOff>
    </xdr:from>
    <xdr:to>
      <xdr:col>26</xdr:col>
      <xdr:colOff>101600</xdr:colOff>
      <xdr:row>37</xdr:row>
      <xdr:rowOff>336041</xdr:rowOff>
    </xdr:to>
    <xdr:sp macro="" textlink="">
      <xdr:nvSpPr>
        <xdr:cNvPr id="135" name="楕円 134"/>
        <xdr:cNvSpPr/>
      </xdr:nvSpPr>
      <xdr:spPr bwMode="auto">
        <a:xfrm>
          <a:off x="4953000" y="735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3318</xdr:rowOff>
    </xdr:from>
    <xdr:ext cx="736600" cy="259045"/>
    <xdr:sp macro="" textlink="">
      <xdr:nvSpPr>
        <xdr:cNvPr id="136" name="テキスト ボックス 135"/>
        <xdr:cNvSpPr txBox="1"/>
      </xdr:nvSpPr>
      <xdr:spPr>
        <a:xfrm>
          <a:off x="4622800" y="712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246500</xdr:rowOff>
    </xdr:from>
    <xdr:to>
      <xdr:col>22</xdr:col>
      <xdr:colOff>165100</xdr:colOff>
      <xdr:row>38</xdr:row>
      <xdr:rowOff>5200</xdr:rowOff>
    </xdr:to>
    <xdr:sp macro="" textlink="">
      <xdr:nvSpPr>
        <xdr:cNvPr id="137" name="楕円 136"/>
        <xdr:cNvSpPr/>
      </xdr:nvSpPr>
      <xdr:spPr bwMode="auto">
        <a:xfrm>
          <a:off x="4254500" y="737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15377</xdr:rowOff>
    </xdr:from>
    <xdr:ext cx="762000" cy="259045"/>
    <xdr:sp macro="" textlink="">
      <xdr:nvSpPr>
        <xdr:cNvPr id="138" name="テキスト ボックス 137"/>
        <xdr:cNvSpPr txBox="1"/>
      </xdr:nvSpPr>
      <xdr:spPr>
        <a:xfrm>
          <a:off x="3924300" y="71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258082</xdr:rowOff>
    </xdr:from>
    <xdr:to>
      <xdr:col>19</xdr:col>
      <xdr:colOff>38100</xdr:colOff>
      <xdr:row>38</xdr:row>
      <xdr:rowOff>16782</xdr:rowOff>
    </xdr:to>
    <xdr:sp macro="" textlink="">
      <xdr:nvSpPr>
        <xdr:cNvPr id="139" name="楕円 138"/>
        <xdr:cNvSpPr/>
      </xdr:nvSpPr>
      <xdr:spPr bwMode="auto">
        <a:xfrm>
          <a:off x="3556000" y="738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26959</xdr:rowOff>
    </xdr:from>
    <xdr:ext cx="762000" cy="259045"/>
    <xdr:sp macro="" textlink="">
      <xdr:nvSpPr>
        <xdr:cNvPr id="140" name="テキスト ボックス 139"/>
        <xdr:cNvSpPr txBox="1"/>
      </xdr:nvSpPr>
      <xdr:spPr>
        <a:xfrm>
          <a:off x="3225800" y="715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219639</xdr:rowOff>
    </xdr:from>
    <xdr:to>
      <xdr:col>15</xdr:col>
      <xdr:colOff>101600</xdr:colOff>
      <xdr:row>37</xdr:row>
      <xdr:rowOff>321239</xdr:rowOff>
    </xdr:to>
    <xdr:sp macro="" textlink="">
      <xdr:nvSpPr>
        <xdr:cNvPr id="141" name="楕円 140"/>
        <xdr:cNvSpPr/>
      </xdr:nvSpPr>
      <xdr:spPr bwMode="auto">
        <a:xfrm>
          <a:off x="2857500" y="734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159966</xdr:rowOff>
    </xdr:from>
    <xdr:ext cx="762000" cy="259045"/>
    <xdr:sp macro="" textlink="">
      <xdr:nvSpPr>
        <xdr:cNvPr id="142" name="テキスト ボックス 141"/>
        <xdr:cNvSpPr txBox="1"/>
      </xdr:nvSpPr>
      <xdr:spPr>
        <a:xfrm>
          <a:off x="2527300" y="711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138557</xdr:rowOff>
    </xdr:from>
    <xdr:to>
      <xdr:col>24</xdr:col>
      <xdr:colOff>63500</xdr:colOff>
      <xdr:row>33</xdr:row>
      <xdr:rowOff>31572</xdr:rowOff>
    </xdr:to>
    <xdr:cxnSp macro="">
      <xdr:nvCxnSpPr>
        <xdr:cNvPr id="63" name="直線コネクタ 62"/>
        <xdr:cNvCxnSpPr/>
      </xdr:nvCxnSpPr>
      <xdr:spPr>
        <a:xfrm flipV="1">
          <a:off x="3797300" y="5453507"/>
          <a:ext cx="8382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11314</xdr:rowOff>
    </xdr:from>
    <xdr:to>
      <xdr:col>19</xdr:col>
      <xdr:colOff>177800</xdr:colOff>
      <xdr:row>33</xdr:row>
      <xdr:rowOff>31572</xdr:rowOff>
    </xdr:to>
    <xdr:cxnSp macro="">
      <xdr:nvCxnSpPr>
        <xdr:cNvPr id="66" name="直線コネクタ 65"/>
        <xdr:cNvCxnSpPr/>
      </xdr:nvCxnSpPr>
      <xdr:spPr>
        <a:xfrm>
          <a:off x="2908300" y="5669164"/>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11314</xdr:rowOff>
    </xdr:from>
    <xdr:to>
      <xdr:col>15</xdr:col>
      <xdr:colOff>50800</xdr:colOff>
      <xdr:row>34</xdr:row>
      <xdr:rowOff>9474</xdr:rowOff>
    </xdr:to>
    <xdr:cxnSp macro="">
      <xdr:nvCxnSpPr>
        <xdr:cNvPr id="69" name="直線コネクタ 68"/>
        <xdr:cNvCxnSpPr/>
      </xdr:nvCxnSpPr>
      <xdr:spPr>
        <a:xfrm flipV="1">
          <a:off x="2019300" y="5669164"/>
          <a:ext cx="889000" cy="1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9126</xdr:rowOff>
    </xdr:from>
    <xdr:to>
      <xdr:col>10</xdr:col>
      <xdr:colOff>114300</xdr:colOff>
      <xdr:row>34</xdr:row>
      <xdr:rowOff>9474</xdr:rowOff>
    </xdr:to>
    <xdr:cxnSp macro="">
      <xdr:nvCxnSpPr>
        <xdr:cNvPr id="72" name="直線コネクタ 71"/>
        <xdr:cNvCxnSpPr/>
      </xdr:nvCxnSpPr>
      <xdr:spPr>
        <a:xfrm>
          <a:off x="1130300" y="5838426"/>
          <a:ext cx="889000" cy="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87757</xdr:rowOff>
    </xdr:from>
    <xdr:to>
      <xdr:col>24</xdr:col>
      <xdr:colOff>114300</xdr:colOff>
      <xdr:row>32</xdr:row>
      <xdr:rowOff>17907</xdr:rowOff>
    </xdr:to>
    <xdr:sp macro="" textlink="">
      <xdr:nvSpPr>
        <xdr:cNvPr id="82" name="楕円 81"/>
        <xdr:cNvSpPr/>
      </xdr:nvSpPr>
      <xdr:spPr>
        <a:xfrm>
          <a:off x="4584700" y="54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2684</xdr:rowOff>
    </xdr:from>
    <xdr:ext cx="599010" cy="259045"/>
    <xdr:sp macro="" textlink="">
      <xdr:nvSpPr>
        <xdr:cNvPr id="83" name="人件費該当値テキスト"/>
        <xdr:cNvSpPr txBox="1"/>
      </xdr:nvSpPr>
      <xdr:spPr>
        <a:xfrm>
          <a:off x="4686300" y="531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152222</xdr:rowOff>
    </xdr:from>
    <xdr:to>
      <xdr:col>20</xdr:col>
      <xdr:colOff>38100</xdr:colOff>
      <xdr:row>33</xdr:row>
      <xdr:rowOff>82372</xdr:rowOff>
    </xdr:to>
    <xdr:sp macro="" textlink="">
      <xdr:nvSpPr>
        <xdr:cNvPr id="84" name="楕円 83"/>
        <xdr:cNvSpPr/>
      </xdr:nvSpPr>
      <xdr:spPr>
        <a:xfrm>
          <a:off x="3746500" y="56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98899</xdr:rowOff>
    </xdr:from>
    <xdr:ext cx="599010" cy="259045"/>
    <xdr:sp macro="" textlink="">
      <xdr:nvSpPr>
        <xdr:cNvPr id="85" name="テキスト ボックス 84"/>
        <xdr:cNvSpPr txBox="1"/>
      </xdr:nvSpPr>
      <xdr:spPr>
        <a:xfrm>
          <a:off x="3497795" y="541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131964</xdr:rowOff>
    </xdr:from>
    <xdr:to>
      <xdr:col>15</xdr:col>
      <xdr:colOff>101600</xdr:colOff>
      <xdr:row>33</xdr:row>
      <xdr:rowOff>62114</xdr:rowOff>
    </xdr:to>
    <xdr:sp macro="" textlink="">
      <xdr:nvSpPr>
        <xdr:cNvPr id="86" name="楕円 85"/>
        <xdr:cNvSpPr/>
      </xdr:nvSpPr>
      <xdr:spPr>
        <a:xfrm>
          <a:off x="2857500" y="56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78641</xdr:rowOff>
    </xdr:from>
    <xdr:ext cx="599010" cy="259045"/>
    <xdr:sp macro="" textlink="">
      <xdr:nvSpPr>
        <xdr:cNvPr id="87" name="テキスト ボックス 86"/>
        <xdr:cNvSpPr txBox="1"/>
      </xdr:nvSpPr>
      <xdr:spPr>
        <a:xfrm>
          <a:off x="2608795" y="539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130124</xdr:rowOff>
    </xdr:from>
    <xdr:to>
      <xdr:col>10</xdr:col>
      <xdr:colOff>165100</xdr:colOff>
      <xdr:row>34</xdr:row>
      <xdr:rowOff>60274</xdr:rowOff>
    </xdr:to>
    <xdr:sp macro="" textlink="">
      <xdr:nvSpPr>
        <xdr:cNvPr id="88" name="楕円 87"/>
        <xdr:cNvSpPr/>
      </xdr:nvSpPr>
      <xdr:spPr>
        <a:xfrm>
          <a:off x="1968500" y="57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76801</xdr:rowOff>
    </xdr:from>
    <xdr:ext cx="599010" cy="259045"/>
    <xdr:sp macro="" textlink="">
      <xdr:nvSpPr>
        <xdr:cNvPr id="89" name="テキスト ボックス 88"/>
        <xdr:cNvSpPr txBox="1"/>
      </xdr:nvSpPr>
      <xdr:spPr>
        <a:xfrm>
          <a:off x="1719795" y="55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129776</xdr:rowOff>
    </xdr:from>
    <xdr:to>
      <xdr:col>6</xdr:col>
      <xdr:colOff>38100</xdr:colOff>
      <xdr:row>34</xdr:row>
      <xdr:rowOff>59926</xdr:rowOff>
    </xdr:to>
    <xdr:sp macro="" textlink="">
      <xdr:nvSpPr>
        <xdr:cNvPr id="90" name="楕円 89"/>
        <xdr:cNvSpPr/>
      </xdr:nvSpPr>
      <xdr:spPr>
        <a:xfrm>
          <a:off x="1079500" y="5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76453</xdr:rowOff>
    </xdr:from>
    <xdr:ext cx="599010" cy="259045"/>
    <xdr:sp macro="" textlink="">
      <xdr:nvSpPr>
        <xdr:cNvPr id="91" name="テキスト ボックス 90"/>
        <xdr:cNvSpPr txBox="1"/>
      </xdr:nvSpPr>
      <xdr:spPr>
        <a:xfrm>
          <a:off x="830795" y="556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17200</xdr:rowOff>
    </xdr:from>
    <xdr:to>
      <xdr:col>24</xdr:col>
      <xdr:colOff>63500</xdr:colOff>
      <xdr:row>57</xdr:row>
      <xdr:rowOff>30217</xdr:rowOff>
    </xdr:to>
    <xdr:cxnSp macro="">
      <xdr:nvCxnSpPr>
        <xdr:cNvPr id="122" name="直線コネクタ 121"/>
        <xdr:cNvCxnSpPr/>
      </xdr:nvCxnSpPr>
      <xdr:spPr>
        <a:xfrm flipV="1">
          <a:off x="3797300" y="9789850"/>
          <a:ext cx="8382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30217</xdr:rowOff>
    </xdr:from>
    <xdr:to>
      <xdr:col>19</xdr:col>
      <xdr:colOff>177800</xdr:colOff>
      <xdr:row>57</xdr:row>
      <xdr:rowOff>76913</xdr:rowOff>
    </xdr:to>
    <xdr:cxnSp macro="">
      <xdr:nvCxnSpPr>
        <xdr:cNvPr id="125" name="直線コネクタ 124"/>
        <xdr:cNvCxnSpPr/>
      </xdr:nvCxnSpPr>
      <xdr:spPr>
        <a:xfrm flipV="1">
          <a:off x="2908300" y="9802867"/>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76913</xdr:rowOff>
    </xdr:from>
    <xdr:to>
      <xdr:col>15</xdr:col>
      <xdr:colOff>50800</xdr:colOff>
      <xdr:row>57</xdr:row>
      <xdr:rowOff>95744</xdr:rowOff>
    </xdr:to>
    <xdr:cxnSp macro="">
      <xdr:nvCxnSpPr>
        <xdr:cNvPr id="128" name="直線コネクタ 127"/>
        <xdr:cNvCxnSpPr/>
      </xdr:nvCxnSpPr>
      <xdr:spPr>
        <a:xfrm flipV="1">
          <a:off x="2019300" y="9849563"/>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95744</xdr:rowOff>
    </xdr:from>
    <xdr:to>
      <xdr:col>10</xdr:col>
      <xdr:colOff>114300</xdr:colOff>
      <xdr:row>57</xdr:row>
      <xdr:rowOff>138364</xdr:rowOff>
    </xdr:to>
    <xdr:cxnSp macro="">
      <xdr:nvCxnSpPr>
        <xdr:cNvPr id="131" name="直線コネクタ 130"/>
        <xdr:cNvCxnSpPr/>
      </xdr:nvCxnSpPr>
      <xdr:spPr>
        <a:xfrm flipV="1">
          <a:off x="1130300" y="9868394"/>
          <a:ext cx="8890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137850</xdr:rowOff>
    </xdr:from>
    <xdr:to>
      <xdr:col>24</xdr:col>
      <xdr:colOff>114300</xdr:colOff>
      <xdr:row>57</xdr:row>
      <xdr:rowOff>68000</xdr:rowOff>
    </xdr:to>
    <xdr:sp macro="" textlink="">
      <xdr:nvSpPr>
        <xdr:cNvPr id="141" name="楕円 140"/>
        <xdr:cNvSpPr/>
      </xdr:nvSpPr>
      <xdr:spPr>
        <a:xfrm>
          <a:off x="4584700" y="97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160727</xdr:rowOff>
    </xdr:from>
    <xdr:ext cx="599010" cy="259045"/>
    <xdr:sp macro="" textlink="">
      <xdr:nvSpPr>
        <xdr:cNvPr id="142" name="物件費該当値テキスト"/>
        <xdr:cNvSpPr txBox="1"/>
      </xdr:nvSpPr>
      <xdr:spPr>
        <a:xfrm>
          <a:off x="4686300" y="959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150867</xdr:rowOff>
    </xdr:from>
    <xdr:to>
      <xdr:col>20</xdr:col>
      <xdr:colOff>38100</xdr:colOff>
      <xdr:row>57</xdr:row>
      <xdr:rowOff>81017</xdr:rowOff>
    </xdr:to>
    <xdr:sp macro="" textlink="">
      <xdr:nvSpPr>
        <xdr:cNvPr id="143" name="楕円 142"/>
        <xdr:cNvSpPr/>
      </xdr:nvSpPr>
      <xdr:spPr>
        <a:xfrm>
          <a:off x="3746500" y="975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97544</xdr:rowOff>
    </xdr:from>
    <xdr:ext cx="599010" cy="259045"/>
    <xdr:sp macro="" textlink="">
      <xdr:nvSpPr>
        <xdr:cNvPr id="144" name="テキスト ボックス 143"/>
        <xdr:cNvSpPr txBox="1"/>
      </xdr:nvSpPr>
      <xdr:spPr>
        <a:xfrm>
          <a:off x="3497795" y="952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26113</xdr:rowOff>
    </xdr:from>
    <xdr:to>
      <xdr:col>15</xdr:col>
      <xdr:colOff>101600</xdr:colOff>
      <xdr:row>57</xdr:row>
      <xdr:rowOff>127713</xdr:rowOff>
    </xdr:to>
    <xdr:sp macro="" textlink="">
      <xdr:nvSpPr>
        <xdr:cNvPr id="145" name="楕円 144"/>
        <xdr:cNvSpPr/>
      </xdr:nvSpPr>
      <xdr:spPr>
        <a:xfrm>
          <a:off x="2857500" y="97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144240</xdr:rowOff>
    </xdr:from>
    <xdr:ext cx="599010" cy="259045"/>
    <xdr:sp macro="" textlink="">
      <xdr:nvSpPr>
        <xdr:cNvPr id="146" name="テキスト ボックス 145"/>
        <xdr:cNvSpPr txBox="1"/>
      </xdr:nvSpPr>
      <xdr:spPr>
        <a:xfrm>
          <a:off x="2608795" y="957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44944</xdr:rowOff>
    </xdr:from>
    <xdr:to>
      <xdr:col>10</xdr:col>
      <xdr:colOff>165100</xdr:colOff>
      <xdr:row>57</xdr:row>
      <xdr:rowOff>146544</xdr:rowOff>
    </xdr:to>
    <xdr:sp macro="" textlink="">
      <xdr:nvSpPr>
        <xdr:cNvPr id="147" name="楕円 146"/>
        <xdr:cNvSpPr/>
      </xdr:nvSpPr>
      <xdr:spPr>
        <a:xfrm>
          <a:off x="1968500" y="98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163071</xdr:rowOff>
    </xdr:from>
    <xdr:ext cx="599010" cy="259045"/>
    <xdr:sp macro="" textlink="">
      <xdr:nvSpPr>
        <xdr:cNvPr id="148" name="テキスト ボックス 147"/>
        <xdr:cNvSpPr txBox="1"/>
      </xdr:nvSpPr>
      <xdr:spPr>
        <a:xfrm>
          <a:off x="1719795" y="959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87564</xdr:rowOff>
    </xdr:from>
    <xdr:to>
      <xdr:col>6</xdr:col>
      <xdr:colOff>38100</xdr:colOff>
      <xdr:row>58</xdr:row>
      <xdr:rowOff>17714</xdr:rowOff>
    </xdr:to>
    <xdr:sp macro="" textlink="">
      <xdr:nvSpPr>
        <xdr:cNvPr id="149" name="楕円 148"/>
        <xdr:cNvSpPr/>
      </xdr:nvSpPr>
      <xdr:spPr>
        <a:xfrm>
          <a:off x="1079500" y="98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34241</xdr:rowOff>
    </xdr:from>
    <xdr:ext cx="534377" cy="259045"/>
    <xdr:sp macro="" textlink="">
      <xdr:nvSpPr>
        <xdr:cNvPr id="150" name="テキスト ボックス 149"/>
        <xdr:cNvSpPr txBox="1"/>
      </xdr:nvSpPr>
      <xdr:spPr>
        <a:xfrm>
          <a:off x="863111" y="96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2730</xdr:rowOff>
    </xdr:from>
    <xdr:to>
      <xdr:col>24</xdr:col>
      <xdr:colOff>63500</xdr:colOff>
      <xdr:row>78</xdr:row>
      <xdr:rowOff>20638</xdr:rowOff>
    </xdr:to>
    <xdr:cxnSp macro="">
      <xdr:nvCxnSpPr>
        <xdr:cNvPr id="179" name="直線コネクタ 178"/>
        <xdr:cNvCxnSpPr/>
      </xdr:nvCxnSpPr>
      <xdr:spPr>
        <a:xfrm>
          <a:off x="3797300" y="13375830"/>
          <a:ext cx="8382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166236</xdr:rowOff>
    </xdr:from>
    <xdr:to>
      <xdr:col>19</xdr:col>
      <xdr:colOff>177800</xdr:colOff>
      <xdr:row>78</xdr:row>
      <xdr:rowOff>2730</xdr:rowOff>
    </xdr:to>
    <xdr:cxnSp macro="">
      <xdr:nvCxnSpPr>
        <xdr:cNvPr id="182" name="直線コネクタ 181"/>
        <xdr:cNvCxnSpPr/>
      </xdr:nvCxnSpPr>
      <xdr:spPr>
        <a:xfrm>
          <a:off x="2908300" y="1336788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166236</xdr:rowOff>
    </xdr:from>
    <xdr:to>
      <xdr:col>15</xdr:col>
      <xdr:colOff>50800</xdr:colOff>
      <xdr:row>78</xdr:row>
      <xdr:rowOff>44469</xdr:rowOff>
    </xdr:to>
    <xdr:cxnSp macro="">
      <xdr:nvCxnSpPr>
        <xdr:cNvPr id="185" name="直線コネクタ 184"/>
        <xdr:cNvCxnSpPr/>
      </xdr:nvCxnSpPr>
      <xdr:spPr>
        <a:xfrm flipV="1">
          <a:off x="2019300" y="13367886"/>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40660</xdr:rowOff>
    </xdr:from>
    <xdr:to>
      <xdr:col>10</xdr:col>
      <xdr:colOff>114300</xdr:colOff>
      <xdr:row>78</xdr:row>
      <xdr:rowOff>44469</xdr:rowOff>
    </xdr:to>
    <xdr:cxnSp macro="">
      <xdr:nvCxnSpPr>
        <xdr:cNvPr id="188" name="直線コネクタ 187"/>
        <xdr:cNvCxnSpPr/>
      </xdr:nvCxnSpPr>
      <xdr:spPr>
        <a:xfrm>
          <a:off x="1130300" y="1341376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141288</xdr:rowOff>
    </xdr:from>
    <xdr:to>
      <xdr:col>24</xdr:col>
      <xdr:colOff>114300</xdr:colOff>
      <xdr:row>78</xdr:row>
      <xdr:rowOff>71438</xdr:rowOff>
    </xdr:to>
    <xdr:sp macro="" textlink="">
      <xdr:nvSpPr>
        <xdr:cNvPr id="198" name="楕円 197"/>
        <xdr:cNvSpPr/>
      </xdr:nvSpPr>
      <xdr:spPr>
        <a:xfrm>
          <a:off x="45847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164165</xdr:rowOff>
    </xdr:from>
    <xdr:ext cx="534377" cy="259045"/>
    <xdr:sp macro="" textlink="">
      <xdr:nvSpPr>
        <xdr:cNvPr id="199" name="維持補修費該当値テキスト"/>
        <xdr:cNvSpPr txBox="1"/>
      </xdr:nvSpPr>
      <xdr:spPr>
        <a:xfrm>
          <a:off x="4686300" y="131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123380</xdr:rowOff>
    </xdr:from>
    <xdr:to>
      <xdr:col>20</xdr:col>
      <xdr:colOff>38100</xdr:colOff>
      <xdr:row>78</xdr:row>
      <xdr:rowOff>53530</xdr:rowOff>
    </xdr:to>
    <xdr:sp macro="" textlink="">
      <xdr:nvSpPr>
        <xdr:cNvPr id="200" name="楕円 199"/>
        <xdr:cNvSpPr/>
      </xdr:nvSpPr>
      <xdr:spPr>
        <a:xfrm>
          <a:off x="3746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70057</xdr:rowOff>
    </xdr:from>
    <xdr:ext cx="534377" cy="259045"/>
    <xdr:sp macro="" textlink="">
      <xdr:nvSpPr>
        <xdr:cNvPr id="201" name="テキスト ボックス 200"/>
        <xdr:cNvSpPr txBox="1"/>
      </xdr:nvSpPr>
      <xdr:spPr>
        <a:xfrm>
          <a:off x="3530111" y="131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115436</xdr:rowOff>
    </xdr:from>
    <xdr:to>
      <xdr:col>15</xdr:col>
      <xdr:colOff>101600</xdr:colOff>
      <xdr:row>78</xdr:row>
      <xdr:rowOff>45586</xdr:rowOff>
    </xdr:to>
    <xdr:sp macro="" textlink="">
      <xdr:nvSpPr>
        <xdr:cNvPr id="202" name="楕円 201"/>
        <xdr:cNvSpPr/>
      </xdr:nvSpPr>
      <xdr:spPr>
        <a:xfrm>
          <a:off x="2857500" y="13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62113</xdr:rowOff>
    </xdr:from>
    <xdr:ext cx="534377" cy="259045"/>
    <xdr:sp macro="" textlink="">
      <xdr:nvSpPr>
        <xdr:cNvPr id="203" name="テキスト ボックス 202"/>
        <xdr:cNvSpPr txBox="1"/>
      </xdr:nvSpPr>
      <xdr:spPr>
        <a:xfrm>
          <a:off x="2641111" y="1309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165119</xdr:rowOff>
    </xdr:from>
    <xdr:to>
      <xdr:col>10</xdr:col>
      <xdr:colOff>165100</xdr:colOff>
      <xdr:row>78</xdr:row>
      <xdr:rowOff>95269</xdr:rowOff>
    </xdr:to>
    <xdr:sp macro="" textlink="">
      <xdr:nvSpPr>
        <xdr:cNvPr id="204" name="楕円 203"/>
        <xdr:cNvSpPr/>
      </xdr:nvSpPr>
      <xdr:spPr>
        <a:xfrm>
          <a:off x="1968500" y="133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111796</xdr:rowOff>
    </xdr:from>
    <xdr:ext cx="469744" cy="259045"/>
    <xdr:sp macro="" textlink="">
      <xdr:nvSpPr>
        <xdr:cNvPr id="205" name="テキスト ボックス 204"/>
        <xdr:cNvSpPr txBox="1"/>
      </xdr:nvSpPr>
      <xdr:spPr>
        <a:xfrm>
          <a:off x="1784428" y="1314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161310</xdr:rowOff>
    </xdr:from>
    <xdr:to>
      <xdr:col>6</xdr:col>
      <xdr:colOff>38100</xdr:colOff>
      <xdr:row>78</xdr:row>
      <xdr:rowOff>91460</xdr:rowOff>
    </xdr:to>
    <xdr:sp macro="" textlink="">
      <xdr:nvSpPr>
        <xdr:cNvPr id="206" name="楕円 205"/>
        <xdr:cNvSpPr/>
      </xdr:nvSpPr>
      <xdr:spPr>
        <a:xfrm>
          <a:off x="1079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107987</xdr:rowOff>
    </xdr:from>
    <xdr:ext cx="469744" cy="259045"/>
    <xdr:sp macro="" textlink="">
      <xdr:nvSpPr>
        <xdr:cNvPr id="207" name="テキスト ボックス 206"/>
        <xdr:cNvSpPr txBox="1"/>
      </xdr:nvSpPr>
      <xdr:spPr>
        <a:xfrm>
          <a:off x="895428" y="131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95352</xdr:rowOff>
    </xdr:from>
    <xdr:to>
      <xdr:col>24</xdr:col>
      <xdr:colOff>63500</xdr:colOff>
      <xdr:row>91</xdr:row>
      <xdr:rowOff>15697</xdr:rowOff>
    </xdr:to>
    <xdr:cxnSp macro="">
      <xdr:nvCxnSpPr>
        <xdr:cNvPr id="237" name="直線コネクタ 236"/>
        <xdr:cNvCxnSpPr/>
      </xdr:nvCxnSpPr>
      <xdr:spPr>
        <a:xfrm>
          <a:off x="3797300" y="15525852"/>
          <a:ext cx="838200" cy="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81432</xdr:rowOff>
    </xdr:from>
    <xdr:to>
      <xdr:col>19</xdr:col>
      <xdr:colOff>177800</xdr:colOff>
      <xdr:row>90</xdr:row>
      <xdr:rowOff>95352</xdr:rowOff>
    </xdr:to>
    <xdr:cxnSp macro="">
      <xdr:nvCxnSpPr>
        <xdr:cNvPr id="240" name="直線コネクタ 239"/>
        <xdr:cNvCxnSpPr/>
      </xdr:nvCxnSpPr>
      <xdr:spPr>
        <a:xfrm>
          <a:off x="2908300" y="15511932"/>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81432</xdr:rowOff>
    </xdr:from>
    <xdr:to>
      <xdr:col>15</xdr:col>
      <xdr:colOff>50800</xdr:colOff>
      <xdr:row>90</xdr:row>
      <xdr:rowOff>162255</xdr:rowOff>
    </xdr:to>
    <xdr:cxnSp macro="">
      <xdr:nvCxnSpPr>
        <xdr:cNvPr id="243" name="直線コネクタ 242"/>
        <xdr:cNvCxnSpPr/>
      </xdr:nvCxnSpPr>
      <xdr:spPr>
        <a:xfrm flipV="1">
          <a:off x="2019300" y="15511932"/>
          <a:ext cx="8890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170244</xdr:rowOff>
    </xdr:from>
    <xdr:to>
      <xdr:col>10</xdr:col>
      <xdr:colOff>114300</xdr:colOff>
      <xdr:row>90</xdr:row>
      <xdr:rowOff>162255</xdr:rowOff>
    </xdr:to>
    <xdr:cxnSp macro="">
      <xdr:nvCxnSpPr>
        <xdr:cNvPr id="246" name="直線コネクタ 245"/>
        <xdr:cNvCxnSpPr/>
      </xdr:nvCxnSpPr>
      <xdr:spPr>
        <a:xfrm>
          <a:off x="1130300" y="15429294"/>
          <a:ext cx="889000" cy="1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136347</xdr:rowOff>
    </xdr:from>
    <xdr:to>
      <xdr:col>24</xdr:col>
      <xdr:colOff>114300</xdr:colOff>
      <xdr:row>91</xdr:row>
      <xdr:rowOff>66497</xdr:rowOff>
    </xdr:to>
    <xdr:sp macro="" textlink="">
      <xdr:nvSpPr>
        <xdr:cNvPr id="256" name="楕円 255"/>
        <xdr:cNvSpPr/>
      </xdr:nvSpPr>
      <xdr:spPr>
        <a:xfrm>
          <a:off x="4584700" y="155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51274</xdr:rowOff>
    </xdr:from>
    <xdr:ext cx="599010" cy="259045"/>
    <xdr:sp macro="" textlink="">
      <xdr:nvSpPr>
        <xdr:cNvPr id="257" name="扶助費該当値テキスト"/>
        <xdr:cNvSpPr txBox="1"/>
      </xdr:nvSpPr>
      <xdr:spPr>
        <a:xfrm>
          <a:off x="4686300" y="1548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44552</xdr:rowOff>
    </xdr:from>
    <xdr:to>
      <xdr:col>20</xdr:col>
      <xdr:colOff>38100</xdr:colOff>
      <xdr:row>90</xdr:row>
      <xdr:rowOff>146152</xdr:rowOff>
    </xdr:to>
    <xdr:sp macro="" textlink="">
      <xdr:nvSpPr>
        <xdr:cNvPr id="258" name="楕円 257"/>
        <xdr:cNvSpPr/>
      </xdr:nvSpPr>
      <xdr:spPr>
        <a:xfrm>
          <a:off x="3746500" y="15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162679</xdr:rowOff>
    </xdr:from>
    <xdr:ext cx="599010" cy="259045"/>
    <xdr:sp macro="" textlink="">
      <xdr:nvSpPr>
        <xdr:cNvPr id="259" name="テキスト ボックス 258"/>
        <xdr:cNvSpPr txBox="1"/>
      </xdr:nvSpPr>
      <xdr:spPr>
        <a:xfrm>
          <a:off x="3497795" y="1525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30632</xdr:rowOff>
    </xdr:from>
    <xdr:to>
      <xdr:col>15</xdr:col>
      <xdr:colOff>101600</xdr:colOff>
      <xdr:row>90</xdr:row>
      <xdr:rowOff>132232</xdr:rowOff>
    </xdr:to>
    <xdr:sp macro="" textlink="">
      <xdr:nvSpPr>
        <xdr:cNvPr id="260" name="楕円 259"/>
        <xdr:cNvSpPr/>
      </xdr:nvSpPr>
      <xdr:spPr>
        <a:xfrm>
          <a:off x="2857500" y="15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148759</xdr:rowOff>
    </xdr:from>
    <xdr:ext cx="599010" cy="259045"/>
    <xdr:sp macro="" textlink="">
      <xdr:nvSpPr>
        <xdr:cNvPr id="261" name="テキスト ボックス 260"/>
        <xdr:cNvSpPr txBox="1"/>
      </xdr:nvSpPr>
      <xdr:spPr>
        <a:xfrm>
          <a:off x="2608795" y="1523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111455</xdr:rowOff>
    </xdr:from>
    <xdr:to>
      <xdr:col>10</xdr:col>
      <xdr:colOff>165100</xdr:colOff>
      <xdr:row>91</xdr:row>
      <xdr:rowOff>41605</xdr:rowOff>
    </xdr:to>
    <xdr:sp macro="" textlink="">
      <xdr:nvSpPr>
        <xdr:cNvPr id="262" name="楕円 261"/>
        <xdr:cNvSpPr/>
      </xdr:nvSpPr>
      <xdr:spPr>
        <a:xfrm>
          <a:off x="1968500" y="155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58132</xdr:rowOff>
    </xdr:from>
    <xdr:ext cx="599010" cy="259045"/>
    <xdr:sp macro="" textlink="">
      <xdr:nvSpPr>
        <xdr:cNvPr id="263" name="テキスト ボックス 262"/>
        <xdr:cNvSpPr txBox="1"/>
      </xdr:nvSpPr>
      <xdr:spPr>
        <a:xfrm>
          <a:off x="1719795" y="1531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119444</xdr:rowOff>
    </xdr:from>
    <xdr:to>
      <xdr:col>6</xdr:col>
      <xdr:colOff>38100</xdr:colOff>
      <xdr:row>90</xdr:row>
      <xdr:rowOff>49594</xdr:rowOff>
    </xdr:to>
    <xdr:sp macro="" textlink="">
      <xdr:nvSpPr>
        <xdr:cNvPr id="264" name="楕円 263"/>
        <xdr:cNvSpPr/>
      </xdr:nvSpPr>
      <xdr:spPr>
        <a:xfrm>
          <a:off x="1079500" y="153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66121</xdr:rowOff>
    </xdr:from>
    <xdr:ext cx="599010" cy="259045"/>
    <xdr:sp macro="" textlink="">
      <xdr:nvSpPr>
        <xdr:cNvPr id="265" name="テキスト ボックス 264"/>
        <xdr:cNvSpPr txBox="1"/>
      </xdr:nvSpPr>
      <xdr:spPr>
        <a:xfrm>
          <a:off x="830795" y="1515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10342</xdr:rowOff>
    </xdr:from>
    <xdr:to>
      <xdr:col>55</xdr:col>
      <xdr:colOff>0</xdr:colOff>
      <xdr:row>37</xdr:row>
      <xdr:rowOff>40693</xdr:rowOff>
    </xdr:to>
    <xdr:cxnSp macro="">
      <xdr:nvCxnSpPr>
        <xdr:cNvPr id="296" name="直線コネクタ 295"/>
        <xdr:cNvCxnSpPr/>
      </xdr:nvCxnSpPr>
      <xdr:spPr>
        <a:xfrm flipV="1">
          <a:off x="9639300" y="6011092"/>
          <a:ext cx="838200" cy="3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13682</xdr:rowOff>
    </xdr:from>
    <xdr:to>
      <xdr:col>50</xdr:col>
      <xdr:colOff>114300</xdr:colOff>
      <xdr:row>37</xdr:row>
      <xdr:rowOff>40693</xdr:rowOff>
    </xdr:to>
    <xdr:cxnSp macro="">
      <xdr:nvCxnSpPr>
        <xdr:cNvPr id="299" name="直線コネクタ 298"/>
        <xdr:cNvCxnSpPr/>
      </xdr:nvCxnSpPr>
      <xdr:spPr>
        <a:xfrm>
          <a:off x="8750300" y="6357332"/>
          <a:ext cx="889000" cy="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13682</xdr:rowOff>
    </xdr:from>
    <xdr:to>
      <xdr:col>45</xdr:col>
      <xdr:colOff>177800</xdr:colOff>
      <xdr:row>37</xdr:row>
      <xdr:rowOff>97337</xdr:rowOff>
    </xdr:to>
    <xdr:cxnSp macro="">
      <xdr:nvCxnSpPr>
        <xdr:cNvPr id="302" name="直線コネクタ 301"/>
        <xdr:cNvCxnSpPr/>
      </xdr:nvCxnSpPr>
      <xdr:spPr>
        <a:xfrm flipV="1">
          <a:off x="7861300" y="6357332"/>
          <a:ext cx="889000" cy="8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97337</xdr:rowOff>
    </xdr:from>
    <xdr:to>
      <xdr:col>41</xdr:col>
      <xdr:colOff>50800</xdr:colOff>
      <xdr:row>37</xdr:row>
      <xdr:rowOff>143423</xdr:rowOff>
    </xdr:to>
    <xdr:cxnSp macro="">
      <xdr:nvCxnSpPr>
        <xdr:cNvPr id="305" name="直線コネクタ 304"/>
        <xdr:cNvCxnSpPr/>
      </xdr:nvCxnSpPr>
      <xdr:spPr>
        <a:xfrm flipV="1">
          <a:off x="6972300" y="6440987"/>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130992</xdr:rowOff>
    </xdr:from>
    <xdr:to>
      <xdr:col>55</xdr:col>
      <xdr:colOff>50800</xdr:colOff>
      <xdr:row>35</xdr:row>
      <xdr:rowOff>61142</xdr:rowOff>
    </xdr:to>
    <xdr:sp macro="" textlink="">
      <xdr:nvSpPr>
        <xdr:cNvPr id="315" name="楕円 314"/>
        <xdr:cNvSpPr/>
      </xdr:nvSpPr>
      <xdr:spPr>
        <a:xfrm>
          <a:off x="10426700" y="5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153869</xdr:rowOff>
    </xdr:from>
    <xdr:ext cx="599010" cy="259045"/>
    <xdr:sp macro="" textlink="">
      <xdr:nvSpPr>
        <xdr:cNvPr id="316" name="補助費等該当値テキスト"/>
        <xdr:cNvSpPr txBox="1"/>
      </xdr:nvSpPr>
      <xdr:spPr>
        <a:xfrm>
          <a:off x="10528300" y="581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161343</xdr:rowOff>
    </xdr:from>
    <xdr:to>
      <xdr:col>50</xdr:col>
      <xdr:colOff>165100</xdr:colOff>
      <xdr:row>37</xdr:row>
      <xdr:rowOff>91493</xdr:rowOff>
    </xdr:to>
    <xdr:sp macro="" textlink="">
      <xdr:nvSpPr>
        <xdr:cNvPr id="317" name="楕円 316"/>
        <xdr:cNvSpPr/>
      </xdr:nvSpPr>
      <xdr:spPr>
        <a:xfrm>
          <a:off x="9588500" y="63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108020</xdr:rowOff>
    </xdr:from>
    <xdr:ext cx="599010" cy="259045"/>
    <xdr:sp macro="" textlink="">
      <xdr:nvSpPr>
        <xdr:cNvPr id="318" name="テキスト ボックス 317"/>
        <xdr:cNvSpPr txBox="1"/>
      </xdr:nvSpPr>
      <xdr:spPr>
        <a:xfrm>
          <a:off x="9339795" y="61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134332</xdr:rowOff>
    </xdr:from>
    <xdr:to>
      <xdr:col>46</xdr:col>
      <xdr:colOff>38100</xdr:colOff>
      <xdr:row>37</xdr:row>
      <xdr:rowOff>64482</xdr:rowOff>
    </xdr:to>
    <xdr:sp macro="" textlink="">
      <xdr:nvSpPr>
        <xdr:cNvPr id="319" name="楕円 318"/>
        <xdr:cNvSpPr/>
      </xdr:nvSpPr>
      <xdr:spPr>
        <a:xfrm>
          <a:off x="8699500" y="63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81009</xdr:rowOff>
    </xdr:from>
    <xdr:ext cx="599010" cy="259045"/>
    <xdr:sp macro="" textlink="">
      <xdr:nvSpPr>
        <xdr:cNvPr id="320" name="テキスト ボックス 319"/>
        <xdr:cNvSpPr txBox="1"/>
      </xdr:nvSpPr>
      <xdr:spPr>
        <a:xfrm>
          <a:off x="8450795" y="608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46537</xdr:rowOff>
    </xdr:from>
    <xdr:to>
      <xdr:col>41</xdr:col>
      <xdr:colOff>101600</xdr:colOff>
      <xdr:row>37</xdr:row>
      <xdr:rowOff>148137</xdr:rowOff>
    </xdr:to>
    <xdr:sp macro="" textlink="">
      <xdr:nvSpPr>
        <xdr:cNvPr id="321" name="楕円 320"/>
        <xdr:cNvSpPr/>
      </xdr:nvSpPr>
      <xdr:spPr>
        <a:xfrm>
          <a:off x="7810500" y="6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164664</xdr:rowOff>
    </xdr:from>
    <xdr:ext cx="599010" cy="259045"/>
    <xdr:sp macro="" textlink="">
      <xdr:nvSpPr>
        <xdr:cNvPr id="322" name="テキスト ボックス 321"/>
        <xdr:cNvSpPr txBox="1"/>
      </xdr:nvSpPr>
      <xdr:spPr>
        <a:xfrm>
          <a:off x="7561795" y="616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92623</xdr:rowOff>
    </xdr:from>
    <xdr:to>
      <xdr:col>36</xdr:col>
      <xdr:colOff>165100</xdr:colOff>
      <xdr:row>38</xdr:row>
      <xdr:rowOff>22773</xdr:rowOff>
    </xdr:to>
    <xdr:sp macro="" textlink="">
      <xdr:nvSpPr>
        <xdr:cNvPr id="323" name="楕円 322"/>
        <xdr:cNvSpPr/>
      </xdr:nvSpPr>
      <xdr:spPr>
        <a:xfrm>
          <a:off x="6921500" y="6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39300</xdr:rowOff>
    </xdr:from>
    <xdr:ext cx="534377" cy="259045"/>
    <xdr:sp macro="" textlink="">
      <xdr:nvSpPr>
        <xdr:cNvPr id="324" name="テキスト ボックス 323"/>
        <xdr:cNvSpPr txBox="1"/>
      </xdr:nvSpPr>
      <xdr:spPr>
        <a:xfrm>
          <a:off x="6705111" y="621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510</xdr:rowOff>
    </xdr:from>
    <xdr:to>
      <xdr:col>55</xdr:col>
      <xdr:colOff>0</xdr:colOff>
      <xdr:row>54</xdr:row>
      <xdr:rowOff>70476</xdr:rowOff>
    </xdr:to>
    <xdr:cxnSp macro="">
      <xdr:nvCxnSpPr>
        <xdr:cNvPr id="351" name="直線コネクタ 350"/>
        <xdr:cNvCxnSpPr/>
      </xdr:nvCxnSpPr>
      <xdr:spPr>
        <a:xfrm>
          <a:off x="9639300" y="9087360"/>
          <a:ext cx="838200" cy="2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510</xdr:rowOff>
    </xdr:from>
    <xdr:to>
      <xdr:col>50</xdr:col>
      <xdr:colOff>114300</xdr:colOff>
      <xdr:row>54</xdr:row>
      <xdr:rowOff>33977</xdr:rowOff>
    </xdr:to>
    <xdr:cxnSp macro="">
      <xdr:nvCxnSpPr>
        <xdr:cNvPr id="354" name="直線コネクタ 353"/>
        <xdr:cNvCxnSpPr/>
      </xdr:nvCxnSpPr>
      <xdr:spPr>
        <a:xfrm flipV="1">
          <a:off x="8750300" y="9087360"/>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60837</xdr:rowOff>
    </xdr:from>
    <xdr:to>
      <xdr:col>45</xdr:col>
      <xdr:colOff>177800</xdr:colOff>
      <xdr:row>54</xdr:row>
      <xdr:rowOff>33977</xdr:rowOff>
    </xdr:to>
    <xdr:cxnSp macro="">
      <xdr:nvCxnSpPr>
        <xdr:cNvPr id="357" name="直線コネクタ 356"/>
        <xdr:cNvCxnSpPr/>
      </xdr:nvCxnSpPr>
      <xdr:spPr>
        <a:xfrm>
          <a:off x="7861300" y="9147687"/>
          <a:ext cx="889000" cy="1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26246</xdr:rowOff>
    </xdr:from>
    <xdr:to>
      <xdr:col>41</xdr:col>
      <xdr:colOff>50800</xdr:colOff>
      <xdr:row>53</xdr:row>
      <xdr:rowOff>60837</xdr:rowOff>
    </xdr:to>
    <xdr:cxnSp macro="">
      <xdr:nvCxnSpPr>
        <xdr:cNvPr id="360" name="直線コネクタ 359"/>
        <xdr:cNvCxnSpPr/>
      </xdr:nvCxnSpPr>
      <xdr:spPr>
        <a:xfrm>
          <a:off x="6972300" y="9113096"/>
          <a:ext cx="889000" cy="3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19676</xdr:rowOff>
    </xdr:from>
    <xdr:to>
      <xdr:col>55</xdr:col>
      <xdr:colOff>50800</xdr:colOff>
      <xdr:row>54</xdr:row>
      <xdr:rowOff>121276</xdr:rowOff>
    </xdr:to>
    <xdr:sp macro="" textlink="">
      <xdr:nvSpPr>
        <xdr:cNvPr id="370" name="楕円 369"/>
        <xdr:cNvSpPr/>
      </xdr:nvSpPr>
      <xdr:spPr>
        <a:xfrm>
          <a:off x="10426700" y="92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42553</xdr:rowOff>
    </xdr:from>
    <xdr:ext cx="599010" cy="259045"/>
    <xdr:sp macro="" textlink="">
      <xdr:nvSpPr>
        <xdr:cNvPr id="371" name="普通建設事業費該当値テキスト"/>
        <xdr:cNvSpPr txBox="1"/>
      </xdr:nvSpPr>
      <xdr:spPr>
        <a:xfrm>
          <a:off x="10528300" y="91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121160</xdr:rowOff>
    </xdr:from>
    <xdr:to>
      <xdr:col>50</xdr:col>
      <xdr:colOff>165100</xdr:colOff>
      <xdr:row>53</xdr:row>
      <xdr:rowOff>51310</xdr:rowOff>
    </xdr:to>
    <xdr:sp macro="" textlink="">
      <xdr:nvSpPr>
        <xdr:cNvPr id="372" name="楕円 371"/>
        <xdr:cNvSpPr/>
      </xdr:nvSpPr>
      <xdr:spPr>
        <a:xfrm>
          <a:off x="9588500" y="90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67837</xdr:rowOff>
    </xdr:from>
    <xdr:ext cx="599010" cy="259045"/>
    <xdr:sp macro="" textlink="">
      <xdr:nvSpPr>
        <xdr:cNvPr id="373" name="テキスト ボックス 372"/>
        <xdr:cNvSpPr txBox="1"/>
      </xdr:nvSpPr>
      <xdr:spPr>
        <a:xfrm>
          <a:off x="9339795" y="881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154627</xdr:rowOff>
    </xdr:from>
    <xdr:to>
      <xdr:col>46</xdr:col>
      <xdr:colOff>38100</xdr:colOff>
      <xdr:row>54</xdr:row>
      <xdr:rowOff>84777</xdr:rowOff>
    </xdr:to>
    <xdr:sp macro="" textlink="">
      <xdr:nvSpPr>
        <xdr:cNvPr id="374" name="楕円 373"/>
        <xdr:cNvSpPr/>
      </xdr:nvSpPr>
      <xdr:spPr>
        <a:xfrm>
          <a:off x="8699500" y="9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101304</xdr:rowOff>
    </xdr:from>
    <xdr:ext cx="599010" cy="259045"/>
    <xdr:sp macro="" textlink="">
      <xdr:nvSpPr>
        <xdr:cNvPr id="375" name="テキスト ボックス 374"/>
        <xdr:cNvSpPr txBox="1"/>
      </xdr:nvSpPr>
      <xdr:spPr>
        <a:xfrm>
          <a:off x="8450795" y="90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10037</xdr:rowOff>
    </xdr:from>
    <xdr:to>
      <xdr:col>41</xdr:col>
      <xdr:colOff>101600</xdr:colOff>
      <xdr:row>53</xdr:row>
      <xdr:rowOff>111637</xdr:rowOff>
    </xdr:to>
    <xdr:sp macro="" textlink="">
      <xdr:nvSpPr>
        <xdr:cNvPr id="376" name="楕円 375"/>
        <xdr:cNvSpPr/>
      </xdr:nvSpPr>
      <xdr:spPr>
        <a:xfrm>
          <a:off x="7810500" y="9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128164</xdr:rowOff>
    </xdr:from>
    <xdr:ext cx="599010" cy="259045"/>
    <xdr:sp macro="" textlink="">
      <xdr:nvSpPr>
        <xdr:cNvPr id="377" name="テキスト ボックス 376"/>
        <xdr:cNvSpPr txBox="1"/>
      </xdr:nvSpPr>
      <xdr:spPr>
        <a:xfrm>
          <a:off x="7561795" y="887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146896</xdr:rowOff>
    </xdr:from>
    <xdr:to>
      <xdr:col>36</xdr:col>
      <xdr:colOff>165100</xdr:colOff>
      <xdr:row>53</xdr:row>
      <xdr:rowOff>77046</xdr:rowOff>
    </xdr:to>
    <xdr:sp macro="" textlink="">
      <xdr:nvSpPr>
        <xdr:cNvPr id="378" name="楕円 377"/>
        <xdr:cNvSpPr/>
      </xdr:nvSpPr>
      <xdr:spPr>
        <a:xfrm>
          <a:off x="6921500" y="90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93573</xdr:rowOff>
    </xdr:from>
    <xdr:ext cx="599010" cy="259045"/>
    <xdr:sp macro="" textlink="">
      <xdr:nvSpPr>
        <xdr:cNvPr id="379" name="テキスト ボックス 378"/>
        <xdr:cNvSpPr txBox="1"/>
      </xdr:nvSpPr>
      <xdr:spPr>
        <a:xfrm>
          <a:off x="6672795" y="88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66703</xdr:rowOff>
    </xdr:from>
    <xdr:to>
      <xdr:col>55</xdr:col>
      <xdr:colOff>0</xdr:colOff>
      <xdr:row>76</xdr:row>
      <xdr:rowOff>115734</xdr:rowOff>
    </xdr:to>
    <xdr:cxnSp macro="">
      <xdr:nvCxnSpPr>
        <xdr:cNvPr id="406" name="直線コネクタ 405"/>
        <xdr:cNvCxnSpPr/>
      </xdr:nvCxnSpPr>
      <xdr:spPr>
        <a:xfrm flipV="1">
          <a:off x="9639300" y="13096903"/>
          <a:ext cx="8382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17280</xdr:rowOff>
    </xdr:from>
    <xdr:to>
      <xdr:col>50</xdr:col>
      <xdr:colOff>114300</xdr:colOff>
      <xdr:row>76</xdr:row>
      <xdr:rowOff>115734</xdr:rowOff>
    </xdr:to>
    <xdr:cxnSp macro="">
      <xdr:nvCxnSpPr>
        <xdr:cNvPr id="409" name="直線コネクタ 408"/>
        <xdr:cNvCxnSpPr/>
      </xdr:nvCxnSpPr>
      <xdr:spPr>
        <a:xfrm>
          <a:off x="8750300" y="13047480"/>
          <a:ext cx="889000" cy="9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9353</xdr:rowOff>
    </xdr:from>
    <xdr:to>
      <xdr:col>45</xdr:col>
      <xdr:colOff>177800</xdr:colOff>
      <xdr:row>76</xdr:row>
      <xdr:rowOff>17280</xdr:rowOff>
    </xdr:to>
    <xdr:cxnSp macro="">
      <xdr:nvCxnSpPr>
        <xdr:cNvPr id="412" name="直線コネクタ 411"/>
        <xdr:cNvCxnSpPr/>
      </xdr:nvCxnSpPr>
      <xdr:spPr>
        <a:xfrm>
          <a:off x="7861300" y="13039553"/>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9353</xdr:rowOff>
    </xdr:from>
    <xdr:to>
      <xdr:col>41</xdr:col>
      <xdr:colOff>50800</xdr:colOff>
      <xdr:row>76</xdr:row>
      <xdr:rowOff>31555</xdr:rowOff>
    </xdr:to>
    <xdr:cxnSp macro="">
      <xdr:nvCxnSpPr>
        <xdr:cNvPr id="415" name="直線コネクタ 414"/>
        <xdr:cNvCxnSpPr/>
      </xdr:nvCxnSpPr>
      <xdr:spPr>
        <a:xfrm flipV="1">
          <a:off x="6972300" y="13039553"/>
          <a:ext cx="889000" cy="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15903</xdr:rowOff>
    </xdr:from>
    <xdr:to>
      <xdr:col>55</xdr:col>
      <xdr:colOff>50800</xdr:colOff>
      <xdr:row>76</xdr:row>
      <xdr:rowOff>117503</xdr:rowOff>
    </xdr:to>
    <xdr:sp macro="" textlink="">
      <xdr:nvSpPr>
        <xdr:cNvPr id="425" name="楕円 424"/>
        <xdr:cNvSpPr/>
      </xdr:nvSpPr>
      <xdr:spPr>
        <a:xfrm>
          <a:off x="10426700" y="130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38781</xdr:rowOff>
    </xdr:from>
    <xdr:ext cx="534377" cy="259045"/>
    <xdr:sp macro="" textlink="">
      <xdr:nvSpPr>
        <xdr:cNvPr id="426" name="普通建設事業費 （ うち新規整備　）該当値テキスト"/>
        <xdr:cNvSpPr txBox="1"/>
      </xdr:nvSpPr>
      <xdr:spPr>
        <a:xfrm>
          <a:off x="10528300" y="128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64934</xdr:rowOff>
    </xdr:from>
    <xdr:to>
      <xdr:col>50</xdr:col>
      <xdr:colOff>165100</xdr:colOff>
      <xdr:row>76</xdr:row>
      <xdr:rowOff>166534</xdr:rowOff>
    </xdr:to>
    <xdr:sp macro="" textlink="">
      <xdr:nvSpPr>
        <xdr:cNvPr id="427" name="楕円 426"/>
        <xdr:cNvSpPr/>
      </xdr:nvSpPr>
      <xdr:spPr>
        <a:xfrm>
          <a:off x="9588500" y="130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11610</xdr:rowOff>
    </xdr:from>
    <xdr:ext cx="534377" cy="259045"/>
    <xdr:sp macro="" textlink="">
      <xdr:nvSpPr>
        <xdr:cNvPr id="428" name="テキスト ボックス 427"/>
        <xdr:cNvSpPr txBox="1"/>
      </xdr:nvSpPr>
      <xdr:spPr>
        <a:xfrm>
          <a:off x="9372111" y="128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137930</xdr:rowOff>
    </xdr:from>
    <xdr:to>
      <xdr:col>46</xdr:col>
      <xdr:colOff>38100</xdr:colOff>
      <xdr:row>76</xdr:row>
      <xdr:rowOff>68080</xdr:rowOff>
    </xdr:to>
    <xdr:sp macro="" textlink="">
      <xdr:nvSpPr>
        <xdr:cNvPr id="429" name="楕円 428"/>
        <xdr:cNvSpPr/>
      </xdr:nvSpPr>
      <xdr:spPr>
        <a:xfrm>
          <a:off x="8699500" y="129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84607</xdr:rowOff>
    </xdr:from>
    <xdr:ext cx="534377" cy="259045"/>
    <xdr:sp macro="" textlink="">
      <xdr:nvSpPr>
        <xdr:cNvPr id="430" name="テキスト ボックス 429"/>
        <xdr:cNvSpPr txBox="1"/>
      </xdr:nvSpPr>
      <xdr:spPr>
        <a:xfrm>
          <a:off x="8483111" y="127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130002</xdr:rowOff>
    </xdr:from>
    <xdr:to>
      <xdr:col>41</xdr:col>
      <xdr:colOff>101600</xdr:colOff>
      <xdr:row>76</xdr:row>
      <xdr:rowOff>60151</xdr:rowOff>
    </xdr:to>
    <xdr:sp macro="" textlink="">
      <xdr:nvSpPr>
        <xdr:cNvPr id="431" name="楕円 430"/>
        <xdr:cNvSpPr/>
      </xdr:nvSpPr>
      <xdr:spPr>
        <a:xfrm>
          <a:off x="7810500" y="129887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76679</xdr:rowOff>
    </xdr:from>
    <xdr:ext cx="534377" cy="259045"/>
    <xdr:sp macro="" textlink="">
      <xdr:nvSpPr>
        <xdr:cNvPr id="432" name="テキスト ボックス 431"/>
        <xdr:cNvSpPr txBox="1"/>
      </xdr:nvSpPr>
      <xdr:spPr>
        <a:xfrm>
          <a:off x="7594111" y="127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152205</xdr:rowOff>
    </xdr:from>
    <xdr:to>
      <xdr:col>36</xdr:col>
      <xdr:colOff>165100</xdr:colOff>
      <xdr:row>76</xdr:row>
      <xdr:rowOff>82355</xdr:rowOff>
    </xdr:to>
    <xdr:sp macro="" textlink="">
      <xdr:nvSpPr>
        <xdr:cNvPr id="433" name="楕円 432"/>
        <xdr:cNvSpPr/>
      </xdr:nvSpPr>
      <xdr:spPr>
        <a:xfrm>
          <a:off x="6921500" y="130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98881</xdr:rowOff>
    </xdr:from>
    <xdr:ext cx="534377" cy="259045"/>
    <xdr:sp macro="" textlink="">
      <xdr:nvSpPr>
        <xdr:cNvPr id="434" name="テキスト ボックス 433"/>
        <xdr:cNvSpPr txBox="1"/>
      </xdr:nvSpPr>
      <xdr:spPr>
        <a:xfrm>
          <a:off x="6705111" y="1278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159142</xdr:rowOff>
    </xdr:from>
    <xdr:to>
      <xdr:col>55</xdr:col>
      <xdr:colOff>0</xdr:colOff>
      <xdr:row>93</xdr:row>
      <xdr:rowOff>78783</xdr:rowOff>
    </xdr:to>
    <xdr:cxnSp macro="">
      <xdr:nvCxnSpPr>
        <xdr:cNvPr id="465" name="直線コネクタ 464"/>
        <xdr:cNvCxnSpPr/>
      </xdr:nvCxnSpPr>
      <xdr:spPr>
        <a:xfrm>
          <a:off x="9639300" y="15589642"/>
          <a:ext cx="838200" cy="4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159142</xdr:rowOff>
    </xdr:from>
    <xdr:to>
      <xdr:col>50</xdr:col>
      <xdr:colOff>114300</xdr:colOff>
      <xdr:row>93</xdr:row>
      <xdr:rowOff>120117</xdr:rowOff>
    </xdr:to>
    <xdr:cxnSp macro="">
      <xdr:nvCxnSpPr>
        <xdr:cNvPr id="468" name="直線コネクタ 467"/>
        <xdr:cNvCxnSpPr/>
      </xdr:nvCxnSpPr>
      <xdr:spPr>
        <a:xfrm flipV="1">
          <a:off x="8750300" y="15589642"/>
          <a:ext cx="889000" cy="4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41630</xdr:rowOff>
    </xdr:from>
    <xdr:to>
      <xdr:col>45</xdr:col>
      <xdr:colOff>177800</xdr:colOff>
      <xdr:row>93</xdr:row>
      <xdr:rowOff>120117</xdr:rowOff>
    </xdr:to>
    <xdr:cxnSp macro="">
      <xdr:nvCxnSpPr>
        <xdr:cNvPr id="471" name="直線コネクタ 470"/>
        <xdr:cNvCxnSpPr/>
      </xdr:nvCxnSpPr>
      <xdr:spPr>
        <a:xfrm>
          <a:off x="7861300" y="15815030"/>
          <a:ext cx="889000" cy="24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40238</xdr:rowOff>
    </xdr:from>
    <xdr:to>
      <xdr:col>41</xdr:col>
      <xdr:colOff>50800</xdr:colOff>
      <xdr:row>92</xdr:row>
      <xdr:rowOff>41630</xdr:rowOff>
    </xdr:to>
    <xdr:cxnSp macro="">
      <xdr:nvCxnSpPr>
        <xdr:cNvPr id="474" name="直線コネクタ 473"/>
        <xdr:cNvCxnSpPr/>
      </xdr:nvCxnSpPr>
      <xdr:spPr>
        <a:xfrm>
          <a:off x="6972300" y="15813638"/>
          <a:ext cx="889000" cy="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27983</xdr:rowOff>
    </xdr:from>
    <xdr:to>
      <xdr:col>55</xdr:col>
      <xdr:colOff>50800</xdr:colOff>
      <xdr:row>93</xdr:row>
      <xdr:rowOff>129583</xdr:rowOff>
    </xdr:to>
    <xdr:sp macro="" textlink="">
      <xdr:nvSpPr>
        <xdr:cNvPr id="484" name="楕円 483"/>
        <xdr:cNvSpPr/>
      </xdr:nvSpPr>
      <xdr:spPr>
        <a:xfrm>
          <a:off x="10426700" y="159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50860</xdr:rowOff>
    </xdr:from>
    <xdr:ext cx="534377" cy="259045"/>
    <xdr:sp macro="" textlink="">
      <xdr:nvSpPr>
        <xdr:cNvPr id="485" name="普通建設事業費 （ うち更新整備　）該当値テキスト"/>
        <xdr:cNvSpPr txBox="1"/>
      </xdr:nvSpPr>
      <xdr:spPr>
        <a:xfrm>
          <a:off x="10528300" y="158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108342</xdr:rowOff>
    </xdr:from>
    <xdr:to>
      <xdr:col>50</xdr:col>
      <xdr:colOff>165100</xdr:colOff>
      <xdr:row>91</xdr:row>
      <xdr:rowOff>38492</xdr:rowOff>
    </xdr:to>
    <xdr:sp macro="" textlink="">
      <xdr:nvSpPr>
        <xdr:cNvPr id="486" name="楕円 485"/>
        <xdr:cNvSpPr/>
      </xdr:nvSpPr>
      <xdr:spPr>
        <a:xfrm>
          <a:off x="9588500" y="15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55019</xdr:rowOff>
    </xdr:from>
    <xdr:ext cx="599010" cy="259045"/>
    <xdr:sp macro="" textlink="">
      <xdr:nvSpPr>
        <xdr:cNvPr id="487" name="テキスト ボックス 486"/>
        <xdr:cNvSpPr txBox="1"/>
      </xdr:nvSpPr>
      <xdr:spPr>
        <a:xfrm>
          <a:off x="9339795" y="1531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69317</xdr:rowOff>
    </xdr:from>
    <xdr:to>
      <xdr:col>46</xdr:col>
      <xdr:colOff>38100</xdr:colOff>
      <xdr:row>93</xdr:row>
      <xdr:rowOff>170917</xdr:rowOff>
    </xdr:to>
    <xdr:sp macro="" textlink="">
      <xdr:nvSpPr>
        <xdr:cNvPr id="488" name="楕円 487"/>
        <xdr:cNvSpPr/>
      </xdr:nvSpPr>
      <xdr:spPr>
        <a:xfrm>
          <a:off x="8699500" y="16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15994</xdr:rowOff>
    </xdr:from>
    <xdr:ext cx="534377" cy="259045"/>
    <xdr:sp macro="" textlink="">
      <xdr:nvSpPr>
        <xdr:cNvPr id="489" name="テキスト ボックス 488"/>
        <xdr:cNvSpPr txBox="1"/>
      </xdr:nvSpPr>
      <xdr:spPr>
        <a:xfrm>
          <a:off x="8483111" y="157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162280</xdr:rowOff>
    </xdr:from>
    <xdr:to>
      <xdr:col>41</xdr:col>
      <xdr:colOff>101600</xdr:colOff>
      <xdr:row>92</xdr:row>
      <xdr:rowOff>92430</xdr:rowOff>
    </xdr:to>
    <xdr:sp macro="" textlink="">
      <xdr:nvSpPr>
        <xdr:cNvPr id="490" name="楕円 489"/>
        <xdr:cNvSpPr/>
      </xdr:nvSpPr>
      <xdr:spPr>
        <a:xfrm>
          <a:off x="7810500" y="157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108957</xdr:rowOff>
    </xdr:from>
    <xdr:ext cx="599010" cy="259045"/>
    <xdr:sp macro="" textlink="">
      <xdr:nvSpPr>
        <xdr:cNvPr id="491" name="テキスト ボックス 490"/>
        <xdr:cNvSpPr txBox="1"/>
      </xdr:nvSpPr>
      <xdr:spPr>
        <a:xfrm>
          <a:off x="7561795" y="155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160888</xdr:rowOff>
    </xdr:from>
    <xdr:to>
      <xdr:col>36</xdr:col>
      <xdr:colOff>165100</xdr:colOff>
      <xdr:row>92</xdr:row>
      <xdr:rowOff>91038</xdr:rowOff>
    </xdr:to>
    <xdr:sp macro="" textlink="">
      <xdr:nvSpPr>
        <xdr:cNvPr id="492" name="楕円 491"/>
        <xdr:cNvSpPr/>
      </xdr:nvSpPr>
      <xdr:spPr>
        <a:xfrm>
          <a:off x="6921500" y="157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107565</xdr:rowOff>
    </xdr:from>
    <xdr:ext cx="599010" cy="259045"/>
    <xdr:sp macro="" textlink="">
      <xdr:nvSpPr>
        <xdr:cNvPr id="493" name="テキスト ボックス 492"/>
        <xdr:cNvSpPr txBox="1"/>
      </xdr:nvSpPr>
      <xdr:spPr>
        <a:xfrm>
          <a:off x="6672795" y="155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39510</xdr:rowOff>
    </xdr:from>
    <xdr:to>
      <xdr:col>85</xdr:col>
      <xdr:colOff>127000</xdr:colOff>
      <xdr:row>38</xdr:row>
      <xdr:rowOff>167208</xdr:rowOff>
    </xdr:to>
    <xdr:cxnSp macro="">
      <xdr:nvCxnSpPr>
        <xdr:cNvPr id="522" name="直線コネクタ 521"/>
        <xdr:cNvCxnSpPr/>
      </xdr:nvCxnSpPr>
      <xdr:spPr>
        <a:xfrm>
          <a:off x="15481300" y="6383160"/>
          <a:ext cx="838200" cy="29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39510</xdr:rowOff>
    </xdr:from>
    <xdr:to>
      <xdr:col>81</xdr:col>
      <xdr:colOff>50800</xdr:colOff>
      <xdr:row>39</xdr:row>
      <xdr:rowOff>13729</xdr:rowOff>
    </xdr:to>
    <xdr:cxnSp macro="">
      <xdr:nvCxnSpPr>
        <xdr:cNvPr id="525" name="直線コネクタ 524"/>
        <xdr:cNvCxnSpPr/>
      </xdr:nvCxnSpPr>
      <xdr:spPr>
        <a:xfrm flipV="1">
          <a:off x="14592300" y="6383160"/>
          <a:ext cx="889000" cy="3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139217</xdr:rowOff>
    </xdr:from>
    <xdr:to>
      <xdr:col>76</xdr:col>
      <xdr:colOff>114300</xdr:colOff>
      <xdr:row>39</xdr:row>
      <xdr:rowOff>13729</xdr:rowOff>
    </xdr:to>
    <xdr:cxnSp macro="">
      <xdr:nvCxnSpPr>
        <xdr:cNvPr id="528" name="直線コネクタ 527"/>
        <xdr:cNvCxnSpPr/>
      </xdr:nvCxnSpPr>
      <xdr:spPr>
        <a:xfrm>
          <a:off x="13703300" y="665431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47396</xdr:rowOff>
    </xdr:from>
    <xdr:to>
      <xdr:col>71</xdr:col>
      <xdr:colOff>177800</xdr:colOff>
      <xdr:row>38</xdr:row>
      <xdr:rowOff>139217</xdr:rowOff>
    </xdr:to>
    <xdr:cxnSp macro="">
      <xdr:nvCxnSpPr>
        <xdr:cNvPr id="531" name="直線コネクタ 530"/>
        <xdr:cNvCxnSpPr/>
      </xdr:nvCxnSpPr>
      <xdr:spPr>
        <a:xfrm>
          <a:off x="12814300" y="656249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116408</xdr:rowOff>
    </xdr:from>
    <xdr:to>
      <xdr:col>85</xdr:col>
      <xdr:colOff>177800</xdr:colOff>
      <xdr:row>39</xdr:row>
      <xdr:rowOff>46558</xdr:rowOff>
    </xdr:to>
    <xdr:sp macro="" textlink="">
      <xdr:nvSpPr>
        <xdr:cNvPr id="541" name="楕円 540"/>
        <xdr:cNvSpPr/>
      </xdr:nvSpPr>
      <xdr:spPr>
        <a:xfrm>
          <a:off x="16268700" y="66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31335</xdr:rowOff>
    </xdr:from>
    <xdr:ext cx="469744" cy="259045"/>
    <xdr:sp macro="" textlink="">
      <xdr:nvSpPr>
        <xdr:cNvPr id="542" name="災害復旧事業費該当値テキスト"/>
        <xdr:cNvSpPr txBox="1"/>
      </xdr:nvSpPr>
      <xdr:spPr>
        <a:xfrm>
          <a:off x="16370300" y="65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160160</xdr:rowOff>
    </xdr:from>
    <xdr:to>
      <xdr:col>81</xdr:col>
      <xdr:colOff>101600</xdr:colOff>
      <xdr:row>37</xdr:row>
      <xdr:rowOff>90310</xdr:rowOff>
    </xdr:to>
    <xdr:sp macro="" textlink="">
      <xdr:nvSpPr>
        <xdr:cNvPr id="543" name="楕円 542"/>
        <xdr:cNvSpPr/>
      </xdr:nvSpPr>
      <xdr:spPr>
        <a:xfrm>
          <a:off x="15430500" y="63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106837</xdr:rowOff>
    </xdr:from>
    <xdr:ext cx="534377" cy="259045"/>
    <xdr:sp macro="" textlink="">
      <xdr:nvSpPr>
        <xdr:cNvPr id="544" name="テキスト ボックス 543"/>
        <xdr:cNvSpPr txBox="1"/>
      </xdr:nvSpPr>
      <xdr:spPr>
        <a:xfrm>
          <a:off x="15214111" y="61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134379</xdr:rowOff>
    </xdr:from>
    <xdr:to>
      <xdr:col>76</xdr:col>
      <xdr:colOff>165100</xdr:colOff>
      <xdr:row>39</xdr:row>
      <xdr:rowOff>64529</xdr:rowOff>
    </xdr:to>
    <xdr:sp macro="" textlink="">
      <xdr:nvSpPr>
        <xdr:cNvPr id="545" name="楕円 544"/>
        <xdr:cNvSpPr/>
      </xdr:nvSpPr>
      <xdr:spPr>
        <a:xfrm>
          <a:off x="14541500" y="66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55656</xdr:rowOff>
    </xdr:from>
    <xdr:ext cx="469744" cy="259045"/>
    <xdr:sp macro="" textlink="">
      <xdr:nvSpPr>
        <xdr:cNvPr id="546" name="テキスト ボックス 545"/>
        <xdr:cNvSpPr txBox="1"/>
      </xdr:nvSpPr>
      <xdr:spPr>
        <a:xfrm>
          <a:off x="14357428" y="674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88417</xdr:rowOff>
    </xdr:from>
    <xdr:to>
      <xdr:col>72</xdr:col>
      <xdr:colOff>38100</xdr:colOff>
      <xdr:row>39</xdr:row>
      <xdr:rowOff>18567</xdr:rowOff>
    </xdr:to>
    <xdr:sp macro="" textlink="">
      <xdr:nvSpPr>
        <xdr:cNvPr id="547" name="楕円 546"/>
        <xdr:cNvSpPr/>
      </xdr:nvSpPr>
      <xdr:spPr>
        <a:xfrm>
          <a:off x="13652500" y="66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35094</xdr:rowOff>
    </xdr:from>
    <xdr:ext cx="469744" cy="259045"/>
    <xdr:sp macro="" textlink="">
      <xdr:nvSpPr>
        <xdr:cNvPr id="548" name="テキスト ボックス 547"/>
        <xdr:cNvSpPr txBox="1"/>
      </xdr:nvSpPr>
      <xdr:spPr>
        <a:xfrm>
          <a:off x="13468428" y="63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168046</xdr:rowOff>
    </xdr:from>
    <xdr:to>
      <xdr:col>67</xdr:col>
      <xdr:colOff>101600</xdr:colOff>
      <xdr:row>38</xdr:row>
      <xdr:rowOff>98196</xdr:rowOff>
    </xdr:to>
    <xdr:sp macro="" textlink="">
      <xdr:nvSpPr>
        <xdr:cNvPr id="549" name="楕円 548"/>
        <xdr:cNvSpPr/>
      </xdr:nvSpPr>
      <xdr:spPr>
        <a:xfrm>
          <a:off x="12763500" y="65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114723</xdr:rowOff>
    </xdr:from>
    <xdr:ext cx="534377" cy="259045"/>
    <xdr:sp macro="" textlink="">
      <xdr:nvSpPr>
        <xdr:cNvPr id="550" name="テキスト ボックス 549"/>
        <xdr:cNvSpPr txBox="1"/>
      </xdr:nvSpPr>
      <xdr:spPr>
        <a:xfrm>
          <a:off x="12547111" y="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127924</xdr:rowOff>
    </xdr:from>
    <xdr:to>
      <xdr:col>85</xdr:col>
      <xdr:colOff>127000</xdr:colOff>
      <xdr:row>77</xdr:row>
      <xdr:rowOff>130155</xdr:rowOff>
    </xdr:to>
    <xdr:cxnSp macro="">
      <xdr:nvCxnSpPr>
        <xdr:cNvPr id="632" name="直線コネクタ 631"/>
        <xdr:cNvCxnSpPr/>
      </xdr:nvCxnSpPr>
      <xdr:spPr>
        <a:xfrm flipV="1">
          <a:off x="15481300" y="13329574"/>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130155</xdr:rowOff>
    </xdr:from>
    <xdr:to>
      <xdr:col>81</xdr:col>
      <xdr:colOff>50800</xdr:colOff>
      <xdr:row>77</xdr:row>
      <xdr:rowOff>168877</xdr:rowOff>
    </xdr:to>
    <xdr:cxnSp macro="">
      <xdr:nvCxnSpPr>
        <xdr:cNvPr id="635" name="直線コネクタ 634"/>
        <xdr:cNvCxnSpPr/>
      </xdr:nvCxnSpPr>
      <xdr:spPr>
        <a:xfrm flipV="1">
          <a:off x="14592300" y="13331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168877</xdr:rowOff>
    </xdr:from>
    <xdr:to>
      <xdr:col>76</xdr:col>
      <xdr:colOff>114300</xdr:colOff>
      <xdr:row>77</xdr:row>
      <xdr:rowOff>171123</xdr:rowOff>
    </xdr:to>
    <xdr:cxnSp macro="">
      <xdr:nvCxnSpPr>
        <xdr:cNvPr id="638" name="直線コネクタ 637"/>
        <xdr:cNvCxnSpPr/>
      </xdr:nvCxnSpPr>
      <xdr:spPr>
        <a:xfrm flipV="1">
          <a:off x="13703300" y="13370527"/>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140219</xdr:rowOff>
    </xdr:from>
    <xdr:to>
      <xdr:col>71</xdr:col>
      <xdr:colOff>177800</xdr:colOff>
      <xdr:row>77</xdr:row>
      <xdr:rowOff>171123</xdr:rowOff>
    </xdr:to>
    <xdr:cxnSp macro="">
      <xdr:nvCxnSpPr>
        <xdr:cNvPr id="641" name="直線コネクタ 640"/>
        <xdr:cNvCxnSpPr/>
      </xdr:nvCxnSpPr>
      <xdr:spPr>
        <a:xfrm>
          <a:off x="12814300" y="13341869"/>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77124</xdr:rowOff>
    </xdr:from>
    <xdr:to>
      <xdr:col>85</xdr:col>
      <xdr:colOff>177800</xdr:colOff>
      <xdr:row>78</xdr:row>
      <xdr:rowOff>7274</xdr:rowOff>
    </xdr:to>
    <xdr:sp macro="" textlink="">
      <xdr:nvSpPr>
        <xdr:cNvPr id="651" name="楕円 650"/>
        <xdr:cNvSpPr/>
      </xdr:nvSpPr>
      <xdr:spPr>
        <a:xfrm>
          <a:off x="16268700" y="132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100001</xdr:rowOff>
    </xdr:from>
    <xdr:ext cx="534377" cy="259045"/>
    <xdr:sp macro="" textlink="">
      <xdr:nvSpPr>
        <xdr:cNvPr id="652" name="公債費該当値テキスト"/>
        <xdr:cNvSpPr txBox="1"/>
      </xdr:nvSpPr>
      <xdr:spPr>
        <a:xfrm>
          <a:off x="16370300" y="131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79355</xdr:rowOff>
    </xdr:from>
    <xdr:to>
      <xdr:col>81</xdr:col>
      <xdr:colOff>101600</xdr:colOff>
      <xdr:row>78</xdr:row>
      <xdr:rowOff>9505</xdr:rowOff>
    </xdr:to>
    <xdr:sp macro="" textlink="">
      <xdr:nvSpPr>
        <xdr:cNvPr id="653" name="楕円 652"/>
        <xdr:cNvSpPr/>
      </xdr:nvSpPr>
      <xdr:spPr>
        <a:xfrm>
          <a:off x="15430500" y="132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26032</xdr:rowOff>
    </xdr:from>
    <xdr:ext cx="534377" cy="259045"/>
    <xdr:sp macro="" textlink="">
      <xdr:nvSpPr>
        <xdr:cNvPr id="654" name="テキスト ボックス 653"/>
        <xdr:cNvSpPr txBox="1"/>
      </xdr:nvSpPr>
      <xdr:spPr>
        <a:xfrm>
          <a:off x="15214111" y="130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118077</xdr:rowOff>
    </xdr:from>
    <xdr:to>
      <xdr:col>76</xdr:col>
      <xdr:colOff>165100</xdr:colOff>
      <xdr:row>78</xdr:row>
      <xdr:rowOff>48227</xdr:rowOff>
    </xdr:to>
    <xdr:sp macro="" textlink="">
      <xdr:nvSpPr>
        <xdr:cNvPr id="655" name="楕円 654"/>
        <xdr:cNvSpPr/>
      </xdr:nvSpPr>
      <xdr:spPr>
        <a:xfrm>
          <a:off x="14541500" y="133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64754</xdr:rowOff>
    </xdr:from>
    <xdr:ext cx="534377" cy="259045"/>
    <xdr:sp macro="" textlink="">
      <xdr:nvSpPr>
        <xdr:cNvPr id="656" name="テキスト ボックス 655"/>
        <xdr:cNvSpPr txBox="1"/>
      </xdr:nvSpPr>
      <xdr:spPr>
        <a:xfrm>
          <a:off x="14325111" y="130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120323</xdr:rowOff>
    </xdr:from>
    <xdr:to>
      <xdr:col>72</xdr:col>
      <xdr:colOff>38100</xdr:colOff>
      <xdr:row>78</xdr:row>
      <xdr:rowOff>50473</xdr:rowOff>
    </xdr:to>
    <xdr:sp macro="" textlink="">
      <xdr:nvSpPr>
        <xdr:cNvPr id="657" name="楕円 656"/>
        <xdr:cNvSpPr/>
      </xdr:nvSpPr>
      <xdr:spPr>
        <a:xfrm>
          <a:off x="13652500" y="13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67000</xdr:rowOff>
    </xdr:from>
    <xdr:ext cx="534377" cy="259045"/>
    <xdr:sp macro="" textlink="">
      <xdr:nvSpPr>
        <xdr:cNvPr id="658" name="テキスト ボックス 657"/>
        <xdr:cNvSpPr txBox="1"/>
      </xdr:nvSpPr>
      <xdr:spPr>
        <a:xfrm>
          <a:off x="13436111" y="130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89419</xdr:rowOff>
    </xdr:from>
    <xdr:to>
      <xdr:col>67</xdr:col>
      <xdr:colOff>101600</xdr:colOff>
      <xdr:row>78</xdr:row>
      <xdr:rowOff>19569</xdr:rowOff>
    </xdr:to>
    <xdr:sp macro="" textlink="">
      <xdr:nvSpPr>
        <xdr:cNvPr id="659" name="楕円 658"/>
        <xdr:cNvSpPr/>
      </xdr:nvSpPr>
      <xdr:spPr>
        <a:xfrm>
          <a:off x="12763500" y="132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36096</xdr:rowOff>
    </xdr:from>
    <xdr:ext cx="534377" cy="259045"/>
    <xdr:sp macro="" textlink="">
      <xdr:nvSpPr>
        <xdr:cNvPr id="660" name="テキスト ボックス 659"/>
        <xdr:cNvSpPr txBox="1"/>
      </xdr:nvSpPr>
      <xdr:spPr>
        <a:xfrm>
          <a:off x="12547111" y="1306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165024</xdr:rowOff>
    </xdr:from>
    <xdr:to>
      <xdr:col>85</xdr:col>
      <xdr:colOff>127000</xdr:colOff>
      <xdr:row>97</xdr:row>
      <xdr:rowOff>30457</xdr:rowOff>
    </xdr:to>
    <xdr:cxnSp macro="">
      <xdr:nvCxnSpPr>
        <xdr:cNvPr id="687" name="直線コネクタ 686"/>
        <xdr:cNvCxnSpPr/>
      </xdr:nvCxnSpPr>
      <xdr:spPr>
        <a:xfrm flipV="1">
          <a:off x="15481300" y="16624224"/>
          <a:ext cx="838200" cy="3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23434</xdr:rowOff>
    </xdr:from>
    <xdr:to>
      <xdr:col>81</xdr:col>
      <xdr:colOff>50800</xdr:colOff>
      <xdr:row>97</xdr:row>
      <xdr:rowOff>30457</xdr:rowOff>
    </xdr:to>
    <xdr:cxnSp macro="">
      <xdr:nvCxnSpPr>
        <xdr:cNvPr id="690" name="直線コネクタ 689"/>
        <xdr:cNvCxnSpPr/>
      </xdr:nvCxnSpPr>
      <xdr:spPr>
        <a:xfrm>
          <a:off x="14592300" y="16654084"/>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23434</xdr:rowOff>
    </xdr:from>
    <xdr:to>
      <xdr:col>76</xdr:col>
      <xdr:colOff>114300</xdr:colOff>
      <xdr:row>97</xdr:row>
      <xdr:rowOff>99800</xdr:rowOff>
    </xdr:to>
    <xdr:cxnSp macro="">
      <xdr:nvCxnSpPr>
        <xdr:cNvPr id="693" name="直線コネクタ 692"/>
        <xdr:cNvCxnSpPr/>
      </xdr:nvCxnSpPr>
      <xdr:spPr>
        <a:xfrm flipV="1">
          <a:off x="13703300" y="16654084"/>
          <a:ext cx="889000" cy="7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99800</xdr:rowOff>
    </xdr:from>
    <xdr:to>
      <xdr:col>71</xdr:col>
      <xdr:colOff>177800</xdr:colOff>
      <xdr:row>97</xdr:row>
      <xdr:rowOff>143839</xdr:rowOff>
    </xdr:to>
    <xdr:cxnSp macro="">
      <xdr:nvCxnSpPr>
        <xdr:cNvPr id="696" name="直線コネクタ 695"/>
        <xdr:cNvCxnSpPr/>
      </xdr:nvCxnSpPr>
      <xdr:spPr>
        <a:xfrm flipV="1">
          <a:off x="12814300" y="16730450"/>
          <a:ext cx="889000" cy="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114224</xdr:rowOff>
    </xdr:from>
    <xdr:to>
      <xdr:col>85</xdr:col>
      <xdr:colOff>177800</xdr:colOff>
      <xdr:row>97</xdr:row>
      <xdr:rowOff>44374</xdr:rowOff>
    </xdr:to>
    <xdr:sp macro="" textlink="">
      <xdr:nvSpPr>
        <xdr:cNvPr id="706" name="楕円 705"/>
        <xdr:cNvSpPr/>
      </xdr:nvSpPr>
      <xdr:spPr>
        <a:xfrm>
          <a:off x="16268700" y="165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137101</xdr:rowOff>
    </xdr:from>
    <xdr:ext cx="599010" cy="259045"/>
    <xdr:sp macro="" textlink="">
      <xdr:nvSpPr>
        <xdr:cNvPr id="707" name="積立金該当値テキスト"/>
        <xdr:cNvSpPr txBox="1"/>
      </xdr:nvSpPr>
      <xdr:spPr>
        <a:xfrm>
          <a:off x="16370300" y="16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151107</xdr:rowOff>
    </xdr:from>
    <xdr:to>
      <xdr:col>81</xdr:col>
      <xdr:colOff>101600</xdr:colOff>
      <xdr:row>97</xdr:row>
      <xdr:rowOff>81257</xdr:rowOff>
    </xdr:to>
    <xdr:sp macro="" textlink="">
      <xdr:nvSpPr>
        <xdr:cNvPr id="708" name="楕円 707"/>
        <xdr:cNvSpPr/>
      </xdr:nvSpPr>
      <xdr:spPr>
        <a:xfrm>
          <a:off x="15430500" y="166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97784</xdr:rowOff>
    </xdr:from>
    <xdr:ext cx="599010" cy="259045"/>
    <xdr:sp macro="" textlink="">
      <xdr:nvSpPr>
        <xdr:cNvPr id="709" name="テキスト ボックス 708"/>
        <xdr:cNvSpPr txBox="1"/>
      </xdr:nvSpPr>
      <xdr:spPr>
        <a:xfrm>
          <a:off x="15181795" y="1638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144084</xdr:rowOff>
    </xdr:from>
    <xdr:to>
      <xdr:col>76</xdr:col>
      <xdr:colOff>165100</xdr:colOff>
      <xdr:row>97</xdr:row>
      <xdr:rowOff>74234</xdr:rowOff>
    </xdr:to>
    <xdr:sp macro="" textlink="">
      <xdr:nvSpPr>
        <xdr:cNvPr id="710" name="楕円 709"/>
        <xdr:cNvSpPr/>
      </xdr:nvSpPr>
      <xdr:spPr>
        <a:xfrm>
          <a:off x="14541500" y="166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90761</xdr:rowOff>
    </xdr:from>
    <xdr:ext cx="599010" cy="259045"/>
    <xdr:sp macro="" textlink="">
      <xdr:nvSpPr>
        <xdr:cNvPr id="711" name="テキスト ボックス 710"/>
        <xdr:cNvSpPr txBox="1"/>
      </xdr:nvSpPr>
      <xdr:spPr>
        <a:xfrm>
          <a:off x="14292795" y="163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49000</xdr:rowOff>
    </xdr:from>
    <xdr:to>
      <xdr:col>72</xdr:col>
      <xdr:colOff>38100</xdr:colOff>
      <xdr:row>97</xdr:row>
      <xdr:rowOff>150600</xdr:rowOff>
    </xdr:to>
    <xdr:sp macro="" textlink="">
      <xdr:nvSpPr>
        <xdr:cNvPr id="712" name="楕円 711"/>
        <xdr:cNvSpPr/>
      </xdr:nvSpPr>
      <xdr:spPr>
        <a:xfrm>
          <a:off x="13652500" y="166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167127</xdr:rowOff>
    </xdr:from>
    <xdr:ext cx="534377" cy="259045"/>
    <xdr:sp macro="" textlink="">
      <xdr:nvSpPr>
        <xdr:cNvPr id="713" name="テキスト ボックス 712"/>
        <xdr:cNvSpPr txBox="1"/>
      </xdr:nvSpPr>
      <xdr:spPr>
        <a:xfrm>
          <a:off x="13436111" y="164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93039</xdr:rowOff>
    </xdr:from>
    <xdr:to>
      <xdr:col>67</xdr:col>
      <xdr:colOff>101600</xdr:colOff>
      <xdr:row>98</xdr:row>
      <xdr:rowOff>23189</xdr:rowOff>
    </xdr:to>
    <xdr:sp macro="" textlink="">
      <xdr:nvSpPr>
        <xdr:cNvPr id="714" name="楕円 713"/>
        <xdr:cNvSpPr/>
      </xdr:nvSpPr>
      <xdr:spPr>
        <a:xfrm>
          <a:off x="12763500" y="167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39716</xdr:rowOff>
    </xdr:from>
    <xdr:ext cx="534377" cy="259045"/>
    <xdr:sp macro="" textlink="">
      <xdr:nvSpPr>
        <xdr:cNvPr id="715" name="テキスト ボックス 714"/>
        <xdr:cNvSpPr txBox="1"/>
      </xdr:nvSpPr>
      <xdr:spPr>
        <a:xfrm>
          <a:off x="12547111" y="164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139014</xdr:rowOff>
    </xdr:from>
    <xdr:to>
      <xdr:col>102</xdr:col>
      <xdr:colOff>114300</xdr:colOff>
      <xdr:row>38</xdr:row>
      <xdr:rowOff>139700</xdr:rowOff>
    </xdr:to>
    <xdr:cxnSp macro="">
      <xdr:nvCxnSpPr>
        <xdr:cNvPr id="751" name="直線コネクタ 750"/>
        <xdr:cNvCxnSpPr/>
      </xdr:nvCxnSpPr>
      <xdr:spPr>
        <a:xfrm>
          <a:off x="18656300" y="66541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88214</xdr:rowOff>
    </xdr:from>
    <xdr:to>
      <xdr:col>98</xdr:col>
      <xdr:colOff>38100</xdr:colOff>
      <xdr:row>39</xdr:row>
      <xdr:rowOff>18364</xdr:rowOff>
    </xdr:to>
    <xdr:sp macro="" textlink="">
      <xdr:nvSpPr>
        <xdr:cNvPr id="769" name="楕円 768"/>
        <xdr:cNvSpPr/>
      </xdr:nvSpPr>
      <xdr:spPr>
        <a:xfrm>
          <a:off x="18605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9491</xdr:rowOff>
    </xdr:from>
    <xdr:ext cx="313932" cy="259045"/>
    <xdr:sp macro="" textlink="">
      <xdr:nvSpPr>
        <xdr:cNvPr id="770" name="テキスト ボックス 769"/>
        <xdr:cNvSpPr txBox="1"/>
      </xdr:nvSpPr>
      <xdr:spPr>
        <a:xfrm>
          <a:off x="18499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77896</xdr:rowOff>
    </xdr:from>
    <xdr:to>
      <xdr:col>116</xdr:col>
      <xdr:colOff>63500</xdr:colOff>
      <xdr:row>59</xdr:row>
      <xdr:rowOff>79023</xdr:rowOff>
    </xdr:to>
    <xdr:cxnSp macro="">
      <xdr:nvCxnSpPr>
        <xdr:cNvPr id="801" name="直線コネクタ 800"/>
        <xdr:cNvCxnSpPr/>
      </xdr:nvCxnSpPr>
      <xdr:spPr>
        <a:xfrm>
          <a:off x="21323300" y="10193446"/>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74124</xdr:rowOff>
    </xdr:from>
    <xdr:to>
      <xdr:col>111</xdr:col>
      <xdr:colOff>177800</xdr:colOff>
      <xdr:row>59</xdr:row>
      <xdr:rowOff>77896</xdr:rowOff>
    </xdr:to>
    <xdr:cxnSp macro="">
      <xdr:nvCxnSpPr>
        <xdr:cNvPr id="804" name="直線コネクタ 803"/>
        <xdr:cNvCxnSpPr/>
      </xdr:nvCxnSpPr>
      <xdr:spPr>
        <a:xfrm>
          <a:off x="20434300" y="101896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73259</xdr:rowOff>
    </xdr:from>
    <xdr:to>
      <xdr:col>107</xdr:col>
      <xdr:colOff>50800</xdr:colOff>
      <xdr:row>59</xdr:row>
      <xdr:rowOff>74124</xdr:rowOff>
    </xdr:to>
    <xdr:cxnSp macro="">
      <xdr:nvCxnSpPr>
        <xdr:cNvPr id="807" name="直線コネクタ 806"/>
        <xdr:cNvCxnSpPr/>
      </xdr:nvCxnSpPr>
      <xdr:spPr>
        <a:xfrm>
          <a:off x="19545300" y="10188809"/>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73259</xdr:rowOff>
    </xdr:from>
    <xdr:to>
      <xdr:col>102</xdr:col>
      <xdr:colOff>114300</xdr:colOff>
      <xdr:row>59</xdr:row>
      <xdr:rowOff>89391</xdr:rowOff>
    </xdr:to>
    <xdr:cxnSp macro="">
      <xdr:nvCxnSpPr>
        <xdr:cNvPr id="810" name="直線コネクタ 809"/>
        <xdr:cNvCxnSpPr/>
      </xdr:nvCxnSpPr>
      <xdr:spPr>
        <a:xfrm flipV="1">
          <a:off x="18656300" y="10188809"/>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28223</xdr:rowOff>
    </xdr:from>
    <xdr:to>
      <xdr:col>116</xdr:col>
      <xdr:colOff>114300</xdr:colOff>
      <xdr:row>59</xdr:row>
      <xdr:rowOff>129823</xdr:rowOff>
    </xdr:to>
    <xdr:sp macro="" textlink="">
      <xdr:nvSpPr>
        <xdr:cNvPr id="820" name="楕円 819"/>
        <xdr:cNvSpPr/>
      </xdr:nvSpPr>
      <xdr:spPr>
        <a:xfrm>
          <a:off x="22110700" y="101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114600</xdr:rowOff>
    </xdr:from>
    <xdr:ext cx="469744" cy="259045"/>
    <xdr:sp macro="" textlink="">
      <xdr:nvSpPr>
        <xdr:cNvPr id="821" name="貸付金該当値テキスト"/>
        <xdr:cNvSpPr txBox="1"/>
      </xdr:nvSpPr>
      <xdr:spPr>
        <a:xfrm>
          <a:off x="22212300" y="1005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27096</xdr:rowOff>
    </xdr:from>
    <xdr:to>
      <xdr:col>112</xdr:col>
      <xdr:colOff>38100</xdr:colOff>
      <xdr:row>59</xdr:row>
      <xdr:rowOff>128696</xdr:rowOff>
    </xdr:to>
    <xdr:sp macro="" textlink="">
      <xdr:nvSpPr>
        <xdr:cNvPr id="822" name="楕円 821"/>
        <xdr:cNvSpPr/>
      </xdr:nvSpPr>
      <xdr:spPr>
        <a:xfrm>
          <a:off x="21272500" y="10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119823</xdr:rowOff>
    </xdr:from>
    <xdr:ext cx="469744" cy="259045"/>
    <xdr:sp macro="" textlink="">
      <xdr:nvSpPr>
        <xdr:cNvPr id="823" name="テキスト ボックス 822"/>
        <xdr:cNvSpPr txBox="1"/>
      </xdr:nvSpPr>
      <xdr:spPr>
        <a:xfrm>
          <a:off x="21088428" y="102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23324</xdr:rowOff>
    </xdr:from>
    <xdr:to>
      <xdr:col>107</xdr:col>
      <xdr:colOff>101600</xdr:colOff>
      <xdr:row>59</xdr:row>
      <xdr:rowOff>124924</xdr:rowOff>
    </xdr:to>
    <xdr:sp macro="" textlink="">
      <xdr:nvSpPr>
        <xdr:cNvPr id="824" name="楕円 823"/>
        <xdr:cNvSpPr/>
      </xdr:nvSpPr>
      <xdr:spPr>
        <a:xfrm>
          <a:off x="20383500" y="101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116051</xdr:rowOff>
    </xdr:from>
    <xdr:ext cx="469744" cy="259045"/>
    <xdr:sp macro="" textlink="">
      <xdr:nvSpPr>
        <xdr:cNvPr id="825" name="テキスト ボックス 824"/>
        <xdr:cNvSpPr txBox="1"/>
      </xdr:nvSpPr>
      <xdr:spPr>
        <a:xfrm>
          <a:off x="20199428" y="10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22459</xdr:rowOff>
    </xdr:from>
    <xdr:to>
      <xdr:col>102</xdr:col>
      <xdr:colOff>165100</xdr:colOff>
      <xdr:row>59</xdr:row>
      <xdr:rowOff>124059</xdr:rowOff>
    </xdr:to>
    <xdr:sp macro="" textlink="">
      <xdr:nvSpPr>
        <xdr:cNvPr id="826" name="楕円 825"/>
        <xdr:cNvSpPr/>
      </xdr:nvSpPr>
      <xdr:spPr>
        <a:xfrm>
          <a:off x="19494500" y="101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115186</xdr:rowOff>
    </xdr:from>
    <xdr:ext cx="469744" cy="259045"/>
    <xdr:sp macro="" textlink="">
      <xdr:nvSpPr>
        <xdr:cNvPr id="827" name="テキスト ボックス 826"/>
        <xdr:cNvSpPr txBox="1"/>
      </xdr:nvSpPr>
      <xdr:spPr>
        <a:xfrm>
          <a:off x="19310428" y="1023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28" name="楕円 827"/>
        <xdr:cNvSpPr/>
      </xdr:nvSpPr>
      <xdr:spPr>
        <a:xfrm>
          <a:off x="18605500" y="101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131318</xdr:rowOff>
    </xdr:from>
    <xdr:ext cx="378565" cy="259045"/>
    <xdr:sp macro="" textlink="">
      <xdr:nvSpPr>
        <xdr:cNvPr id="829" name="テキスト ボックス 828"/>
        <xdr:cNvSpPr txBox="1"/>
      </xdr:nvSpPr>
      <xdr:spPr>
        <a:xfrm>
          <a:off x="18467017" y="1024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40640</xdr:rowOff>
    </xdr:from>
    <xdr:to>
      <xdr:col>116</xdr:col>
      <xdr:colOff>63500</xdr:colOff>
      <xdr:row>71</xdr:row>
      <xdr:rowOff>98209</xdr:rowOff>
    </xdr:to>
    <xdr:cxnSp macro="">
      <xdr:nvCxnSpPr>
        <xdr:cNvPr id="859" name="直線コネクタ 858"/>
        <xdr:cNvCxnSpPr/>
      </xdr:nvCxnSpPr>
      <xdr:spPr>
        <a:xfrm>
          <a:off x="21323300" y="12213590"/>
          <a:ext cx="8382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40640</xdr:rowOff>
    </xdr:from>
    <xdr:to>
      <xdr:col>111</xdr:col>
      <xdr:colOff>177800</xdr:colOff>
      <xdr:row>71</xdr:row>
      <xdr:rowOff>146348</xdr:rowOff>
    </xdr:to>
    <xdr:cxnSp macro="">
      <xdr:nvCxnSpPr>
        <xdr:cNvPr id="862" name="直線コネクタ 861"/>
        <xdr:cNvCxnSpPr/>
      </xdr:nvCxnSpPr>
      <xdr:spPr>
        <a:xfrm flipV="1">
          <a:off x="20434300" y="12213590"/>
          <a:ext cx="889000" cy="10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146348</xdr:rowOff>
    </xdr:from>
    <xdr:to>
      <xdr:col>107</xdr:col>
      <xdr:colOff>50800</xdr:colOff>
      <xdr:row>72</xdr:row>
      <xdr:rowOff>131642</xdr:rowOff>
    </xdr:to>
    <xdr:cxnSp macro="">
      <xdr:nvCxnSpPr>
        <xdr:cNvPr id="865" name="直線コネクタ 864"/>
        <xdr:cNvCxnSpPr/>
      </xdr:nvCxnSpPr>
      <xdr:spPr>
        <a:xfrm flipV="1">
          <a:off x="19545300" y="12319298"/>
          <a:ext cx="889000" cy="1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131642</xdr:rowOff>
    </xdr:from>
    <xdr:to>
      <xdr:col>102</xdr:col>
      <xdr:colOff>114300</xdr:colOff>
      <xdr:row>72</xdr:row>
      <xdr:rowOff>134842</xdr:rowOff>
    </xdr:to>
    <xdr:cxnSp macro="">
      <xdr:nvCxnSpPr>
        <xdr:cNvPr id="868" name="直線コネクタ 867"/>
        <xdr:cNvCxnSpPr/>
      </xdr:nvCxnSpPr>
      <xdr:spPr>
        <a:xfrm flipV="1">
          <a:off x="18656300" y="1247604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47409</xdr:rowOff>
    </xdr:from>
    <xdr:to>
      <xdr:col>116</xdr:col>
      <xdr:colOff>114300</xdr:colOff>
      <xdr:row>71</xdr:row>
      <xdr:rowOff>149009</xdr:rowOff>
    </xdr:to>
    <xdr:sp macro="" textlink="">
      <xdr:nvSpPr>
        <xdr:cNvPr id="878" name="楕円 877"/>
        <xdr:cNvSpPr/>
      </xdr:nvSpPr>
      <xdr:spPr>
        <a:xfrm>
          <a:off x="22110700" y="122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70286</xdr:rowOff>
    </xdr:from>
    <xdr:ext cx="534377" cy="259045"/>
    <xdr:sp macro="" textlink="">
      <xdr:nvSpPr>
        <xdr:cNvPr id="879" name="繰出金該当値テキスト"/>
        <xdr:cNvSpPr txBox="1"/>
      </xdr:nvSpPr>
      <xdr:spPr>
        <a:xfrm>
          <a:off x="22212300" y="120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161290</xdr:rowOff>
    </xdr:from>
    <xdr:to>
      <xdr:col>112</xdr:col>
      <xdr:colOff>38100</xdr:colOff>
      <xdr:row>71</xdr:row>
      <xdr:rowOff>91440</xdr:rowOff>
    </xdr:to>
    <xdr:sp macro="" textlink="">
      <xdr:nvSpPr>
        <xdr:cNvPr id="880" name="楕円 879"/>
        <xdr:cNvSpPr/>
      </xdr:nvSpPr>
      <xdr:spPr>
        <a:xfrm>
          <a:off x="21272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107967</xdr:rowOff>
    </xdr:from>
    <xdr:ext cx="534377" cy="259045"/>
    <xdr:sp macro="" textlink="">
      <xdr:nvSpPr>
        <xdr:cNvPr id="881" name="テキスト ボックス 880"/>
        <xdr:cNvSpPr txBox="1"/>
      </xdr:nvSpPr>
      <xdr:spPr>
        <a:xfrm>
          <a:off x="21056111" y="119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95548</xdr:rowOff>
    </xdr:from>
    <xdr:to>
      <xdr:col>107</xdr:col>
      <xdr:colOff>101600</xdr:colOff>
      <xdr:row>72</xdr:row>
      <xdr:rowOff>25698</xdr:rowOff>
    </xdr:to>
    <xdr:sp macro="" textlink="">
      <xdr:nvSpPr>
        <xdr:cNvPr id="882" name="楕円 881"/>
        <xdr:cNvSpPr/>
      </xdr:nvSpPr>
      <xdr:spPr>
        <a:xfrm>
          <a:off x="20383500" y="122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42225</xdr:rowOff>
    </xdr:from>
    <xdr:ext cx="534377" cy="259045"/>
    <xdr:sp macro="" textlink="">
      <xdr:nvSpPr>
        <xdr:cNvPr id="883" name="テキスト ボックス 882"/>
        <xdr:cNvSpPr txBox="1"/>
      </xdr:nvSpPr>
      <xdr:spPr>
        <a:xfrm>
          <a:off x="20167111" y="120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80842</xdr:rowOff>
    </xdr:from>
    <xdr:to>
      <xdr:col>102</xdr:col>
      <xdr:colOff>165100</xdr:colOff>
      <xdr:row>73</xdr:row>
      <xdr:rowOff>10992</xdr:rowOff>
    </xdr:to>
    <xdr:sp macro="" textlink="">
      <xdr:nvSpPr>
        <xdr:cNvPr id="884" name="楕円 883"/>
        <xdr:cNvSpPr/>
      </xdr:nvSpPr>
      <xdr:spPr>
        <a:xfrm>
          <a:off x="19494500" y="124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27519</xdr:rowOff>
    </xdr:from>
    <xdr:ext cx="534377" cy="259045"/>
    <xdr:sp macro="" textlink="">
      <xdr:nvSpPr>
        <xdr:cNvPr id="885" name="テキスト ボックス 884"/>
        <xdr:cNvSpPr txBox="1"/>
      </xdr:nvSpPr>
      <xdr:spPr>
        <a:xfrm>
          <a:off x="19278111" y="122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84042</xdr:rowOff>
    </xdr:from>
    <xdr:to>
      <xdr:col>98</xdr:col>
      <xdr:colOff>38100</xdr:colOff>
      <xdr:row>73</xdr:row>
      <xdr:rowOff>14192</xdr:rowOff>
    </xdr:to>
    <xdr:sp macro="" textlink="">
      <xdr:nvSpPr>
        <xdr:cNvPr id="886" name="楕円 885"/>
        <xdr:cNvSpPr/>
      </xdr:nvSpPr>
      <xdr:spPr>
        <a:xfrm>
          <a:off x="18605500" y="124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30719</xdr:rowOff>
    </xdr:from>
    <xdr:ext cx="534377" cy="259045"/>
    <xdr:sp macro="" textlink="">
      <xdr:nvSpPr>
        <xdr:cNvPr id="887" name="テキスト ボックス 886"/>
        <xdr:cNvSpPr txBox="1"/>
      </xdr:nvSpPr>
      <xdr:spPr>
        <a:xfrm>
          <a:off x="18389111" y="122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退職手当は減であるものの、全体では増となっているが、これは、会計年度任用職員制度導入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によるものが大きい。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物件費は、ふるさと室戸応援寄附金関連事務費等が増加していること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や、感染症対策用品の購入など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が大きな要因である。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補助費等において、近年上昇傾向にある主な理由は、ふるさと室戸応援寄附金事業の拡大である。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は県内平均を大きく上回っている。大きな要因は、東西に延びる海岸線を有することによる行政効率の悪さから、各地域において多くの公共施設が点在しており、それらの更新等の費用が発生していることや、近年は、防災・減災事業のため津波避難タワー等の整備が進んでい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扶助費は、生活保護率が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月末時点）と依然として高い水準であり、類似団体内順位においては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位となっており、重複多受診や就労指導、生活保護に至る前段階の生活困窮者に対して、自立支援事業、就労準備支援事業及び家計相談事業に今後も継続的に取り組む。</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積立金は、前年に比べ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であるが、近年増加している要因として、ふるさと室戸応援寄附金積立金である。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12,683
12,628
248.22
15,720,120
15,148,433
407,389
5,476,284
13,609,332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104267</xdr:rowOff>
    </xdr:from>
    <xdr:to>
      <xdr:col>24</xdr:col>
      <xdr:colOff>63500</xdr:colOff>
      <xdr:row>33</xdr:row>
      <xdr:rowOff>130937</xdr:rowOff>
    </xdr:to>
    <xdr:cxnSp macro="">
      <xdr:nvCxnSpPr>
        <xdr:cNvPr id="61" name="直線コネクタ 60"/>
        <xdr:cNvCxnSpPr/>
      </xdr:nvCxnSpPr>
      <xdr:spPr>
        <a:xfrm>
          <a:off x="3797300" y="576211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89408</xdr:rowOff>
    </xdr:from>
    <xdr:to>
      <xdr:col>19</xdr:col>
      <xdr:colOff>177800</xdr:colOff>
      <xdr:row>33</xdr:row>
      <xdr:rowOff>104267</xdr:rowOff>
    </xdr:to>
    <xdr:cxnSp macro="">
      <xdr:nvCxnSpPr>
        <xdr:cNvPr id="64" name="直線コネクタ 63"/>
        <xdr:cNvCxnSpPr/>
      </xdr:nvCxnSpPr>
      <xdr:spPr>
        <a:xfrm>
          <a:off x="2908300" y="5747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89408</xdr:rowOff>
    </xdr:from>
    <xdr:to>
      <xdr:col>15</xdr:col>
      <xdr:colOff>50800</xdr:colOff>
      <xdr:row>33</xdr:row>
      <xdr:rowOff>107505</xdr:rowOff>
    </xdr:to>
    <xdr:cxnSp macro="">
      <xdr:nvCxnSpPr>
        <xdr:cNvPr id="67" name="直線コネクタ 66"/>
        <xdr:cNvCxnSpPr/>
      </xdr:nvCxnSpPr>
      <xdr:spPr>
        <a:xfrm flipV="1">
          <a:off x="2019300" y="574725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107505</xdr:rowOff>
    </xdr:from>
    <xdr:to>
      <xdr:col>10</xdr:col>
      <xdr:colOff>114300</xdr:colOff>
      <xdr:row>33</xdr:row>
      <xdr:rowOff>162941</xdr:rowOff>
    </xdr:to>
    <xdr:cxnSp macro="">
      <xdr:nvCxnSpPr>
        <xdr:cNvPr id="70" name="直線コネクタ 69"/>
        <xdr:cNvCxnSpPr/>
      </xdr:nvCxnSpPr>
      <xdr:spPr>
        <a:xfrm flipV="1">
          <a:off x="1130300" y="5765355"/>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80137</xdr:rowOff>
    </xdr:from>
    <xdr:to>
      <xdr:col>24</xdr:col>
      <xdr:colOff>114300</xdr:colOff>
      <xdr:row>34</xdr:row>
      <xdr:rowOff>10287</xdr:rowOff>
    </xdr:to>
    <xdr:sp macro="" textlink="">
      <xdr:nvSpPr>
        <xdr:cNvPr id="80" name="楕円 79"/>
        <xdr:cNvSpPr/>
      </xdr:nvSpPr>
      <xdr:spPr>
        <a:xfrm>
          <a:off x="45847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103014</xdr:rowOff>
    </xdr:from>
    <xdr:ext cx="469744" cy="259045"/>
    <xdr:sp macro="" textlink="">
      <xdr:nvSpPr>
        <xdr:cNvPr id="81" name="議会費該当値テキスト"/>
        <xdr:cNvSpPr txBox="1"/>
      </xdr:nvSpPr>
      <xdr:spPr>
        <a:xfrm>
          <a:off x="4686300"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53467</xdr:rowOff>
    </xdr:from>
    <xdr:to>
      <xdr:col>20</xdr:col>
      <xdr:colOff>38100</xdr:colOff>
      <xdr:row>33</xdr:row>
      <xdr:rowOff>155067</xdr:rowOff>
    </xdr:to>
    <xdr:sp macro="" textlink="">
      <xdr:nvSpPr>
        <xdr:cNvPr id="82" name="楕円 81"/>
        <xdr:cNvSpPr/>
      </xdr:nvSpPr>
      <xdr:spPr>
        <a:xfrm>
          <a:off x="3746500" y="571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xdr:rowOff>
    </xdr:from>
    <xdr:ext cx="469744" cy="259045"/>
    <xdr:sp macro="" textlink="">
      <xdr:nvSpPr>
        <xdr:cNvPr id="83" name="テキスト ボックス 82"/>
        <xdr:cNvSpPr txBox="1"/>
      </xdr:nvSpPr>
      <xdr:spPr>
        <a:xfrm>
          <a:off x="3562428" y="548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38608</xdr:rowOff>
    </xdr:from>
    <xdr:to>
      <xdr:col>15</xdr:col>
      <xdr:colOff>101600</xdr:colOff>
      <xdr:row>33</xdr:row>
      <xdr:rowOff>140208</xdr:rowOff>
    </xdr:to>
    <xdr:sp macro="" textlink="">
      <xdr:nvSpPr>
        <xdr:cNvPr id="84" name="楕円 83"/>
        <xdr:cNvSpPr/>
      </xdr:nvSpPr>
      <xdr:spPr>
        <a:xfrm>
          <a:off x="2857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156735</xdr:rowOff>
    </xdr:from>
    <xdr:ext cx="469744" cy="259045"/>
    <xdr:sp macro="" textlink="">
      <xdr:nvSpPr>
        <xdr:cNvPr id="85" name="テキスト ボックス 84"/>
        <xdr:cNvSpPr txBox="1"/>
      </xdr:nvSpPr>
      <xdr:spPr>
        <a:xfrm>
          <a:off x="2673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56705</xdr:rowOff>
    </xdr:from>
    <xdr:to>
      <xdr:col>10</xdr:col>
      <xdr:colOff>165100</xdr:colOff>
      <xdr:row>33</xdr:row>
      <xdr:rowOff>158305</xdr:rowOff>
    </xdr:to>
    <xdr:sp macro="" textlink="">
      <xdr:nvSpPr>
        <xdr:cNvPr id="86" name="楕円 85"/>
        <xdr:cNvSpPr/>
      </xdr:nvSpPr>
      <xdr:spPr>
        <a:xfrm>
          <a:off x="1968500" y="57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3382</xdr:rowOff>
    </xdr:from>
    <xdr:ext cx="469744" cy="259045"/>
    <xdr:sp macro="" textlink="">
      <xdr:nvSpPr>
        <xdr:cNvPr id="87" name="テキスト ボックス 86"/>
        <xdr:cNvSpPr txBox="1"/>
      </xdr:nvSpPr>
      <xdr:spPr>
        <a:xfrm>
          <a:off x="1784428" y="5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112141</xdr:rowOff>
    </xdr:from>
    <xdr:to>
      <xdr:col>6</xdr:col>
      <xdr:colOff>38100</xdr:colOff>
      <xdr:row>34</xdr:row>
      <xdr:rowOff>42291</xdr:rowOff>
    </xdr:to>
    <xdr:sp macro="" textlink="">
      <xdr:nvSpPr>
        <xdr:cNvPr id="88" name="楕円 87"/>
        <xdr:cNvSpPr/>
      </xdr:nvSpPr>
      <xdr:spPr>
        <a:xfrm>
          <a:off x="10795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58818</xdr:rowOff>
    </xdr:from>
    <xdr:ext cx="469744" cy="259045"/>
    <xdr:sp macro="" textlink="">
      <xdr:nvSpPr>
        <xdr:cNvPr id="89" name="テキスト ボックス 88"/>
        <xdr:cNvSpPr txBox="1"/>
      </xdr:nvSpPr>
      <xdr:spPr>
        <a:xfrm>
          <a:off x="895428" y="5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116554</xdr:rowOff>
    </xdr:from>
    <xdr:to>
      <xdr:col>24</xdr:col>
      <xdr:colOff>63500</xdr:colOff>
      <xdr:row>58</xdr:row>
      <xdr:rowOff>98447</xdr:rowOff>
    </xdr:to>
    <xdr:cxnSp macro="">
      <xdr:nvCxnSpPr>
        <xdr:cNvPr id="120" name="直線コネクタ 119"/>
        <xdr:cNvCxnSpPr/>
      </xdr:nvCxnSpPr>
      <xdr:spPr>
        <a:xfrm flipV="1">
          <a:off x="3797300" y="9889204"/>
          <a:ext cx="838200" cy="15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85375</xdr:rowOff>
    </xdr:from>
    <xdr:to>
      <xdr:col>19</xdr:col>
      <xdr:colOff>177800</xdr:colOff>
      <xdr:row>58</xdr:row>
      <xdr:rowOff>98447</xdr:rowOff>
    </xdr:to>
    <xdr:cxnSp macro="">
      <xdr:nvCxnSpPr>
        <xdr:cNvPr id="123" name="直線コネクタ 122"/>
        <xdr:cNvCxnSpPr/>
      </xdr:nvCxnSpPr>
      <xdr:spPr>
        <a:xfrm>
          <a:off x="2908300" y="10029475"/>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85375</xdr:rowOff>
    </xdr:from>
    <xdr:to>
      <xdr:col>15</xdr:col>
      <xdr:colOff>50800</xdr:colOff>
      <xdr:row>58</xdr:row>
      <xdr:rowOff>133135</xdr:rowOff>
    </xdr:to>
    <xdr:cxnSp macro="">
      <xdr:nvCxnSpPr>
        <xdr:cNvPr id="126" name="直線コネクタ 125"/>
        <xdr:cNvCxnSpPr/>
      </xdr:nvCxnSpPr>
      <xdr:spPr>
        <a:xfrm flipV="1">
          <a:off x="2019300" y="10029475"/>
          <a:ext cx="889000" cy="4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110691</xdr:rowOff>
    </xdr:from>
    <xdr:to>
      <xdr:col>10</xdr:col>
      <xdr:colOff>114300</xdr:colOff>
      <xdr:row>58</xdr:row>
      <xdr:rowOff>133135</xdr:rowOff>
    </xdr:to>
    <xdr:cxnSp macro="">
      <xdr:nvCxnSpPr>
        <xdr:cNvPr id="129" name="直線コネクタ 128"/>
        <xdr:cNvCxnSpPr/>
      </xdr:nvCxnSpPr>
      <xdr:spPr>
        <a:xfrm>
          <a:off x="1130300" y="10054791"/>
          <a:ext cx="88900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65754</xdr:rowOff>
    </xdr:from>
    <xdr:to>
      <xdr:col>24</xdr:col>
      <xdr:colOff>114300</xdr:colOff>
      <xdr:row>57</xdr:row>
      <xdr:rowOff>167354</xdr:rowOff>
    </xdr:to>
    <xdr:sp macro="" textlink="">
      <xdr:nvSpPr>
        <xdr:cNvPr id="139" name="楕円 138"/>
        <xdr:cNvSpPr/>
      </xdr:nvSpPr>
      <xdr:spPr>
        <a:xfrm>
          <a:off x="4584700" y="98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47647</xdr:rowOff>
    </xdr:from>
    <xdr:to>
      <xdr:col>20</xdr:col>
      <xdr:colOff>38100</xdr:colOff>
      <xdr:row>58</xdr:row>
      <xdr:rowOff>149247</xdr:rowOff>
    </xdr:to>
    <xdr:sp macro="" textlink="">
      <xdr:nvSpPr>
        <xdr:cNvPr id="141" name="楕円 140"/>
        <xdr:cNvSpPr/>
      </xdr:nvSpPr>
      <xdr:spPr>
        <a:xfrm>
          <a:off x="3746500" y="99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165774</xdr:rowOff>
    </xdr:from>
    <xdr:ext cx="599010" cy="259045"/>
    <xdr:sp macro="" textlink="">
      <xdr:nvSpPr>
        <xdr:cNvPr id="142" name="テキスト ボックス 141"/>
        <xdr:cNvSpPr txBox="1"/>
      </xdr:nvSpPr>
      <xdr:spPr>
        <a:xfrm>
          <a:off x="3497795" y="97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34575</xdr:rowOff>
    </xdr:from>
    <xdr:to>
      <xdr:col>15</xdr:col>
      <xdr:colOff>101600</xdr:colOff>
      <xdr:row>58</xdr:row>
      <xdr:rowOff>136175</xdr:rowOff>
    </xdr:to>
    <xdr:sp macro="" textlink="">
      <xdr:nvSpPr>
        <xdr:cNvPr id="143" name="楕円 142"/>
        <xdr:cNvSpPr/>
      </xdr:nvSpPr>
      <xdr:spPr>
        <a:xfrm>
          <a:off x="2857500" y="99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152702</xdr:rowOff>
    </xdr:from>
    <xdr:ext cx="599010" cy="259045"/>
    <xdr:sp macro="" textlink="">
      <xdr:nvSpPr>
        <xdr:cNvPr id="144" name="テキスト ボックス 143"/>
        <xdr:cNvSpPr txBox="1"/>
      </xdr:nvSpPr>
      <xdr:spPr>
        <a:xfrm>
          <a:off x="2608795" y="975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82335</xdr:rowOff>
    </xdr:from>
    <xdr:to>
      <xdr:col>10</xdr:col>
      <xdr:colOff>165100</xdr:colOff>
      <xdr:row>59</xdr:row>
      <xdr:rowOff>12485</xdr:rowOff>
    </xdr:to>
    <xdr:sp macro="" textlink="">
      <xdr:nvSpPr>
        <xdr:cNvPr id="145" name="楕円 144"/>
        <xdr:cNvSpPr/>
      </xdr:nvSpPr>
      <xdr:spPr>
        <a:xfrm>
          <a:off x="1968500" y="100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3612</xdr:rowOff>
    </xdr:from>
    <xdr:ext cx="534377" cy="259045"/>
    <xdr:sp macro="" textlink="">
      <xdr:nvSpPr>
        <xdr:cNvPr id="146" name="テキスト ボックス 145"/>
        <xdr:cNvSpPr txBox="1"/>
      </xdr:nvSpPr>
      <xdr:spPr>
        <a:xfrm>
          <a:off x="1752111" y="101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59891</xdr:rowOff>
    </xdr:from>
    <xdr:to>
      <xdr:col>6</xdr:col>
      <xdr:colOff>38100</xdr:colOff>
      <xdr:row>58</xdr:row>
      <xdr:rowOff>161491</xdr:rowOff>
    </xdr:to>
    <xdr:sp macro="" textlink="">
      <xdr:nvSpPr>
        <xdr:cNvPr id="147" name="楕円 146"/>
        <xdr:cNvSpPr/>
      </xdr:nvSpPr>
      <xdr:spPr>
        <a:xfrm>
          <a:off x="1079500" y="100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6568</xdr:rowOff>
    </xdr:from>
    <xdr:ext cx="534377" cy="259045"/>
    <xdr:sp macro="" textlink="">
      <xdr:nvSpPr>
        <xdr:cNvPr id="148" name="テキスト ボックス 147"/>
        <xdr:cNvSpPr txBox="1"/>
      </xdr:nvSpPr>
      <xdr:spPr>
        <a:xfrm>
          <a:off x="863111" y="97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14487</xdr:rowOff>
    </xdr:from>
    <xdr:to>
      <xdr:col>24</xdr:col>
      <xdr:colOff>63500</xdr:colOff>
      <xdr:row>73</xdr:row>
      <xdr:rowOff>62754</xdr:rowOff>
    </xdr:to>
    <xdr:cxnSp macro="">
      <xdr:nvCxnSpPr>
        <xdr:cNvPr id="176" name="直線コネクタ 175"/>
        <xdr:cNvCxnSpPr/>
      </xdr:nvCxnSpPr>
      <xdr:spPr>
        <a:xfrm>
          <a:off x="3797300" y="12530337"/>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14487</xdr:rowOff>
    </xdr:from>
    <xdr:to>
      <xdr:col>19</xdr:col>
      <xdr:colOff>177800</xdr:colOff>
      <xdr:row>73</xdr:row>
      <xdr:rowOff>26132</xdr:rowOff>
    </xdr:to>
    <xdr:cxnSp macro="">
      <xdr:nvCxnSpPr>
        <xdr:cNvPr id="179" name="直線コネクタ 178"/>
        <xdr:cNvCxnSpPr/>
      </xdr:nvCxnSpPr>
      <xdr:spPr>
        <a:xfrm flipV="1">
          <a:off x="2908300" y="12530337"/>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26132</xdr:rowOff>
    </xdr:from>
    <xdr:to>
      <xdr:col>15</xdr:col>
      <xdr:colOff>50800</xdr:colOff>
      <xdr:row>73</xdr:row>
      <xdr:rowOff>111651</xdr:rowOff>
    </xdr:to>
    <xdr:cxnSp macro="">
      <xdr:nvCxnSpPr>
        <xdr:cNvPr id="182" name="直線コネクタ 181"/>
        <xdr:cNvCxnSpPr/>
      </xdr:nvCxnSpPr>
      <xdr:spPr>
        <a:xfrm flipV="1">
          <a:off x="2019300" y="12541982"/>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90720</xdr:rowOff>
    </xdr:from>
    <xdr:to>
      <xdr:col>10</xdr:col>
      <xdr:colOff>114300</xdr:colOff>
      <xdr:row>73</xdr:row>
      <xdr:rowOff>111651</xdr:rowOff>
    </xdr:to>
    <xdr:cxnSp macro="">
      <xdr:nvCxnSpPr>
        <xdr:cNvPr id="185" name="直線コネクタ 184"/>
        <xdr:cNvCxnSpPr/>
      </xdr:nvCxnSpPr>
      <xdr:spPr>
        <a:xfrm>
          <a:off x="1130300" y="12435120"/>
          <a:ext cx="889000" cy="19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11954</xdr:rowOff>
    </xdr:from>
    <xdr:to>
      <xdr:col>24</xdr:col>
      <xdr:colOff>114300</xdr:colOff>
      <xdr:row>73</xdr:row>
      <xdr:rowOff>113554</xdr:rowOff>
    </xdr:to>
    <xdr:sp macro="" textlink="">
      <xdr:nvSpPr>
        <xdr:cNvPr id="195" name="楕円 194"/>
        <xdr:cNvSpPr/>
      </xdr:nvSpPr>
      <xdr:spPr>
        <a:xfrm>
          <a:off x="4584700" y="12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34831</xdr:rowOff>
    </xdr:from>
    <xdr:ext cx="599010" cy="259045"/>
    <xdr:sp macro="" textlink="">
      <xdr:nvSpPr>
        <xdr:cNvPr id="196" name="民生費該当値テキスト"/>
        <xdr:cNvSpPr txBox="1"/>
      </xdr:nvSpPr>
      <xdr:spPr>
        <a:xfrm>
          <a:off x="4686300" y="1237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135137</xdr:rowOff>
    </xdr:from>
    <xdr:to>
      <xdr:col>20</xdr:col>
      <xdr:colOff>38100</xdr:colOff>
      <xdr:row>73</xdr:row>
      <xdr:rowOff>65287</xdr:rowOff>
    </xdr:to>
    <xdr:sp macro="" textlink="">
      <xdr:nvSpPr>
        <xdr:cNvPr id="197" name="楕円 196"/>
        <xdr:cNvSpPr/>
      </xdr:nvSpPr>
      <xdr:spPr>
        <a:xfrm>
          <a:off x="3746500" y="12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81814</xdr:rowOff>
    </xdr:from>
    <xdr:ext cx="599010" cy="259045"/>
    <xdr:sp macro="" textlink="">
      <xdr:nvSpPr>
        <xdr:cNvPr id="198" name="テキスト ボックス 197"/>
        <xdr:cNvSpPr txBox="1"/>
      </xdr:nvSpPr>
      <xdr:spPr>
        <a:xfrm>
          <a:off x="3497795" y="1225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146782</xdr:rowOff>
    </xdr:from>
    <xdr:to>
      <xdr:col>15</xdr:col>
      <xdr:colOff>101600</xdr:colOff>
      <xdr:row>73</xdr:row>
      <xdr:rowOff>76932</xdr:rowOff>
    </xdr:to>
    <xdr:sp macro="" textlink="">
      <xdr:nvSpPr>
        <xdr:cNvPr id="199" name="楕円 198"/>
        <xdr:cNvSpPr/>
      </xdr:nvSpPr>
      <xdr:spPr>
        <a:xfrm>
          <a:off x="2857500" y="124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93459</xdr:rowOff>
    </xdr:from>
    <xdr:ext cx="599010" cy="259045"/>
    <xdr:sp macro="" textlink="">
      <xdr:nvSpPr>
        <xdr:cNvPr id="200" name="テキスト ボックス 199"/>
        <xdr:cNvSpPr txBox="1"/>
      </xdr:nvSpPr>
      <xdr:spPr>
        <a:xfrm>
          <a:off x="2608795" y="1226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60851</xdr:rowOff>
    </xdr:from>
    <xdr:to>
      <xdr:col>10</xdr:col>
      <xdr:colOff>165100</xdr:colOff>
      <xdr:row>73</xdr:row>
      <xdr:rowOff>162451</xdr:rowOff>
    </xdr:to>
    <xdr:sp macro="" textlink="">
      <xdr:nvSpPr>
        <xdr:cNvPr id="201" name="楕円 200"/>
        <xdr:cNvSpPr/>
      </xdr:nvSpPr>
      <xdr:spPr>
        <a:xfrm>
          <a:off x="1968500" y="125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7528</xdr:rowOff>
    </xdr:from>
    <xdr:ext cx="599010" cy="259045"/>
    <xdr:sp macro="" textlink="">
      <xdr:nvSpPr>
        <xdr:cNvPr id="202" name="テキスト ボックス 201"/>
        <xdr:cNvSpPr txBox="1"/>
      </xdr:nvSpPr>
      <xdr:spPr>
        <a:xfrm>
          <a:off x="1719795" y="1235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39920</xdr:rowOff>
    </xdr:from>
    <xdr:to>
      <xdr:col>6</xdr:col>
      <xdr:colOff>38100</xdr:colOff>
      <xdr:row>72</xdr:row>
      <xdr:rowOff>141520</xdr:rowOff>
    </xdr:to>
    <xdr:sp macro="" textlink="">
      <xdr:nvSpPr>
        <xdr:cNvPr id="203" name="楕円 202"/>
        <xdr:cNvSpPr/>
      </xdr:nvSpPr>
      <xdr:spPr>
        <a:xfrm>
          <a:off x="1079500" y="123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158047</xdr:rowOff>
    </xdr:from>
    <xdr:ext cx="599010" cy="259045"/>
    <xdr:sp macro="" textlink="">
      <xdr:nvSpPr>
        <xdr:cNvPr id="204" name="テキスト ボックス 203"/>
        <xdr:cNvSpPr txBox="1"/>
      </xdr:nvSpPr>
      <xdr:spPr>
        <a:xfrm>
          <a:off x="830795" y="1215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141486</xdr:rowOff>
    </xdr:from>
    <xdr:to>
      <xdr:col>24</xdr:col>
      <xdr:colOff>63500</xdr:colOff>
      <xdr:row>94</xdr:row>
      <xdr:rowOff>157118</xdr:rowOff>
    </xdr:to>
    <xdr:cxnSp macro="">
      <xdr:nvCxnSpPr>
        <xdr:cNvPr id="235" name="直線コネクタ 234"/>
        <xdr:cNvCxnSpPr/>
      </xdr:nvCxnSpPr>
      <xdr:spPr>
        <a:xfrm>
          <a:off x="3797300" y="16257786"/>
          <a:ext cx="8382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141486</xdr:rowOff>
    </xdr:from>
    <xdr:to>
      <xdr:col>19</xdr:col>
      <xdr:colOff>177800</xdr:colOff>
      <xdr:row>95</xdr:row>
      <xdr:rowOff>23919</xdr:rowOff>
    </xdr:to>
    <xdr:cxnSp macro="">
      <xdr:nvCxnSpPr>
        <xdr:cNvPr id="238" name="直線コネクタ 237"/>
        <xdr:cNvCxnSpPr/>
      </xdr:nvCxnSpPr>
      <xdr:spPr>
        <a:xfrm flipV="1">
          <a:off x="2908300" y="1625778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23919</xdr:rowOff>
    </xdr:from>
    <xdr:to>
      <xdr:col>15</xdr:col>
      <xdr:colOff>50800</xdr:colOff>
      <xdr:row>96</xdr:row>
      <xdr:rowOff>65100</xdr:rowOff>
    </xdr:to>
    <xdr:cxnSp macro="">
      <xdr:nvCxnSpPr>
        <xdr:cNvPr id="241" name="直線コネクタ 240"/>
        <xdr:cNvCxnSpPr/>
      </xdr:nvCxnSpPr>
      <xdr:spPr>
        <a:xfrm flipV="1">
          <a:off x="2019300" y="16311669"/>
          <a:ext cx="889000" cy="2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65100</xdr:rowOff>
    </xdr:from>
    <xdr:to>
      <xdr:col>10</xdr:col>
      <xdr:colOff>114300</xdr:colOff>
      <xdr:row>96</xdr:row>
      <xdr:rowOff>76769</xdr:rowOff>
    </xdr:to>
    <xdr:cxnSp macro="">
      <xdr:nvCxnSpPr>
        <xdr:cNvPr id="244" name="直線コネクタ 243"/>
        <xdr:cNvCxnSpPr/>
      </xdr:nvCxnSpPr>
      <xdr:spPr>
        <a:xfrm flipV="1">
          <a:off x="1130300" y="16524300"/>
          <a:ext cx="8890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106318</xdr:rowOff>
    </xdr:from>
    <xdr:to>
      <xdr:col>24</xdr:col>
      <xdr:colOff>114300</xdr:colOff>
      <xdr:row>95</xdr:row>
      <xdr:rowOff>36468</xdr:rowOff>
    </xdr:to>
    <xdr:sp macro="" textlink="">
      <xdr:nvSpPr>
        <xdr:cNvPr id="254" name="楕円 253"/>
        <xdr:cNvSpPr/>
      </xdr:nvSpPr>
      <xdr:spPr>
        <a:xfrm>
          <a:off x="4584700" y="162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129195</xdr:rowOff>
    </xdr:from>
    <xdr:ext cx="534377" cy="259045"/>
    <xdr:sp macro="" textlink="">
      <xdr:nvSpPr>
        <xdr:cNvPr id="255" name="衛生費該当値テキスト"/>
        <xdr:cNvSpPr txBox="1"/>
      </xdr:nvSpPr>
      <xdr:spPr>
        <a:xfrm>
          <a:off x="4686300" y="160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90686</xdr:rowOff>
    </xdr:from>
    <xdr:to>
      <xdr:col>20</xdr:col>
      <xdr:colOff>38100</xdr:colOff>
      <xdr:row>95</xdr:row>
      <xdr:rowOff>20836</xdr:rowOff>
    </xdr:to>
    <xdr:sp macro="" textlink="">
      <xdr:nvSpPr>
        <xdr:cNvPr id="256" name="楕円 255"/>
        <xdr:cNvSpPr/>
      </xdr:nvSpPr>
      <xdr:spPr>
        <a:xfrm>
          <a:off x="3746500" y="162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37363</xdr:rowOff>
    </xdr:from>
    <xdr:ext cx="534377" cy="259045"/>
    <xdr:sp macro="" textlink="">
      <xdr:nvSpPr>
        <xdr:cNvPr id="257" name="テキスト ボックス 256"/>
        <xdr:cNvSpPr txBox="1"/>
      </xdr:nvSpPr>
      <xdr:spPr>
        <a:xfrm>
          <a:off x="3530111" y="159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144569</xdr:rowOff>
    </xdr:from>
    <xdr:to>
      <xdr:col>15</xdr:col>
      <xdr:colOff>101600</xdr:colOff>
      <xdr:row>95</xdr:row>
      <xdr:rowOff>74719</xdr:rowOff>
    </xdr:to>
    <xdr:sp macro="" textlink="">
      <xdr:nvSpPr>
        <xdr:cNvPr id="258" name="楕円 257"/>
        <xdr:cNvSpPr/>
      </xdr:nvSpPr>
      <xdr:spPr>
        <a:xfrm>
          <a:off x="2857500" y="162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91246</xdr:rowOff>
    </xdr:from>
    <xdr:ext cx="534377" cy="259045"/>
    <xdr:sp macro="" textlink="">
      <xdr:nvSpPr>
        <xdr:cNvPr id="259" name="テキスト ボックス 258"/>
        <xdr:cNvSpPr txBox="1"/>
      </xdr:nvSpPr>
      <xdr:spPr>
        <a:xfrm>
          <a:off x="2641111" y="160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14300</xdr:rowOff>
    </xdr:from>
    <xdr:to>
      <xdr:col>10</xdr:col>
      <xdr:colOff>165100</xdr:colOff>
      <xdr:row>96</xdr:row>
      <xdr:rowOff>115900</xdr:rowOff>
    </xdr:to>
    <xdr:sp macro="" textlink="">
      <xdr:nvSpPr>
        <xdr:cNvPr id="260" name="楕円 259"/>
        <xdr:cNvSpPr/>
      </xdr:nvSpPr>
      <xdr:spPr>
        <a:xfrm>
          <a:off x="1968500" y="164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107027</xdr:rowOff>
    </xdr:from>
    <xdr:ext cx="534377" cy="259045"/>
    <xdr:sp macro="" textlink="">
      <xdr:nvSpPr>
        <xdr:cNvPr id="261" name="テキスト ボックス 260"/>
        <xdr:cNvSpPr txBox="1"/>
      </xdr:nvSpPr>
      <xdr:spPr>
        <a:xfrm>
          <a:off x="1752111" y="165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25969</xdr:rowOff>
    </xdr:from>
    <xdr:to>
      <xdr:col>6</xdr:col>
      <xdr:colOff>38100</xdr:colOff>
      <xdr:row>96</xdr:row>
      <xdr:rowOff>127569</xdr:rowOff>
    </xdr:to>
    <xdr:sp macro="" textlink="">
      <xdr:nvSpPr>
        <xdr:cNvPr id="262" name="楕円 261"/>
        <xdr:cNvSpPr/>
      </xdr:nvSpPr>
      <xdr:spPr>
        <a:xfrm>
          <a:off x="1079500" y="164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118696</xdr:rowOff>
    </xdr:from>
    <xdr:ext cx="534377" cy="259045"/>
    <xdr:sp macro="" textlink="">
      <xdr:nvSpPr>
        <xdr:cNvPr id="263" name="テキスト ボックス 262"/>
        <xdr:cNvSpPr txBox="1"/>
      </xdr:nvSpPr>
      <xdr:spPr>
        <a:xfrm>
          <a:off x="863111" y="165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12526</xdr:rowOff>
    </xdr:from>
    <xdr:to>
      <xdr:col>55</xdr:col>
      <xdr:colOff>0</xdr:colOff>
      <xdr:row>57</xdr:row>
      <xdr:rowOff>54363</xdr:rowOff>
    </xdr:to>
    <xdr:cxnSp macro="">
      <xdr:nvCxnSpPr>
        <xdr:cNvPr id="349" name="直線コネクタ 348"/>
        <xdr:cNvCxnSpPr/>
      </xdr:nvCxnSpPr>
      <xdr:spPr>
        <a:xfrm>
          <a:off x="9639300" y="9785176"/>
          <a:ext cx="838200" cy="4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12526</xdr:rowOff>
    </xdr:from>
    <xdr:to>
      <xdr:col>50</xdr:col>
      <xdr:colOff>114300</xdr:colOff>
      <xdr:row>57</xdr:row>
      <xdr:rowOff>102919</xdr:rowOff>
    </xdr:to>
    <xdr:cxnSp macro="">
      <xdr:nvCxnSpPr>
        <xdr:cNvPr id="352" name="直線コネクタ 351"/>
        <xdr:cNvCxnSpPr/>
      </xdr:nvCxnSpPr>
      <xdr:spPr>
        <a:xfrm flipV="1">
          <a:off x="8750300" y="9785176"/>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64957</xdr:rowOff>
    </xdr:from>
    <xdr:to>
      <xdr:col>45</xdr:col>
      <xdr:colOff>177800</xdr:colOff>
      <xdr:row>57</xdr:row>
      <xdr:rowOff>102919</xdr:rowOff>
    </xdr:to>
    <xdr:cxnSp macro="">
      <xdr:nvCxnSpPr>
        <xdr:cNvPr id="355" name="直線コネクタ 354"/>
        <xdr:cNvCxnSpPr/>
      </xdr:nvCxnSpPr>
      <xdr:spPr>
        <a:xfrm>
          <a:off x="7861300" y="9837607"/>
          <a:ext cx="889000" cy="3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64957</xdr:rowOff>
    </xdr:from>
    <xdr:to>
      <xdr:col>41</xdr:col>
      <xdr:colOff>50800</xdr:colOff>
      <xdr:row>57</xdr:row>
      <xdr:rowOff>165705</xdr:rowOff>
    </xdr:to>
    <xdr:cxnSp macro="">
      <xdr:nvCxnSpPr>
        <xdr:cNvPr id="358" name="直線コネクタ 357"/>
        <xdr:cNvCxnSpPr/>
      </xdr:nvCxnSpPr>
      <xdr:spPr>
        <a:xfrm flipV="1">
          <a:off x="6972300" y="9837607"/>
          <a:ext cx="889000" cy="10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3563</xdr:rowOff>
    </xdr:from>
    <xdr:to>
      <xdr:col>55</xdr:col>
      <xdr:colOff>50800</xdr:colOff>
      <xdr:row>57</xdr:row>
      <xdr:rowOff>105163</xdr:rowOff>
    </xdr:to>
    <xdr:sp macro="" textlink="">
      <xdr:nvSpPr>
        <xdr:cNvPr id="368" name="楕円 367"/>
        <xdr:cNvSpPr/>
      </xdr:nvSpPr>
      <xdr:spPr>
        <a:xfrm>
          <a:off x="10426700" y="97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26440</xdr:rowOff>
    </xdr:from>
    <xdr:ext cx="534377" cy="259045"/>
    <xdr:sp macro="" textlink="">
      <xdr:nvSpPr>
        <xdr:cNvPr id="369" name="農林水産業費該当値テキスト"/>
        <xdr:cNvSpPr txBox="1"/>
      </xdr:nvSpPr>
      <xdr:spPr>
        <a:xfrm>
          <a:off x="10528300" y="96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133176</xdr:rowOff>
    </xdr:from>
    <xdr:to>
      <xdr:col>50</xdr:col>
      <xdr:colOff>165100</xdr:colOff>
      <xdr:row>57</xdr:row>
      <xdr:rowOff>63326</xdr:rowOff>
    </xdr:to>
    <xdr:sp macro="" textlink="">
      <xdr:nvSpPr>
        <xdr:cNvPr id="370" name="楕円 369"/>
        <xdr:cNvSpPr/>
      </xdr:nvSpPr>
      <xdr:spPr>
        <a:xfrm>
          <a:off x="9588500" y="97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79853</xdr:rowOff>
    </xdr:from>
    <xdr:ext cx="534377" cy="259045"/>
    <xdr:sp macro="" textlink="">
      <xdr:nvSpPr>
        <xdr:cNvPr id="371" name="テキスト ボックス 370"/>
        <xdr:cNvSpPr txBox="1"/>
      </xdr:nvSpPr>
      <xdr:spPr>
        <a:xfrm>
          <a:off x="9372111" y="95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52119</xdr:rowOff>
    </xdr:from>
    <xdr:to>
      <xdr:col>46</xdr:col>
      <xdr:colOff>38100</xdr:colOff>
      <xdr:row>57</xdr:row>
      <xdr:rowOff>153719</xdr:rowOff>
    </xdr:to>
    <xdr:sp macro="" textlink="">
      <xdr:nvSpPr>
        <xdr:cNvPr id="372" name="楕円 371"/>
        <xdr:cNvSpPr/>
      </xdr:nvSpPr>
      <xdr:spPr>
        <a:xfrm>
          <a:off x="8699500" y="982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170246</xdr:rowOff>
    </xdr:from>
    <xdr:ext cx="534377" cy="259045"/>
    <xdr:sp macro="" textlink="">
      <xdr:nvSpPr>
        <xdr:cNvPr id="373" name="テキスト ボックス 372"/>
        <xdr:cNvSpPr txBox="1"/>
      </xdr:nvSpPr>
      <xdr:spPr>
        <a:xfrm>
          <a:off x="8483111" y="959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14157</xdr:rowOff>
    </xdr:from>
    <xdr:to>
      <xdr:col>41</xdr:col>
      <xdr:colOff>101600</xdr:colOff>
      <xdr:row>57</xdr:row>
      <xdr:rowOff>115757</xdr:rowOff>
    </xdr:to>
    <xdr:sp macro="" textlink="">
      <xdr:nvSpPr>
        <xdr:cNvPr id="374" name="楕円 373"/>
        <xdr:cNvSpPr/>
      </xdr:nvSpPr>
      <xdr:spPr>
        <a:xfrm>
          <a:off x="7810500" y="97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132284</xdr:rowOff>
    </xdr:from>
    <xdr:ext cx="534377" cy="259045"/>
    <xdr:sp macro="" textlink="">
      <xdr:nvSpPr>
        <xdr:cNvPr id="375" name="テキスト ボックス 374"/>
        <xdr:cNvSpPr txBox="1"/>
      </xdr:nvSpPr>
      <xdr:spPr>
        <a:xfrm>
          <a:off x="7594111" y="95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114905</xdr:rowOff>
    </xdr:from>
    <xdr:to>
      <xdr:col>36</xdr:col>
      <xdr:colOff>165100</xdr:colOff>
      <xdr:row>58</xdr:row>
      <xdr:rowOff>45055</xdr:rowOff>
    </xdr:to>
    <xdr:sp macro="" textlink="">
      <xdr:nvSpPr>
        <xdr:cNvPr id="376" name="楕円 375"/>
        <xdr:cNvSpPr/>
      </xdr:nvSpPr>
      <xdr:spPr>
        <a:xfrm>
          <a:off x="6921500" y="988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36182</xdr:rowOff>
    </xdr:from>
    <xdr:ext cx="534377" cy="259045"/>
    <xdr:sp macro="" textlink="">
      <xdr:nvSpPr>
        <xdr:cNvPr id="377" name="テキスト ボックス 376"/>
        <xdr:cNvSpPr txBox="1"/>
      </xdr:nvSpPr>
      <xdr:spPr>
        <a:xfrm>
          <a:off x="6705111" y="99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99661</xdr:rowOff>
    </xdr:from>
    <xdr:to>
      <xdr:col>55</xdr:col>
      <xdr:colOff>0</xdr:colOff>
      <xdr:row>71</xdr:row>
      <xdr:rowOff>78658</xdr:rowOff>
    </xdr:to>
    <xdr:cxnSp macro="">
      <xdr:nvCxnSpPr>
        <xdr:cNvPr id="402" name="直線コネクタ 401"/>
        <xdr:cNvCxnSpPr/>
      </xdr:nvCxnSpPr>
      <xdr:spPr>
        <a:xfrm flipV="1">
          <a:off x="9639300" y="12101161"/>
          <a:ext cx="838200" cy="1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78658</xdr:rowOff>
    </xdr:from>
    <xdr:to>
      <xdr:col>50</xdr:col>
      <xdr:colOff>114300</xdr:colOff>
      <xdr:row>72</xdr:row>
      <xdr:rowOff>55266</xdr:rowOff>
    </xdr:to>
    <xdr:cxnSp macro="">
      <xdr:nvCxnSpPr>
        <xdr:cNvPr id="405" name="直線コネクタ 404"/>
        <xdr:cNvCxnSpPr/>
      </xdr:nvCxnSpPr>
      <xdr:spPr>
        <a:xfrm flipV="1">
          <a:off x="8750300" y="12251608"/>
          <a:ext cx="889000" cy="1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11719</xdr:rowOff>
    </xdr:from>
    <xdr:to>
      <xdr:col>45</xdr:col>
      <xdr:colOff>177800</xdr:colOff>
      <xdr:row>72</xdr:row>
      <xdr:rowOff>55266</xdr:rowOff>
    </xdr:to>
    <xdr:cxnSp macro="">
      <xdr:nvCxnSpPr>
        <xdr:cNvPr id="408" name="直線コネクタ 407"/>
        <xdr:cNvCxnSpPr/>
      </xdr:nvCxnSpPr>
      <xdr:spPr>
        <a:xfrm>
          <a:off x="7861300" y="12356119"/>
          <a:ext cx="8890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11719</xdr:rowOff>
    </xdr:from>
    <xdr:to>
      <xdr:col>41</xdr:col>
      <xdr:colOff>50800</xdr:colOff>
      <xdr:row>74</xdr:row>
      <xdr:rowOff>22074</xdr:rowOff>
    </xdr:to>
    <xdr:cxnSp macro="">
      <xdr:nvCxnSpPr>
        <xdr:cNvPr id="411" name="直線コネクタ 410"/>
        <xdr:cNvCxnSpPr/>
      </xdr:nvCxnSpPr>
      <xdr:spPr>
        <a:xfrm flipV="1">
          <a:off x="6972300" y="12356119"/>
          <a:ext cx="889000" cy="3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48861</xdr:rowOff>
    </xdr:from>
    <xdr:to>
      <xdr:col>55</xdr:col>
      <xdr:colOff>50800</xdr:colOff>
      <xdr:row>70</xdr:row>
      <xdr:rowOff>150461</xdr:rowOff>
    </xdr:to>
    <xdr:sp macro="" textlink="">
      <xdr:nvSpPr>
        <xdr:cNvPr id="421" name="楕円 420"/>
        <xdr:cNvSpPr/>
      </xdr:nvSpPr>
      <xdr:spPr>
        <a:xfrm>
          <a:off x="10426700" y="120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1888</xdr:rowOff>
    </xdr:from>
    <xdr:ext cx="599010" cy="259045"/>
    <xdr:sp macro="" textlink="">
      <xdr:nvSpPr>
        <xdr:cNvPr id="422" name="商工費該当値テキスト"/>
        <xdr:cNvSpPr txBox="1"/>
      </xdr:nvSpPr>
      <xdr:spPr>
        <a:xfrm>
          <a:off x="10528300" y="120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27858</xdr:rowOff>
    </xdr:from>
    <xdr:to>
      <xdr:col>50</xdr:col>
      <xdr:colOff>165100</xdr:colOff>
      <xdr:row>71</xdr:row>
      <xdr:rowOff>129458</xdr:rowOff>
    </xdr:to>
    <xdr:sp macro="" textlink="">
      <xdr:nvSpPr>
        <xdr:cNvPr id="423" name="楕円 422"/>
        <xdr:cNvSpPr/>
      </xdr:nvSpPr>
      <xdr:spPr>
        <a:xfrm>
          <a:off x="9588500" y="122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145985</xdr:rowOff>
    </xdr:from>
    <xdr:ext cx="599010" cy="259045"/>
    <xdr:sp macro="" textlink="">
      <xdr:nvSpPr>
        <xdr:cNvPr id="424" name="テキスト ボックス 423"/>
        <xdr:cNvSpPr txBox="1"/>
      </xdr:nvSpPr>
      <xdr:spPr>
        <a:xfrm>
          <a:off x="9339795" y="1197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4466</xdr:rowOff>
    </xdr:from>
    <xdr:to>
      <xdr:col>46</xdr:col>
      <xdr:colOff>38100</xdr:colOff>
      <xdr:row>72</xdr:row>
      <xdr:rowOff>106066</xdr:rowOff>
    </xdr:to>
    <xdr:sp macro="" textlink="">
      <xdr:nvSpPr>
        <xdr:cNvPr id="425" name="楕円 424"/>
        <xdr:cNvSpPr/>
      </xdr:nvSpPr>
      <xdr:spPr>
        <a:xfrm>
          <a:off x="8699500" y="123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122593</xdr:rowOff>
    </xdr:from>
    <xdr:ext cx="599010" cy="259045"/>
    <xdr:sp macro="" textlink="">
      <xdr:nvSpPr>
        <xdr:cNvPr id="426" name="テキスト ボックス 425"/>
        <xdr:cNvSpPr txBox="1"/>
      </xdr:nvSpPr>
      <xdr:spPr>
        <a:xfrm>
          <a:off x="8450795" y="1212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132369</xdr:rowOff>
    </xdr:from>
    <xdr:to>
      <xdr:col>41</xdr:col>
      <xdr:colOff>101600</xdr:colOff>
      <xdr:row>72</xdr:row>
      <xdr:rowOff>62519</xdr:rowOff>
    </xdr:to>
    <xdr:sp macro="" textlink="">
      <xdr:nvSpPr>
        <xdr:cNvPr id="427" name="楕円 426"/>
        <xdr:cNvSpPr/>
      </xdr:nvSpPr>
      <xdr:spPr>
        <a:xfrm>
          <a:off x="7810500" y="123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79046</xdr:rowOff>
    </xdr:from>
    <xdr:ext cx="599010" cy="259045"/>
    <xdr:sp macro="" textlink="">
      <xdr:nvSpPr>
        <xdr:cNvPr id="428" name="テキスト ボックス 427"/>
        <xdr:cNvSpPr txBox="1"/>
      </xdr:nvSpPr>
      <xdr:spPr>
        <a:xfrm>
          <a:off x="7561795" y="1208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142724</xdr:rowOff>
    </xdr:from>
    <xdr:to>
      <xdr:col>36</xdr:col>
      <xdr:colOff>165100</xdr:colOff>
      <xdr:row>74</xdr:row>
      <xdr:rowOff>72874</xdr:rowOff>
    </xdr:to>
    <xdr:sp macro="" textlink="">
      <xdr:nvSpPr>
        <xdr:cNvPr id="429" name="楕円 428"/>
        <xdr:cNvSpPr/>
      </xdr:nvSpPr>
      <xdr:spPr>
        <a:xfrm>
          <a:off x="6921500" y="126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89401</xdr:rowOff>
    </xdr:from>
    <xdr:ext cx="599010" cy="259045"/>
    <xdr:sp macro="" textlink="">
      <xdr:nvSpPr>
        <xdr:cNvPr id="430" name="テキスト ボックス 429"/>
        <xdr:cNvSpPr txBox="1"/>
      </xdr:nvSpPr>
      <xdr:spPr>
        <a:xfrm>
          <a:off x="6672795" y="1243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147439</xdr:rowOff>
    </xdr:from>
    <xdr:to>
      <xdr:col>55</xdr:col>
      <xdr:colOff>0</xdr:colOff>
      <xdr:row>94</xdr:row>
      <xdr:rowOff>138633</xdr:rowOff>
    </xdr:to>
    <xdr:cxnSp macro="">
      <xdr:nvCxnSpPr>
        <xdr:cNvPr id="461" name="直線コネクタ 460"/>
        <xdr:cNvCxnSpPr/>
      </xdr:nvCxnSpPr>
      <xdr:spPr>
        <a:xfrm>
          <a:off x="9639300" y="16092289"/>
          <a:ext cx="838200" cy="1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147439</xdr:rowOff>
    </xdr:from>
    <xdr:to>
      <xdr:col>50</xdr:col>
      <xdr:colOff>114300</xdr:colOff>
      <xdr:row>94</xdr:row>
      <xdr:rowOff>132744</xdr:rowOff>
    </xdr:to>
    <xdr:cxnSp macro="">
      <xdr:nvCxnSpPr>
        <xdr:cNvPr id="464" name="直線コネクタ 463"/>
        <xdr:cNvCxnSpPr/>
      </xdr:nvCxnSpPr>
      <xdr:spPr>
        <a:xfrm flipV="1">
          <a:off x="8750300" y="16092289"/>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132744</xdr:rowOff>
    </xdr:from>
    <xdr:to>
      <xdr:col>45</xdr:col>
      <xdr:colOff>177800</xdr:colOff>
      <xdr:row>95</xdr:row>
      <xdr:rowOff>127530</xdr:rowOff>
    </xdr:to>
    <xdr:cxnSp macro="">
      <xdr:nvCxnSpPr>
        <xdr:cNvPr id="467" name="直線コネクタ 466"/>
        <xdr:cNvCxnSpPr/>
      </xdr:nvCxnSpPr>
      <xdr:spPr>
        <a:xfrm flipV="1">
          <a:off x="7861300" y="16249044"/>
          <a:ext cx="889000" cy="1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127530</xdr:rowOff>
    </xdr:from>
    <xdr:to>
      <xdr:col>41</xdr:col>
      <xdr:colOff>50800</xdr:colOff>
      <xdr:row>95</xdr:row>
      <xdr:rowOff>142715</xdr:rowOff>
    </xdr:to>
    <xdr:cxnSp macro="">
      <xdr:nvCxnSpPr>
        <xdr:cNvPr id="470" name="直線コネクタ 469"/>
        <xdr:cNvCxnSpPr/>
      </xdr:nvCxnSpPr>
      <xdr:spPr>
        <a:xfrm flipV="1">
          <a:off x="6972300" y="16415280"/>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87833</xdr:rowOff>
    </xdr:from>
    <xdr:to>
      <xdr:col>55</xdr:col>
      <xdr:colOff>50800</xdr:colOff>
      <xdr:row>95</xdr:row>
      <xdr:rowOff>17983</xdr:rowOff>
    </xdr:to>
    <xdr:sp macro="" textlink="">
      <xdr:nvSpPr>
        <xdr:cNvPr id="480" name="楕円 479"/>
        <xdr:cNvSpPr/>
      </xdr:nvSpPr>
      <xdr:spPr>
        <a:xfrm>
          <a:off x="10426700" y="162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110710</xdr:rowOff>
    </xdr:from>
    <xdr:ext cx="534377" cy="259045"/>
    <xdr:sp macro="" textlink="">
      <xdr:nvSpPr>
        <xdr:cNvPr id="481" name="土木費該当値テキスト"/>
        <xdr:cNvSpPr txBox="1"/>
      </xdr:nvSpPr>
      <xdr:spPr>
        <a:xfrm>
          <a:off x="10528300" y="160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96639</xdr:rowOff>
    </xdr:from>
    <xdr:to>
      <xdr:col>50</xdr:col>
      <xdr:colOff>165100</xdr:colOff>
      <xdr:row>94</xdr:row>
      <xdr:rowOff>26789</xdr:rowOff>
    </xdr:to>
    <xdr:sp macro="" textlink="">
      <xdr:nvSpPr>
        <xdr:cNvPr id="482" name="楕円 481"/>
        <xdr:cNvSpPr/>
      </xdr:nvSpPr>
      <xdr:spPr>
        <a:xfrm>
          <a:off x="9588500" y="160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43316</xdr:rowOff>
    </xdr:from>
    <xdr:ext cx="534377" cy="259045"/>
    <xdr:sp macro="" textlink="">
      <xdr:nvSpPr>
        <xdr:cNvPr id="483" name="テキスト ボックス 482"/>
        <xdr:cNvSpPr txBox="1"/>
      </xdr:nvSpPr>
      <xdr:spPr>
        <a:xfrm>
          <a:off x="9372111" y="158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81944</xdr:rowOff>
    </xdr:from>
    <xdr:to>
      <xdr:col>46</xdr:col>
      <xdr:colOff>38100</xdr:colOff>
      <xdr:row>95</xdr:row>
      <xdr:rowOff>12094</xdr:rowOff>
    </xdr:to>
    <xdr:sp macro="" textlink="">
      <xdr:nvSpPr>
        <xdr:cNvPr id="484" name="楕円 483"/>
        <xdr:cNvSpPr/>
      </xdr:nvSpPr>
      <xdr:spPr>
        <a:xfrm>
          <a:off x="8699500" y="161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28621</xdr:rowOff>
    </xdr:from>
    <xdr:ext cx="534377" cy="259045"/>
    <xdr:sp macro="" textlink="">
      <xdr:nvSpPr>
        <xdr:cNvPr id="485" name="テキスト ボックス 484"/>
        <xdr:cNvSpPr txBox="1"/>
      </xdr:nvSpPr>
      <xdr:spPr>
        <a:xfrm>
          <a:off x="8483111" y="159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76730</xdr:rowOff>
    </xdr:from>
    <xdr:to>
      <xdr:col>41</xdr:col>
      <xdr:colOff>101600</xdr:colOff>
      <xdr:row>96</xdr:row>
      <xdr:rowOff>6880</xdr:rowOff>
    </xdr:to>
    <xdr:sp macro="" textlink="">
      <xdr:nvSpPr>
        <xdr:cNvPr id="486" name="楕円 485"/>
        <xdr:cNvSpPr/>
      </xdr:nvSpPr>
      <xdr:spPr>
        <a:xfrm>
          <a:off x="7810500" y="163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23407</xdr:rowOff>
    </xdr:from>
    <xdr:ext cx="534377" cy="259045"/>
    <xdr:sp macro="" textlink="">
      <xdr:nvSpPr>
        <xdr:cNvPr id="487" name="テキスト ボックス 486"/>
        <xdr:cNvSpPr txBox="1"/>
      </xdr:nvSpPr>
      <xdr:spPr>
        <a:xfrm>
          <a:off x="7594111" y="1613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91915</xdr:rowOff>
    </xdr:from>
    <xdr:to>
      <xdr:col>36</xdr:col>
      <xdr:colOff>165100</xdr:colOff>
      <xdr:row>96</xdr:row>
      <xdr:rowOff>22065</xdr:rowOff>
    </xdr:to>
    <xdr:sp macro="" textlink="">
      <xdr:nvSpPr>
        <xdr:cNvPr id="488" name="楕円 487"/>
        <xdr:cNvSpPr/>
      </xdr:nvSpPr>
      <xdr:spPr>
        <a:xfrm>
          <a:off x="6921500" y="163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38592</xdr:rowOff>
    </xdr:from>
    <xdr:ext cx="534377" cy="259045"/>
    <xdr:sp macro="" textlink="">
      <xdr:nvSpPr>
        <xdr:cNvPr id="489" name="テキスト ボックス 488"/>
        <xdr:cNvSpPr txBox="1"/>
      </xdr:nvSpPr>
      <xdr:spPr>
        <a:xfrm>
          <a:off x="6705111" y="161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0" name="直線コネクタ 49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01" name="テキスト ボックス 500"/>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4" name="直線コネクタ 50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5" name="テキスト ボックス 50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8" name="直線コネクタ 50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9" name="テキスト ボックス 50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11" name="テキスト ボックス 51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2" name="直線コネクタ 51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13" name="テキスト ボックス 512"/>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106096</xdr:rowOff>
    </xdr:from>
    <xdr:to>
      <xdr:col>85</xdr:col>
      <xdr:colOff>126364</xdr:colOff>
      <xdr:row>38</xdr:row>
      <xdr:rowOff>146730</xdr:rowOff>
    </xdr:to>
    <xdr:cxnSp macro="">
      <xdr:nvCxnSpPr>
        <xdr:cNvPr id="517" name="直線コネクタ 516"/>
        <xdr:cNvCxnSpPr/>
      </xdr:nvCxnSpPr>
      <xdr:spPr>
        <a:xfrm flipV="1">
          <a:off x="16317595" y="5421046"/>
          <a:ext cx="1269" cy="1240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150557</xdr:rowOff>
    </xdr:from>
    <xdr:ext cx="534377" cy="259045"/>
    <xdr:sp macro="" textlink="">
      <xdr:nvSpPr>
        <xdr:cNvPr id="518" name="消防費最小値テキスト"/>
        <xdr:cNvSpPr txBox="1"/>
      </xdr:nvSpPr>
      <xdr:spPr>
        <a:xfrm>
          <a:off x="16370300" y="666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146730</xdr:rowOff>
    </xdr:from>
    <xdr:to>
      <xdr:col>86</xdr:col>
      <xdr:colOff>25400</xdr:colOff>
      <xdr:row>38</xdr:row>
      <xdr:rowOff>146730</xdr:rowOff>
    </xdr:to>
    <xdr:cxnSp macro="">
      <xdr:nvCxnSpPr>
        <xdr:cNvPr id="519" name="直線コネクタ 518"/>
        <xdr:cNvCxnSpPr/>
      </xdr:nvCxnSpPr>
      <xdr:spPr>
        <a:xfrm>
          <a:off x="16230600" y="66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52773</xdr:rowOff>
    </xdr:from>
    <xdr:ext cx="534377" cy="259045"/>
    <xdr:sp macro="" textlink="">
      <xdr:nvSpPr>
        <xdr:cNvPr id="520" name="消防費最大値テキスト"/>
        <xdr:cNvSpPr txBox="1"/>
      </xdr:nvSpPr>
      <xdr:spPr>
        <a:xfrm>
          <a:off x="16370300" y="519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106096</xdr:rowOff>
    </xdr:from>
    <xdr:to>
      <xdr:col>86</xdr:col>
      <xdr:colOff>25400</xdr:colOff>
      <xdr:row>31</xdr:row>
      <xdr:rowOff>106096</xdr:rowOff>
    </xdr:to>
    <xdr:cxnSp macro="">
      <xdr:nvCxnSpPr>
        <xdr:cNvPr id="521" name="直線コネクタ 520"/>
        <xdr:cNvCxnSpPr/>
      </xdr:nvCxnSpPr>
      <xdr:spPr>
        <a:xfrm>
          <a:off x="16230600" y="542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106096</xdr:rowOff>
    </xdr:from>
    <xdr:to>
      <xdr:col>85</xdr:col>
      <xdr:colOff>127000</xdr:colOff>
      <xdr:row>33</xdr:row>
      <xdr:rowOff>129613</xdr:rowOff>
    </xdr:to>
    <xdr:cxnSp macro="">
      <xdr:nvCxnSpPr>
        <xdr:cNvPr id="522" name="直線コネクタ 521"/>
        <xdr:cNvCxnSpPr/>
      </xdr:nvCxnSpPr>
      <xdr:spPr>
        <a:xfrm flipV="1">
          <a:off x="15481300" y="5421046"/>
          <a:ext cx="838200" cy="3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18192</xdr:rowOff>
    </xdr:from>
    <xdr:ext cx="534377" cy="259045"/>
    <xdr:sp macro="" textlink="">
      <xdr:nvSpPr>
        <xdr:cNvPr id="523" name="消防費平均値テキスト"/>
        <xdr:cNvSpPr txBox="1"/>
      </xdr:nvSpPr>
      <xdr:spPr>
        <a:xfrm>
          <a:off x="16370300" y="636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39765</xdr:rowOff>
    </xdr:from>
    <xdr:to>
      <xdr:col>85</xdr:col>
      <xdr:colOff>177800</xdr:colOff>
      <xdr:row>37</xdr:row>
      <xdr:rowOff>141365</xdr:rowOff>
    </xdr:to>
    <xdr:sp macro="" textlink="">
      <xdr:nvSpPr>
        <xdr:cNvPr id="524" name="フローチャート: 判断 523"/>
        <xdr:cNvSpPr/>
      </xdr:nvSpPr>
      <xdr:spPr>
        <a:xfrm>
          <a:off x="16268700" y="63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129613</xdr:rowOff>
    </xdr:from>
    <xdr:to>
      <xdr:col>81</xdr:col>
      <xdr:colOff>50800</xdr:colOff>
      <xdr:row>34</xdr:row>
      <xdr:rowOff>18771</xdr:rowOff>
    </xdr:to>
    <xdr:cxnSp macro="">
      <xdr:nvCxnSpPr>
        <xdr:cNvPr id="525" name="直線コネクタ 524"/>
        <xdr:cNvCxnSpPr/>
      </xdr:nvCxnSpPr>
      <xdr:spPr>
        <a:xfrm flipV="1">
          <a:off x="14592300" y="5787463"/>
          <a:ext cx="889000" cy="6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75841</xdr:rowOff>
    </xdr:from>
    <xdr:to>
      <xdr:col>81</xdr:col>
      <xdr:colOff>101600</xdr:colOff>
      <xdr:row>38</xdr:row>
      <xdr:rowOff>5991</xdr:rowOff>
    </xdr:to>
    <xdr:sp macro="" textlink="">
      <xdr:nvSpPr>
        <xdr:cNvPr id="526" name="フローチャート: 判断 525"/>
        <xdr:cNvSpPr/>
      </xdr:nvSpPr>
      <xdr:spPr>
        <a:xfrm>
          <a:off x="15430500" y="641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168568</xdr:rowOff>
    </xdr:from>
    <xdr:ext cx="534377" cy="259045"/>
    <xdr:sp macro="" textlink="">
      <xdr:nvSpPr>
        <xdr:cNvPr id="527" name="テキスト ボックス 526"/>
        <xdr:cNvSpPr txBox="1"/>
      </xdr:nvSpPr>
      <xdr:spPr>
        <a:xfrm>
          <a:off x="15214111" y="65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91594</xdr:rowOff>
    </xdr:from>
    <xdr:to>
      <xdr:col>76</xdr:col>
      <xdr:colOff>114300</xdr:colOff>
      <xdr:row>34</xdr:row>
      <xdr:rowOff>18771</xdr:rowOff>
    </xdr:to>
    <xdr:cxnSp macro="">
      <xdr:nvCxnSpPr>
        <xdr:cNvPr id="528" name="直線コネクタ 527"/>
        <xdr:cNvCxnSpPr/>
      </xdr:nvCxnSpPr>
      <xdr:spPr>
        <a:xfrm>
          <a:off x="13703300" y="5406544"/>
          <a:ext cx="889000" cy="4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78756</xdr:rowOff>
    </xdr:from>
    <xdr:to>
      <xdr:col>76</xdr:col>
      <xdr:colOff>165100</xdr:colOff>
      <xdr:row>38</xdr:row>
      <xdr:rowOff>8906</xdr:rowOff>
    </xdr:to>
    <xdr:sp macro="" textlink="">
      <xdr:nvSpPr>
        <xdr:cNvPr id="529" name="フローチャート: 判断 528"/>
        <xdr:cNvSpPr/>
      </xdr:nvSpPr>
      <xdr:spPr>
        <a:xfrm>
          <a:off x="14541500" y="642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33</xdr:rowOff>
    </xdr:from>
    <xdr:ext cx="534377" cy="259045"/>
    <xdr:sp macro="" textlink="">
      <xdr:nvSpPr>
        <xdr:cNvPr id="530" name="テキスト ボックス 529"/>
        <xdr:cNvSpPr txBox="1"/>
      </xdr:nvSpPr>
      <xdr:spPr>
        <a:xfrm>
          <a:off x="14325111" y="651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152845</xdr:rowOff>
    </xdr:from>
    <xdr:to>
      <xdr:col>71</xdr:col>
      <xdr:colOff>177800</xdr:colOff>
      <xdr:row>31</xdr:row>
      <xdr:rowOff>91594</xdr:rowOff>
    </xdr:to>
    <xdr:cxnSp macro="">
      <xdr:nvCxnSpPr>
        <xdr:cNvPr id="531" name="直線コネクタ 530"/>
        <xdr:cNvCxnSpPr/>
      </xdr:nvCxnSpPr>
      <xdr:spPr>
        <a:xfrm>
          <a:off x="12814300" y="5296345"/>
          <a:ext cx="889000" cy="11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90615</xdr:rowOff>
    </xdr:from>
    <xdr:to>
      <xdr:col>72</xdr:col>
      <xdr:colOff>38100</xdr:colOff>
      <xdr:row>38</xdr:row>
      <xdr:rowOff>20765</xdr:rowOff>
    </xdr:to>
    <xdr:sp macro="" textlink="">
      <xdr:nvSpPr>
        <xdr:cNvPr id="532" name="フローチャート: 判断 531"/>
        <xdr:cNvSpPr/>
      </xdr:nvSpPr>
      <xdr:spPr>
        <a:xfrm>
          <a:off x="13652500" y="643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11892</xdr:rowOff>
    </xdr:from>
    <xdr:ext cx="534377" cy="259045"/>
    <xdr:sp macro="" textlink="">
      <xdr:nvSpPr>
        <xdr:cNvPr id="533" name="テキスト ボックス 532"/>
        <xdr:cNvSpPr txBox="1"/>
      </xdr:nvSpPr>
      <xdr:spPr>
        <a:xfrm>
          <a:off x="13436111" y="65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88214</xdr:rowOff>
    </xdr:from>
    <xdr:to>
      <xdr:col>67</xdr:col>
      <xdr:colOff>101600</xdr:colOff>
      <xdr:row>38</xdr:row>
      <xdr:rowOff>18365</xdr:rowOff>
    </xdr:to>
    <xdr:sp macro="" textlink="">
      <xdr:nvSpPr>
        <xdr:cNvPr id="534" name="フローチャート: 判断 533"/>
        <xdr:cNvSpPr/>
      </xdr:nvSpPr>
      <xdr:spPr>
        <a:xfrm>
          <a:off x="127635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9491</xdr:rowOff>
    </xdr:from>
    <xdr:ext cx="534377" cy="259045"/>
    <xdr:sp macro="" textlink="">
      <xdr:nvSpPr>
        <xdr:cNvPr id="535" name="テキスト ボックス 534"/>
        <xdr:cNvSpPr txBox="1"/>
      </xdr:nvSpPr>
      <xdr:spPr>
        <a:xfrm>
          <a:off x="12547111"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55296</xdr:rowOff>
    </xdr:from>
    <xdr:to>
      <xdr:col>85</xdr:col>
      <xdr:colOff>177800</xdr:colOff>
      <xdr:row>31</xdr:row>
      <xdr:rowOff>156896</xdr:rowOff>
    </xdr:to>
    <xdr:sp macro="" textlink="">
      <xdr:nvSpPr>
        <xdr:cNvPr id="541" name="楕円 540"/>
        <xdr:cNvSpPr/>
      </xdr:nvSpPr>
      <xdr:spPr>
        <a:xfrm>
          <a:off x="16268700" y="53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8323</xdr:rowOff>
    </xdr:from>
    <xdr:ext cx="534377" cy="259045"/>
    <xdr:sp macro="" textlink="">
      <xdr:nvSpPr>
        <xdr:cNvPr id="542" name="消防費該当値テキスト"/>
        <xdr:cNvSpPr txBox="1"/>
      </xdr:nvSpPr>
      <xdr:spPr>
        <a:xfrm>
          <a:off x="16370300" y="53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78813</xdr:rowOff>
    </xdr:from>
    <xdr:to>
      <xdr:col>81</xdr:col>
      <xdr:colOff>101600</xdr:colOff>
      <xdr:row>34</xdr:row>
      <xdr:rowOff>8963</xdr:rowOff>
    </xdr:to>
    <xdr:sp macro="" textlink="">
      <xdr:nvSpPr>
        <xdr:cNvPr id="543" name="楕円 542"/>
        <xdr:cNvSpPr/>
      </xdr:nvSpPr>
      <xdr:spPr>
        <a:xfrm>
          <a:off x="15430500" y="57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25490</xdr:rowOff>
    </xdr:from>
    <xdr:ext cx="534377" cy="259045"/>
    <xdr:sp macro="" textlink="">
      <xdr:nvSpPr>
        <xdr:cNvPr id="544" name="テキスト ボックス 543"/>
        <xdr:cNvSpPr txBox="1"/>
      </xdr:nvSpPr>
      <xdr:spPr>
        <a:xfrm>
          <a:off x="15214111" y="55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139421</xdr:rowOff>
    </xdr:from>
    <xdr:to>
      <xdr:col>76</xdr:col>
      <xdr:colOff>165100</xdr:colOff>
      <xdr:row>34</xdr:row>
      <xdr:rowOff>69571</xdr:rowOff>
    </xdr:to>
    <xdr:sp macro="" textlink="">
      <xdr:nvSpPr>
        <xdr:cNvPr id="545" name="楕円 544"/>
        <xdr:cNvSpPr/>
      </xdr:nvSpPr>
      <xdr:spPr>
        <a:xfrm>
          <a:off x="14541500" y="5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86098</xdr:rowOff>
    </xdr:from>
    <xdr:ext cx="534377" cy="259045"/>
    <xdr:sp macro="" textlink="">
      <xdr:nvSpPr>
        <xdr:cNvPr id="546" name="テキスト ボックス 545"/>
        <xdr:cNvSpPr txBox="1"/>
      </xdr:nvSpPr>
      <xdr:spPr>
        <a:xfrm>
          <a:off x="14325111" y="5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40794</xdr:rowOff>
    </xdr:from>
    <xdr:to>
      <xdr:col>72</xdr:col>
      <xdr:colOff>38100</xdr:colOff>
      <xdr:row>31</xdr:row>
      <xdr:rowOff>142394</xdr:rowOff>
    </xdr:to>
    <xdr:sp macro="" textlink="">
      <xdr:nvSpPr>
        <xdr:cNvPr id="547" name="楕円 546"/>
        <xdr:cNvSpPr/>
      </xdr:nvSpPr>
      <xdr:spPr>
        <a:xfrm>
          <a:off x="13652500" y="53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158921</xdr:rowOff>
    </xdr:from>
    <xdr:ext cx="534377" cy="259045"/>
    <xdr:sp macro="" textlink="">
      <xdr:nvSpPr>
        <xdr:cNvPr id="548" name="テキスト ボックス 547"/>
        <xdr:cNvSpPr txBox="1"/>
      </xdr:nvSpPr>
      <xdr:spPr>
        <a:xfrm>
          <a:off x="13436111" y="5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102045</xdr:rowOff>
    </xdr:from>
    <xdr:to>
      <xdr:col>67</xdr:col>
      <xdr:colOff>101600</xdr:colOff>
      <xdr:row>31</xdr:row>
      <xdr:rowOff>32195</xdr:rowOff>
    </xdr:to>
    <xdr:sp macro="" textlink="">
      <xdr:nvSpPr>
        <xdr:cNvPr id="549" name="楕円 548"/>
        <xdr:cNvSpPr/>
      </xdr:nvSpPr>
      <xdr:spPr>
        <a:xfrm>
          <a:off x="12763500" y="5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48722</xdr:rowOff>
    </xdr:from>
    <xdr:ext cx="599010" cy="259045"/>
    <xdr:sp macro="" textlink="">
      <xdr:nvSpPr>
        <xdr:cNvPr id="550" name="テキスト ボックス 549"/>
        <xdr:cNvSpPr txBox="1"/>
      </xdr:nvSpPr>
      <xdr:spPr>
        <a:xfrm>
          <a:off x="12514795"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4" name="直線コネクタ 573"/>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5"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6" name="直線コネクタ 575"/>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7"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8" name="直線コネクタ 577"/>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13132</xdr:rowOff>
    </xdr:from>
    <xdr:to>
      <xdr:col>85</xdr:col>
      <xdr:colOff>127000</xdr:colOff>
      <xdr:row>56</xdr:row>
      <xdr:rowOff>147495</xdr:rowOff>
    </xdr:to>
    <xdr:cxnSp macro="">
      <xdr:nvCxnSpPr>
        <xdr:cNvPr id="579" name="直線コネクタ 578"/>
        <xdr:cNvCxnSpPr/>
      </xdr:nvCxnSpPr>
      <xdr:spPr>
        <a:xfrm>
          <a:off x="15481300" y="9614332"/>
          <a:ext cx="838200" cy="1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80"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81" name="フローチャート: 判断 580"/>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77810</xdr:rowOff>
    </xdr:from>
    <xdr:to>
      <xdr:col>81</xdr:col>
      <xdr:colOff>50800</xdr:colOff>
      <xdr:row>56</xdr:row>
      <xdr:rowOff>13132</xdr:rowOff>
    </xdr:to>
    <xdr:cxnSp macro="">
      <xdr:nvCxnSpPr>
        <xdr:cNvPr id="582" name="直線コネクタ 581"/>
        <xdr:cNvCxnSpPr/>
      </xdr:nvCxnSpPr>
      <xdr:spPr>
        <a:xfrm>
          <a:off x="14592300" y="9507560"/>
          <a:ext cx="889000" cy="10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3" name="フローチャート: 判断 582"/>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4" name="テキスト ボックス 583"/>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77810</xdr:rowOff>
    </xdr:from>
    <xdr:to>
      <xdr:col>76</xdr:col>
      <xdr:colOff>114300</xdr:colOff>
      <xdr:row>56</xdr:row>
      <xdr:rowOff>133924</xdr:rowOff>
    </xdr:to>
    <xdr:cxnSp macro="">
      <xdr:nvCxnSpPr>
        <xdr:cNvPr id="585" name="直線コネクタ 584"/>
        <xdr:cNvCxnSpPr/>
      </xdr:nvCxnSpPr>
      <xdr:spPr>
        <a:xfrm flipV="1">
          <a:off x="13703300" y="9507560"/>
          <a:ext cx="889000" cy="2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6" name="フローチャート: 判断 585"/>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7" name="テキスト ボックス 586"/>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133924</xdr:rowOff>
    </xdr:from>
    <xdr:to>
      <xdr:col>71</xdr:col>
      <xdr:colOff>177800</xdr:colOff>
      <xdr:row>56</xdr:row>
      <xdr:rowOff>163116</xdr:rowOff>
    </xdr:to>
    <xdr:cxnSp macro="">
      <xdr:nvCxnSpPr>
        <xdr:cNvPr id="588" name="直線コネクタ 587"/>
        <xdr:cNvCxnSpPr/>
      </xdr:nvCxnSpPr>
      <xdr:spPr>
        <a:xfrm flipV="1">
          <a:off x="12814300" y="9735124"/>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9" name="フローチャート: 判断 588"/>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90" name="テキスト ボックス 589"/>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91" name="フローチャート: 判断 590"/>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2" name="テキスト ボックス 591"/>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96695</xdr:rowOff>
    </xdr:from>
    <xdr:to>
      <xdr:col>85</xdr:col>
      <xdr:colOff>177800</xdr:colOff>
      <xdr:row>57</xdr:row>
      <xdr:rowOff>26845</xdr:rowOff>
    </xdr:to>
    <xdr:sp macro="" textlink="">
      <xdr:nvSpPr>
        <xdr:cNvPr id="598" name="楕円 597"/>
        <xdr:cNvSpPr/>
      </xdr:nvSpPr>
      <xdr:spPr>
        <a:xfrm>
          <a:off x="16268700" y="96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75122</xdr:rowOff>
    </xdr:from>
    <xdr:ext cx="534377" cy="259045"/>
    <xdr:sp macro="" textlink="">
      <xdr:nvSpPr>
        <xdr:cNvPr id="599" name="教育費該当値テキスト"/>
        <xdr:cNvSpPr txBox="1"/>
      </xdr:nvSpPr>
      <xdr:spPr>
        <a:xfrm>
          <a:off x="16370300" y="96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133782</xdr:rowOff>
    </xdr:from>
    <xdr:to>
      <xdr:col>81</xdr:col>
      <xdr:colOff>101600</xdr:colOff>
      <xdr:row>56</xdr:row>
      <xdr:rowOff>63932</xdr:rowOff>
    </xdr:to>
    <xdr:sp macro="" textlink="">
      <xdr:nvSpPr>
        <xdr:cNvPr id="600" name="楕円 599"/>
        <xdr:cNvSpPr/>
      </xdr:nvSpPr>
      <xdr:spPr>
        <a:xfrm>
          <a:off x="15430500" y="95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80459</xdr:rowOff>
    </xdr:from>
    <xdr:ext cx="534377" cy="259045"/>
    <xdr:sp macro="" textlink="">
      <xdr:nvSpPr>
        <xdr:cNvPr id="601" name="テキスト ボックス 600"/>
        <xdr:cNvSpPr txBox="1"/>
      </xdr:nvSpPr>
      <xdr:spPr>
        <a:xfrm>
          <a:off x="15214111" y="93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27010</xdr:rowOff>
    </xdr:from>
    <xdr:to>
      <xdr:col>76</xdr:col>
      <xdr:colOff>165100</xdr:colOff>
      <xdr:row>55</xdr:row>
      <xdr:rowOff>128610</xdr:rowOff>
    </xdr:to>
    <xdr:sp macro="" textlink="">
      <xdr:nvSpPr>
        <xdr:cNvPr id="602" name="楕円 601"/>
        <xdr:cNvSpPr/>
      </xdr:nvSpPr>
      <xdr:spPr>
        <a:xfrm>
          <a:off x="14541500" y="9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145137</xdr:rowOff>
    </xdr:from>
    <xdr:ext cx="534377" cy="259045"/>
    <xdr:sp macro="" textlink="">
      <xdr:nvSpPr>
        <xdr:cNvPr id="603" name="テキスト ボックス 602"/>
        <xdr:cNvSpPr txBox="1"/>
      </xdr:nvSpPr>
      <xdr:spPr>
        <a:xfrm>
          <a:off x="14325111" y="92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83124</xdr:rowOff>
    </xdr:from>
    <xdr:to>
      <xdr:col>72</xdr:col>
      <xdr:colOff>38100</xdr:colOff>
      <xdr:row>57</xdr:row>
      <xdr:rowOff>13274</xdr:rowOff>
    </xdr:to>
    <xdr:sp macro="" textlink="">
      <xdr:nvSpPr>
        <xdr:cNvPr id="604" name="楕円 603"/>
        <xdr:cNvSpPr/>
      </xdr:nvSpPr>
      <xdr:spPr>
        <a:xfrm>
          <a:off x="13652500" y="96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4401</xdr:rowOff>
    </xdr:from>
    <xdr:ext cx="534377" cy="259045"/>
    <xdr:sp macro="" textlink="">
      <xdr:nvSpPr>
        <xdr:cNvPr id="605" name="テキスト ボックス 604"/>
        <xdr:cNvSpPr txBox="1"/>
      </xdr:nvSpPr>
      <xdr:spPr>
        <a:xfrm>
          <a:off x="13436111" y="97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112316</xdr:rowOff>
    </xdr:from>
    <xdr:to>
      <xdr:col>67</xdr:col>
      <xdr:colOff>101600</xdr:colOff>
      <xdr:row>57</xdr:row>
      <xdr:rowOff>42466</xdr:rowOff>
    </xdr:to>
    <xdr:sp macro="" textlink="">
      <xdr:nvSpPr>
        <xdr:cNvPr id="606" name="楕円 605"/>
        <xdr:cNvSpPr/>
      </xdr:nvSpPr>
      <xdr:spPr>
        <a:xfrm>
          <a:off x="12763500" y="9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33593</xdr:rowOff>
    </xdr:from>
    <xdr:ext cx="534377" cy="259045"/>
    <xdr:sp macro="" textlink="">
      <xdr:nvSpPr>
        <xdr:cNvPr id="607" name="テキスト ボックス 606"/>
        <xdr:cNvSpPr txBox="1"/>
      </xdr:nvSpPr>
      <xdr:spPr>
        <a:xfrm>
          <a:off x="12547111" y="98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31" name="直線コネクタ 630"/>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4"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5" name="直線コネクタ 634"/>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39509</xdr:rowOff>
    </xdr:from>
    <xdr:to>
      <xdr:col>85</xdr:col>
      <xdr:colOff>127000</xdr:colOff>
      <xdr:row>78</xdr:row>
      <xdr:rowOff>167208</xdr:rowOff>
    </xdr:to>
    <xdr:cxnSp macro="">
      <xdr:nvCxnSpPr>
        <xdr:cNvPr id="636" name="直線コネクタ 635"/>
        <xdr:cNvCxnSpPr/>
      </xdr:nvCxnSpPr>
      <xdr:spPr>
        <a:xfrm>
          <a:off x="15481300" y="13241159"/>
          <a:ext cx="838200" cy="29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7"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8" name="フローチャート: 判断 637"/>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39509</xdr:rowOff>
    </xdr:from>
    <xdr:to>
      <xdr:col>81</xdr:col>
      <xdr:colOff>50800</xdr:colOff>
      <xdr:row>79</xdr:row>
      <xdr:rowOff>13729</xdr:rowOff>
    </xdr:to>
    <xdr:cxnSp macro="">
      <xdr:nvCxnSpPr>
        <xdr:cNvPr id="639" name="直線コネクタ 638"/>
        <xdr:cNvCxnSpPr/>
      </xdr:nvCxnSpPr>
      <xdr:spPr>
        <a:xfrm flipV="1">
          <a:off x="14592300" y="13241159"/>
          <a:ext cx="889000" cy="3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40" name="フローチャート: 判断 639"/>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41" name="テキスト ボックス 640"/>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139218</xdr:rowOff>
    </xdr:from>
    <xdr:to>
      <xdr:col>76</xdr:col>
      <xdr:colOff>114300</xdr:colOff>
      <xdr:row>79</xdr:row>
      <xdr:rowOff>13729</xdr:rowOff>
    </xdr:to>
    <xdr:cxnSp macro="">
      <xdr:nvCxnSpPr>
        <xdr:cNvPr id="642" name="直線コネクタ 641"/>
        <xdr:cNvCxnSpPr/>
      </xdr:nvCxnSpPr>
      <xdr:spPr>
        <a:xfrm>
          <a:off x="13703300" y="1351231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3" name="フローチャート: 判断 642"/>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4" name="テキスト ボックス 643"/>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47397</xdr:rowOff>
    </xdr:from>
    <xdr:to>
      <xdr:col>71</xdr:col>
      <xdr:colOff>177800</xdr:colOff>
      <xdr:row>78</xdr:row>
      <xdr:rowOff>139218</xdr:rowOff>
    </xdr:to>
    <xdr:cxnSp macro="">
      <xdr:nvCxnSpPr>
        <xdr:cNvPr id="645" name="直線コネクタ 644"/>
        <xdr:cNvCxnSpPr/>
      </xdr:nvCxnSpPr>
      <xdr:spPr>
        <a:xfrm>
          <a:off x="12814300" y="13420497"/>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6" name="フローチャート: 判断 645"/>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7" name="テキスト ボックス 646"/>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8" name="フローチャート: 判断 647"/>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9" name="テキスト ボックス 648"/>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116408</xdr:rowOff>
    </xdr:from>
    <xdr:to>
      <xdr:col>85</xdr:col>
      <xdr:colOff>177800</xdr:colOff>
      <xdr:row>79</xdr:row>
      <xdr:rowOff>46558</xdr:rowOff>
    </xdr:to>
    <xdr:sp macro="" textlink="">
      <xdr:nvSpPr>
        <xdr:cNvPr id="655" name="楕円 654"/>
        <xdr:cNvSpPr/>
      </xdr:nvSpPr>
      <xdr:spPr>
        <a:xfrm>
          <a:off x="16268700" y="134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31335</xdr:rowOff>
    </xdr:from>
    <xdr:ext cx="469744" cy="259045"/>
    <xdr:sp macro="" textlink="">
      <xdr:nvSpPr>
        <xdr:cNvPr id="656" name="災害復旧費該当値テキスト"/>
        <xdr:cNvSpPr txBox="1"/>
      </xdr:nvSpPr>
      <xdr:spPr>
        <a:xfrm>
          <a:off x="16370300" y="134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160159</xdr:rowOff>
    </xdr:from>
    <xdr:to>
      <xdr:col>81</xdr:col>
      <xdr:colOff>101600</xdr:colOff>
      <xdr:row>77</xdr:row>
      <xdr:rowOff>90309</xdr:rowOff>
    </xdr:to>
    <xdr:sp macro="" textlink="">
      <xdr:nvSpPr>
        <xdr:cNvPr id="657" name="楕円 656"/>
        <xdr:cNvSpPr/>
      </xdr:nvSpPr>
      <xdr:spPr>
        <a:xfrm>
          <a:off x="15430500" y="13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106837</xdr:rowOff>
    </xdr:from>
    <xdr:ext cx="534377" cy="259045"/>
    <xdr:sp macro="" textlink="">
      <xdr:nvSpPr>
        <xdr:cNvPr id="658" name="テキスト ボックス 657"/>
        <xdr:cNvSpPr txBox="1"/>
      </xdr:nvSpPr>
      <xdr:spPr>
        <a:xfrm>
          <a:off x="15214111" y="129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134379</xdr:rowOff>
    </xdr:from>
    <xdr:to>
      <xdr:col>76</xdr:col>
      <xdr:colOff>165100</xdr:colOff>
      <xdr:row>79</xdr:row>
      <xdr:rowOff>64529</xdr:rowOff>
    </xdr:to>
    <xdr:sp macro="" textlink="">
      <xdr:nvSpPr>
        <xdr:cNvPr id="659" name="楕円 658"/>
        <xdr:cNvSpPr/>
      </xdr:nvSpPr>
      <xdr:spPr>
        <a:xfrm>
          <a:off x="14541500" y="135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55656</xdr:rowOff>
    </xdr:from>
    <xdr:ext cx="469744" cy="259045"/>
    <xdr:sp macro="" textlink="">
      <xdr:nvSpPr>
        <xdr:cNvPr id="660" name="テキスト ボックス 659"/>
        <xdr:cNvSpPr txBox="1"/>
      </xdr:nvSpPr>
      <xdr:spPr>
        <a:xfrm>
          <a:off x="14357428" y="136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88418</xdr:rowOff>
    </xdr:from>
    <xdr:to>
      <xdr:col>72</xdr:col>
      <xdr:colOff>38100</xdr:colOff>
      <xdr:row>79</xdr:row>
      <xdr:rowOff>18568</xdr:rowOff>
    </xdr:to>
    <xdr:sp macro="" textlink="">
      <xdr:nvSpPr>
        <xdr:cNvPr id="661" name="楕円 660"/>
        <xdr:cNvSpPr/>
      </xdr:nvSpPr>
      <xdr:spPr>
        <a:xfrm>
          <a:off x="13652500" y="134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35095</xdr:rowOff>
    </xdr:from>
    <xdr:ext cx="469744" cy="259045"/>
    <xdr:sp macro="" textlink="">
      <xdr:nvSpPr>
        <xdr:cNvPr id="662" name="テキスト ボックス 661"/>
        <xdr:cNvSpPr txBox="1"/>
      </xdr:nvSpPr>
      <xdr:spPr>
        <a:xfrm>
          <a:off x="13468428" y="13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168047</xdr:rowOff>
    </xdr:from>
    <xdr:to>
      <xdr:col>67</xdr:col>
      <xdr:colOff>101600</xdr:colOff>
      <xdr:row>78</xdr:row>
      <xdr:rowOff>98197</xdr:rowOff>
    </xdr:to>
    <xdr:sp macro="" textlink="">
      <xdr:nvSpPr>
        <xdr:cNvPr id="663" name="楕円 662"/>
        <xdr:cNvSpPr/>
      </xdr:nvSpPr>
      <xdr:spPr>
        <a:xfrm>
          <a:off x="12763500" y="133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114724</xdr:rowOff>
    </xdr:from>
    <xdr:ext cx="534377" cy="259045"/>
    <xdr:sp macro="" textlink="">
      <xdr:nvSpPr>
        <xdr:cNvPr id="664" name="テキスト ボックス 663"/>
        <xdr:cNvSpPr txBox="1"/>
      </xdr:nvSpPr>
      <xdr:spPr>
        <a:xfrm>
          <a:off x="12547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8" name="テキスト ボックス 67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0" name="テキスト ボックス 67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2" name="テキスト ボックス 68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90" name="直線コネクタ 689"/>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91"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2" name="直線コネクタ 691"/>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3"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4" name="直線コネクタ 693"/>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127924</xdr:rowOff>
    </xdr:from>
    <xdr:to>
      <xdr:col>85</xdr:col>
      <xdr:colOff>127000</xdr:colOff>
      <xdr:row>97</xdr:row>
      <xdr:rowOff>130155</xdr:rowOff>
    </xdr:to>
    <xdr:cxnSp macro="">
      <xdr:nvCxnSpPr>
        <xdr:cNvPr id="695" name="直線コネクタ 694"/>
        <xdr:cNvCxnSpPr/>
      </xdr:nvCxnSpPr>
      <xdr:spPr>
        <a:xfrm flipV="1">
          <a:off x="15481300" y="16758574"/>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6"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7" name="フローチャート: 判断 696"/>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130155</xdr:rowOff>
    </xdr:from>
    <xdr:to>
      <xdr:col>81</xdr:col>
      <xdr:colOff>50800</xdr:colOff>
      <xdr:row>97</xdr:row>
      <xdr:rowOff>168877</xdr:rowOff>
    </xdr:to>
    <xdr:cxnSp macro="">
      <xdr:nvCxnSpPr>
        <xdr:cNvPr id="698" name="直線コネクタ 697"/>
        <xdr:cNvCxnSpPr/>
      </xdr:nvCxnSpPr>
      <xdr:spPr>
        <a:xfrm flipV="1">
          <a:off x="14592300" y="1676080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9" name="フローチャート: 判断 698"/>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700" name="テキスト ボックス 699"/>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168877</xdr:rowOff>
    </xdr:from>
    <xdr:to>
      <xdr:col>76</xdr:col>
      <xdr:colOff>114300</xdr:colOff>
      <xdr:row>97</xdr:row>
      <xdr:rowOff>171123</xdr:rowOff>
    </xdr:to>
    <xdr:cxnSp macro="">
      <xdr:nvCxnSpPr>
        <xdr:cNvPr id="701" name="直線コネクタ 700"/>
        <xdr:cNvCxnSpPr/>
      </xdr:nvCxnSpPr>
      <xdr:spPr>
        <a:xfrm flipV="1">
          <a:off x="13703300" y="16799527"/>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2" name="フローチャート: 判断 701"/>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3" name="テキスト ボックス 702"/>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140219</xdr:rowOff>
    </xdr:from>
    <xdr:to>
      <xdr:col>71</xdr:col>
      <xdr:colOff>177800</xdr:colOff>
      <xdr:row>97</xdr:row>
      <xdr:rowOff>171123</xdr:rowOff>
    </xdr:to>
    <xdr:cxnSp macro="">
      <xdr:nvCxnSpPr>
        <xdr:cNvPr id="704" name="直線コネクタ 703"/>
        <xdr:cNvCxnSpPr/>
      </xdr:nvCxnSpPr>
      <xdr:spPr>
        <a:xfrm>
          <a:off x="12814300" y="16770869"/>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5" name="フローチャート: 判断 704"/>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6" name="テキスト ボックス 705"/>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7" name="フローチャート: 判断 706"/>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8" name="テキスト ボックス 707"/>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77124</xdr:rowOff>
    </xdr:from>
    <xdr:to>
      <xdr:col>85</xdr:col>
      <xdr:colOff>177800</xdr:colOff>
      <xdr:row>98</xdr:row>
      <xdr:rowOff>7274</xdr:rowOff>
    </xdr:to>
    <xdr:sp macro="" textlink="">
      <xdr:nvSpPr>
        <xdr:cNvPr id="714" name="楕円 713"/>
        <xdr:cNvSpPr/>
      </xdr:nvSpPr>
      <xdr:spPr>
        <a:xfrm>
          <a:off x="16268700" y="167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100001</xdr:rowOff>
    </xdr:from>
    <xdr:ext cx="534377" cy="259045"/>
    <xdr:sp macro="" textlink="">
      <xdr:nvSpPr>
        <xdr:cNvPr id="715" name="公債費該当値テキスト"/>
        <xdr:cNvSpPr txBox="1"/>
      </xdr:nvSpPr>
      <xdr:spPr>
        <a:xfrm>
          <a:off x="16370300" y="165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79355</xdr:rowOff>
    </xdr:from>
    <xdr:to>
      <xdr:col>81</xdr:col>
      <xdr:colOff>101600</xdr:colOff>
      <xdr:row>98</xdr:row>
      <xdr:rowOff>9505</xdr:rowOff>
    </xdr:to>
    <xdr:sp macro="" textlink="">
      <xdr:nvSpPr>
        <xdr:cNvPr id="716" name="楕円 715"/>
        <xdr:cNvSpPr/>
      </xdr:nvSpPr>
      <xdr:spPr>
        <a:xfrm>
          <a:off x="15430500" y="167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26032</xdr:rowOff>
    </xdr:from>
    <xdr:ext cx="534377" cy="259045"/>
    <xdr:sp macro="" textlink="">
      <xdr:nvSpPr>
        <xdr:cNvPr id="717" name="テキスト ボックス 716"/>
        <xdr:cNvSpPr txBox="1"/>
      </xdr:nvSpPr>
      <xdr:spPr>
        <a:xfrm>
          <a:off x="15214111" y="164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118077</xdr:rowOff>
    </xdr:from>
    <xdr:to>
      <xdr:col>76</xdr:col>
      <xdr:colOff>165100</xdr:colOff>
      <xdr:row>98</xdr:row>
      <xdr:rowOff>48227</xdr:rowOff>
    </xdr:to>
    <xdr:sp macro="" textlink="">
      <xdr:nvSpPr>
        <xdr:cNvPr id="718" name="楕円 717"/>
        <xdr:cNvSpPr/>
      </xdr:nvSpPr>
      <xdr:spPr>
        <a:xfrm>
          <a:off x="14541500" y="167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64754</xdr:rowOff>
    </xdr:from>
    <xdr:ext cx="534377" cy="259045"/>
    <xdr:sp macro="" textlink="">
      <xdr:nvSpPr>
        <xdr:cNvPr id="719" name="テキスト ボックス 718"/>
        <xdr:cNvSpPr txBox="1"/>
      </xdr:nvSpPr>
      <xdr:spPr>
        <a:xfrm>
          <a:off x="14325111" y="165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120323</xdr:rowOff>
    </xdr:from>
    <xdr:to>
      <xdr:col>72</xdr:col>
      <xdr:colOff>38100</xdr:colOff>
      <xdr:row>98</xdr:row>
      <xdr:rowOff>50473</xdr:rowOff>
    </xdr:to>
    <xdr:sp macro="" textlink="">
      <xdr:nvSpPr>
        <xdr:cNvPr id="720" name="楕円 719"/>
        <xdr:cNvSpPr/>
      </xdr:nvSpPr>
      <xdr:spPr>
        <a:xfrm>
          <a:off x="13652500" y="167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67000</xdr:rowOff>
    </xdr:from>
    <xdr:ext cx="534377" cy="259045"/>
    <xdr:sp macro="" textlink="">
      <xdr:nvSpPr>
        <xdr:cNvPr id="721" name="テキスト ボックス 720"/>
        <xdr:cNvSpPr txBox="1"/>
      </xdr:nvSpPr>
      <xdr:spPr>
        <a:xfrm>
          <a:off x="13436111" y="1652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89419</xdr:rowOff>
    </xdr:from>
    <xdr:to>
      <xdr:col>67</xdr:col>
      <xdr:colOff>101600</xdr:colOff>
      <xdr:row>98</xdr:row>
      <xdr:rowOff>19569</xdr:rowOff>
    </xdr:to>
    <xdr:sp macro="" textlink="">
      <xdr:nvSpPr>
        <xdr:cNvPr id="722" name="楕円 721"/>
        <xdr:cNvSpPr/>
      </xdr:nvSpPr>
      <xdr:spPr>
        <a:xfrm>
          <a:off x="12763500" y="167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36096</xdr:rowOff>
    </xdr:from>
    <xdr:ext cx="534377" cy="259045"/>
    <xdr:sp macro="" textlink="">
      <xdr:nvSpPr>
        <xdr:cNvPr id="723" name="テキスト ボックス 722"/>
        <xdr:cNvSpPr txBox="1"/>
      </xdr:nvSpPr>
      <xdr:spPr>
        <a:xfrm>
          <a:off x="12547111" y="164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7" name="直線コネクタ 746"/>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8"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50"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51" name="直線コネクタ 750"/>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3"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4" name="フローチャート: 判断 753"/>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6" name="フローチャート: 判断 755"/>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7" name="テキスト ボックス 756"/>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9" name="フローチャート: 判断 758"/>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60" name="テキスト ボックス 759"/>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2" name="フローチャート: 判断 761"/>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3" name="テキスト ボックス 762"/>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4" name="フローチャート: 判断 763"/>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5" name="テキスト ボックス 764"/>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2"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4" name="直線コネクタ 803"/>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5"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7"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8" name="直線コネクタ 807"/>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10"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11" name="フローチャート: 判断 810"/>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3" name="フローチャート: 判断 812"/>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4" name="テキスト ボックス 813"/>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6" name="フローチャート: 判断 815"/>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7" name="テキスト ボックス 816"/>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9" name="フローチャート: 判断 818"/>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20" name="テキスト ボックス 819"/>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21" name="フローチャート: 判断 82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2" name="テキスト ボックス 821"/>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9"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類似団体より突出して高いもののうち、商工費は、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ジオパーク事業費や観光事業、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ふるさと室戸応援寄附金事業関連によるもので、近年増加傾向にある。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民生費は、性質別でも挙げたが、類似団体より生活保護費等の扶助費の影響が大きい。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も標準財政規模が増のため、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実質単年度収支は、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新型コロナウイルス感染症拡大の影響による事業の縮小・未実施があったことや、増額となった普通交付税などの一般財源の持ち出しが減となったことなどによる。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全会計において赤字が解消されている状態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連結実質黒字並びに各会計においても、黒字を維持するために、歳入の確保、歳出の削減に努める。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15720120</v>
      </c>
      <c r="BO4" s="426"/>
      <c r="BP4" s="426"/>
      <c r="BQ4" s="426"/>
      <c r="BR4" s="426"/>
      <c r="BS4" s="426"/>
      <c r="BT4" s="426"/>
      <c r="BU4" s="427"/>
      <c r="BV4" s="425">
        <v>15092074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7.4</v>
      </c>
      <c r="CU4" s="610"/>
      <c r="CV4" s="610"/>
      <c r="CW4" s="610"/>
      <c r="CX4" s="610"/>
      <c r="CY4" s="610"/>
      <c r="CZ4" s="610"/>
      <c r="DA4" s="611"/>
      <c r="DB4" s="609">
        <v>2.7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15148433</v>
      </c>
      <c r="BO5" s="431"/>
      <c r="BP5" s="431"/>
      <c r="BQ5" s="431"/>
      <c r="BR5" s="431"/>
      <c r="BS5" s="431"/>
      <c r="BT5" s="431"/>
      <c r="BU5" s="432"/>
      <c r="BV5" s="430">
        <v>14668569</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95.1</v>
      </c>
      <c r="CU5" s="401"/>
      <c r="CV5" s="401"/>
      <c r="CW5" s="401"/>
      <c r="CX5" s="401"/>
      <c r="CY5" s="401"/>
      <c r="CZ5" s="401"/>
      <c r="DA5" s="402"/>
      <c r="DB5" s="400">
        <v>97.2</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571687</v>
      </c>
      <c r="BO6" s="431"/>
      <c r="BP6" s="431"/>
      <c r="BQ6" s="431"/>
      <c r="BR6" s="431"/>
      <c r="BS6" s="431"/>
      <c r="BT6" s="431"/>
      <c r="BU6" s="432"/>
      <c r="BV6" s="430">
        <v>423505</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98</v>
      </c>
      <c r="CU6" s="584"/>
      <c r="CV6" s="584"/>
      <c r="CW6" s="584"/>
      <c r="CX6" s="584"/>
      <c r="CY6" s="584"/>
      <c r="CZ6" s="584"/>
      <c r="DA6" s="585"/>
      <c r="DB6" s="583">
        <v>100.2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164298</v>
      </c>
      <c r="BO7" s="431"/>
      <c r="BP7" s="431"/>
      <c r="BQ7" s="431"/>
      <c r="BR7" s="431"/>
      <c r="BS7" s="431"/>
      <c r="BT7" s="431"/>
      <c r="BU7" s="432"/>
      <c r="BV7" s="430">
        <v>278844</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5476284</v>
      </c>
      <c r="CU7" s="431"/>
      <c r="CV7" s="431"/>
      <c r="CW7" s="431"/>
      <c r="CX7" s="431"/>
      <c r="CY7" s="431"/>
      <c r="CZ7" s="431"/>
      <c r="DA7" s="432"/>
      <c r="DB7" s="430">
        <v>5307554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407389</v>
      </c>
      <c r="BO8" s="431"/>
      <c r="BP8" s="431"/>
      <c r="BQ8" s="431"/>
      <c r="BR8" s="431"/>
      <c r="BS8" s="431"/>
      <c r="BT8" s="431"/>
      <c r="BU8" s="432"/>
      <c r="BV8" s="430">
        <v>144661</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0.23</v>
      </c>
      <c r="CU8" s="544"/>
      <c r="CV8" s="544"/>
      <c r="CW8" s="544"/>
      <c r="CX8" s="544"/>
      <c r="CY8" s="544"/>
      <c r="CZ8" s="544"/>
      <c r="DA8" s="545"/>
      <c r="DB8" s="543">
        <v>0.23</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11742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262728</v>
      </c>
      <c r="BO9" s="431"/>
      <c r="BP9" s="431"/>
      <c r="BQ9" s="431"/>
      <c r="BR9" s="431"/>
      <c r="BS9" s="431"/>
      <c r="BT9" s="431"/>
      <c r="BU9" s="432"/>
      <c r="BV9" s="430">
        <v>-43041</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15.5</v>
      </c>
      <c r="CU9" s="401"/>
      <c r="CV9" s="401"/>
      <c r="CW9" s="401"/>
      <c r="CX9" s="401"/>
      <c r="CY9" s="401"/>
      <c r="CZ9" s="401"/>
      <c r="DA9" s="402"/>
      <c r="DB9" s="400">
        <v>16.3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13524</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2231</v>
      </c>
      <c r="BO10" s="431"/>
      <c r="BP10" s="431"/>
      <c r="BQ10" s="431"/>
      <c r="BR10" s="431"/>
      <c r="BS10" s="431"/>
      <c r="BT10" s="431"/>
      <c r="BU10" s="432"/>
      <c r="BV10" s="430">
        <v>1953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118</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12683</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93</v>
      </c>
      <c r="AV12" s="488"/>
      <c r="AW12" s="488"/>
      <c r="AX12" s="488"/>
      <c r="AY12" s="410" t="s">
        <v>132</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300000</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134</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12628</v>
      </c>
      <c r="S13" s="534"/>
      <c r="T13" s="534"/>
      <c r="U13" s="534"/>
      <c r="V13" s="535"/>
      <c r="W13" s="521" t="s">
        <v>137</v>
      </c>
      <c r="X13" s="443"/>
      <c r="Y13" s="443"/>
      <c r="Z13" s="443"/>
      <c r="AA13" s="443"/>
      <c r="AB13" s="444"/>
      <c r="AC13" s="406">
        <v>1108</v>
      </c>
      <c r="AD13" s="407"/>
      <c r="AE13" s="407"/>
      <c r="AF13" s="407"/>
      <c r="AG13" s="408"/>
      <c r="AH13" s="406">
        <v>1161</v>
      </c>
      <c r="AI13" s="407"/>
      <c r="AJ13" s="407"/>
      <c r="AK13" s="407"/>
      <c r="AL13" s="409"/>
      <c r="AM13" s="499" t="s">
        <v>138</v>
      </c>
      <c r="AN13" s="404"/>
      <c r="AO13" s="404"/>
      <c r="AP13" s="404"/>
      <c r="AQ13" s="404"/>
      <c r="AR13" s="404"/>
      <c r="AS13" s="404"/>
      <c r="AT13" s="405"/>
      <c r="AU13" s="487" t="s">
        <v>118</v>
      </c>
      <c r="AV13" s="488"/>
      <c r="AW13" s="488"/>
      <c r="AX13" s="488"/>
      <c r="AY13" s="410" t="s">
        <v>139</v>
      </c>
      <c r="AZ13" s="411"/>
      <c r="BA13" s="411"/>
      <c r="BB13" s="411"/>
      <c r="BC13" s="411"/>
      <c r="BD13" s="411"/>
      <c r="BE13" s="411"/>
      <c r="BF13" s="411"/>
      <c r="BG13" s="411"/>
      <c r="BH13" s="411"/>
      <c r="BI13" s="411"/>
      <c r="BJ13" s="411"/>
      <c r="BK13" s="411"/>
      <c r="BL13" s="411"/>
      <c r="BM13" s="412"/>
      <c r="BN13" s="430">
        <v>264959</v>
      </c>
      <c r="BO13" s="431"/>
      <c r="BP13" s="431"/>
      <c r="BQ13" s="431"/>
      <c r="BR13" s="431"/>
      <c r="BS13" s="431"/>
      <c r="BT13" s="431"/>
      <c r="BU13" s="432"/>
      <c r="BV13" s="430">
        <v>-341088</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10.199999999999999</v>
      </c>
      <c r="CU13" s="401"/>
      <c r="CV13" s="401"/>
      <c r="CW13" s="401"/>
      <c r="CX13" s="401"/>
      <c r="CY13" s="401"/>
      <c r="CZ13" s="401"/>
      <c r="DA13" s="402"/>
      <c r="DB13" s="400">
        <v>10.4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13036</v>
      </c>
      <c r="S14" s="534"/>
      <c r="T14" s="534"/>
      <c r="U14" s="534"/>
      <c r="V14" s="535"/>
      <c r="W14" s="536"/>
      <c r="X14" s="446"/>
      <c r="Y14" s="446"/>
      <c r="Z14" s="446"/>
      <c r="AA14" s="446"/>
      <c r="AB14" s="447"/>
      <c r="AC14" s="526">
        <v>20.100000000000001</v>
      </c>
      <c r="AD14" s="527"/>
      <c r="AE14" s="527"/>
      <c r="AF14" s="527"/>
      <c r="AG14" s="528"/>
      <c r="AH14" s="526">
        <v>19.399999999999999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143</v>
      </c>
      <c r="CU14" s="538"/>
      <c r="CV14" s="538"/>
      <c r="CW14" s="538"/>
      <c r="CX14" s="538"/>
      <c r="CY14" s="538"/>
      <c r="CZ14" s="538"/>
      <c r="DA14" s="539"/>
      <c r="DB14" s="537">
        <v>13.3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12944</v>
      </c>
      <c r="S15" s="534"/>
      <c r="T15" s="534"/>
      <c r="U15" s="534"/>
      <c r="V15" s="535"/>
      <c r="W15" s="521" t="s">
        <v>145</v>
      </c>
      <c r="X15" s="443"/>
      <c r="Y15" s="443"/>
      <c r="Z15" s="443"/>
      <c r="AA15" s="443"/>
      <c r="AB15" s="444"/>
      <c r="AC15" s="406">
        <v>962</v>
      </c>
      <c r="AD15" s="407"/>
      <c r="AE15" s="407"/>
      <c r="AF15" s="407"/>
      <c r="AG15" s="408"/>
      <c r="AH15" s="406">
        <v>1084</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1190284</v>
      </c>
      <c r="BO15" s="426"/>
      <c r="BP15" s="426"/>
      <c r="BQ15" s="426"/>
      <c r="BR15" s="426"/>
      <c r="BS15" s="426"/>
      <c r="BT15" s="426"/>
      <c r="BU15" s="427"/>
      <c r="BV15" s="425">
        <v>1091707</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17.399999999999999</v>
      </c>
      <c r="AD16" s="527"/>
      <c r="AE16" s="527"/>
      <c r="AF16" s="527"/>
      <c r="AG16" s="528"/>
      <c r="AH16" s="526">
        <v>18.100000000000001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5035008</v>
      </c>
      <c r="BO16" s="431"/>
      <c r="BP16" s="431"/>
      <c r="BQ16" s="431"/>
      <c r="BR16" s="431"/>
      <c r="BS16" s="431"/>
      <c r="BT16" s="431"/>
      <c r="BU16" s="432"/>
      <c r="BV16" s="430">
        <v>4897931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3444</v>
      </c>
      <c r="AD17" s="407"/>
      <c r="AE17" s="407"/>
      <c r="AF17" s="407"/>
      <c r="AG17" s="408"/>
      <c r="AH17" s="406">
        <v>3741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1476535</v>
      </c>
      <c r="BO17" s="431"/>
      <c r="BP17" s="431"/>
      <c r="BQ17" s="431"/>
      <c r="BR17" s="431"/>
      <c r="BS17" s="431"/>
      <c r="BT17" s="431"/>
      <c r="BU17" s="432"/>
      <c r="BV17" s="430">
        <v>1367981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248.22</v>
      </c>
      <c r="M18" s="495"/>
      <c r="N18" s="495"/>
      <c r="O18" s="495"/>
      <c r="P18" s="495"/>
      <c r="Q18" s="495"/>
      <c r="R18" s="496"/>
      <c r="S18" s="496"/>
      <c r="T18" s="496"/>
      <c r="U18" s="496"/>
      <c r="V18" s="497"/>
      <c r="W18" s="511"/>
      <c r="X18" s="512"/>
      <c r="Y18" s="512"/>
      <c r="Z18" s="512"/>
      <c r="AA18" s="512"/>
      <c r="AB18" s="522"/>
      <c r="AC18" s="394">
        <v>62.5</v>
      </c>
      <c r="AD18" s="395"/>
      <c r="AE18" s="395"/>
      <c r="AF18" s="395"/>
      <c r="AG18" s="498"/>
      <c r="AH18" s="394">
        <v>62.5</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5274590</v>
      </c>
      <c r="BO18" s="431"/>
      <c r="BP18" s="431"/>
      <c r="BQ18" s="431"/>
      <c r="BR18" s="431"/>
      <c r="BS18" s="431"/>
      <c r="BT18" s="431"/>
      <c r="BU18" s="432"/>
      <c r="BV18" s="430">
        <v>5214315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7348165</v>
      </c>
      <c r="BO19" s="431"/>
      <c r="BP19" s="431"/>
      <c r="BQ19" s="431"/>
      <c r="BR19" s="431"/>
      <c r="BS19" s="431"/>
      <c r="BT19" s="431"/>
      <c r="BU19" s="432"/>
      <c r="BV19" s="430">
        <v>7244980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5933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13609332</v>
      </c>
      <c r="BO23" s="431"/>
      <c r="BP23" s="431"/>
      <c r="BQ23" s="431"/>
      <c r="BR23" s="431"/>
      <c r="BS23" s="431"/>
      <c r="BT23" s="431"/>
      <c r="BU23" s="432"/>
      <c r="BV23" s="430">
        <v>13448239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6600</v>
      </c>
      <c r="R24" s="407"/>
      <c r="S24" s="407"/>
      <c r="T24" s="407"/>
      <c r="U24" s="407"/>
      <c r="V24" s="408"/>
      <c r="W24" s="472"/>
      <c r="X24" s="463"/>
      <c r="Y24" s="464"/>
      <c r="Z24" s="403" t="s">
        <v>169</v>
      </c>
      <c r="AA24" s="404"/>
      <c r="AB24" s="404"/>
      <c r="AC24" s="404"/>
      <c r="AD24" s="404"/>
      <c r="AE24" s="404"/>
      <c r="AF24" s="404"/>
      <c r="AG24" s="405"/>
      <c r="AH24" s="406">
        <v>236</v>
      </c>
      <c r="AI24" s="407"/>
      <c r="AJ24" s="407"/>
      <c r="AK24" s="407"/>
      <c r="AL24" s="408"/>
      <c r="AM24" s="406">
        <v>668116</v>
      </c>
      <c r="AN24" s="407"/>
      <c r="AO24" s="407"/>
      <c r="AP24" s="407"/>
      <c r="AQ24" s="407"/>
      <c r="AR24" s="408"/>
      <c r="AS24" s="406">
        <v>2831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13204952</v>
      </c>
      <c r="BO24" s="431"/>
      <c r="BP24" s="431"/>
      <c r="BQ24" s="431"/>
      <c r="BR24" s="431"/>
      <c r="BS24" s="431"/>
      <c r="BT24" s="431"/>
      <c r="BU24" s="432"/>
      <c r="BV24" s="430">
        <v>12918802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5760</v>
      </c>
      <c r="R25" s="407"/>
      <c r="S25" s="407"/>
      <c r="T25" s="407"/>
      <c r="U25" s="407"/>
      <c r="V25" s="408"/>
      <c r="W25" s="472"/>
      <c r="X25" s="463"/>
      <c r="Y25" s="464"/>
      <c r="Z25" s="403" t="s">
        <v>172</v>
      </c>
      <c r="AA25" s="404"/>
      <c r="AB25" s="404"/>
      <c r="AC25" s="404"/>
      <c r="AD25" s="404"/>
      <c r="AE25" s="404"/>
      <c r="AF25" s="404"/>
      <c r="AG25" s="405"/>
      <c r="AH25" s="406">
        <v>51</v>
      </c>
      <c r="AI25" s="407"/>
      <c r="AJ25" s="407"/>
      <c r="AK25" s="407"/>
      <c r="AL25" s="408"/>
      <c r="AM25" s="406">
        <v>139536</v>
      </c>
      <c r="AN25" s="407"/>
      <c r="AO25" s="407"/>
      <c r="AP25" s="407"/>
      <c r="AQ25" s="407"/>
      <c r="AR25" s="408"/>
      <c r="AS25" s="406">
        <v>2736</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1116675</v>
      </c>
      <c r="BO25" s="426"/>
      <c r="BP25" s="426"/>
      <c r="BQ25" s="426"/>
      <c r="BR25" s="426"/>
      <c r="BS25" s="426"/>
      <c r="BT25" s="426"/>
      <c r="BU25" s="427"/>
      <c r="BV25" s="425">
        <v>684146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5510</v>
      </c>
      <c r="R26" s="407"/>
      <c r="S26" s="407"/>
      <c r="T26" s="407"/>
      <c r="U26" s="407"/>
      <c r="V26" s="408"/>
      <c r="W26" s="472"/>
      <c r="X26" s="463"/>
      <c r="Y26" s="464"/>
      <c r="Z26" s="403" t="s">
        <v>175</v>
      </c>
      <c r="AA26" s="485"/>
      <c r="AB26" s="485"/>
      <c r="AC26" s="485"/>
      <c r="AD26" s="485"/>
      <c r="AE26" s="485"/>
      <c r="AF26" s="485"/>
      <c r="AG26" s="486"/>
      <c r="AH26" s="406">
        <v>3</v>
      </c>
      <c r="AI26" s="407"/>
      <c r="AJ26" s="407"/>
      <c r="AK26" s="407"/>
      <c r="AL26" s="408"/>
      <c r="AM26" s="406">
        <v>6000</v>
      </c>
      <c r="AN26" s="407"/>
      <c r="AO26" s="407"/>
      <c r="AP26" s="407"/>
      <c r="AQ26" s="407"/>
      <c r="AR26" s="408"/>
      <c r="AS26" s="406">
        <v>2000</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3200</v>
      </c>
      <c r="R27" s="407"/>
      <c r="S27" s="407"/>
      <c r="T27" s="407"/>
      <c r="U27" s="407"/>
      <c r="V27" s="408"/>
      <c r="W27" s="472"/>
      <c r="X27" s="463"/>
      <c r="Y27" s="464"/>
      <c r="Z27" s="403" t="s">
        <v>178</v>
      </c>
      <c r="AA27" s="404"/>
      <c r="AB27" s="404"/>
      <c r="AC27" s="404"/>
      <c r="AD27" s="404"/>
      <c r="AE27" s="404"/>
      <c r="AF27" s="404"/>
      <c r="AG27" s="405"/>
      <c r="AH27" s="406" t="s">
        <v>135</v>
      </c>
      <c r="AI27" s="407"/>
      <c r="AJ27" s="407"/>
      <c r="AK27" s="407"/>
      <c r="AL27" s="408"/>
      <c r="AM27" s="406" t="s">
        <v>135</v>
      </c>
      <c r="AN27" s="407"/>
      <c r="AO27" s="407"/>
      <c r="AP27" s="407"/>
      <c r="AQ27" s="407"/>
      <c r="AR27" s="408"/>
      <c r="AS27" s="406" t="s">
        <v>135</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t="s">
        <v>135</v>
      </c>
      <c r="BO27" s="434"/>
      <c r="BP27" s="434"/>
      <c r="BQ27" s="434"/>
      <c r="BR27" s="434"/>
      <c r="BS27" s="434"/>
      <c r="BT27" s="434"/>
      <c r="BU27" s="435"/>
      <c r="BV27" s="433" t="s">
        <v>135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2800</v>
      </c>
      <c r="R28" s="407"/>
      <c r="S28" s="407"/>
      <c r="T28" s="407"/>
      <c r="U28" s="407"/>
      <c r="V28" s="408"/>
      <c r="W28" s="472"/>
      <c r="X28" s="463"/>
      <c r="Y28" s="464"/>
      <c r="Z28" s="403" t="s">
        <v>181</v>
      </c>
      <c r="AA28" s="404"/>
      <c r="AB28" s="404"/>
      <c r="AC28" s="404"/>
      <c r="AD28" s="404"/>
      <c r="AE28" s="404"/>
      <c r="AF28" s="404"/>
      <c r="AG28" s="405"/>
      <c r="AH28" s="406" t="s">
        <v>135</v>
      </c>
      <c r="AI28" s="407"/>
      <c r="AJ28" s="407"/>
      <c r="AK28" s="407"/>
      <c r="AL28" s="408"/>
      <c r="AM28" s="406" t="s">
        <v>135</v>
      </c>
      <c r="AN28" s="407"/>
      <c r="AO28" s="407"/>
      <c r="AP28" s="407"/>
      <c r="AQ28" s="407"/>
      <c r="AR28" s="408"/>
      <c r="AS28" s="406" t="s">
        <v>135</v>
      </c>
      <c r="AT28" s="407"/>
      <c r="AU28" s="407"/>
      <c r="AV28" s="407"/>
      <c r="AW28" s="407"/>
      <c r="AX28" s="409"/>
      <c r="AY28" s="413" t="s">
        <v>182</v>
      </c>
      <c r="AZ28" s="414"/>
      <c r="BA28" s="414"/>
      <c r="BB28" s="415"/>
      <c r="BC28" s="422" t="s">
        <v>47</v>
      </c>
      <c r="BD28" s="423"/>
      <c r="BE28" s="423"/>
      <c r="BF28" s="423"/>
      <c r="BG28" s="423"/>
      <c r="BH28" s="423"/>
      <c r="BI28" s="423"/>
      <c r="BJ28" s="423"/>
      <c r="BK28" s="423"/>
      <c r="BL28" s="423"/>
      <c r="BM28" s="424"/>
      <c r="BN28" s="425">
        <v>1707768</v>
      </c>
      <c r="BO28" s="426"/>
      <c r="BP28" s="426"/>
      <c r="BQ28" s="426"/>
      <c r="BR28" s="426"/>
      <c r="BS28" s="426"/>
      <c r="BT28" s="426"/>
      <c r="BU28" s="427"/>
      <c r="BV28" s="425">
        <v>1705537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10</v>
      </c>
      <c r="M29" s="407"/>
      <c r="N29" s="407"/>
      <c r="O29" s="407"/>
      <c r="P29" s="408"/>
      <c r="Q29" s="406">
        <v>2600</v>
      </c>
      <c r="R29" s="407"/>
      <c r="S29" s="407"/>
      <c r="T29" s="407"/>
      <c r="U29" s="407"/>
      <c r="V29" s="408"/>
      <c r="W29" s="473"/>
      <c r="X29" s="474"/>
      <c r="Y29" s="475"/>
      <c r="Z29" s="403" t="s">
        <v>184</v>
      </c>
      <c r="AA29" s="404"/>
      <c r="AB29" s="404"/>
      <c r="AC29" s="404"/>
      <c r="AD29" s="404"/>
      <c r="AE29" s="404"/>
      <c r="AF29" s="404"/>
      <c r="AG29" s="405"/>
      <c r="AH29" s="406">
        <v>236</v>
      </c>
      <c r="AI29" s="407"/>
      <c r="AJ29" s="407"/>
      <c r="AK29" s="407"/>
      <c r="AL29" s="408"/>
      <c r="AM29" s="406">
        <v>668116</v>
      </c>
      <c r="AN29" s="407"/>
      <c r="AO29" s="407"/>
      <c r="AP29" s="407"/>
      <c r="AQ29" s="407"/>
      <c r="AR29" s="408"/>
      <c r="AS29" s="406">
        <v>2831</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430903</v>
      </c>
      <c r="BO29" s="431"/>
      <c r="BP29" s="431"/>
      <c r="BQ29" s="431"/>
      <c r="BR29" s="431"/>
      <c r="BS29" s="431"/>
      <c r="BT29" s="431"/>
      <c r="BU29" s="432"/>
      <c r="BV29" s="430">
        <v>355576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96.1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2672287</v>
      </c>
      <c r="BO30" s="434"/>
      <c r="BP30" s="434"/>
      <c r="BQ30" s="434"/>
      <c r="BR30" s="434"/>
      <c r="BS30" s="434"/>
      <c r="BT30" s="434"/>
      <c r="BU30" s="435"/>
      <c r="BV30" s="433">
        <v>1855351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193</v>
      </c>
      <c r="V33" s="393"/>
      <c r="W33" s="392" t="s">
        <v>195</v>
      </c>
      <c r="X33" s="392"/>
      <c r="Y33" s="392"/>
      <c r="Z33" s="392"/>
      <c r="AA33" s="392"/>
      <c r="AB33" s="392"/>
      <c r="AC33" s="392"/>
      <c r="AD33" s="392"/>
      <c r="AE33" s="392"/>
      <c r="AF33" s="392"/>
      <c r="AG33" s="392"/>
      <c r="AH33" s="392"/>
      <c r="AI33" s="392"/>
      <c r="AJ33" s="392"/>
      <c r="AK33" s="392"/>
      <c r="AL33" s="216"/>
      <c r="AM33" s="393" t="s">
        <v>193</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193</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安芸広域市町村圏特別養護老人ホーム組合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海洋深層水給水事業特別会計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介護認定審査会運営事業特別会計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高知県広域食肉センター事務組合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障害支援区分認定審査会運営事業特別会計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安芸広域市町村圏事務組合（一般会計）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安芸広域市町村圏事務組合（滞納整理事業特別会計）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高知県後期高齢者医療広域連合（一般会計）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高知県後期高齢者医療広域連合（特別会計）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こうち人づくり広域連合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高知県市町村総合事務組合（一般会計）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高知県市町村総合事務組合（交通災害共済事業特別会計）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dFjLPGrr3h4YG3RQmTWFdzeRr1DuRhT3rEaKf7/5nTqd41ZCW2ZWqV9asLUIXm4L+XYAJsvV+7IrYzPNoC6DQ==" saltValue="xnsgS6A4V0baoiUasuRV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2" t="s">
        <v>549</v>
      </c>
      <c r="D34" s="1212"/>
      <c r="E34" s="1213"/>
      <c r="F34" s="32">
        <v>4.71</v>
      </c>
      <c r="G34" s="33">
        <v>5.65</v>
      </c>
      <c r="H34" s="33">
        <v>6.81</v>
      </c>
      <c r="I34" s="33">
        <v>6.81</v>
      </c>
      <c r="J34" s="34">
        <v>7.55</v>
      </c>
      <c r="K34" s="22"/>
      <c r="L34" s="22"/>
      <c r="M34" s="22"/>
      <c r="N34" s="22"/>
      <c r="O34" s="22"/>
      <c r="P34" s="22"/>
    </row>
    <row r="35" spans="1:16" ht="39" customHeight="1" x14ac:dyDescent="0.15">
      <c r="A35" s="22"/>
      <c r="B35" s="35"/>
      <c r="C35" s="1206" t="s">
        <v>550</v>
      </c>
      <c r="D35" s="1207"/>
      <c r="E35" s="1208"/>
      <c r="F35" s="36">
        <v>4.32</v>
      </c>
      <c r="G35" s="37">
        <v>9.17</v>
      </c>
      <c r="H35" s="37">
        <v>3.58</v>
      </c>
      <c r="I35" s="37">
        <v>2.72</v>
      </c>
      <c r="J35" s="38">
        <v>7.43</v>
      </c>
      <c r="K35" s="22"/>
      <c r="L35" s="22"/>
      <c r="M35" s="22"/>
      <c r="N35" s="22"/>
      <c r="O35" s="22"/>
      <c r="P35" s="22"/>
    </row>
    <row r="36" spans="1:16" ht="39" customHeight="1" x14ac:dyDescent="0.15">
      <c r="A36" s="22"/>
      <c r="B36" s="35"/>
      <c r="C36" s="1206" t="s">
        <v>551</v>
      </c>
      <c r="D36" s="1207"/>
      <c r="E36" s="1208"/>
      <c r="F36" s="36">
        <v>0.83</v>
      </c>
      <c r="G36" s="37">
        <v>0.77</v>
      </c>
      <c r="H36" s="37">
        <v>0.28000000000000003</v>
      </c>
      <c r="I36" s="37">
        <v>0</v>
      </c>
      <c r="J36" s="38">
        <v>0.44</v>
      </c>
      <c r="K36" s="22"/>
      <c r="L36" s="22"/>
      <c r="M36" s="22"/>
      <c r="N36" s="22"/>
      <c r="O36" s="22"/>
      <c r="P36" s="22"/>
    </row>
    <row r="37" spans="1:16" ht="39" customHeight="1" x14ac:dyDescent="0.15">
      <c r="A37" s="22"/>
      <c r="B37" s="35"/>
      <c r="C37" s="1206" t="s">
        <v>552</v>
      </c>
      <c r="D37" s="1207"/>
      <c r="E37" s="1208"/>
      <c r="F37" s="36">
        <v>0.2</v>
      </c>
      <c r="G37" s="37">
        <v>0.17</v>
      </c>
      <c r="H37" s="37">
        <v>0.21</v>
      </c>
      <c r="I37" s="37">
        <v>0.17</v>
      </c>
      <c r="J37" s="38">
        <v>0.15</v>
      </c>
      <c r="K37" s="22"/>
      <c r="L37" s="22"/>
      <c r="M37" s="22"/>
      <c r="N37" s="22"/>
      <c r="O37" s="22"/>
      <c r="P37" s="22"/>
    </row>
    <row r="38" spans="1:16" ht="39" customHeight="1" x14ac:dyDescent="0.15">
      <c r="A38" s="22"/>
      <c r="B38" s="35"/>
      <c r="C38" s="1206" t="s">
        <v>553</v>
      </c>
      <c r="D38" s="1207"/>
      <c r="E38" s="1208"/>
      <c r="F38" s="36">
        <v>0</v>
      </c>
      <c r="G38" s="37">
        <v>0</v>
      </c>
      <c r="H38" s="37">
        <v>0</v>
      </c>
      <c r="I38" s="37">
        <v>0</v>
      </c>
      <c r="J38" s="38">
        <v>0</v>
      </c>
      <c r="K38" s="22"/>
      <c r="L38" s="22"/>
      <c r="M38" s="22"/>
      <c r="N38" s="22"/>
      <c r="O38" s="22"/>
      <c r="P38" s="22"/>
    </row>
    <row r="39" spans="1:16" ht="39" customHeight="1" x14ac:dyDescent="0.15">
      <c r="A39" s="22"/>
      <c r="B39" s="35"/>
      <c r="C39" s="1206" t="s">
        <v>554</v>
      </c>
      <c r="D39" s="1207"/>
      <c r="E39" s="1208"/>
      <c r="F39" s="36">
        <v>0</v>
      </c>
      <c r="G39" s="37">
        <v>0</v>
      </c>
      <c r="H39" s="37">
        <v>0</v>
      </c>
      <c r="I39" s="37">
        <v>0</v>
      </c>
      <c r="J39" s="38">
        <v>0</v>
      </c>
      <c r="K39" s="22"/>
      <c r="L39" s="22"/>
      <c r="M39" s="22"/>
      <c r="N39" s="22"/>
      <c r="O39" s="22"/>
      <c r="P39" s="22"/>
    </row>
    <row r="40" spans="1:16" ht="39" customHeight="1" x14ac:dyDescent="0.15">
      <c r="A40" s="22"/>
      <c r="B40" s="35"/>
      <c r="C40" s="1206" t="s">
        <v>555</v>
      </c>
      <c r="D40" s="1207"/>
      <c r="E40" s="1208"/>
      <c r="F40" s="36" t="s">
        <v>556</v>
      </c>
      <c r="G40" s="37" t="s">
        <v>557</v>
      </c>
      <c r="H40" s="37" t="s">
        <v>558</v>
      </c>
      <c r="I40" s="37">
        <v>0.05</v>
      </c>
      <c r="J40" s="38">
        <v>0</v>
      </c>
      <c r="K40" s="22"/>
      <c r="L40" s="22"/>
      <c r="M40" s="22"/>
      <c r="N40" s="22"/>
      <c r="O40" s="22"/>
      <c r="P40" s="22"/>
    </row>
    <row r="41" spans="1:16" ht="39" customHeight="1" x14ac:dyDescent="0.15">
      <c r="A41" s="22"/>
      <c r="B41" s="35"/>
      <c r="C41" s="1206" t="s">
        <v>559</v>
      </c>
      <c r="D41" s="1207"/>
      <c r="E41" s="1208"/>
      <c r="F41" s="36">
        <v>0</v>
      </c>
      <c r="G41" s="37">
        <v>0</v>
      </c>
      <c r="H41" s="37">
        <v>0</v>
      </c>
      <c r="I41" s="37">
        <v>0</v>
      </c>
      <c r="J41" s="38">
        <v>0</v>
      </c>
      <c r="K41" s="22"/>
      <c r="L41" s="22"/>
      <c r="M41" s="22"/>
      <c r="N41" s="22"/>
      <c r="O41" s="22"/>
      <c r="P41" s="22"/>
    </row>
    <row r="42" spans="1:16" ht="39" customHeight="1" x14ac:dyDescent="0.15">
      <c r="A42" s="22"/>
      <c r="B42" s="39"/>
      <c r="C42" s="1206" t="s">
        <v>560</v>
      </c>
      <c r="D42" s="1207"/>
      <c r="E42" s="1208"/>
      <c r="F42" s="36" t="s">
        <v>499</v>
      </c>
      <c r="G42" s="37" t="s">
        <v>499</v>
      </c>
      <c r="H42" s="37" t="s">
        <v>499</v>
      </c>
      <c r="I42" s="37" t="s">
        <v>499</v>
      </c>
      <c r="J42" s="38" t="s">
        <v>499</v>
      </c>
      <c r="K42" s="22"/>
      <c r="L42" s="22"/>
      <c r="M42" s="22"/>
      <c r="N42" s="22"/>
      <c r="O42" s="22"/>
      <c r="P42" s="22"/>
    </row>
    <row r="43" spans="1:16" ht="39" customHeight="1" thickBot="1" x14ac:dyDescent="0.2">
      <c r="A43" s="22"/>
      <c r="B43" s="40"/>
      <c r="C43" s="1209" t="s">
        <v>561</v>
      </c>
      <c r="D43" s="1210"/>
      <c r="E43" s="1211"/>
      <c r="F43" s="41" t="s">
        <v>499</v>
      </c>
      <c r="G43" s="42" t="s">
        <v>499</v>
      </c>
      <c r="H43" s="42" t="s">
        <v>499</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PJ7KMA0dQrMDCgV8S36xi8kLGVJj1LEBYmTwGe7od8nRMPuk+/lu+nYYv37OF+sitOmG1ZZbqKoRM555aicjw==" saltValue="xYNxttdt15J9IT4pZWX1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1315</v>
      </c>
      <c r="L45" s="60">
        <v>1145</v>
      </c>
      <c r="M45" s="60">
        <v>1121</v>
      </c>
      <c r="N45" s="60">
        <v>1244</v>
      </c>
      <c r="O45" s="61">
        <v>1219</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499</v>
      </c>
      <c r="L46" s="64" t="s">
        <v>499</v>
      </c>
      <c r="M46" s="64" t="s">
        <v>499</v>
      </c>
      <c r="N46" s="64" t="s">
        <v>499</v>
      </c>
      <c r="O46" s="65" t="s">
        <v>499</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499</v>
      </c>
      <c r="L47" s="64" t="s">
        <v>499</v>
      </c>
      <c r="M47" s="64" t="s">
        <v>499</v>
      </c>
      <c r="N47" s="64" t="s">
        <v>499</v>
      </c>
      <c r="O47" s="65" t="s">
        <v>499</v>
      </c>
      <c r="P47" s="48"/>
      <c r="Q47" s="48"/>
      <c r="R47" s="48"/>
      <c r="S47" s="48"/>
      <c r="T47" s="48"/>
      <c r="U47" s="48"/>
    </row>
    <row r="48" spans="1:21" ht="30.75" customHeight="1" x14ac:dyDescent="0.15">
      <c r="A48" s="48"/>
      <c r="B48" s="1234"/>
      <c r="C48" s="1235"/>
      <c r="D48" s="62"/>
      <c r="E48" s="1216" t="s">
        <v>14</v>
      </c>
      <c r="F48" s="1216"/>
      <c r="G48" s="1216"/>
      <c r="H48" s="1216"/>
      <c r="I48" s="1216"/>
      <c r="J48" s="1217"/>
      <c r="K48" s="63">
        <v>35</v>
      </c>
      <c r="L48" s="64">
        <v>14</v>
      </c>
      <c r="M48" s="64">
        <v>16</v>
      </c>
      <c r="N48" s="64">
        <v>18</v>
      </c>
      <c r="O48" s="65">
        <v>18</v>
      </c>
      <c r="P48" s="48"/>
      <c r="Q48" s="48"/>
      <c r="R48" s="48"/>
      <c r="S48" s="48"/>
      <c r="T48" s="48"/>
      <c r="U48" s="48"/>
    </row>
    <row r="49" spans="1:21" ht="30.75" customHeight="1" x14ac:dyDescent="0.15">
      <c r="A49" s="48"/>
      <c r="B49" s="1234"/>
      <c r="C49" s="1235"/>
      <c r="D49" s="62"/>
      <c r="E49" s="1216" t="s">
        <v>15</v>
      </c>
      <c r="F49" s="1216"/>
      <c r="G49" s="1216"/>
      <c r="H49" s="1216"/>
      <c r="I49" s="1216"/>
      <c r="J49" s="1217"/>
      <c r="K49" s="63">
        <v>100</v>
      </c>
      <c r="L49" s="64">
        <v>100</v>
      </c>
      <c r="M49" s="64">
        <v>100</v>
      </c>
      <c r="N49" s="64">
        <v>89</v>
      </c>
      <c r="O49" s="65">
        <v>60</v>
      </c>
      <c r="P49" s="48"/>
      <c r="Q49" s="48"/>
      <c r="R49" s="48"/>
      <c r="S49" s="48"/>
      <c r="T49" s="48"/>
      <c r="U49" s="48"/>
    </row>
    <row r="50" spans="1:21" ht="30.75" customHeight="1" x14ac:dyDescent="0.15">
      <c r="A50" s="48"/>
      <c r="B50" s="1234"/>
      <c r="C50" s="1235"/>
      <c r="D50" s="62"/>
      <c r="E50" s="1216" t="s">
        <v>16</v>
      </c>
      <c r="F50" s="1216"/>
      <c r="G50" s="1216"/>
      <c r="H50" s="1216"/>
      <c r="I50" s="1216"/>
      <c r="J50" s="1217"/>
      <c r="K50" s="63">
        <v>2</v>
      </c>
      <c r="L50" s="64">
        <v>2</v>
      </c>
      <c r="M50" s="64">
        <v>2</v>
      </c>
      <c r="N50" s="64">
        <v>2</v>
      </c>
      <c r="O50" s="65" t="s">
        <v>499</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849</v>
      </c>
      <c r="L52" s="64">
        <v>816</v>
      </c>
      <c r="M52" s="64">
        <v>766</v>
      </c>
      <c r="N52" s="64">
        <v>852</v>
      </c>
      <c r="O52" s="65">
        <v>860</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603</v>
      </c>
      <c r="L53" s="69">
        <v>445</v>
      </c>
      <c r="M53" s="69">
        <v>473</v>
      </c>
      <c r="N53" s="69">
        <v>501</v>
      </c>
      <c r="O53" s="70">
        <v>437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8LZeZMDh+MX27Xg9iycsJcqLKFPnN4y5RLJBo0J87aJXEhr00CKDW3Ms8n8hw5NnWf7dxalhRMhxrsEKeW+A==" saltValue="7bjeO0WBDH6S88ruTpGU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541</v>
      </c>
      <c r="J40" s="100" t="s">
        <v>542</v>
      </c>
      <c r="K40" s="100" t="s">
        <v>543</v>
      </c>
      <c r="L40" s="100" t="s">
        <v>544</v>
      </c>
      <c r="M40" s="101" t="s">
        <v>545</v>
      </c>
    </row>
    <row r="41" spans="2:13" ht="27.75" customHeight="1" x14ac:dyDescent="0.15">
      <c r="B41" s="1252" t="s">
        <v>29</v>
      </c>
      <c r="C41" s="1253"/>
      <c r="D41" s="102"/>
      <c r="E41" s="1254" t="s">
        <v>30</v>
      </c>
      <c r="F41" s="1254"/>
      <c r="G41" s="1254"/>
      <c r="H41" s="1255"/>
      <c r="I41" s="103">
        <v>11793</v>
      </c>
      <c r="J41" s="104">
        <v>12414</v>
      </c>
      <c r="K41" s="104">
        <v>12930</v>
      </c>
      <c r="L41" s="104">
        <v>13448</v>
      </c>
      <c r="M41" s="105">
        <v>13609</v>
      </c>
    </row>
    <row r="42" spans="2:13" ht="27.75" customHeight="1" x14ac:dyDescent="0.15">
      <c r="B42" s="1242"/>
      <c r="C42" s="1243"/>
      <c r="D42" s="106"/>
      <c r="E42" s="1246" t="s">
        <v>31</v>
      </c>
      <c r="F42" s="1246"/>
      <c r="G42" s="1246"/>
      <c r="H42" s="1247"/>
      <c r="I42" s="107">
        <v>7</v>
      </c>
      <c r="J42" s="108">
        <v>4</v>
      </c>
      <c r="K42" s="108">
        <v>2</v>
      </c>
      <c r="L42" s="108" t="s">
        <v>499</v>
      </c>
      <c r="M42" s="109" t="s">
        <v>499</v>
      </c>
    </row>
    <row r="43" spans="2:13" ht="27.75" customHeight="1" x14ac:dyDescent="0.15">
      <c r="B43" s="1242"/>
      <c r="C43" s="1243"/>
      <c r="D43" s="106"/>
      <c r="E43" s="1246" t="s">
        <v>32</v>
      </c>
      <c r="F43" s="1246"/>
      <c r="G43" s="1246"/>
      <c r="H43" s="1247"/>
      <c r="I43" s="107">
        <v>258</v>
      </c>
      <c r="J43" s="108">
        <v>292</v>
      </c>
      <c r="K43" s="108">
        <v>314</v>
      </c>
      <c r="L43" s="108">
        <v>241</v>
      </c>
      <c r="M43" s="109">
        <v>263</v>
      </c>
    </row>
    <row r="44" spans="2:13" ht="27.75" customHeight="1" x14ac:dyDescent="0.15">
      <c r="B44" s="1242"/>
      <c r="C44" s="1243"/>
      <c r="D44" s="106"/>
      <c r="E44" s="1246" t="s">
        <v>33</v>
      </c>
      <c r="F44" s="1246"/>
      <c r="G44" s="1246"/>
      <c r="H44" s="1247"/>
      <c r="I44" s="107">
        <v>338</v>
      </c>
      <c r="J44" s="108">
        <v>243</v>
      </c>
      <c r="K44" s="108">
        <v>147</v>
      </c>
      <c r="L44" s="108">
        <v>59</v>
      </c>
      <c r="M44" s="109" t="s">
        <v>499</v>
      </c>
    </row>
    <row r="45" spans="2:13" ht="27.75" customHeight="1" x14ac:dyDescent="0.15">
      <c r="B45" s="1242"/>
      <c r="C45" s="1243"/>
      <c r="D45" s="106"/>
      <c r="E45" s="1246" t="s">
        <v>34</v>
      </c>
      <c r="F45" s="1246"/>
      <c r="G45" s="1246"/>
      <c r="H45" s="1247"/>
      <c r="I45" s="107">
        <v>1556</v>
      </c>
      <c r="J45" s="108">
        <v>1424</v>
      </c>
      <c r="K45" s="108">
        <v>1295</v>
      </c>
      <c r="L45" s="108">
        <v>1271</v>
      </c>
      <c r="M45" s="109">
        <v>1305</v>
      </c>
    </row>
    <row r="46" spans="2:13" ht="27.75" customHeight="1" x14ac:dyDescent="0.15">
      <c r="B46" s="1242"/>
      <c r="C46" s="1243"/>
      <c r="D46" s="110"/>
      <c r="E46" s="1246" t="s">
        <v>35</v>
      </c>
      <c r="F46" s="1246"/>
      <c r="G46" s="1246"/>
      <c r="H46" s="1247"/>
      <c r="I46" s="107" t="s">
        <v>499</v>
      </c>
      <c r="J46" s="108" t="s">
        <v>499</v>
      </c>
      <c r="K46" s="108" t="s">
        <v>499</v>
      </c>
      <c r="L46" s="108" t="s">
        <v>499</v>
      </c>
      <c r="M46" s="109" t="s">
        <v>499</v>
      </c>
    </row>
    <row r="47" spans="2:13" ht="27.75" customHeight="1" x14ac:dyDescent="0.15">
      <c r="B47" s="1242"/>
      <c r="C47" s="1243"/>
      <c r="D47" s="111"/>
      <c r="E47" s="1256" t="s">
        <v>36</v>
      </c>
      <c r="F47" s="1257"/>
      <c r="G47" s="1257"/>
      <c r="H47" s="1258"/>
      <c r="I47" s="107" t="s">
        <v>499</v>
      </c>
      <c r="J47" s="108" t="s">
        <v>499</v>
      </c>
      <c r="K47" s="108" t="s">
        <v>499</v>
      </c>
      <c r="L47" s="108" t="s">
        <v>499</v>
      </c>
      <c r="M47" s="109" t="s">
        <v>499</v>
      </c>
    </row>
    <row r="48" spans="2:13" ht="27.75" customHeight="1" x14ac:dyDescent="0.15">
      <c r="B48" s="1242"/>
      <c r="C48" s="1243"/>
      <c r="D48" s="106"/>
      <c r="E48" s="1246" t="s">
        <v>37</v>
      </c>
      <c r="F48" s="1246"/>
      <c r="G48" s="1246"/>
      <c r="H48" s="1247"/>
      <c r="I48" s="107" t="s">
        <v>499</v>
      </c>
      <c r="J48" s="108" t="s">
        <v>499</v>
      </c>
      <c r="K48" s="108" t="s">
        <v>499</v>
      </c>
      <c r="L48" s="108" t="s">
        <v>499</v>
      </c>
      <c r="M48" s="109" t="s">
        <v>499</v>
      </c>
    </row>
    <row r="49" spans="2:13" ht="27.75" customHeight="1" x14ac:dyDescent="0.15">
      <c r="B49" s="1244"/>
      <c r="C49" s="1245"/>
      <c r="D49" s="106"/>
      <c r="E49" s="1246" t="s">
        <v>38</v>
      </c>
      <c r="F49" s="1246"/>
      <c r="G49" s="1246"/>
      <c r="H49" s="1247"/>
      <c r="I49" s="107" t="s">
        <v>499</v>
      </c>
      <c r="J49" s="108" t="s">
        <v>499</v>
      </c>
      <c r="K49" s="108" t="s">
        <v>499</v>
      </c>
      <c r="L49" s="108" t="s">
        <v>499</v>
      </c>
      <c r="M49" s="109" t="s">
        <v>499</v>
      </c>
    </row>
    <row r="50" spans="2:13" ht="27.75" customHeight="1" x14ac:dyDescent="0.15">
      <c r="B50" s="1240" t="s">
        <v>39</v>
      </c>
      <c r="C50" s="1241"/>
      <c r="D50" s="112"/>
      <c r="E50" s="1246" t="s">
        <v>40</v>
      </c>
      <c r="F50" s="1246"/>
      <c r="G50" s="1246"/>
      <c r="H50" s="1247"/>
      <c r="I50" s="107">
        <v>3147</v>
      </c>
      <c r="J50" s="108">
        <v>3845</v>
      </c>
      <c r="K50" s="108">
        <v>4061</v>
      </c>
      <c r="L50" s="108">
        <v>4129</v>
      </c>
      <c r="M50" s="109">
        <v>5029</v>
      </c>
    </row>
    <row r="51" spans="2:13" ht="27.75" customHeight="1" x14ac:dyDescent="0.15">
      <c r="B51" s="1242"/>
      <c r="C51" s="1243"/>
      <c r="D51" s="106"/>
      <c r="E51" s="1246" t="s">
        <v>41</v>
      </c>
      <c r="F51" s="1246"/>
      <c r="G51" s="1246"/>
      <c r="H51" s="1247"/>
      <c r="I51" s="107">
        <v>279</v>
      </c>
      <c r="J51" s="108">
        <v>277</v>
      </c>
      <c r="K51" s="108">
        <v>246</v>
      </c>
      <c r="L51" s="108">
        <v>285</v>
      </c>
      <c r="M51" s="109">
        <v>248</v>
      </c>
    </row>
    <row r="52" spans="2:13" ht="27.75" customHeight="1" x14ac:dyDescent="0.15">
      <c r="B52" s="1244"/>
      <c r="C52" s="1245"/>
      <c r="D52" s="106"/>
      <c r="E52" s="1246" t="s">
        <v>42</v>
      </c>
      <c r="F52" s="1246"/>
      <c r="G52" s="1246"/>
      <c r="H52" s="1247"/>
      <c r="I52" s="107">
        <v>8511</v>
      </c>
      <c r="J52" s="108">
        <v>8986</v>
      </c>
      <c r="K52" s="108">
        <v>9426</v>
      </c>
      <c r="L52" s="108">
        <v>10003</v>
      </c>
      <c r="M52" s="109">
        <v>10306</v>
      </c>
    </row>
    <row r="53" spans="2:13" ht="27.75" customHeight="1" thickBot="1" x14ac:dyDescent="0.2">
      <c r="B53" s="1248" t="s">
        <v>43</v>
      </c>
      <c r="C53" s="1249"/>
      <c r="D53" s="113"/>
      <c r="E53" s="1250" t="s">
        <v>44</v>
      </c>
      <c r="F53" s="1250"/>
      <c r="G53" s="1250"/>
      <c r="H53" s="1251"/>
      <c r="I53" s="114">
        <v>2015</v>
      </c>
      <c r="J53" s="115">
        <v>1269</v>
      </c>
      <c r="K53" s="115">
        <v>955</v>
      </c>
      <c r="L53" s="115">
        <v>603</v>
      </c>
      <c r="M53" s="116">
        <v>-406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chJqHXiZbmPzZxtYon3u/zNM8NbldS0W7S7Jkr7oQYvv8AIZWq5LiRcTeYX2fz67tPXfppBW0egrC1pUEEVqA==" saltValue="WLVhPpmf8PiXja/wxKoz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543</v>
      </c>
      <c r="G54" s="125" t="s">
        <v>544</v>
      </c>
      <c r="H54" s="126" t="s">
        <v>545</v>
      </c>
    </row>
    <row r="55" spans="2:8" ht="52.5" customHeight="1" x14ac:dyDescent="0.15">
      <c r="B55" s="127"/>
      <c r="C55" s="1264" t="s">
        <v>47</v>
      </c>
      <c r="D55" s="1264"/>
      <c r="E55" s="1265"/>
      <c r="F55" s="128">
        <v>2004</v>
      </c>
      <c r="G55" s="128">
        <v>1706</v>
      </c>
      <c r="H55" s="129">
        <v>1708</v>
      </c>
    </row>
    <row r="56" spans="2:8" ht="52.5" customHeight="1" x14ac:dyDescent="0.15">
      <c r="B56" s="130"/>
      <c r="C56" s="1266" t="s">
        <v>48</v>
      </c>
      <c r="D56" s="1266"/>
      <c r="E56" s="1267"/>
      <c r="F56" s="131">
        <v>261</v>
      </c>
      <c r="G56" s="131">
        <v>356</v>
      </c>
      <c r="H56" s="132">
        <v>431</v>
      </c>
    </row>
    <row r="57" spans="2:8" ht="53.25" customHeight="1" x14ac:dyDescent="0.15">
      <c r="B57" s="130"/>
      <c r="C57" s="1268" t="s">
        <v>49</v>
      </c>
      <c r="D57" s="1268"/>
      <c r="E57" s="1269"/>
      <c r="F57" s="133">
        <v>1590</v>
      </c>
      <c r="G57" s="133">
        <v>1855</v>
      </c>
      <c r="H57" s="134">
        <v>2672</v>
      </c>
    </row>
    <row r="58" spans="2:8" ht="45.75" customHeight="1" x14ac:dyDescent="0.15">
      <c r="B58" s="135"/>
      <c r="C58" s="1259" t="s">
        <v>569</v>
      </c>
      <c r="D58" s="1260"/>
      <c r="E58" s="1261"/>
      <c r="F58" s="136">
        <v>715</v>
      </c>
      <c r="G58" s="136">
        <v>909</v>
      </c>
      <c r="H58" s="137">
        <v>1640</v>
      </c>
    </row>
    <row r="59" spans="2:8" ht="45.75" customHeight="1" x14ac:dyDescent="0.15">
      <c r="B59" s="135"/>
      <c r="C59" s="1259" t="s">
        <v>570</v>
      </c>
      <c r="D59" s="1260"/>
      <c r="E59" s="1261"/>
      <c r="F59" s="136">
        <v>100</v>
      </c>
      <c r="G59" s="136">
        <v>200</v>
      </c>
      <c r="H59" s="137">
        <v>300</v>
      </c>
    </row>
    <row r="60" spans="2:8" ht="45.75" customHeight="1" x14ac:dyDescent="0.15">
      <c r="B60" s="135"/>
      <c r="C60" s="1259" t="s">
        <v>573</v>
      </c>
      <c r="D60" s="1260"/>
      <c r="E60" s="1261"/>
      <c r="F60" s="136">
        <v>338</v>
      </c>
      <c r="G60" s="136">
        <v>319</v>
      </c>
      <c r="H60" s="137">
        <v>299</v>
      </c>
    </row>
    <row r="61" spans="2:8" ht="45.75" customHeight="1" x14ac:dyDescent="0.15">
      <c r="B61" s="135"/>
      <c r="C61" s="1259" t="s">
        <v>571</v>
      </c>
      <c r="D61" s="1260"/>
      <c r="E61" s="1261"/>
      <c r="F61" s="136">
        <v>101</v>
      </c>
      <c r="G61" s="136">
        <v>91</v>
      </c>
      <c r="H61" s="137">
        <v>91</v>
      </c>
    </row>
    <row r="62" spans="2:8" ht="45.75" customHeight="1" thickBot="1" x14ac:dyDescent="0.2">
      <c r="B62" s="138"/>
      <c r="C62" s="1259" t="s">
        <v>572</v>
      </c>
      <c r="D62" s="1260"/>
      <c r="E62" s="1261"/>
      <c r="F62" s="139">
        <v>85</v>
      </c>
      <c r="G62" s="139">
        <v>85</v>
      </c>
      <c r="H62" s="140">
        <v>85</v>
      </c>
    </row>
    <row r="63" spans="2:8" ht="52.5" customHeight="1" thickBot="1" x14ac:dyDescent="0.2">
      <c r="B63" s="141"/>
      <c r="C63" s="1262" t="s">
        <v>50</v>
      </c>
      <c r="D63" s="1262"/>
      <c r="E63" s="1263"/>
      <c r="F63" s="142">
        <v>3855</v>
      </c>
      <c r="G63" s="142">
        <v>3916</v>
      </c>
      <c r="H63" s="143">
        <v>4811</v>
      </c>
    </row>
    <row r="64" spans="2:8" ht="15" customHeight="1" x14ac:dyDescent="0.15"/>
  </sheetData>
  <sheetProtection algorithmName="SHA-512" hashValue="QAWgCyOzPzNXukPiyAGquQBgDiii1yAJxr92vF9KG3Lt4OlUm6rn5EwAR9p+xFGMyypBP5tlLKse97mMprY3fw==" saltValue="L3c6iZan1kiT/BtyxXDJ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538</v>
      </c>
      <c r="G2" s="157"/>
      <c r="H2" s="158"/>
    </row>
    <row r="3" spans="1:8" x14ac:dyDescent="0.15">
      <c r="A3" s="154" t="s">
        <v>531</v>
      </c>
      <c r="B3" s="159"/>
      <c r="C3" s="160"/>
      <c r="D3" s="161">
        <v>212315</v>
      </c>
      <c r="E3" s="162"/>
      <c r="F3" s="163">
        <v>83280</v>
      </c>
      <c r="G3" s="164"/>
      <c r="H3" s="165"/>
    </row>
    <row r="4" spans="1:8" x14ac:dyDescent="0.15">
      <c r="A4" s="166"/>
      <c r="B4" s="167"/>
      <c r="C4" s="168"/>
      <c r="D4" s="169">
        <v>87087</v>
      </c>
      <c r="E4" s="170"/>
      <c r="F4" s="171">
        <v>43123</v>
      </c>
      <c r="G4" s="172"/>
      <c r="H4" s="173"/>
    </row>
    <row r="5" spans="1:8" x14ac:dyDescent="0.15">
      <c r="A5" s="154" t="s">
        <v>533</v>
      </c>
      <c r="B5" s="159"/>
      <c r="C5" s="160"/>
      <c r="D5" s="161">
        <v>204749</v>
      </c>
      <c r="E5" s="162"/>
      <c r="F5" s="163">
        <v>88968</v>
      </c>
      <c r="G5" s="164"/>
      <c r="H5" s="165"/>
    </row>
    <row r="6" spans="1:8" x14ac:dyDescent="0.15">
      <c r="A6" s="166"/>
      <c r="B6" s="167"/>
      <c r="C6" s="168"/>
      <c r="D6" s="169">
        <v>48380</v>
      </c>
      <c r="E6" s="170"/>
      <c r="F6" s="171">
        <v>45482</v>
      </c>
      <c r="G6" s="172"/>
      <c r="H6" s="173"/>
    </row>
    <row r="7" spans="1:8" x14ac:dyDescent="0.15">
      <c r="A7" s="154" t="s">
        <v>534</v>
      </c>
      <c r="B7" s="159"/>
      <c r="C7" s="160"/>
      <c r="D7" s="161">
        <v>173124</v>
      </c>
      <c r="E7" s="162"/>
      <c r="F7" s="163">
        <v>85173</v>
      </c>
      <c r="G7" s="164"/>
      <c r="H7" s="165"/>
    </row>
    <row r="8" spans="1:8" x14ac:dyDescent="0.15">
      <c r="A8" s="166"/>
      <c r="B8" s="167"/>
      <c r="C8" s="168"/>
      <c r="D8" s="169">
        <v>70104</v>
      </c>
      <c r="E8" s="170"/>
      <c r="F8" s="171">
        <v>43913</v>
      </c>
      <c r="G8" s="172"/>
      <c r="H8" s="173"/>
    </row>
    <row r="9" spans="1:8" x14ac:dyDescent="0.15">
      <c r="A9" s="154" t="s">
        <v>535</v>
      </c>
      <c r="B9" s="159"/>
      <c r="C9" s="160"/>
      <c r="D9" s="161">
        <v>217944</v>
      </c>
      <c r="E9" s="162"/>
      <c r="F9" s="163">
        <v>94081</v>
      </c>
      <c r="G9" s="164"/>
      <c r="H9" s="165"/>
    </row>
    <row r="10" spans="1:8" x14ac:dyDescent="0.15">
      <c r="A10" s="166"/>
      <c r="B10" s="167"/>
      <c r="C10" s="168"/>
      <c r="D10" s="169">
        <v>94863</v>
      </c>
      <c r="E10" s="170"/>
      <c r="F10" s="171">
        <v>48949</v>
      </c>
      <c r="G10" s="172"/>
      <c r="H10" s="173"/>
    </row>
    <row r="11" spans="1:8" x14ac:dyDescent="0.15">
      <c r="A11" s="154" t="s">
        <v>536</v>
      </c>
      <c r="B11" s="159"/>
      <c r="C11" s="160"/>
      <c r="D11" s="161">
        <v>165141</v>
      </c>
      <c r="E11" s="162"/>
      <c r="F11" s="163">
        <v>92632</v>
      </c>
      <c r="G11" s="164"/>
      <c r="H11" s="165"/>
    </row>
    <row r="12" spans="1:8" x14ac:dyDescent="0.15">
      <c r="A12" s="166"/>
      <c r="B12" s="167"/>
      <c r="C12" s="174"/>
      <c r="D12" s="169">
        <v>73413</v>
      </c>
      <c r="E12" s="170"/>
      <c r="F12" s="171">
        <v>47978</v>
      </c>
      <c r="G12" s="172"/>
      <c r="H12" s="173"/>
    </row>
    <row r="13" spans="1:8" x14ac:dyDescent="0.15">
      <c r="A13" s="154"/>
      <c r="B13" s="159"/>
      <c r="C13" s="175"/>
      <c r="D13" s="176">
        <v>194655</v>
      </c>
      <c r="E13" s="177"/>
      <c r="F13" s="178">
        <v>88827</v>
      </c>
      <c r="G13" s="179"/>
      <c r="H13" s="165"/>
    </row>
    <row r="14" spans="1:8" x14ac:dyDescent="0.15">
      <c r="A14" s="166"/>
      <c r="B14" s="167"/>
      <c r="C14" s="168"/>
      <c r="D14" s="169">
        <v>74769</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4.33</v>
      </c>
      <c r="C19" s="180">
        <f>ROUND(VALUE(SUBSTITUTE(実質収支比率等に係る経年分析!G$48,"▲","-")),2)</f>
        <v>9.17</v>
      </c>
      <c r="D19" s="180">
        <f>ROUND(VALUE(SUBSTITUTE(実質収支比率等に係る経年分析!H$48,"▲","-")),2)</f>
        <v>3.59</v>
      </c>
      <c r="E19" s="180">
        <f>ROUND(VALUE(SUBSTITUTE(実質収支比率等に係る経年分析!I$48,"▲","-")),2)</f>
        <v>2.73</v>
      </c>
      <c r="F19" s="180">
        <f>ROUND(VALUE(SUBSTITUTE(実質収支比率等に係る経年分析!J$48,"▲","-")),2)</f>
        <v>7.44</v>
      </c>
    </row>
    <row r="20" spans="1:11" x14ac:dyDescent="0.15">
      <c r="A20" s="180" t="s">
        <v>54</v>
      </c>
      <c r="B20" s="180">
        <f>ROUND(VALUE(SUBSTITUTE(実質収支比率等に係る経年分析!F$47,"▲","-")),2)</f>
        <v>32.4</v>
      </c>
      <c r="C20" s="180">
        <f>ROUND(VALUE(SUBSTITUTE(実質収支比率等に係る経年分析!G$47,"▲","-")),2)</f>
        <v>34.659999999999997</v>
      </c>
      <c r="D20" s="180">
        <f>ROUND(VALUE(SUBSTITUTE(実質収支比率等に係る経年分析!H$47,"▲","-")),2)</f>
        <v>38.28</v>
      </c>
      <c r="E20" s="180">
        <f>ROUND(VALUE(SUBSTITUTE(実質収支比率等に係る経年分析!I$47,"▲","-")),2)</f>
        <v>32.130000000000003</v>
      </c>
      <c r="F20" s="180">
        <f>ROUND(VALUE(SUBSTITUTE(実質収支比率等に係る経年分析!J$47,"▲","-")),2)</f>
        <v>31.18</v>
      </c>
    </row>
    <row r="21" spans="1:11" x14ac:dyDescent="0.15">
      <c r="A21" s="180" t="s">
        <v>55</v>
      </c>
      <c r="B21" s="180">
        <f>IF(ISNUMBER(VALUE(SUBSTITUTE(実質収支比率等に係る経年分析!F$49,"▲","-"))),ROUND(VALUE(SUBSTITUTE(実質収支比率等に係る経年分析!F$49,"▲","-")),2),NA())</f>
        <v>-0.36</v>
      </c>
      <c r="C21" s="180">
        <f>IF(ISNUMBER(VALUE(SUBSTITUTE(実質収支比率等に係る経年分析!G$49,"▲","-"))),ROUND(VALUE(SUBSTITUTE(実質収支比率等に係る経年分析!G$49,"▲","-")),2),NA())</f>
        <v>7.14</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-6.43</v>
      </c>
      <c r="F21" s="180">
        <f>IF(ISNUMBER(VALUE(SUBSTITUTE(実質収支比率等に係る経年分析!J$49,"▲","-"))),ROUND(VALUE(SUBSTITUTE(実質収支比率等に係る経年分析!J$49,"▲","-")),2),NA())</f>
        <v>4.84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介護認定審査会運営事業特別会計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v>
      </c>
      <c r="B30" s="181">
        <f>IF(ROUND(VALUE(SUBSTITUTE(連結実質赤字比率に係る赤字・黒字の構成分析!F$40,"▲", "-")), 2) &lt; 0, ABS(ROUND(VALUE(SUBSTITUTE(連結実質赤字比率に係る赤字・黒字の構成分析!F$40,"▲", "-")), 2)), NA())</f>
        <v>4.63</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3.6</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0.93</v>
      </c>
      <c r="G30" s="181" t="e">
        <f>IF(ROUND(VALUE(SUBSTITUTE(連結実質赤字比率に係る赤字・黒字の構成分析!H$40,"▲", "-")), 2) &gt;= 0, ABS(ROUND(VALUE(SUBSTITUTE(連結実質赤字比率に係る赤字・黒字の構成分析!H$40,"▲", "-")), 2)), NA())</f>
        <v>#N/A</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障害支援区分認定審査会運営事業特別会計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海洋深層水給水事業特別会計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0.28000000000000003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849</v>
      </c>
      <c r="E42" s="182"/>
      <c r="F42" s="182"/>
      <c r="G42" s="182">
        <f>'実質公債費比率（分子）の構造'!L$52</f>
        <v>816</v>
      </c>
      <c r="H42" s="182"/>
      <c r="I42" s="182"/>
      <c r="J42" s="182">
        <f>'実質公債費比率（分子）の構造'!M$52</f>
        <v>766</v>
      </c>
      <c r="K42" s="182"/>
      <c r="L42" s="182"/>
      <c r="M42" s="182">
        <f>'実質公債費比率（分子）の構造'!N$52</f>
        <v>852</v>
      </c>
      <c r="N42" s="182"/>
      <c r="O42" s="182"/>
      <c r="P42" s="182">
        <f>'実質公債費比率（分子）の構造'!O$52</f>
        <v>860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t="str">
        <f>'実質公債費比率（分子）の構造'!O$50</f>
        <v>-</v>
      </c>
      <c r="O44" s="182"/>
      <c r="P44" s="182"/>
    </row>
    <row r="45" spans="1:16" x14ac:dyDescent="0.15">
      <c r="A45" s="182" t="s">
        <v>65</v>
      </c>
      <c r="B45" s="182">
        <f>'実質公債費比率（分子）の構造'!K$49</f>
        <v>100</v>
      </c>
      <c r="C45" s="182"/>
      <c r="D45" s="182"/>
      <c r="E45" s="182">
        <f>'実質公債費比率（分子）の構造'!L$49</f>
        <v>100</v>
      </c>
      <c r="F45" s="182"/>
      <c r="G45" s="182"/>
      <c r="H45" s="182">
        <f>'実質公債費比率（分子）の構造'!M$49</f>
        <v>100</v>
      </c>
      <c r="I45" s="182"/>
      <c r="J45" s="182"/>
      <c r="K45" s="182">
        <f>'実質公債費比率（分子）の構造'!N$49</f>
        <v>89</v>
      </c>
      <c r="L45" s="182"/>
      <c r="M45" s="182"/>
      <c r="N45" s="182">
        <f>'実質公債費比率（分子）の構造'!O$49</f>
        <v>60</v>
      </c>
      <c r="O45" s="182"/>
      <c r="P45" s="182"/>
    </row>
    <row r="46" spans="1:16" x14ac:dyDescent="0.15">
      <c r="A46" s="182" t="s">
        <v>66</v>
      </c>
      <c r="B46" s="182">
        <f>'実質公債費比率（分子）の構造'!K$48</f>
        <v>35</v>
      </c>
      <c r="C46" s="182"/>
      <c r="D46" s="182"/>
      <c r="E46" s="182">
        <f>'実質公債費比率（分子）の構造'!L$48</f>
        <v>14</v>
      </c>
      <c r="F46" s="182"/>
      <c r="G46" s="182"/>
      <c r="H46" s="182">
        <f>'実質公債費比率（分子）の構造'!M$48</f>
        <v>16</v>
      </c>
      <c r="I46" s="182"/>
      <c r="J46" s="182"/>
      <c r="K46" s="182">
        <f>'実質公債費比率（分子）の構造'!N$48</f>
        <v>18</v>
      </c>
      <c r="L46" s="182"/>
      <c r="M46" s="182"/>
      <c r="N46" s="182">
        <f>'実質公債費比率（分子）の構造'!O$48</f>
        <v>18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1315</v>
      </c>
      <c r="C49" s="182"/>
      <c r="D49" s="182"/>
      <c r="E49" s="182">
        <f>'実質公債費比率（分子）の構造'!L$45</f>
        <v>1145</v>
      </c>
      <c r="F49" s="182"/>
      <c r="G49" s="182"/>
      <c r="H49" s="182">
        <f>'実質公債費比率（分子）の構造'!M$45</f>
        <v>1121</v>
      </c>
      <c r="I49" s="182"/>
      <c r="J49" s="182"/>
      <c r="K49" s="182">
        <f>'実質公債費比率（分子）の構造'!N$45</f>
        <v>1244</v>
      </c>
      <c r="L49" s="182"/>
      <c r="M49" s="182"/>
      <c r="N49" s="182">
        <f>'実質公債費比率（分子）の構造'!O$45</f>
        <v>1219</v>
      </c>
      <c r="O49" s="182"/>
      <c r="P49" s="182"/>
    </row>
    <row r="50" spans="1:16" x14ac:dyDescent="0.15">
      <c r="A50" s="182" t="s">
        <v>70</v>
      </c>
      <c r="B50" s="182" t="e">
        <f>NA()</f>
        <v>#N/A</v>
      </c>
      <c r="C50" s="182">
        <f>IF(ISNUMBER('実質公債費比率（分子）の構造'!K$53),'実質公債費比率（分子）の構造'!K$53,NA())</f>
        <v>603</v>
      </c>
      <c r="D50" s="182" t="e">
        <f>NA()</f>
        <v>#N/A</v>
      </c>
      <c r="E50" s="182" t="e">
        <f>NA()</f>
        <v>#N/A</v>
      </c>
      <c r="F50" s="182">
        <f>IF(ISNUMBER('実質公債費比率（分子）の構造'!L$53),'実質公債費比率（分子）の構造'!L$53,NA())</f>
        <v>445</v>
      </c>
      <c r="G50" s="182" t="e">
        <f>NA()</f>
        <v>#N/A</v>
      </c>
      <c r="H50" s="182" t="e">
        <f>NA()</f>
        <v>#N/A</v>
      </c>
      <c r="I50" s="182">
        <f>IF(ISNUMBER('実質公債費比率（分子）の構造'!M$53),'実質公債費比率（分子）の構造'!M$53,NA())</f>
        <v>473</v>
      </c>
      <c r="J50" s="182" t="e">
        <f>NA()</f>
        <v>#N/A</v>
      </c>
      <c r="K50" s="182" t="e">
        <f>NA()</f>
        <v>#N/A</v>
      </c>
      <c r="L50" s="182">
        <f>IF(ISNUMBER('実質公債費比率（分子）の構造'!N$53),'実質公債費比率（分子）の構造'!N$53,NA())</f>
        <v>501</v>
      </c>
      <c r="M50" s="182" t="e">
        <f>NA()</f>
        <v>#N/A</v>
      </c>
      <c r="N50" s="182" t="e">
        <f>NA()</f>
        <v>#N/A</v>
      </c>
      <c r="O50" s="182">
        <f>IF(ISNUMBER('実質公債費比率（分子）の構造'!O$53),'実質公債費比率（分子）の構造'!O$53,NA())</f>
        <v>437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8511</v>
      </c>
      <c r="E56" s="181"/>
      <c r="F56" s="181"/>
      <c r="G56" s="181">
        <f>'将来負担比率（分子）の構造'!J$52</f>
        <v>8986</v>
      </c>
      <c r="H56" s="181"/>
      <c r="I56" s="181"/>
      <c r="J56" s="181">
        <f>'将来負担比率（分子）の構造'!K$52</f>
        <v>9426</v>
      </c>
      <c r="K56" s="181"/>
      <c r="L56" s="181"/>
      <c r="M56" s="181">
        <f>'将来負担比率（分子）の構造'!L$52</f>
        <v>10003</v>
      </c>
      <c r="N56" s="181"/>
      <c r="O56" s="181"/>
      <c r="P56" s="181">
        <f>'将来負担比率（分子）の構造'!M$52</f>
        <v>10306</v>
      </c>
    </row>
    <row r="57" spans="1:16" x14ac:dyDescent="0.15">
      <c r="A57" s="181" t="s">
        <v>41</v>
      </c>
      <c r="B57" s="181"/>
      <c r="C57" s="181"/>
      <c r="D57" s="181">
        <f>'将来負担比率（分子）の構造'!I$51</f>
        <v>279</v>
      </c>
      <c r="E57" s="181"/>
      <c r="F57" s="181"/>
      <c r="G57" s="181">
        <f>'将来負担比率（分子）の構造'!J$51</f>
        <v>277</v>
      </c>
      <c r="H57" s="181"/>
      <c r="I57" s="181"/>
      <c r="J57" s="181">
        <f>'将来負担比率（分子）の構造'!K$51</f>
        <v>246</v>
      </c>
      <c r="K57" s="181"/>
      <c r="L57" s="181"/>
      <c r="M57" s="181">
        <f>'将来負担比率（分子）の構造'!L$51</f>
        <v>285</v>
      </c>
      <c r="N57" s="181"/>
      <c r="O57" s="181"/>
      <c r="P57" s="181">
        <f>'将来負担比率（分子）の構造'!M$51</f>
        <v>248</v>
      </c>
    </row>
    <row r="58" spans="1:16" x14ac:dyDescent="0.15">
      <c r="A58" s="181" t="s">
        <v>40</v>
      </c>
      <c r="B58" s="181"/>
      <c r="C58" s="181"/>
      <c r="D58" s="181">
        <f>'将来負担比率（分子）の構造'!I$50</f>
        <v>3147</v>
      </c>
      <c r="E58" s="181"/>
      <c r="F58" s="181"/>
      <c r="G58" s="181">
        <f>'将来負担比率（分子）の構造'!J$50</f>
        <v>3845</v>
      </c>
      <c r="H58" s="181"/>
      <c r="I58" s="181"/>
      <c r="J58" s="181">
        <f>'将来負担比率（分子）の構造'!K$50</f>
        <v>4061</v>
      </c>
      <c r="K58" s="181"/>
      <c r="L58" s="181"/>
      <c r="M58" s="181">
        <f>'将来負担比率（分子）の構造'!L$50</f>
        <v>4129</v>
      </c>
      <c r="N58" s="181"/>
      <c r="O58" s="181"/>
      <c r="P58" s="181">
        <f>'将来負担比率（分子）の構造'!M$50</f>
        <v>5029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1556</v>
      </c>
      <c r="C62" s="181"/>
      <c r="D62" s="181"/>
      <c r="E62" s="181">
        <f>'将来負担比率（分子）の構造'!J$45</f>
        <v>1424</v>
      </c>
      <c r="F62" s="181"/>
      <c r="G62" s="181"/>
      <c r="H62" s="181">
        <f>'将来負担比率（分子）の構造'!K$45</f>
        <v>1295</v>
      </c>
      <c r="I62" s="181"/>
      <c r="J62" s="181"/>
      <c r="K62" s="181">
        <f>'将来負担比率（分子）の構造'!L$45</f>
        <v>1271</v>
      </c>
      <c r="L62" s="181"/>
      <c r="M62" s="181"/>
      <c r="N62" s="181">
        <f>'将来負担比率（分子）の構造'!M$45</f>
        <v>1305</v>
      </c>
      <c r="O62" s="181"/>
      <c r="P62" s="181"/>
    </row>
    <row r="63" spans="1:16" x14ac:dyDescent="0.15">
      <c r="A63" s="181" t="s">
        <v>33</v>
      </c>
      <c r="B63" s="181">
        <f>'将来負担比率（分子）の構造'!I$44</f>
        <v>338</v>
      </c>
      <c r="C63" s="181"/>
      <c r="D63" s="181"/>
      <c r="E63" s="181">
        <f>'将来負担比率（分子）の構造'!J$44</f>
        <v>243</v>
      </c>
      <c r="F63" s="181"/>
      <c r="G63" s="181"/>
      <c r="H63" s="181">
        <f>'将来負担比率（分子）の構造'!K$44</f>
        <v>147</v>
      </c>
      <c r="I63" s="181"/>
      <c r="J63" s="181"/>
      <c r="K63" s="181">
        <f>'将来負担比率（分子）の構造'!L$44</f>
        <v>59</v>
      </c>
      <c r="L63" s="181"/>
      <c r="M63" s="181"/>
      <c r="N63" s="181" t="str">
        <f>'将来負担比率（分子）の構造'!M$44</f>
        <v>-</v>
      </c>
      <c r="O63" s="181"/>
      <c r="P63" s="181"/>
    </row>
    <row r="64" spans="1:16" x14ac:dyDescent="0.15">
      <c r="A64" s="181" t="s">
        <v>32</v>
      </c>
      <c r="B64" s="181">
        <f>'将来負担比率（分子）の構造'!I$43</f>
        <v>258</v>
      </c>
      <c r="C64" s="181"/>
      <c r="D64" s="181"/>
      <c r="E64" s="181">
        <f>'将来負担比率（分子）の構造'!J$43</f>
        <v>292</v>
      </c>
      <c r="F64" s="181"/>
      <c r="G64" s="181"/>
      <c r="H64" s="181">
        <f>'将来負担比率（分子）の構造'!K$43</f>
        <v>314</v>
      </c>
      <c r="I64" s="181"/>
      <c r="J64" s="181"/>
      <c r="K64" s="181">
        <f>'将来負担比率（分子）の構造'!L$43</f>
        <v>241</v>
      </c>
      <c r="L64" s="181"/>
      <c r="M64" s="181"/>
      <c r="N64" s="181">
        <f>'将来負担比率（分子）の構造'!M$43</f>
        <v>263</v>
      </c>
      <c r="O64" s="181"/>
      <c r="P64" s="181"/>
    </row>
    <row r="65" spans="1:16" x14ac:dyDescent="0.15">
      <c r="A65" s="181" t="s">
        <v>31</v>
      </c>
      <c r="B65" s="181">
        <f>'将来負担比率（分子）の構造'!I$42</f>
        <v>7</v>
      </c>
      <c r="C65" s="181"/>
      <c r="D65" s="181"/>
      <c r="E65" s="181">
        <f>'将来負担比率（分子）の構造'!J$42</f>
        <v>4</v>
      </c>
      <c r="F65" s="181"/>
      <c r="G65" s="181"/>
      <c r="H65" s="181">
        <f>'将来負担比率（分子）の構造'!K$42</f>
        <v>2</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11793</v>
      </c>
      <c r="C66" s="181"/>
      <c r="D66" s="181"/>
      <c r="E66" s="181">
        <f>'将来負担比率（分子）の構造'!J$41</f>
        <v>12414</v>
      </c>
      <c r="F66" s="181"/>
      <c r="G66" s="181"/>
      <c r="H66" s="181">
        <f>'将来負担比率（分子）の構造'!K$41</f>
        <v>12930</v>
      </c>
      <c r="I66" s="181"/>
      <c r="J66" s="181"/>
      <c r="K66" s="181">
        <f>'将来負担比率（分子）の構造'!L$41</f>
        <v>13448</v>
      </c>
      <c r="L66" s="181"/>
      <c r="M66" s="181"/>
      <c r="N66" s="181">
        <f>'将来負担比率（分子）の構造'!M$41</f>
        <v>13609</v>
      </c>
      <c r="O66" s="181"/>
      <c r="P66" s="181"/>
    </row>
    <row r="67" spans="1:16" x14ac:dyDescent="0.15">
      <c r="A67" s="181" t="s">
        <v>74</v>
      </c>
      <c r="B67" s="181" t="e">
        <f>NA()</f>
        <v>#N/A</v>
      </c>
      <c r="C67" s="181">
        <f>IF(ISNUMBER('将来負担比率（分子）の構造'!I$53), IF('将来負担比率（分子）の構造'!I$53 &lt; 0, 0, '将来負担比率（分子）の構造'!I$53), NA())</f>
        <v>2015</v>
      </c>
      <c r="D67" s="181" t="e">
        <f>NA()</f>
        <v>#N/A</v>
      </c>
      <c r="E67" s="181" t="e">
        <f>NA()</f>
        <v>#N/A</v>
      </c>
      <c r="F67" s="181">
        <f>IF(ISNUMBER('将来負担比率（分子）の構造'!J$53), IF('将来負担比率（分子）の構造'!J$53 &lt; 0, 0, '将来負担比率（分子）の構造'!J$53), NA())</f>
        <v>1269</v>
      </c>
      <c r="G67" s="181" t="e">
        <f>NA()</f>
        <v>#N/A</v>
      </c>
      <c r="H67" s="181" t="e">
        <f>NA()</f>
        <v>#N/A</v>
      </c>
      <c r="I67" s="181">
        <f>IF(ISNUMBER('将来負担比率（分子）の構造'!K$53), IF('将来負担比率（分子）の構造'!K$53 &lt; 0, 0, '将来負担比率（分子）の構造'!K$53), NA())</f>
        <v>955</v>
      </c>
      <c r="J67" s="181" t="e">
        <f>NA()</f>
        <v>#N/A</v>
      </c>
      <c r="K67" s="181" t="e">
        <f>NA()</f>
        <v>#N/A</v>
      </c>
      <c r="L67" s="181">
        <f>IF(ISNUMBER('将来負担比率（分子）の構造'!L$53), IF('将来負担比率（分子）の構造'!L$53 &lt; 0, 0, '将来負担比率（分子）の構造'!L$53), NA())</f>
        <v>603</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2004</v>
      </c>
      <c r="C72" s="185">
        <f>基金残高に係る経年分析!G55</f>
        <v>1706</v>
      </c>
      <c r="D72" s="185">
        <f>基金残高に係る経年分析!H55</f>
        <v>1708</v>
      </c>
    </row>
    <row r="73" spans="1:16" x14ac:dyDescent="0.15">
      <c r="A73" s="184" t="s">
        <v>77</v>
      </c>
      <c r="B73" s="185">
        <f>基金残高に係る経年分析!F56</f>
        <v>261</v>
      </c>
      <c r="C73" s="185">
        <f>基金残高に係る経年分析!G56</f>
        <v>356</v>
      </c>
      <c r="D73" s="185">
        <f>基金残高に係る経年分析!H56</f>
        <v>431</v>
      </c>
    </row>
    <row r="74" spans="1:16" x14ac:dyDescent="0.15">
      <c r="A74" s="184" t="s">
        <v>78</v>
      </c>
      <c r="B74" s="185">
        <f>基金残高に係る経年分析!F57</f>
        <v>1590</v>
      </c>
      <c r="C74" s="185">
        <f>基金残高に係る経年分析!G57</f>
        <v>1855</v>
      </c>
      <c r="D74" s="185">
        <f>基金残高に係る経年分析!H57</f>
        <v>2672</v>
      </c>
    </row>
  </sheetData>
  <sheetProtection algorithmName="SHA-512" hashValue="KslzfmIh+wYaa/WUSpxdKSPLn8pt1INOIjNXa/AQGHQfuVa4paYI4MNBDVefXGkgJe2pbMJHQJTwqBBwjr3NBQ==" saltValue="LGdJKTx93SlfFigJ86r4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1132826</v>
      </c>
      <c r="S5" s="698"/>
      <c r="T5" s="698"/>
      <c r="U5" s="698"/>
      <c r="V5" s="698"/>
      <c r="W5" s="698"/>
      <c r="X5" s="698"/>
      <c r="Y5" s="741"/>
      <c r="Z5" s="759">
        <v>7.2</v>
      </c>
      <c r="AA5" s="759"/>
      <c r="AB5" s="759"/>
      <c r="AC5" s="759"/>
      <c r="AD5" s="760">
        <v>1132826</v>
      </c>
      <c r="AE5" s="760"/>
      <c r="AF5" s="760"/>
      <c r="AG5" s="760"/>
      <c r="AH5" s="760"/>
      <c r="AI5" s="760"/>
      <c r="AJ5" s="760"/>
      <c r="AK5" s="760"/>
      <c r="AL5" s="742">
        <v>21.1</v>
      </c>
      <c r="AM5" s="713"/>
      <c r="AN5" s="713"/>
      <c r="AO5" s="743"/>
      <c r="AP5" s="708" t="s">
        <v>223</v>
      </c>
      <c r="AQ5" s="709"/>
      <c r="AR5" s="709"/>
      <c r="AS5" s="709"/>
      <c r="AT5" s="709"/>
      <c r="AU5" s="709"/>
      <c r="AV5" s="709"/>
      <c r="AW5" s="709"/>
      <c r="AX5" s="709"/>
      <c r="AY5" s="709"/>
      <c r="AZ5" s="709"/>
      <c r="BA5" s="709"/>
      <c r="BB5" s="709"/>
      <c r="BC5" s="709"/>
      <c r="BD5" s="709"/>
      <c r="BE5" s="709"/>
      <c r="BF5" s="710"/>
      <c r="BG5" s="642">
        <v>1132826</v>
      </c>
      <c r="BH5" s="643"/>
      <c r="BI5" s="643"/>
      <c r="BJ5" s="643"/>
      <c r="BK5" s="643"/>
      <c r="BL5" s="643"/>
      <c r="BM5" s="643"/>
      <c r="BN5" s="644"/>
      <c r="BO5" s="675">
        <v>100</v>
      </c>
      <c r="BP5" s="675"/>
      <c r="BQ5" s="675"/>
      <c r="BR5" s="675"/>
      <c r="BS5" s="676">
        <v>47593</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81520</v>
      </c>
      <c r="S6" s="643"/>
      <c r="T6" s="643"/>
      <c r="U6" s="643"/>
      <c r="V6" s="643"/>
      <c r="W6" s="643"/>
      <c r="X6" s="643"/>
      <c r="Y6" s="644"/>
      <c r="Z6" s="675">
        <v>0.5</v>
      </c>
      <c r="AA6" s="675"/>
      <c r="AB6" s="675"/>
      <c r="AC6" s="675"/>
      <c r="AD6" s="676">
        <v>81520</v>
      </c>
      <c r="AE6" s="676"/>
      <c r="AF6" s="676"/>
      <c r="AG6" s="676"/>
      <c r="AH6" s="676"/>
      <c r="AI6" s="676"/>
      <c r="AJ6" s="676"/>
      <c r="AK6" s="676"/>
      <c r="AL6" s="645">
        <v>1.5</v>
      </c>
      <c r="AM6" s="646"/>
      <c r="AN6" s="646"/>
      <c r="AO6" s="677"/>
      <c r="AP6" s="639" t="s">
        <v>228</v>
      </c>
      <c r="AQ6" s="640"/>
      <c r="AR6" s="640"/>
      <c r="AS6" s="640"/>
      <c r="AT6" s="640"/>
      <c r="AU6" s="640"/>
      <c r="AV6" s="640"/>
      <c r="AW6" s="640"/>
      <c r="AX6" s="640"/>
      <c r="AY6" s="640"/>
      <c r="AZ6" s="640"/>
      <c r="BA6" s="640"/>
      <c r="BB6" s="640"/>
      <c r="BC6" s="640"/>
      <c r="BD6" s="640"/>
      <c r="BE6" s="640"/>
      <c r="BF6" s="641"/>
      <c r="BG6" s="642">
        <v>1132826</v>
      </c>
      <c r="BH6" s="643"/>
      <c r="BI6" s="643"/>
      <c r="BJ6" s="643"/>
      <c r="BK6" s="643"/>
      <c r="BL6" s="643"/>
      <c r="BM6" s="643"/>
      <c r="BN6" s="644"/>
      <c r="BO6" s="675">
        <v>100</v>
      </c>
      <c r="BP6" s="675"/>
      <c r="BQ6" s="675"/>
      <c r="BR6" s="675"/>
      <c r="BS6" s="676">
        <v>47593</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88101</v>
      </c>
      <c r="CS6" s="643"/>
      <c r="CT6" s="643"/>
      <c r="CU6" s="643"/>
      <c r="CV6" s="643"/>
      <c r="CW6" s="643"/>
      <c r="CX6" s="643"/>
      <c r="CY6" s="644"/>
      <c r="CZ6" s="742">
        <v>0.6</v>
      </c>
      <c r="DA6" s="713"/>
      <c r="DB6" s="713"/>
      <c r="DC6" s="745"/>
      <c r="DD6" s="648" t="s">
        <v>135</v>
      </c>
      <c r="DE6" s="643"/>
      <c r="DF6" s="643"/>
      <c r="DG6" s="643"/>
      <c r="DH6" s="643"/>
      <c r="DI6" s="643"/>
      <c r="DJ6" s="643"/>
      <c r="DK6" s="643"/>
      <c r="DL6" s="643"/>
      <c r="DM6" s="643"/>
      <c r="DN6" s="643"/>
      <c r="DO6" s="643"/>
      <c r="DP6" s="644"/>
      <c r="DQ6" s="648">
        <v>88101</v>
      </c>
      <c r="DR6" s="643"/>
      <c r="DS6" s="643"/>
      <c r="DT6" s="643"/>
      <c r="DU6" s="643"/>
      <c r="DV6" s="643"/>
      <c r="DW6" s="643"/>
      <c r="DX6" s="643"/>
      <c r="DY6" s="643"/>
      <c r="DZ6" s="643"/>
      <c r="EA6" s="643"/>
      <c r="EB6" s="643"/>
      <c r="EC6" s="688"/>
    </row>
    <row r="7" spans="2:143" ht="11.25" customHeight="1" x14ac:dyDescent="0.15">
      <c r="B7" s="639" t="s">
        <v>230</v>
      </c>
      <c r="C7" s="640"/>
      <c r="D7" s="640"/>
      <c r="E7" s="640"/>
      <c r="F7" s="640"/>
      <c r="G7" s="640"/>
      <c r="H7" s="640"/>
      <c r="I7" s="640"/>
      <c r="J7" s="640"/>
      <c r="K7" s="640"/>
      <c r="L7" s="640"/>
      <c r="M7" s="640"/>
      <c r="N7" s="640"/>
      <c r="O7" s="640"/>
      <c r="P7" s="640"/>
      <c r="Q7" s="641"/>
      <c r="R7" s="642">
        <v>2119</v>
      </c>
      <c r="S7" s="643"/>
      <c r="T7" s="643"/>
      <c r="U7" s="643"/>
      <c r="V7" s="643"/>
      <c r="W7" s="643"/>
      <c r="X7" s="643"/>
      <c r="Y7" s="644"/>
      <c r="Z7" s="675">
        <v>0</v>
      </c>
      <c r="AA7" s="675"/>
      <c r="AB7" s="675"/>
      <c r="AC7" s="675"/>
      <c r="AD7" s="676">
        <v>2119</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431885</v>
      </c>
      <c r="BH7" s="643"/>
      <c r="BI7" s="643"/>
      <c r="BJ7" s="643"/>
      <c r="BK7" s="643"/>
      <c r="BL7" s="643"/>
      <c r="BM7" s="643"/>
      <c r="BN7" s="644"/>
      <c r="BO7" s="675">
        <v>38.1</v>
      </c>
      <c r="BP7" s="675"/>
      <c r="BQ7" s="675"/>
      <c r="BR7" s="675"/>
      <c r="BS7" s="676">
        <v>9753</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2526131</v>
      </c>
      <c r="CS7" s="643"/>
      <c r="CT7" s="643"/>
      <c r="CU7" s="643"/>
      <c r="CV7" s="643"/>
      <c r="CW7" s="643"/>
      <c r="CX7" s="643"/>
      <c r="CY7" s="644"/>
      <c r="CZ7" s="675">
        <v>16.7</v>
      </c>
      <c r="DA7" s="675"/>
      <c r="DB7" s="675"/>
      <c r="DC7" s="675"/>
      <c r="DD7" s="648">
        <v>66798</v>
      </c>
      <c r="DE7" s="643"/>
      <c r="DF7" s="643"/>
      <c r="DG7" s="643"/>
      <c r="DH7" s="643"/>
      <c r="DI7" s="643"/>
      <c r="DJ7" s="643"/>
      <c r="DK7" s="643"/>
      <c r="DL7" s="643"/>
      <c r="DM7" s="643"/>
      <c r="DN7" s="643"/>
      <c r="DO7" s="643"/>
      <c r="DP7" s="644"/>
      <c r="DQ7" s="648">
        <v>984375</v>
      </c>
      <c r="DR7" s="643"/>
      <c r="DS7" s="643"/>
      <c r="DT7" s="643"/>
      <c r="DU7" s="643"/>
      <c r="DV7" s="643"/>
      <c r="DW7" s="643"/>
      <c r="DX7" s="643"/>
      <c r="DY7" s="643"/>
      <c r="DZ7" s="643"/>
      <c r="EA7" s="643"/>
      <c r="EB7" s="643"/>
      <c r="EC7" s="688"/>
    </row>
    <row r="8" spans="2:143" ht="11.25" customHeight="1" x14ac:dyDescent="0.15">
      <c r="B8" s="639" t="s">
        <v>233</v>
      </c>
      <c r="C8" s="640"/>
      <c r="D8" s="640"/>
      <c r="E8" s="640"/>
      <c r="F8" s="640"/>
      <c r="G8" s="640"/>
      <c r="H8" s="640"/>
      <c r="I8" s="640"/>
      <c r="J8" s="640"/>
      <c r="K8" s="640"/>
      <c r="L8" s="640"/>
      <c r="M8" s="640"/>
      <c r="N8" s="640"/>
      <c r="O8" s="640"/>
      <c r="P8" s="640"/>
      <c r="Q8" s="641"/>
      <c r="R8" s="642">
        <v>3491</v>
      </c>
      <c r="S8" s="643"/>
      <c r="T8" s="643"/>
      <c r="U8" s="643"/>
      <c r="V8" s="643"/>
      <c r="W8" s="643"/>
      <c r="X8" s="643"/>
      <c r="Y8" s="644"/>
      <c r="Z8" s="675">
        <v>0</v>
      </c>
      <c r="AA8" s="675"/>
      <c r="AB8" s="675"/>
      <c r="AC8" s="675"/>
      <c r="AD8" s="676">
        <v>3491</v>
      </c>
      <c r="AE8" s="676"/>
      <c r="AF8" s="676"/>
      <c r="AG8" s="676"/>
      <c r="AH8" s="676"/>
      <c r="AI8" s="676"/>
      <c r="AJ8" s="676"/>
      <c r="AK8" s="676"/>
      <c r="AL8" s="645">
        <v>0.1</v>
      </c>
      <c r="AM8" s="646"/>
      <c r="AN8" s="646"/>
      <c r="AO8" s="677"/>
      <c r="AP8" s="639" t="s">
        <v>234</v>
      </c>
      <c r="AQ8" s="640"/>
      <c r="AR8" s="640"/>
      <c r="AS8" s="640"/>
      <c r="AT8" s="640"/>
      <c r="AU8" s="640"/>
      <c r="AV8" s="640"/>
      <c r="AW8" s="640"/>
      <c r="AX8" s="640"/>
      <c r="AY8" s="640"/>
      <c r="AZ8" s="640"/>
      <c r="BA8" s="640"/>
      <c r="BB8" s="640"/>
      <c r="BC8" s="640"/>
      <c r="BD8" s="640"/>
      <c r="BE8" s="640"/>
      <c r="BF8" s="641"/>
      <c r="BG8" s="642">
        <v>18023</v>
      </c>
      <c r="BH8" s="643"/>
      <c r="BI8" s="643"/>
      <c r="BJ8" s="643"/>
      <c r="BK8" s="643"/>
      <c r="BL8" s="643"/>
      <c r="BM8" s="643"/>
      <c r="BN8" s="644"/>
      <c r="BO8" s="675">
        <v>1.6</v>
      </c>
      <c r="BP8" s="675"/>
      <c r="BQ8" s="675"/>
      <c r="BR8" s="675"/>
      <c r="BS8" s="648" t="s">
        <v>126</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3859817</v>
      </c>
      <c r="CS8" s="643"/>
      <c r="CT8" s="643"/>
      <c r="CU8" s="643"/>
      <c r="CV8" s="643"/>
      <c r="CW8" s="643"/>
      <c r="CX8" s="643"/>
      <c r="CY8" s="644"/>
      <c r="CZ8" s="675">
        <v>25.5</v>
      </c>
      <c r="DA8" s="675"/>
      <c r="DB8" s="675"/>
      <c r="DC8" s="675"/>
      <c r="DD8" s="648">
        <v>2829</v>
      </c>
      <c r="DE8" s="643"/>
      <c r="DF8" s="643"/>
      <c r="DG8" s="643"/>
      <c r="DH8" s="643"/>
      <c r="DI8" s="643"/>
      <c r="DJ8" s="643"/>
      <c r="DK8" s="643"/>
      <c r="DL8" s="643"/>
      <c r="DM8" s="643"/>
      <c r="DN8" s="643"/>
      <c r="DO8" s="643"/>
      <c r="DP8" s="644"/>
      <c r="DQ8" s="648">
        <v>1871583</v>
      </c>
      <c r="DR8" s="643"/>
      <c r="DS8" s="643"/>
      <c r="DT8" s="643"/>
      <c r="DU8" s="643"/>
      <c r="DV8" s="643"/>
      <c r="DW8" s="643"/>
      <c r="DX8" s="643"/>
      <c r="DY8" s="643"/>
      <c r="DZ8" s="643"/>
      <c r="EA8" s="643"/>
      <c r="EB8" s="643"/>
      <c r="EC8" s="688"/>
    </row>
    <row r="9" spans="2:143" ht="11.25" customHeight="1" x14ac:dyDescent="0.15">
      <c r="B9" s="639" t="s">
        <v>236</v>
      </c>
      <c r="C9" s="640"/>
      <c r="D9" s="640"/>
      <c r="E9" s="640"/>
      <c r="F9" s="640"/>
      <c r="G9" s="640"/>
      <c r="H9" s="640"/>
      <c r="I9" s="640"/>
      <c r="J9" s="640"/>
      <c r="K9" s="640"/>
      <c r="L9" s="640"/>
      <c r="M9" s="640"/>
      <c r="N9" s="640"/>
      <c r="O9" s="640"/>
      <c r="P9" s="640"/>
      <c r="Q9" s="641"/>
      <c r="R9" s="642">
        <v>4270</v>
      </c>
      <c r="S9" s="643"/>
      <c r="T9" s="643"/>
      <c r="U9" s="643"/>
      <c r="V9" s="643"/>
      <c r="W9" s="643"/>
      <c r="X9" s="643"/>
      <c r="Y9" s="644"/>
      <c r="Z9" s="675">
        <v>0</v>
      </c>
      <c r="AA9" s="675"/>
      <c r="AB9" s="675"/>
      <c r="AC9" s="675"/>
      <c r="AD9" s="676">
        <v>4270</v>
      </c>
      <c r="AE9" s="676"/>
      <c r="AF9" s="676"/>
      <c r="AG9" s="676"/>
      <c r="AH9" s="676"/>
      <c r="AI9" s="676"/>
      <c r="AJ9" s="676"/>
      <c r="AK9" s="676"/>
      <c r="AL9" s="645">
        <v>0.1</v>
      </c>
      <c r="AM9" s="646"/>
      <c r="AN9" s="646"/>
      <c r="AO9" s="677"/>
      <c r="AP9" s="639" t="s">
        <v>237</v>
      </c>
      <c r="AQ9" s="640"/>
      <c r="AR9" s="640"/>
      <c r="AS9" s="640"/>
      <c r="AT9" s="640"/>
      <c r="AU9" s="640"/>
      <c r="AV9" s="640"/>
      <c r="AW9" s="640"/>
      <c r="AX9" s="640"/>
      <c r="AY9" s="640"/>
      <c r="AZ9" s="640"/>
      <c r="BA9" s="640"/>
      <c r="BB9" s="640"/>
      <c r="BC9" s="640"/>
      <c r="BD9" s="640"/>
      <c r="BE9" s="640"/>
      <c r="BF9" s="641"/>
      <c r="BG9" s="642">
        <v>342428</v>
      </c>
      <c r="BH9" s="643"/>
      <c r="BI9" s="643"/>
      <c r="BJ9" s="643"/>
      <c r="BK9" s="643"/>
      <c r="BL9" s="643"/>
      <c r="BM9" s="643"/>
      <c r="BN9" s="644"/>
      <c r="BO9" s="675">
        <v>30.2</v>
      </c>
      <c r="BP9" s="675"/>
      <c r="BQ9" s="675"/>
      <c r="BR9" s="675"/>
      <c r="BS9" s="648" t="s">
        <v>126</v>
      </c>
      <c r="BT9" s="643"/>
      <c r="BU9" s="643"/>
      <c r="BV9" s="643"/>
      <c r="BW9" s="643"/>
      <c r="BX9" s="643"/>
      <c r="BY9" s="643"/>
      <c r="BZ9" s="643"/>
      <c r="CA9" s="643"/>
      <c r="CB9" s="688"/>
      <c r="CD9" s="689" t="s">
        <v>238</v>
      </c>
      <c r="CE9" s="686"/>
      <c r="CF9" s="686"/>
      <c r="CG9" s="686"/>
      <c r="CH9" s="686"/>
      <c r="CI9" s="686"/>
      <c r="CJ9" s="686"/>
      <c r="CK9" s="686"/>
      <c r="CL9" s="686"/>
      <c r="CM9" s="686"/>
      <c r="CN9" s="686"/>
      <c r="CO9" s="686"/>
      <c r="CP9" s="686"/>
      <c r="CQ9" s="687"/>
      <c r="CR9" s="642">
        <v>930929</v>
      </c>
      <c r="CS9" s="643"/>
      <c r="CT9" s="643"/>
      <c r="CU9" s="643"/>
      <c r="CV9" s="643"/>
      <c r="CW9" s="643"/>
      <c r="CX9" s="643"/>
      <c r="CY9" s="644"/>
      <c r="CZ9" s="675">
        <v>6.1</v>
      </c>
      <c r="DA9" s="675"/>
      <c r="DB9" s="675"/>
      <c r="DC9" s="675"/>
      <c r="DD9" s="648">
        <v>100775</v>
      </c>
      <c r="DE9" s="643"/>
      <c r="DF9" s="643"/>
      <c r="DG9" s="643"/>
      <c r="DH9" s="643"/>
      <c r="DI9" s="643"/>
      <c r="DJ9" s="643"/>
      <c r="DK9" s="643"/>
      <c r="DL9" s="643"/>
      <c r="DM9" s="643"/>
      <c r="DN9" s="643"/>
      <c r="DO9" s="643"/>
      <c r="DP9" s="644"/>
      <c r="DQ9" s="648">
        <v>766804</v>
      </c>
      <c r="DR9" s="643"/>
      <c r="DS9" s="643"/>
      <c r="DT9" s="643"/>
      <c r="DU9" s="643"/>
      <c r="DV9" s="643"/>
      <c r="DW9" s="643"/>
      <c r="DX9" s="643"/>
      <c r="DY9" s="643"/>
      <c r="DZ9" s="643"/>
      <c r="EA9" s="643"/>
      <c r="EB9" s="643"/>
      <c r="EC9" s="688"/>
    </row>
    <row r="10" spans="2:143" ht="11.25" customHeight="1" x14ac:dyDescent="0.15">
      <c r="B10" s="639" t="s">
        <v>239</v>
      </c>
      <c r="C10" s="640"/>
      <c r="D10" s="640"/>
      <c r="E10" s="640"/>
      <c r="F10" s="640"/>
      <c r="G10" s="640"/>
      <c r="H10" s="640"/>
      <c r="I10" s="640"/>
      <c r="J10" s="640"/>
      <c r="K10" s="640"/>
      <c r="L10" s="640"/>
      <c r="M10" s="640"/>
      <c r="N10" s="640"/>
      <c r="O10" s="640"/>
      <c r="P10" s="640"/>
      <c r="Q10" s="641"/>
      <c r="R10" s="642" t="s">
        <v>126</v>
      </c>
      <c r="S10" s="643"/>
      <c r="T10" s="643"/>
      <c r="U10" s="643"/>
      <c r="V10" s="643"/>
      <c r="W10" s="643"/>
      <c r="X10" s="643"/>
      <c r="Y10" s="644"/>
      <c r="Z10" s="675" t="s">
        <v>126</v>
      </c>
      <c r="AA10" s="675"/>
      <c r="AB10" s="675"/>
      <c r="AC10" s="675"/>
      <c r="AD10" s="676" t="s">
        <v>126</v>
      </c>
      <c r="AE10" s="676"/>
      <c r="AF10" s="676"/>
      <c r="AG10" s="676"/>
      <c r="AH10" s="676"/>
      <c r="AI10" s="676"/>
      <c r="AJ10" s="676"/>
      <c r="AK10" s="676"/>
      <c r="AL10" s="645" t="s">
        <v>126</v>
      </c>
      <c r="AM10" s="646"/>
      <c r="AN10" s="646"/>
      <c r="AO10" s="677"/>
      <c r="AP10" s="639" t="s">
        <v>240</v>
      </c>
      <c r="AQ10" s="640"/>
      <c r="AR10" s="640"/>
      <c r="AS10" s="640"/>
      <c r="AT10" s="640"/>
      <c r="AU10" s="640"/>
      <c r="AV10" s="640"/>
      <c r="AW10" s="640"/>
      <c r="AX10" s="640"/>
      <c r="AY10" s="640"/>
      <c r="AZ10" s="640"/>
      <c r="BA10" s="640"/>
      <c r="BB10" s="640"/>
      <c r="BC10" s="640"/>
      <c r="BD10" s="640"/>
      <c r="BE10" s="640"/>
      <c r="BF10" s="641"/>
      <c r="BG10" s="642">
        <v>28921</v>
      </c>
      <c r="BH10" s="643"/>
      <c r="BI10" s="643"/>
      <c r="BJ10" s="643"/>
      <c r="BK10" s="643"/>
      <c r="BL10" s="643"/>
      <c r="BM10" s="643"/>
      <c r="BN10" s="644"/>
      <c r="BO10" s="675">
        <v>2.6</v>
      </c>
      <c r="BP10" s="675"/>
      <c r="BQ10" s="675"/>
      <c r="BR10" s="675"/>
      <c r="BS10" s="648" t="s">
        <v>126</v>
      </c>
      <c r="BT10" s="643"/>
      <c r="BU10" s="643"/>
      <c r="BV10" s="643"/>
      <c r="BW10" s="643"/>
      <c r="BX10" s="643"/>
      <c r="BY10" s="643"/>
      <c r="BZ10" s="643"/>
      <c r="CA10" s="643"/>
      <c r="CB10" s="688"/>
      <c r="CD10" s="689" t="s">
        <v>241</v>
      </c>
      <c r="CE10" s="686"/>
      <c r="CF10" s="686"/>
      <c r="CG10" s="686"/>
      <c r="CH10" s="686"/>
      <c r="CI10" s="686"/>
      <c r="CJ10" s="686"/>
      <c r="CK10" s="686"/>
      <c r="CL10" s="686"/>
      <c r="CM10" s="686"/>
      <c r="CN10" s="686"/>
      <c r="CO10" s="686"/>
      <c r="CP10" s="686"/>
      <c r="CQ10" s="687"/>
      <c r="CR10" s="642" t="s">
        <v>126</v>
      </c>
      <c r="CS10" s="643"/>
      <c r="CT10" s="643"/>
      <c r="CU10" s="643"/>
      <c r="CV10" s="643"/>
      <c r="CW10" s="643"/>
      <c r="CX10" s="643"/>
      <c r="CY10" s="644"/>
      <c r="CZ10" s="675" t="s">
        <v>126</v>
      </c>
      <c r="DA10" s="675"/>
      <c r="DB10" s="675"/>
      <c r="DC10" s="675"/>
      <c r="DD10" s="648" t="s">
        <v>135</v>
      </c>
      <c r="DE10" s="643"/>
      <c r="DF10" s="643"/>
      <c r="DG10" s="643"/>
      <c r="DH10" s="643"/>
      <c r="DI10" s="643"/>
      <c r="DJ10" s="643"/>
      <c r="DK10" s="643"/>
      <c r="DL10" s="643"/>
      <c r="DM10" s="643"/>
      <c r="DN10" s="643"/>
      <c r="DO10" s="643"/>
      <c r="DP10" s="644"/>
      <c r="DQ10" s="648" t="s">
        <v>135</v>
      </c>
      <c r="DR10" s="643"/>
      <c r="DS10" s="643"/>
      <c r="DT10" s="643"/>
      <c r="DU10" s="643"/>
      <c r="DV10" s="643"/>
      <c r="DW10" s="643"/>
      <c r="DX10" s="643"/>
      <c r="DY10" s="643"/>
      <c r="DZ10" s="643"/>
      <c r="EA10" s="643"/>
      <c r="EB10" s="643"/>
      <c r="EC10" s="688"/>
    </row>
    <row r="11" spans="2:143" ht="11.25" customHeight="1" x14ac:dyDescent="0.15">
      <c r="B11" s="639" t="s">
        <v>242</v>
      </c>
      <c r="C11" s="640"/>
      <c r="D11" s="640"/>
      <c r="E11" s="640"/>
      <c r="F11" s="640"/>
      <c r="G11" s="640"/>
      <c r="H11" s="640"/>
      <c r="I11" s="640"/>
      <c r="J11" s="640"/>
      <c r="K11" s="640"/>
      <c r="L11" s="640"/>
      <c r="M11" s="640"/>
      <c r="N11" s="640"/>
      <c r="O11" s="640"/>
      <c r="P11" s="640"/>
      <c r="Q11" s="641"/>
      <c r="R11" s="642">
        <v>283809</v>
      </c>
      <c r="S11" s="643"/>
      <c r="T11" s="643"/>
      <c r="U11" s="643"/>
      <c r="V11" s="643"/>
      <c r="W11" s="643"/>
      <c r="X11" s="643"/>
      <c r="Y11" s="644"/>
      <c r="Z11" s="645">
        <v>1.8</v>
      </c>
      <c r="AA11" s="646"/>
      <c r="AB11" s="646"/>
      <c r="AC11" s="647"/>
      <c r="AD11" s="648">
        <v>283809</v>
      </c>
      <c r="AE11" s="643"/>
      <c r="AF11" s="643"/>
      <c r="AG11" s="643"/>
      <c r="AH11" s="643"/>
      <c r="AI11" s="643"/>
      <c r="AJ11" s="643"/>
      <c r="AK11" s="644"/>
      <c r="AL11" s="645">
        <v>5.3</v>
      </c>
      <c r="AM11" s="646"/>
      <c r="AN11" s="646"/>
      <c r="AO11" s="677"/>
      <c r="AP11" s="639" t="s">
        <v>243</v>
      </c>
      <c r="AQ11" s="640"/>
      <c r="AR11" s="640"/>
      <c r="AS11" s="640"/>
      <c r="AT11" s="640"/>
      <c r="AU11" s="640"/>
      <c r="AV11" s="640"/>
      <c r="AW11" s="640"/>
      <c r="AX11" s="640"/>
      <c r="AY11" s="640"/>
      <c r="AZ11" s="640"/>
      <c r="BA11" s="640"/>
      <c r="BB11" s="640"/>
      <c r="BC11" s="640"/>
      <c r="BD11" s="640"/>
      <c r="BE11" s="640"/>
      <c r="BF11" s="641"/>
      <c r="BG11" s="642">
        <v>42513</v>
      </c>
      <c r="BH11" s="643"/>
      <c r="BI11" s="643"/>
      <c r="BJ11" s="643"/>
      <c r="BK11" s="643"/>
      <c r="BL11" s="643"/>
      <c r="BM11" s="643"/>
      <c r="BN11" s="644"/>
      <c r="BO11" s="675">
        <v>3.8</v>
      </c>
      <c r="BP11" s="675"/>
      <c r="BQ11" s="675"/>
      <c r="BR11" s="675"/>
      <c r="BS11" s="648">
        <v>9753</v>
      </c>
      <c r="BT11" s="643"/>
      <c r="BU11" s="643"/>
      <c r="BV11" s="643"/>
      <c r="BW11" s="643"/>
      <c r="BX11" s="643"/>
      <c r="BY11" s="643"/>
      <c r="BZ11" s="643"/>
      <c r="CA11" s="643"/>
      <c r="CB11" s="688"/>
      <c r="CD11" s="689" t="s">
        <v>244</v>
      </c>
      <c r="CE11" s="686"/>
      <c r="CF11" s="686"/>
      <c r="CG11" s="686"/>
      <c r="CH11" s="686"/>
      <c r="CI11" s="686"/>
      <c r="CJ11" s="686"/>
      <c r="CK11" s="686"/>
      <c r="CL11" s="686"/>
      <c r="CM11" s="686"/>
      <c r="CN11" s="686"/>
      <c r="CO11" s="686"/>
      <c r="CP11" s="686"/>
      <c r="CQ11" s="687"/>
      <c r="CR11" s="642">
        <v>712337</v>
      </c>
      <c r="CS11" s="643"/>
      <c r="CT11" s="643"/>
      <c r="CU11" s="643"/>
      <c r="CV11" s="643"/>
      <c r="CW11" s="643"/>
      <c r="CX11" s="643"/>
      <c r="CY11" s="644"/>
      <c r="CZ11" s="675">
        <v>4.7</v>
      </c>
      <c r="DA11" s="675"/>
      <c r="DB11" s="675"/>
      <c r="DC11" s="675"/>
      <c r="DD11" s="648">
        <v>306147</v>
      </c>
      <c r="DE11" s="643"/>
      <c r="DF11" s="643"/>
      <c r="DG11" s="643"/>
      <c r="DH11" s="643"/>
      <c r="DI11" s="643"/>
      <c r="DJ11" s="643"/>
      <c r="DK11" s="643"/>
      <c r="DL11" s="643"/>
      <c r="DM11" s="643"/>
      <c r="DN11" s="643"/>
      <c r="DO11" s="643"/>
      <c r="DP11" s="644"/>
      <c r="DQ11" s="648">
        <v>303668</v>
      </c>
      <c r="DR11" s="643"/>
      <c r="DS11" s="643"/>
      <c r="DT11" s="643"/>
      <c r="DU11" s="643"/>
      <c r="DV11" s="643"/>
      <c r="DW11" s="643"/>
      <c r="DX11" s="643"/>
      <c r="DY11" s="643"/>
      <c r="DZ11" s="643"/>
      <c r="EA11" s="643"/>
      <c r="EB11" s="643"/>
      <c r="EC11" s="688"/>
    </row>
    <row r="12" spans="2:143" ht="11.25" customHeight="1" x14ac:dyDescent="0.15">
      <c r="B12" s="639" t="s">
        <v>245</v>
      </c>
      <c r="C12" s="640"/>
      <c r="D12" s="640"/>
      <c r="E12" s="640"/>
      <c r="F12" s="640"/>
      <c r="G12" s="640"/>
      <c r="H12" s="640"/>
      <c r="I12" s="640"/>
      <c r="J12" s="640"/>
      <c r="K12" s="640"/>
      <c r="L12" s="640"/>
      <c r="M12" s="640"/>
      <c r="N12" s="640"/>
      <c r="O12" s="640"/>
      <c r="P12" s="640"/>
      <c r="Q12" s="641"/>
      <c r="R12" s="642" t="s">
        <v>126</v>
      </c>
      <c r="S12" s="643"/>
      <c r="T12" s="643"/>
      <c r="U12" s="643"/>
      <c r="V12" s="643"/>
      <c r="W12" s="643"/>
      <c r="X12" s="643"/>
      <c r="Y12" s="644"/>
      <c r="Z12" s="675" t="s">
        <v>126</v>
      </c>
      <c r="AA12" s="675"/>
      <c r="AB12" s="675"/>
      <c r="AC12" s="675"/>
      <c r="AD12" s="676" t="s">
        <v>126</v>
      </c>
      <c r="AE12" s="676"/>
      <c r="AF12" s="676"/>
      <c r="AG12" s="676"/>
      <c r="AH12" s="676"/>
      <c r="AI12" s="676"/>
      <c r="AJ12" s="676"/>
      <c r="AK12" s="676"/>
      <c r="AL12" s="645" t="s">
        <v>135</v>
      </c>
      <c r="AM12" s="646"/>
      <c r="AN12" s="646"/>
      <c r="AO12" s="677"/>
      <c r="AP12" s="639" t="s">
        <v>246</v>
      </c>
      <c r="AQ12" s="640"/>
      <c r="AR12" s="640"/>
      <c r="AS12" s="640"/>
      <c r="AT12" s="640"/>
      <c r="AU12" s="640"/>
      <c r="AV12" s="640"/>
      <c r="AW12" s="640"/>
      <c r="AX12" s="640"/>
      <c r="AY12" s="640"/>
      <c r="AZ12" s="640"/>
      <c r="BA12" s="640"/>
      <c r="BB12" s="640"/>
      <c r="BC12" s="640"/>
      <c r="BD12" s="640"/>
      <c r="BE12" s="640"/>
      <c r="BF12" s="641"/>
      <c r="BG12" s="642">
        <v>562779</v>
      </c>
      <c r="BH12" s="643"/>
      <c r="BI12" s="643"/>
      <c r="BJ12" s="643"/>
      <c r="BK12" s="643"/>
      <c r="BL12" s="643"/>
      <c r="BM12" s="643"/>
      <c r="BN12" s="644"/>
      <c r="BO12" s="675">
        <v>49.7</v>
      </c>
      <c r="BP12" s="675"/>
      <c r="BQ12" s="675"/>
      <c r="BR12" s="675"/>
      <c r="BS12" s="648">
        <v>37840</v>
      </c>
      <c r="BT12" s="643"/>
      <c r="BU12" s="643"/>
      <c r="BV12" s="643"/>
      <c r="BW12" s="643"/>
      <c r="BX12" s="643"/>
      <c r="BY12" s="643"/>
      <c r="BZ12" s="643"/>
      <c r="CA12" s="643"/>
      <c r="CB12" s="688"/>
      <c r="CD12" s="689" t="s">
        <v>247</v>
      </c>
      <c r="CE12" s="686"/>
      <c r="CF12" s="686"/>
      <c r="CG12" s="686"/>
      <c r="CH12" s="686"/>
      <c r="CI12" s="686"/>
      <c r="CJ12" s="686"/>
      <c r="CK12" s="686"/>
      <c r="CL12" s="686"/>
      <c r="CM12" s="686"/>
      <c r="CN12" s="686"/>
      <c r="CO12" s="686"/>
      <c r="CP12" s="686"/>
      <c r="CQ12" s="687"/>
      <c r="CR12" s="642">
        <v>2879119</v>
      </c>
      <c r="CS12" s="643"/>
      <c r="CT12" s="643"/>
      <c r="CU12" s="643"/>
      <c r="CV12" s="643"/>
      <c r="CW12" s="643"/>
      <c r="CX12" s="643"/>
      <c r="CY12" s="644"/>
      <c r="CZ12" s="675">
        <v>19</v>
      </c>
      <c r="DA12" s="675"/>
      <c r="DB12" s="675"/>
      <c r="DC12" s="675"/>
      <c r="DD12" s="648">
        <v>98934</v>
      </c>
      <c r="DE12" s="643"/>
      <c r="DF12" s="643"/>
      <c r="DG12" s="643"/>
      <c r="DH12" s="643"/>
      <c r="DI12" s="643"/>
      <c r="DJ12" s="643"/>
      <c r="DK12" s="643"/>
      <c r="DL12" s="643"/>
      <c r="DM12" s="643"/>
      <c r="DN12" s="643"/>
      <c r="DO12" s="643"/>
      <c r="DP12" s="644"/>
      <c r="DQ12" s="648">
        <v>386790</v>
      </c>
      <c r="DR12" s="643"/>
      <c r="DS12" s="643"/>
      <c r="DT12" s="643"/>
      <c r="DU12" s="643"/>
      <c r="DV12" s="643"/>
      <c r="DW12" s="643"/>
      <c r="DX12" s="643"/>
      <c r="DY12" s="643"/>
      <c r="DZ12" s="643"/>
      <c r="EA12" s="643"/>
      <c r="EB12" s="643"/>
      <c r="EC12" s="688"/>
    </row>
    <row r="13" spans="2:143" ht="11.25" customHeight="1" x14ac:dyDescent="0.15">
      <c r="B13" s="639" t="s">
        <v>248</v>
      </c>
      <c r="C13" s="640"/>
      <c r="D13" s="640"/>
      <c r="E13" s="640"/>
      <c r="F13" s="640"/>
      <c r="G13" s="640"/>
      <c r="H13" s="640"/>
      <c r="I13" s="640"/>
      <c r="J13" s="640"/>
      <c r="K13" s="640"/>
      <c r="L13" s="640"/>
      <c r="M13" s="640"/>
      <c r="N13" s="640"/>
      <c r="O13" s="640"/>
      <c r="P13" s="640"/>
      <c r="Q13" s="641"/>
      <c r="R13" s="642" t="s">
        <v>126</v>
      </c>
      <c r="S13" s="643"/>
      <c r="T13" s="643"/>
      <c r="U13" s="643"/>
      <c r="V13" s="643"/>
      <c r="W13" s="643"/>
      <c r="X13" s="643"/>
      <c r="Y13" s="644"/>
      <c r="Z13" s="675" t="s">
        <v>126</v>
      </c>
      <c r="AA13" s="675"/>
      <c r="AB13" s="675"/>
      <c r="AC13" s="675"/>
      <c r="AD13" s="676" t="s">
        <v>126</v>
      </c>
      <c r="AE13" s="676"/>
      <c r="AF13" s="676"/>
      <c r="AG13" s="676"/>
      <c r="AH13" s="676"/>
      <c r="AI13" s="676"/>
      <c r="AJ13" s="676"/>
      <c r="AK13" s="676"/>
      <c r="AL13" s="645" t="s">
        <v>126</v>
      </c>
      <c r="AM13" s="646"/>
      <c r="AN13" s="646"/>
      <c r="AO13" s="677"/>
      <c r="AP13" s="639" t="s">
        <v>249</v>
      </c>
      <c r="AQ13" s="640"/>
      <c r="AR13" s="640"/>
      <c r="AS13" s="640"/>
      <c r="AT13" s="640"/>
      <c r="AU13" s="640"/>
      <c r="AV13" s="640"/>
      <c r="AW13" s="640"/>
      <c r="AX13" s="640"/>
      <c r="AY13" s="640"/>
      <c r="AZ13" s="640"/>
      <c r="BA13" s="640"/>
      <c r="BB13" s="640"/>
      <c r="BC13" s="640"/>
      <c r="BD13" s="640"/>
      <c r="BE13" s="640"/>
      <c r="BF13" s="641"/>
      <c r="BG13" s="642">
        <v>552734</v>
      </c>
      <c r="BH13" s="643"/>
      <c r="BI13" s="643"/>
      <c r="BJ13" s="643"/>
      <c r="BK13" s="643"/>
      <c r="BL13" s="643"/>
      <c r="BM13" s="643"/>
      <c r="BN13" s="644"/>
      <c r="BO13" s="675">
        <v>48.8</v>
      </c>
      <c r="BP13" s="675"/>
      <c r="BQ13" s="675"/>
      <c r="BR13" s="675"/>
      <c r="BS13" s="648">
        <v>37840</v>
      </c>
      <c r="BT13" s="643"/>
      <c r="BU13" s="643"/>
      <c r="BV13" s="643"/>
      <c r="BW13" s="643"/>
      <c r="BX13" s="643"/>
      <c r="BY13" s="643"/>
      <c r="BZ13" s="643"/>
      <c r="CA13" s="643"/>
      <c r="CB13" s="688"/>
      <c r="CD13" s="689" t="s">
        <v>250</v>
      </c>
      <c r="CE13" s="686"/>
      <c r="CF13" s="686"/>
      <c r="CG13" s="686"/>
      <c r="CH13" s="686"/>
      <c r="CI13" s="686"/>
      <c r="CJ13" s="686"/>
      <c r="CK13" s="686"/>
      <c r="CL13" s="686"/>
      <c r="CM13" s="686"/>
      <c r="CN13" s="686"/>
      <c r="CO13" s="686"/>
      <c r="CP13" s="686"/>
      <c r="CQ13" s="687"/>
      <c r="CR13" s="642">
        <v>952467</v>
      </c>
      <c r="CS13" s="643"/>
      <c r="CT13" s="643"/>
      <c r="CU13" s="643"/>
      <c r="CV13" s="643"/>
      <c r="CW13" s="643"/>
      <c r="CX13" s="643"/>
      <c r="CY13" s="644"/>
      <c r="CZ13" s="675">
        <v>6.3</v>
      </c>
      <c r="DA13" s="675"/>
      <c r="DB13" s="675"/>
      <c r="DC13" s="675"/>
      <c r="DD13" s="648">
        <v>750924</v>
      </c>
      <c r="DE13" s="643"/>
      <c r="DF13" s="643"/>
      <c r="DG13" s="643"/>
      <c r="DH13" s="643"/>
      <c r="DI13" s="643"/>
      <c r="DJ13" s="643"/>
      <c r="DK13" s="643"/>
      <c r="DL13" s="643"/>
      <c r="DM13" s="643"/>
      <c r="DN13" s="643"/>
      <c r="DO13" s="643"/>
      <c r="DP13" s="644"/>
      <c r="DQ13" s="648">
        <v>254976</v>
      </c>
      <c r="DR13" s="643"/>
      <c r="DS13" s="643"/>
      <c r="DT13" s="643"/>
      <c r="DU13" s="643"/>
      <c r="DV13" s="643"/>
      <c r="DW13" s="643"/>
      <c r="DX13" s="643"/>
      <c r="DY13" s="643"/>
      <c r="DZ13" s="643"/>
      <c r="EA13" s="643"/>
      <c r="EB13" s="643"/>
      <c r="EC13" s="688"/>
    </row>
    <row r="14" spans="2:143" ht="11.25" customHeight="1" x14ac:dyDescent="0.15">
      <c r="B14" s="639" t="s">
        <v>251</v>
      </c>
      <c r="C14" s="640"/>
      <c r="D14" s="640"/>
      <c r="E14" s="640"/>
      <c r="F14" s="640"/>
      <c r="G14" s="640"/>
      <c r="H14" s="640"/>
      <c r="I14" s="640"/>
      <c r="J14" s="640"/>
      <c r="K14" s="640"/>
      <c r="L14" s="640"/>
      <c r="M14" s="640"/>
      <c r="N14" s="640"/>
      <c r="O14" s="640"/>
      <c r="P14" s="640"/>
      <c r="Q14" s="641"/>
      <c r="R14" s="642" t="s">
        <v>126</v>
      </c>
      <c r="S14" s="643"/>
      <c r="T14" s="643"/>
      <c r="U14" s="643"/>
      <c r="V14" s="643"/>
      <c r="W14" s="643"/>
      <c r="X14" s="643"/>
      <c r="Y14" s="644"/>
      <c r="Z14" s="675" t="s">
        <v>126</v>
      </c>
      <c r="AA14" s="675"/>
      <c r="AB14" s="675"/>
      <c r="AC14" s="675"/>
      <c r="AD14" s="676" t="s">
        <v>126</v>
      </c>
      <c r="AE14" s="676"/>
      <c r="AF14" s="676"/>
      <c r="AG14" s="676"/>
      <c r="AH14" s="676"/>
      <c r="AI14" s="676"/>
      <c r="AJ14" s="676"/>
      <c r="AK14" s="676"/>
      <c r="AL14" s="645" t="s">
        <v>126</v>
      </c>
      <c r="AM14" s="646"/>
      <c r="AN14" s="646"/>
      <c r="AO14" s="677"/>
      <c r="AP14" s="639" t="s">
        <v>252</v>
      </c>
      <c r="AQ14" s="640"/>
      <c r="AR14" s="640"/>
      <c r="AS14" s="640"/>
      <c r="AT14" s="640"/>
      <c r="AU14" s="640"/>
      <c r="AV14" s="640"/>
      <c r="AW14" s="640"/>
      <c r="AX14" s="640"/>
      <c r="AY14" s="640"/>
      <c r="AZ14" s="640"/>
      <c r="BA14" s="640"/>
      <c r="BB14" s="640"/>
      <c r="BC14" s="640"/>
      <c r="BD14" s="640"/>
      <c r="BE14" s="640"/>
      <c r="BF14" s="641"/>
      <c r="BG14" s="642">
        <v>58676</v>
      </c>
      <c r="BH14" s="643"/>
      <c r="BI14" s="643"/>
      <c r="BJ14" s="643"/>
      <c r="BK14" s="643"/>
      <c r="BL14" s="643"/>
      <c r="BM14" s="643"/>
      <c r="BN14" s="644"/>
      <c r="BO14" s="675">
        <v>5.2</v>
      </c>
      <c r="BP14" s="675"/>
      <c r="BQ14" s="675"/>
      <c r="BR14" s="675"/>
      <c r="BS14" s="648" t="s">
        <v>135</v>
      </c>
      <c r="BT14" s="643"/>
      <c r="BU14" s="643"/>
      <c r="BV14" s="643"/>
      <c r="BW14" s="643"/>
      <c r="BX14" s="643"/>
      <c r="BY14" s="643"/>
      <c r="BZ14" s="643"/>
      <c r="CA14" s="643"/>
      <c r="CB14" s="688"/>
      <c r="CD14" s="689" t="s">
        <v>253</v>
      </c>
      <c r="CE14" s="686"/>
      <c r="CF14" s="686"/>
      <c r="CG14" s="686"/>
      <c r="CH14" s="686"/>
      <c r="CI14" s="686"/>
      <c r="CJ14" s="686"/>
      <c r="CK14" s="686"/>
      <c r="CL14" s="686"/>
      <c r="CM14" s="686"/>
      <c r="CN14" s="686"/>
      <c r="CO14" s="686"/>
      <c r="CP14" s="686"/>
      <c r="CQ14" s="687"/>
      <c r="CR14" s="642">
        <v>1247399</v>
      </c>
      <c r="CS14" s="643"/>
      <c r="CT14" s="643"/>
      <c r="CU14" s="643"/>
      <c r="CV14" s="643"/>
      <c r="CW14" s="643"/>
      <c r="CX14" s="643"/>
      <c r="CY14" s="644"/>
      <c r="CZ14" s="675">
        <v>8.1999999999999993</v>
      </c>
      <c r="DA14" s="675"/>
      <c r="DB14" s="675"/>
      <c r="DC14" s="675"/>
      <c r="DD14" s="648">
        <v>680846</v>
      </c>
      <c r="DE14" s="643"/>
      <c r="DF14" s="643"/>
      <c r="DG14" s="643"/>
      <c r="DH14" s="643"/>
      <c r="DI14" s="643"/>
      <c r="DJ14" s="643"/>
      <c r="DK14" s="643"/>
      <c r="DL14" s="643"/>
      <c r="DM14" s="643"/>
      <c r="DN14" s="643"/>
      <c r="DO14" s="643"/>
      <c r="DP14" s="644"/>
      <c r="DQ14" s="648">
        <v>451720</v>
      </c>
      <c r="DR14" s="643"/>
      <c r="DS14" s="643"/>
      <c r="DT14" s="643"/>
      <c r="DU14" s="643"/>
      <c r="DV14" s="643"/>
      <c r="DW14" s="643"/>
      <c r="DX14" s="643"/>
      <c r="DY14" s="643"/>
      <c r="DZ14" s="643"/>
      <c r="EA14" s="643"/>
      <c r="EB14" s="643"/>
      <c r="EC14" s="688"/>
    </row>
    <row r="15" spans="2:143" ht="11.25" customHeight="1" x14ac:dyDescent="0.15">
      <c r="B15" s="639" t="s">
        <v>254</v>
      </c>
      <c r="C15" s="640"/>
      <c r="D15" s="640"/>
      <c r="E15" s="640"/>
      <c r="F15" s="640"/>
      <c r="G15" s="640"/>
      <c r="H15" s="640"/>
      <c r="I15" s="640"/>
      <c r="J15" s="640"/>
      <c r="K15" s="640"/>
      <c r="L15" s="640"/>
      <c r="M15" s="640"/>
      <c r="N15" s="640"/>
      <c r="O15" s="640"/>
      <c r="P15" s="640"/>
      <c r="Q15" s="641"/>
      <c r="R15" s="642" t="s">
        <v>126</v>
      </c>
      <c r="S15" s="643"/>
      <c r="T15" s="643"/>
      <c r="U15" s="643"/>
      <c r="V15" s="643"/>
      <c r="W15" s="643"/>
      <c r="X15" s="643"/>
      <c r="Y15" s="644"/>
      <c r="Z15" s="675" t="s">
        <v>126</v>
      </c>
      <c r="AA15" s="675"/>
      <c r="AB15" s="675"/>
      <c r="AC15" s="675"/>
      <c r="AD15" s="676" t="s">
        <v>126</v>
      </c>
      <c r="AE15" s="676"/>
      <c r="AF15" s="676"/>
      <c r="AG15" s="676"/>
      <c r="AH15" s="676"/>
      <c r="AI15" s="676"/>
      <c r="AJ15" s="676"/>
      <c r="AK15" s="676"/>
      <c r="AL15" s="645" t="s">
        <v>126</v>
      </c>
      <c r="AM15" s="646"/>
      <c r="AN15" s="646"/>
      <c r="AO15" s="677"/>
      <c r="AP15" s="639" t="s">
        <v>255</v>
      </c>
      <c r="AQ15" s="640"/>
      <c r="AR15" s="640"/>
      <c r="AS15" s="640"/>
      <c r="AT15" s="640"/>
      <c r="AU15" s="640"/>
      <c r="AV15" s="640"/>
      <c r="AW15" s="640"/>
      <c r="AX15" s="640"/>
      <c r="AY15" s="640"/>
      <c r="AZ15" s="640"/>
      <c r="BA15" s="640"/>
      <c r="BB15" s="640"/>
      <c r="BC15" s="640"/>
      <c r="BD15" s="640"/>
      <c r="BE15" s="640"/>
      <c r="BF15" s="641"/>
      <c r="BG15" s="642">
        <v>79486</v>
      </c>
      <c r="BH15" s="643"/>
      <c r="BI15" s="643"/>
      <c r="BJ15" s="643"/>
      <c r="BK15" s="643"/>
      <c r="BL15" s="643"/>
      <c r="BM15" s="643"/>
      <c r="BN15" s="644"/>
      <c r="BO15" s="675">
        <v>7</v>
      </c>
      <c r="BP15" s="675"/>
      <c r="BQ15" s="675"/>
      <c r="BR15" s="675"/>
      <c r="BS15" s="648" t="s">
        <v>126</v>
      </c>
      <c r="BT15" s="643"/>
      <c r="BU15" s="643"/>
      <c r="BV15" s="643"/>
      <c r="BW15" s="643"/>
      <c r="BX15" s="643"/>
      <c r="BY15" s="643"/>
      <c r="BZ15" s="643"/>
      <c r="CA15" s="643"/>
      <c r="CB15" s="688"/>
      <c r="CD15" s="689" t="s">
        <v>256</v>
      </c>
      <c r="CE15" s="686"/>
      <c r="CF15" s="686"/>
      <c r="CG15" s="686"/>
      <c r="CH15" s="686"/>
      <c r="CI15" s="686"/>
      <c r="CJ15" s="686"/>
      <c r="CK15" s="686"/>
      <c r="CL15" s="686"/>
      <c r="CM15" s="686"/>
      <c r="CN15" s="686"/>
      <c r="CO15" s="686"/>
      <c r="CP15" s="686"/>
      <c r="CQ15" s="687"/>
      <c r="CR15" s="642">
        <v>684586</v>
      </c>
      <c r="CS15" s="643"/>
      <c r="CT15" s="643"/>
      <c r="CU15" s="643"/>
      <c r="CV15" s="643"/>
      <c r="CW15" s="643"/>
      <c r="CX15" s="643"/>
      <c r="CY15" s="644"/>
      <c r="CZ15" s="675">
        <v>4.5</v>
      </c>
      <c r="DA15" s="675"/>
      <c r="DB15" s="675"/>
      <c r="DC15" s="675"/>
      <c r="DD15" s="648">
        <v>87229</v>
      </c>
      <c r="DE15" s="643"/>
      <c r="DF15" s="643"/>
      <c r="DG15" s="643"/>
      <c r="DH15" s="643"/>
      <c r="DI15" s="643"/>
      <c r="DJ15" s="643"/>
      <c r="DK15" s="643"/>
      <c r="DL15" s="643"/>
      <c r="DM15" s="643"/>
      <c r="DN15" s="643"/>
      <c r="DO15" s="643"/>
      <c r="DP15" s="644"/>
      <c r="DQ15" s="648">
        <v>517545</v>
      </c>
      <c r="DR15" s="643"/>
      <c r="DS15" s="643"/>
      <c r="DT15" s="643"/>
      <c r="DU15" s="643"/>
      <c r="DV15" s="643"/>
      <c r="DW15" s="643"/>
      <c r="DX15" s="643"/>
      <c r="DY15" s="643"/>
      <c r="DZ15" s="643"/>
      <c r="EA15" s="643"/>
      <c r="EB15" s="643"/>
      <c r="EC15" s="688"/>
    </row>
    <row r="16" spans="2:143" ht="11.25" customHeight="1" x14ac:dyDescent="0.15">
      <c r="B16" s="639" t="s">
        <v>257</v>
      </c>
      <c r="C16" s="640"/>
      <c r="D16" s="640"/>
      <c r="E16" s="640"/>
      <c r="F16" s="640"/>
      <c r="G16" s="640"/>
      <c r="H16" s="640"/>
      <c r="I16" s="640"/>
      <c r="J16" s="640"/>
      <c r="K16" s="640"/>
      <c r="L16" s="640"/>
      <c r="M16" s="640"/>
      <c r="N16" s="640"/>
      <c r="O16" s="640"/>
      <c r="P16" s="640"/>
      <c r="Q16" s="641"/>
      <c r="R16" s="642">
        <v>3161</v>
      </c>
      <c r="S16" s="643"/>
      <c r="T16" s="643"/>
      <c r="U16" s="643"/>
      <c r="V16" s="643"/>
      <c r="W16" s="643"/>
      <c r="X16" s="643"/>
      <c r="Y16" s="644"/>
      <c r="Z16" s="675">
        <v>0</v>
      </c>
      <c r="AA16" s="675"/>
      <c r="AB16" s="675"/>
      <c r="AC16" s="675"/>
      <c r="AD16" s="676">
        <v>3161</v>
      </c>
      <c r="AE16" s="676"/>
      <c r="AF16" s="676"/>
      <c r="AG16" s="676"/>
      <c r="AH16" s="676"/>
      <c r="AI16" s="676"/>
      <c r="AJ16" s="676"/>
      <c r="AK16" s="676"/>
      <c r="AL16" s="645">
        <v>0.1</v>
      </c>
      <c r="AM16" s="646"/>
      <c r="AN16" s="646"/>
      <c r="AO16" s="677"/>
      <c r="AP16" s="639" t="s">
        <v>258</v>
      </c>
      <c r="AQ16" s="640"/>
      <c r="AR16" s="640"/>
      <c r="AS16" s="640"/>
      <c r="AT16" s="640"/>
      <c r="AU16" s="640"/>
      <c r="AV16" s="640"/>
      <c r="AW16" s="640"/>
      <c r="AX16" s="640"/>
      <c r="AY16" s="640"/>
      <c r="AZ16" s="640"/>
      <c r="BA16" s="640"/>
      <c r="BB16" s="640"/>
      <c r="BC16" s="640"/>
      <c r="BD16" s="640"/>
      <c r="BE16" s="640"/>
      <c r="BF16" s="641"/>
      <c r="BG16" s="642" t="s">
        <v>126</v>
      </c>
      <c r="BH16" s="643"/>
      <c r="BI16" s="643"/>
      <c r="BJ16" s="643"/>
      <c r="BK16" s="643"/>
      <c r="BL16" s="643"/>
      <c r="BM16" s="643"/>
      <c r="BN16" s="644"/>
      <c r="BO16" s="675" t="s">
        <v>126</v>
      </c>
      <c r="BP16" s="675"/>
      <c r="BQ16" s="675"/>
      <c r="BR16" s="675"/>
      <c r="BS16" s="648" t="s">
        <v>126</v>
      </c>
      <c r="BT16" s="643"/>
      <c r="BU16" s="643"/>
      <c r="BV16" s="643"/>
      <c r="BW16" s="643"/>
      <c r="BX16" s="643"/>
      <c r="BY16" s="643"/>
      <c r="BZ16" s="643"/>
      <c r="CA16" s="643"/>
      <c r="CB16" s="688"/>
      <c r="CD16" s="689" t="s">
        <v>259</v>
      </c>
      <c r="CE16" s="686"/>
      <c r="CF16" s="686"/>
      <c r="CG16" s="686"/>
      <c r="CH16" s="686"/>
      <c r="CI16" s="686"/>
      <c r="CJ16" s="686"/>
      <c r="CK16" s="686"/>
      <c r="CL16" s="686"/>
      <c r="CM16" s="686"/>
      <c r="CN16" s="686"/>
      <c r="CO16" s="686"/>
      <c r="CP16" s="686"/>
      <c r="CQ16" s="687"/>
      <c r="CR16" s="642">
        <v>48629</v>
      </c>
      <c r="CS16" s="643"/>
      <c r="CT16" s="643"/>
      <c r="CU16" s="643"/>
      <c r="CV16" s="643"/>
      <c r="CW16" s="643"/>
      <c r="CX16" s="643"/>
      <c r="CY16" s="644"/>
      <c r="CZ16" s="675">
        <v>0.3</v>
      </c>
      <c r="DA16" s="675"/>
      <c r="DB16" s="675"/>
      <c r="DC16" s="675"/>
      <c r="DD16" s="648" t="s">
        <v>126</v>
      </c>
      <c r="DE16" s="643"/>
      <c r="DF16" s="643"/>
      <c r="DG16" s="643"/>
      <c r="DH16" s="643"/>
      <c r="DI16" s="643"/>
      <c r="DJ16" s="643"/>
      <c r="DK16" s="643"/>
      <c r="DL16" s="643"/>
      <c r="DM16" s="643"/>
      <c r="DN16" s="643"/>
      <c r="DO16" s="643"/>
      <c r="DP16" s="644"/>
      <c r="DQ16" s="648">
        <v>9105</v>
      </c>
      <c r="DR16" s="643"/>
      <c r="DS16" s="643"/>
      <c r="DT16" s="643"/>
      <c r="DU16" s="643"/>
      <c r="DV16" s="643"/>
      <c r="DW16" s="643"/>
      <c r="DX16" s="643"/>
      <c r="DY16" s="643"/>
      <c r="DZ16" s="643"/>
      <c r="EA16" s="643"/>
      <c r="EB16" s="643"/>
      <c r="EC16" s="688"/>
    </row>
    <row r="17" spans="2:133" ht="11.25" customHeight="1" x14ac:dyDescent="0.15">
      <c r="B17" s="639" t="s">
        <v>260</v>
      </c>
      <c r="C17" s="640"/>
      <c r="D17" s="640"/>
      <c r="E17" s="640"/>
      <c r="F17" s="640"/>
      <c r="G17" s="640"/>
      <c r="H17" s="640"/>
      <c r="I17" s="640"/>
      <c r="J17" s="640"/>
      <c r="K17" s="640"/>
      <c r="L17" s="640"/>
      <c r="M17" s="640"/>
      <c r="N17" s="640"/>
      <c r="O17" s="640"/>
      <c r="P17" s="640"/>
      <c r="Q17" s="641"/>
      <c r="R17" s="642">
        <v>5477</v>
      </c>
      <c r="S17" s="643"/>
      <c r="T17" s="643"/>
      <c r="U17" s="643"/>
      <c r="V17" s="643"/>
      <c r="W17" s="643"/>
      <c r="X17" s="643"/>
      <c r="Y17" s="644"/>
      <c r="Z17" s="675">
        <v>0</v>
      </c>
      <c r="AA17" s="675"/>
      <c r="AB17" s="675"/>
      <c r="AC17" s="675"/>
      <c r="AD17" s="676">
        <v>5477</v>
      </c>
      <c r="AE17" s="676"/>
      <c r="AF17" s="676"/>
      <c r="AG17" s="676"/>
      <c r="AH17" s="676"/>
      <c r="AI17" s="676"/>
      <c r="AJ17" s="676"/>
      <c r="AK17" s="676"/>
      <c r="AL17" s="645">
        <v>0.1</v>
      </c>
      <c r="AM17" s="646"/>
      <c r="AN17" s="646"/>
      <c r="AO17" s="677"/>
      <c r="AP17" s="639" t="s">
        <v>261</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135</v>
      </c>
      <c r="BP17" s="675"/>
      <c r="BQ17" s="675"/>
      <c r="BR17" s="675"/>
      <c r="BS17" s="648" t="s">
        <v>126</v>
      </c>
      <c r="BT17" s="643"/>
      <c r="BU17" s="643"/>
      <c r="BV17" s="643"/>
      <c r="BW17" s="643"/>
      <c r="BX17" s="643"/>
      <c r="BY17" s="643"/>
      <c r="BZ17" s="643"/>
      <c r="CA17" s="643"/>
      <c r="CB17" s="688"/>
      <c r="CD17" s="689" t="s">
        <v>262</v>
      </c>
      <c r="CE17" s="686"/>
      <c r="CF17" s="686"/>
      <c r="CG17" s="686"/>
      <c r="CH17" s="686"/>
      <c r="CI17" s="686"/>
      <c r="CJ17" s="686"/>
      <c r="CK17" s="686"/>
      <c r="CL17" s="686"/>
      <c r="CM17" s="686"/>
      <c r="CN17" s="686"/>
      <c r="CO17" s="686"/>
      <c r="CP17" s="686"/>
      <c r="CQ17" s="687"/>
      <c r="CR17" s="642">
        <v>1218918</v>
      </c>
      <c r="CS17" s="643"/>
      <c r="CT17" s="643"/>
      <c r="CU17" s="643"/>
      <c r="CV17" s="643"/>
      <c r="CW17" s="643"/>
      <c r="CX17" s="643"/>
      <c r="CY17" s="644"/>
      <c r="CZ17" s="675">
        <v>8</v>
      </c>
      <c r="DA17" s="675"/>
      <c r="DB17" s="675"/>
      <c r="DC17" s="675"/>
      <c r="DD17" s="648" t="s">
        <v>135</v>
      </c>
      <c r="DE17" s="643"/>
      <c r="DF17" s="643"/>
      <c r="DG17" s="643"/>
      <c r="DH17" s="643"/>
      <c r="DI17" s="643"/>
      <c r="DJ17" s="643"/>
      <c r="DK17" s="643"/>
      <c r="DL17" s="643"/>
      <c r="DM17" s="643"/>
      <c r="DN17" s="643"/>
      <c r="DO17" s="643"/>
      <c r="DP17" s="644"/>
      <c r="DQ17" s="648">
        <v>1141811</v>
      </c>
      <c r="DR17" s="643"/>
      <c r="DS17" s="643"/>
      <c r="DT17" s="643"/>
      <c r="DU17" s="643"/>
      <c r="DV17" s="643"/>
      <c r="DW17" s="643"/>
      <c r="DX17" s="643"/>
      <c r="DY17" s="643"/>
      <c r="DZ17" s="643"/>
      <c r="EA17" s="643"/>
      <c r="EB17" s="643"/>
      <c r="EC17" s="688"/>
    </row>
    <row r="18" spans="2:133" ht="11.25" customHeight="1" x14ac:dyDescent="0.15">
      <c r="B18" s="639" t="s">
        <v>263</v>
      </c>
      <c r="C18" s="640"/>
      <c r="D18" s="640"/>
      <c r="E18" s="640"/>
      <c r="F18" s="640"/>
      <c r="G18" s="640"/>
      <c r="H18" s="640"/>
      <c r="I18" s="640"/>
      <c r="J18" s="640"/>
      <c r="K18" s="640"/>
      <c r="L18" s="640"/>
      <c r="M18" s="640"/>
      <c r="N18" s="640"/>
      <c r="O18" s="640"/>
      <c r="P18" s="640"/>
      <c r="Q18" s="641"/>
      <c r="R18" s="642">
        <v>4597</v>
      </c>
      <c r="S18" s="643"/>
      <c r="T18" s="643"/>
      <c r="U18" s="643"/>
      <c r="V18" s="643"/>
      <c r="W18" s="643"/>
      <c r="X18" s="643"/>
      <c r="Y18" s="644"/>
      <c r="Z18" s="675">
        <v>0</v>
      </c>
      <c r="AA18" s="675"/>
      <c r="AB18" s="675"/>
      <c r="AC18" s="675"/>
      <c r="AD18" s="676">
        <v>4597</v>
      </c>
      <c r="AE18" s="676"/>
      <c r="AF18" s="676"/>
      <c r="AG18" s="676"/>
      <c r="AH18" s="676"/>
      <c r="AI18" s="676"/>
      <c r="AJ18" s="676"/>
      <c r="AK18" s="676"/>
      <c r="AL18" s="645">
        <v>0.1</v>
      </c>
      <c r="AM18" s="646"/>
      <c r="AN18" s="646"/>
      <c r="AO18" s="677"/>
      <c r="AP18" s="639" t="s">
        <v>264</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126</v>
      </c>
      <c r="BP18" s="675"/>
      <c r="BQ18" s="675"/>
      <c r="BR18" s="675"/>
      <c r="BS18" s="648" t="s">
        <v>126</v>
      </c>
      <c r="BT18" s="643"/>
      <c r="BU18" s="643"/>
      <c r="BV18" s="643"/>
      <c r="BW18" s="643"/>
      <c r="BX18" s="643"/>
      <c r="BY18" s="643"/>
      <c r="BZ18" s="643"/>
      <c r="CA18" s="643"/>
      <c r="CB18" s="688"/>
      <c r="CD18" s="689" t="s">
        <v>265</v>
      </c>
      <c r="CE18" s="686"/>
      <c r="CF18" s="686"/>
      <c r="CG18" s="686"/>
      <c r="CH18" s="686"/>
      <c r="CI18" s="686"/>
      <c r="CJ18" s="686"/>
      <c r="CK18" s="686"/>
      <c r="CL18" s="686"/>
      <c r="CM18" s="686"/>
      <c r="CN18" s="686"/>
      <c r="CO18" s="686"/>
      <c r="CP18" s="686"/>
      <c r="CQ18" s="687"/>
      <c r="CR18" s="642" t="s">
        <v>126</v>
      </c>
      <c r="CS18" s="643"/>
      <c r="CT18" s="643"/>
      <c r="CU18" s="643"/>
      <c r="CV18" s="643"/>
      <c r="CW18" s="643"/>
      <c r="CX18" s="643"/>
      <c r="CY18" s="644"/>
      <c r="CZ18" s="675" t="s">
        <v>135</v>
      </c>
      <c r="DA18" s="675"/>
      <c r="DB18" s="675"/>
      <c r="DC18" s="675"/>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8"/>
    </row>
    <row r="19" spans="2:133" ht="11.25" customHeight="1" x14ac:dyDescent="0.15">
      <c r="B19" s="639" t="s">
        <v>266</v>
      </c>
      <c r="C19" s="640"/>
      <c r="D19" s="640"/>
      <c r="E19" s="640"/>
      <c r="F19" s="640"/>
      <c r="G19" s="640"/>
      <c r="H19" s="640"/>
      <c r="I19" s="640"/>
      <c r="J19" s="640"/>
      <c r="K19" s="640"/>
      <c r="L19" s="640"/>
      <c r="M19" s="640"/>
      <c r="N19" s="640"/>
      <c r="O19" s="640"/>
      <c r="P19" s="640"/>
      <c r="Q19" s="641"/>
      <c r="R19" s="642">
        <v>2103</v>
      </c>
      <c r="S19" s="643"/>
      <c r="T19" s="643"/>
      <c r="U19" s="643"/>
      <c r="V19" s="643"/>
      <c r="W19" s="643"/>
      <c r="X19" s="643"/>
      <c r="Y19" s="644"/>
      <c r="Z19" s="675">
        <v>0</v>
      </c>
      <c r="AA19" s="675"/>
      <c r="AB19" s="675"/>
      <c r="AC19" s="675"/>
      <c r="AD19" s="676">
        <v>2103</v>
      </c>
      <c r="AE19" s="676"/>
      <c r="AF19" s="676"/>
      <c r="AG19" s="676"/>
      <c r="AH19" s="676"/>
      <c r="AI19" s="676"/>
      <c r="AJ19" s="676"/>
      <c r="AK19" s="676"/>
      <c r="AL19" s="645">
        <v>0</v>
      </c>
      <c r="AM19" s="646"/>
      <c r="AN19" s="646"/>
      <c r="AO19" s="677"/>
      <c r="AP19" s="639" t="s">
        <v>267</v>
      </c>
      <c r="AQ19" s="640"/>
      <c r="AR19" s="640"/>
      <c r="AS19" s="640"/>
      <c r="AT19" s="640"/>
      <c r="AU19" s="640"/>
      <c r="AV19" s="640"/>
      <c r="AW19" s="640"/>
      <c r="AX19" s="640"/>
      <c r="AY19" s="640"/>
      <c r="AZ19" s="640"/>
      <c r="BA19" s="640"/>
      <c r="BB19" s="640"/>
      <c r="BC19" s="640"/>
      <c r="BD19" s="640"/>
      <c r="BE19" s="640"/>
      <c r="BF19" s="641"/>
      <c r="BG19" s="642" t="s">
        <v>126</v>
      </c>
      <c r="BH19" s="643"/>
      <c r="BI19" s="643"/>
      <c r="BJ19" s="643"/>
      <c r="BK19" s="643"/>
      <c r="BL19" s="643"/>
      <c r="BM19" s="643"/>
      <c r="BN19" s="644"/>
      <c r="BO19" s="675" t="s">
        <v>135</v>
      </c>
      <c r="BP19" s="675"/>
      <c r="BQ19" s="675"/>
      <c r="BR19" s="675"/>
      <c r="BS19" s="648" t="s">
        <v>126</v>
      </c>
      <c r="BT19" s="643"/>
      <c r="BU19" s="643"/>
      <c r="BV19" s="643"/>
      <c r="BW19" s="643"/>
      <c r="BX19" s="643"/>
      <c r="BY19" s="643"/>
      <c r="BZ19" s="643"/>
      <c r="CA19" s="643"/>
      <c r="CB19" s="688"/>
      <c r="CD19" s="689" t="s">
        <v>268</v>
      </c>
      <c r="CE19" s="686"/>
      <c r="CF19" s="686"/>
      <c r="CG19" s="686"/>
      <c r="CH19" s="686"/>
      <c r="CI19" s="686"/>
      <c r="CJ19" s="686"/>
      <c r="CK19" s="686"/>
      <c r="CL19" s="686"/>
      <c r="CM19" s="686"/>
      <c r="CN19" s="686"/>
      <c r="CO19" s="686"/>
      <c r="CP19" s="686"/>
      <c r="CQ19" s="687"/>
      <c r="CR19" s="642" t="s">
        <v>126</v>
      </c>
      <c r="CS19" s="643"/>
      <c r="CT19" s="643"/>
      <c r="CU19" s="643"/>
      <c r="CV19" s="643"/>
      <c r="CW19" s="643"/>
      <c r="CX19" s="643"/>
      <c r="CY19" s="644"/>
      <c r="CZ19" s="675" t="s">
        <v>126</v>
      </c>
      <c r="DA19" s="675"/>
      <c r="DB19" s="675"/>
      <c r="DC19" s="675"/>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8"/>
    </row>
    <row r="20" spans="2:133" ht="11.25" customHeight="1" x14ac:dyDescent="0.15">
      <c r="B20" s="639" t="s">
        <v>269</v>
      </c>
      <c r="C20" s="640"/>
      <c r="D20" s="640"/>
      <c r="E20" s="640"/>
      <c r="F20" s="640"/>
      <c r="G20" s="640"/>
      <c r="H20" s="640"/>
      <c r="I20" s="640"/>
      <c r="J20" s="640"/>
      <c r="K20" s="640"/>
      <c r="L20" s="640"/>
      <c r="M20" s="640"/>
      <c r="N20" s="640"/>
      <c r="O20" s="640"/>
      <c r="P20" s="640"/>
      <c r="Q20" s="641"/>
      <c r="R20" s="642">
        <v>1373</v>
      </c>
      <c r="S20" s="643"/>
      <c r="T20" s="643"/>
      <c r="U20" s="643"/>
      <c r="V20" s="643"/>
      <c r="W20" s="643"/>
      <c r="X20" s="643"/>
      <c r="Y20" s="644"/>
      <c r="Z20" s="675">
        <v>0</v>
      </c>
      <c r="AA20" s="675"/>
      <c r="AB20" s="675"/>
      <c r="AC20" s="675"/>
      <c r="AD20" s="676">
        <v>1373</v>
      </c>
      <c r="AE20" s="676"/>
      <c r="AF20" s="676"/>
      <c r="AG20" s="676"/>
      <c r="AH20" s="676"/>
      <c r="AI20" s="676"/>
      <c r="AJ20" s="676"/>
      <c r="AK20" s="676"/>
      <c r="AL20" s="645">
        <v>0</v>
      </c>
      <c r="AM20" s="646"/>
      <c r="AN20" s="646"/>
      <c r="AO20" s="677"/>
      <c r="AP20" s="639" t="s">
        <v>270</v>
      </c>
      <c r="AQ20" s="640"/>
      <c r="AR20" s="640"/>
      <c r="AS20" s="640"/>
      <c r="AT20" s="640"/>
      <c r="AU20" s="640"/>
      <c r="AV20" s="640"/>
      <c r="AW20" s="640"/>
      <c r="AX20" s="640"/>
      <c r="AY20" s="640"/>
      <c r="AZ20" s="640"/>
      <c r="BA20" s="640"/>
      <c r="BB20" s="640"/>
      <c r="BC20" s="640"/>
      <c r="BD20" s="640"/>
      <c r="BE20" s="640"/>
      <c r="BF20" s="641"/>
      <c r="BG20" s="642" t="s">
        <v>126</v>
      </c>
      <c r="BH20" s="643"/>
      <c r="BI20" s="643"/>
      <c r="BJ20" s="643"/>
      <c r="BK20" s="643"/>
      <c r="BL20" s="643"/>
      <c r="BM20" s="643"/>
      <c r="BN20" s="644"/>
      <c r="BO20" s="675" t="s">
        <v>126</v>
      </c>
      <c r="BP20" s="675"/>
      <c r="BQ20" s="675"/>
      <c r="BR20" s="675"/>
      <c r="BS20" s="648" t="s">
        <v>126</v>
      </c>
      <c r="BT20" s="643"/>
      <c r="BU20" s="643"/>
      <c r="BV20" s="643"/>
      <c r="BW20" s="643"/>
      <c r="BX20" s="643"/>
      <c r="BY20" s="643"/>
      <c r="BZ20" s="643"/>
      <c r="CA20" s="643"/>
      <c r="CB20" s="688"/>
      <c r="CD20" s="689" t="s">
        <v>271</v>
      </c>
      <c r="CE20" s="686"/>
      <c r="CF20" s="686"/>
      <c r="CG20" s="686"/>
      <c r="CH20" s="686"/>
      <c r="CI20" s="686"/>
      <c r="CJ20" s="686"/>
      <c r="CK20" s="686"/>
      <c r="CL20" s="686"/>
      <c r="CM20" s="686"/>
      <c r="CN20" s="686"/>
      <c r="CO20" s="686"/>
      <c r="CP20" s="686"/>
      <c r="CQ20" s="687"/>
      <c r="CR20" s="642">
        <v>15148433</v>
      </c>
      <c r="CS20" s="643"/>
      <c r="CT20" s="643"/>
      <c r="CU20" s="643"/>
      <c r="CV20" s="643"/>
      <c r="CW20" s="643"/>
      <c r="CX20" s="643"/>
      <c r="CY20" s="644"/>
      <c r="CZ20" s="675">
        <v>100</v>
      </c>
      <c r="DA20" s="675"/>
      <c r="DB20" s="675"/>
      <c r="DC20" s="675"/>
      <c r="DD20" s="648">
        <v>2094482</v>
      </c>
      <c r="DE20" s="643"/>
      <c r="DF20" s="643"/>
      <c r="DG20" s="643"/>
      <c r="DH20" s="643"/>
      <c r="DI20" s="643"/>
      <c r="DJ20" s="643"/>
      <c r="DK20" s="643"/>
      <c r="DL20" s="643"/>
      <c r="DM20" s="643"/>
      <c r="DN20" s="643"/>
      <c r="DO20" s="643"/>
      <c r="DP20" s="644"/>
      <c r="DQ20" s="648">
        <v>6776478</v>
      </c>
      <c r="DR20" s="643"/>
      <c r="DS20" s="643"/>
      <c r="DT20" s="643"/>
      <c r="DU20" s="643"/>
      <c r="DV20" s="643"/>
      <c r="DW20" s="643"/>
      <c r="DX20" s="643"/>
      <c r="DY20" s="643"/>
      <c r="DZ20" s="643"/>
      <c r="EA20" s="643"/>
      <c r="EB20" s="643"/>
      <c r="EC20" s="688"/>
    </row>
    <row r="21" spans="2:133" ht="11.25" customHeight="1" x14ac:dyDescent="0.15">
      <c r="B21" s="639" t="s">
        <v>272</v>
      </c>
      <c r="C21" s="640"/>
      <c r="D21" s="640"/>
      <c r="E21" s="640"/>
      <c r="F21" s="640"/>
      <c r="G21" s="640"/>
      <c r="H21" s="640"/>
      <c r="I21" s="640"/>
      <c r="J21" s="640"/>
      <c r="K21" s="640"/>
      <c r="L21" s="640"/>
      <c r="M21" s="640"/>
      <c r="N21" s="640"/>
      <c r="O21" s="640"/>
      <c r="P21" s="640"/>
      <c r="Q21" s="641"/>
      <c r="R21" s="642">
        <v>1121</v>
      </c>
      <c r="S21" s="643"/>
      <c r="T21" s="643"/>
      <c r="U21" s="643"/>
      <c r="V21" s="643"/>
      <c r="W21" s="643"/>
      <c r="X21" s="643"/>
      <c r="Y21" s="644"/>
      <c r="Z21" s="675">
        <v>0</v>
      </c>
      <c r="AA21" s="675"/>
      <c r="AB21" s="675"/>
      <c r="AC21" s="675"/>
      <c r="AD21" s="676">
        <v>1121</v>
      </c>
      <c r="AE21" s="676"/>
      <c r="AF21" s="676"/>
      <c r="AG21" s="676"/>
      <c r="AH21" s="676"/>
      <c r="AI21" s="676"/>
      <c r="AJ21" s="676"/>
      <c r="AK21" s="676"/>
      <c r="AL21" s="645">
        <v>0</v>
      </c>
      <c r="AM21" s="646"/>
      <c r="AN21" s="646"/>
      <c r="AO21" s="677"/>
      <c r="AP21" s="737" t="s">
        <v>273</v>
      </c>
      <c r="AQ21" s="744"/>
      <c r="AR21" s="744"/>
      <c r="AS21" s="744"/>
      <c r="AT21" s="744"/>
      <c r="AU21" s="744"/>
      <c r="AV21" s="744"/>
      <c r="AW21" s="744"/>
      <c r="AX21" s="744"/>
      <c r="AY21" s="744"/>
      <c r="AZ21" s="744"/>
      <c r="BA21" s="744"/>
      <c r="BB21" s="744"/>
      <c r="BC21" s="744"/>
      <c r="BD21" s="744"/>
      <c r="BE21" s="744"/>
      <c r="BF21" s="739"/>
      <c r="BG21" s="642" t="s">
        <v>126</v>
      </c>
      <c r="BH21" s="643"/>
      <c r="BI21" s="643"/>
      <c r="BJ21" s="643"/>
      <c r="BK21" s="643"/>
      <c r="BL21" s="643"/>
      <c r="BM21" s="643"/>
      <c r="BN21" s="644"/>
      <c r="BO21" s="675" t="s">
        <v>126</v>
      </c>
      <c r="BP21" s="675"/>
      <c r="BQ21" s="675"/>
      <c r="BR21" s="675"/>
      <c r="BS21" s="648" t="s">
        <v>126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274</v>
      </c>
      <c r="C22" s="640"/>
      <c r="D22" s="640"/>
      <c r="E22" s="640"/>
      <c r="F22" s="640"/>
      <c r="G22" s="640"/>
      <c r="H22" s="640"/>
      <c r="I22" s="640"/>
      <c r="J22" s="640"/>
      <c r="K22" s="640"/>
      <c r="L22" s="640"/>
      <c r="M22" s="640"/>
      <c r="N22" s="640"/>
      <c r="O22" s="640"/>
      <c r="P22" s="640"/>
      <c r="Q22" s="641"/>
      <c r="R22" s="642">
        <v>4730681</v>
      </c>
      <c r="S22" s="643"/>
      <c r="T22" s="643"/>
      <c r="U22" s="643"/>
      <c r="V22" s="643"/>
      <c r="W22" s="643"/>
      <c r="X22" s="643"/>
      <c r="Y22" s="644"/>
      <c r="Z22" s="675">
        <v>30.1</v>
      </c>
      <c r="AA22" s="675"/>
      <c r="AB22" s="675"/>
      <c r="AC22" s="675"/>
      <c r="AD22" s="676">
        <v>3842152</v>
      </c>
      <c r="AE22" s="676"/>
      <c r="AF22" s="676"/>
      <c r="AG22" s="676"/>
      <c r="AH22" s="676"/>
      <c r="AI22" s="676"/>
      <c r="AJ22" s="676"/>
      <c r="AK22" s="676"/>
      <c r="AL22" s="645">
        <v>71.400000000000006</v>
      </c>
      <c r="AM22" s="646"/>
      <c r="AN22" s="646"/>
      <c r="AO22" s="677"/>
      <c r="AP22" s="737" t="s">
        <v>275</v>
      </c>
      <c r="AQ22" s="744"/>
      <c r="AR22" s="744"/>
      <c r="AS22" s="744"/>
      <c r="AT22" s="744"/>
      <c r="AU22" s="744"/>
      <c r="AV22" s="744"/>
      <c r="AW22" s="744"/>
      <c r="AX22" s="744"/>
      <c r="AY22" s="744"/>
      <c r="AZ22" s="744"/>
      <c r="BA22" s="744"/>
      <c r="BB22" s="744"/>
      <c r="BC22" s="744"/>
      <c r="BD22" s="744"/>
      <c r="BE22" s="744"/>
      <c r="BF22" s="739"/>
      <c r="BG22" s="642" t="s">
        <v>126</v>
      </c>
      <c r="BH22" s="643"/>
      <c r="BI22" s="643"/>
      <c r="BJ22" s="643"/>
      <c r="BK22" s="643"/>
      <c r="BL22" s="643"/>
      <c r="BM22" s="643"/>
      <c r="BN22" s="644"/>
      <c r="BO22" s="675" t="s">
        <v>126</v>
      </c>
      <c r="BP22" s="675"/>
      <c r="BQ22" s="675"/>
      <c r="BR22" s="675"/>
      <c r="BS22" s="648" t="s">
        <v>135</v>
      </c>
      <c r="BT22" s="643"/>
      <c r="BU22" s="643"/>
      <c r="BV22" s="643"/>
      <c r="BW22" s="643"/>
      <c r="BX22" s="643"/>
      <c r="BY22" s="643"/>
      <c r="BZ22" s="643"/>
      <c r="CA22" s="643"/>
      <c r="CB22" s="688"/>
      <c r="CD22" s="746" t="s">
        <v>276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277</v>
      </c>
      <c r="C23" s="640"/>
      <c r="D23" s="640"/>
      <c r="E23" s="640"/>
      <c r="F23" s="640"/>
      <c r="G23" s="640"/>
      <c r="H23" s="640"/>
      <c r="I23" s="640"/>
      <c r="J23" s="640"/>
      <c r="K23" s="640"/>
      <c r="L23" s="640"/>
      <c r="M23" s="640"/>
      <c r="N23" s="640"/>
      <c r="O23" s="640"/>
      <c r="P23" s="640"/>
      <c r="Q23" s="641"/>
      <c r="R23" s="642">
        <v>3842152</v>
      </c>
      <c r="S23" s="643"/>
      <c r="T23" s="643"/>
      <c r="U23" s="643"/>
      <c r="V23" s="643"/>
      <c r="W23" s="643"/>
      <c r="X23" s="643"/>
      <c r="Y23" s="644"/>
      <c r="Z23" s="675">
        <v>24.4</v>
      </c>
      <c r="AA23" s="675"/>
      <c r="AB23" s="675"/>
      <c r="AC23" s="675"/>
      <c r="AD23" s="676">
        <v>3842152</v>
      </c>
      <c r="AE23" s="676"/>
      <c r="AF23" s="676"/>
      <c r="AG23" s="676"/>
      <c r="AH23" s="676"/>
      <c r="AI23" s="676"/>
      <c r="AJ23" s="676"/>
      <c r="AK23" s="676"/>
      <c r="AL23" s="645">
        <v>71.400000000000006</v>
      </c>
      <c r="AM23" s="646"/>
      <c r="AN23" s="646"/>
      <c r="AO23" s="677"/>
      <c r="AP23" s="737" t="s">
        <v>278</v>
      </c>
      <c r="AQ23" s="744"/>
      <c r="AR23" s="744"/>
      <c r="AS23" s="744"/>
      <c r="AT23" s="744"/>
      <c r="AU23" s="744"/>
      <c r="AV23" s="744"/>
      <c r="AW23" s="744"/>
      <c r="AX23" s="744"/>
      <c r="AY23" s="744"/>
      <c r="AZ23" s="744"/>
      <c r="BA23" s="744"/>
      <c r="BB23" s="744"/>
      <c r="BC23" s="744"/>
      <c r="BD23" s="744"/>
      <c r="BE23" s="744"/>
      <c r="BF23" s="739"/>
      <c r="BG23" s="642" t="s">
        <v>135</v>
      </c>
      <c r="BH23" s="643"/>
      <c r="BI23" s="643"/>
      <c r="BJ23" s="643"/>
      <c r="BK23" s="643"/>
      <c r="BL23" s="643"/>
      <c r="BM23" s="643"/>
      <c r="BN23" s="644"/>
      <c r="BO23" s="675" t="s">
        <v>126</v>
      </c>
      <c r="BP23" s="675"/>
      <c r="BQ23" s="675"/>
      <c r="BR23" s="675"/>
      <c r="BS23" s="648" t="s">
        <v>126</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279</v>
      </c>
      <c r="CS23" s="747"/>
      <c r="CT23" s="747"/>
      <c r="CU23" s="747"/>
      <c r="CV23" s="747"/>
      <c r="CW23" s="747"/>
      <c r="CX23" s="747"/>
      <c r="CY23" s="748"/>
      <c r="CZ23" s="746" t="s">
        <v>280</v>
      </c>
      <c r="DA23" s="747"/>
      <c r="DB23" s="747"/>
      <c r="DC23" s="748"/>
      <c r="DD23" s="746" t="s">
        <v>281</v>
      </c>
      <c r="DE23" s="747"/>
      <c r="DF23" s="747"/>
      <c r="DG23" s="747"/>
      <c r="DH23" s="747"/>
      <c r="DI23" s="747"/>
      <c r="DJ23" s="747"/>
      <c r="DK23" s="748"/>
      <c r="DL23" s="755" t="s">
        <v>282</v>
      </c>
      <c r="DM23" s="756"/>
      <c r="DN23" s="756"/>
      <c r="DO23" s="756"/>
      <c r="DP23" s="756"/>
      <c r="DQ23" s="756"/>
      <c r="DR23" s="756"/>
      <c r="DS23" s="756"/>
      <c r="DT23" s="756"/>
      <c r="DU23" s="756"/>
      <c r="DV23" s="757"/>
      <c r="DW23" s="746" t="s">
        <v>283</v>
      </c>
      <c r="DX23" s="747"/>
      <c r="DY23" s="747"/>
      <c r="DZ23" s="747"/>
      <c r="EA23" s="747"/>
      <c r="EB23" s="747"/>
      <c r="EC23" s="748"/>
    </row>
    <row r="24" spans="2:133" ht="11.25" customHeight="1" x14ac:dyDescent="0.15">
      <c r="B24" s="639" t="s">
        <v>284</v>
      </c>
      <c r="C24" s="640"/>
      <c r="D24" s="640"/>
      <c r="E24" s="640"/>
      <c r="F24" s="640"/>
      <c r="G24" s="640"/>
      <c r="H24" s="640"/>
      <c r="I24" s="640"/>
      <c r="J24" s="640"/>
      <c r="K24" s="640"/>
      <c r="L24" s="640"/>
      <c r="M24" s="640"/>
      <c r="N24" s="640"/>
      <c r="O24" s="640"/>
      <c r="P24" s="640"/>
      <c r="Q24" s="641"/>
      <c r="R24" s="642">
        <v>888529</v>
      </c>
      <c r="S24" s="643"/>
      <c r="T24" s="643"/>
      <c r="U24" s="643"/>
      <c r="V24" s="643"/>
      <c r="W24" s="643"/>
      <c r="X24" s="643"/>
      <c r="Y24" s="644"/>
      <c r="Z24" s="675">
        <v>5.7</v>
      </c>
      <c r="AA24" s="675"/>
      <c r="AB24" s="675"/>
      <c r="AC24" s="675"/>
      <c r="AD24" s="676" t="s">
        <v>126</v>
      </c>
      <c r="AE24" s="676"/>
      <c r="AF24" s="676"/>
      <c r="AG24" s="676"/>
      <c r="AH24" s="676"/>
      <c r="AI24" s="676"/>
      <c r="AJ24" s="676"/>
      <c r="AK24" s="676"/>
      <c r="AL24" s="645" t="s">
        <v>126</v>
      </c>
      <c r="AM24" s="646"/>
      <c r="AN24" s="646"/>
      <c r="AO24" s="677"/>
      <c r="AP24" s="737" t="s">
        <v>285</v>
      </c>
      <c r="AQ24" s="744"/>
      <c r="AR24" s="744"/>
      <c r="AS24" s="744"/>
      <c r="AT24" s="744"/>
      <c r="AU24" s="744"/>
      <c r="AV24" s="744"/>
      <c r="AW24" s="744"/>
      <c r="AX24" s="744"/>
      <c r="AY24" s="744"/>
      <c r="AZ24" s="744"/>
      <c r="BA24" s="744"/>
      <c r="BB24" s="744"/>
      <c r="BC24" s="744"/>
      <c r="BD24" s="744"/>
      <c r="BE24" s="744"/>
      <c r="BF24" s="739"/>
      <c r="BG24" s="642" t="s">
        <v>126</v>
      </c>
      <c r="BH24" s="643"/>
      <c r="BI24" s="643"/>
      <c r="BJ24" s="643"/>
      <c r="BK24" s="643"/>
      <c r="BL24" s="643"/>
      <c r="BM24" s="643"/>
      <c r="BN24" s="644"/>
      <c r="BO24" s="675" t="s">
        <v>126</v>
      </c>
      <c r="BP24" s="675"/>
      <c r="BQ24" s="675"/>
      <c r="BR24" s="675"/>
      <c r="BS24" s="648" t="s">
        <v>126</v>
      </c>
      <c r="BT24" s="643"/>
      <c r="BU24" s="643"/>
      <c r="BV24" s="643"/>
      <c r="BW24" s="643"/>
      <c r="BX24" s="643"/>
      <c r="BY24" s="643"/>
      <c r="BZ24" s="643"/>
      <c r="CA24" s="643"/>
      <c r="CB24" s="688"/>
      <c r="CD24" s="700" t="s">
        <v>286</v>
      </c>
      <c r="CE24" s="701"/>
      <c r="CF24" s="701"/>
      <c r="CG24" s="701"/>
      <c r="CH24" s="701"/>
      <c r="CI24" s="701"/>
      <c r="CJ24" s="701"/>
      <c r="CK24" s="701"/>
      <c r="CL24" s="701"/>
      <c r="CM24" s="701"/>
      <c r="CN24" s="701"/>
      <c r="CO24" s="701"/>
      <c r="CP24" s="701"/>
      <c r="CQ24" s="702"/>
      <c r="CR24" s="697">
        <v>5310693</v>
      </c>
      <c r="CS24" s="698"/>
      <c r="CT24" s="698"/>
      <c r="CU24" s="698"/>
      <c r="CV24" s="698"/>
      <c r="CW24" s="698"/>
      <c r="CX24" s="698"/>
      <c r="CY24" s="741"/>
      <c r="CZ24" s="742">
        <v>35.1</v>
      </c>
      <c r="DA24" s="713"/>
      <c r="DB24" s="713"/>
      <c r="DC24" s="745"/>
      <c r="DD24" s="740">
        <v>3372617</v>
      </c>
      <c r="DE24" s="698"/>
      <c r="DF24" s="698"/>
      <c r="DG24" s="698"/>
      <c r="DH24" s="698"/>
      <c r="DI24" s="698"/>
      <c r="DJ24" s="698"/>
      <c r="DK24" s="741"/>
      <c r="DL24" s="740">
        <v>3352698</v>
      </c>
      <c r="DM24" s="698"/>
      <c r="DN24" s="698"/>
      <c r="DO24" s="698"/>
      <c r="DP24" s="698"/>
      <c r="DQ24" s="698"/>
      <c r="DR24" s="698"/>
      <c r="DS24" s="698"/>
      <c r="DT24" s="698"/>
      <c r="DU24" s="698"/>
      <c r="DV24" s="741"/>
      <c r="DW24" s="742">
        <v>60.4</v>
      </c>
      <c r="DX24" s="713"/>
      <c r="DY24" s="713"/>
      <c r="DZ24" s="713"/>
      <c r="EA24" s="713"/>
      <c r="EB24" s="713"/>
      <c r="EC24" s="743"/>
    </row>
    <row r="25" spans="2:133" ht="11.25" customHeight="1" x14ac:dyDescent="0.15">
      <c r="B25" s="639" t="s">
        <v>287</v>
      </c>
      <c r="C25" s="640"/>
      <c r="D25" s="640"/>
      <c r="E25" s="640"/>
      <c r="F25" s="640"/>
      <c r="G25" s="640"/>
      <c r="H25" s="640"/>
      <c r="I25" s="640"/>
      <c r="J25" s="640"/>
      <c r="K25" s="640"/>
      <c r="L25" s="640"/>
      <c r="M25" s="640"/>
      <c r="N25" s="640"/>
      <c r="O25" s="640"/>
      <c r="P25" s="640"/>
      <c r="Q25" s="641"/>
      <c r="R25" s="642" t="s">
        <v>126</v>
      </c>
      <c r="S25" s="643"/>
      <c r="T25" s="643"/>
      <c r="U25" s="643"/>
      <c r="V25" s="643"/>
      <c r="W25" s="643"/>
      <c r="X25" s="643"/>
      <c r="Y25" s="644"/>
      <c r="Z25" s="675" t="s">
        <v>126</v>
      </c>
      <c r="AA25" s="675"/>
      <c r="AB25" s="675"/>
      <c r="AC25" s="675"/>
      <c r="AD25" s="676" t="s">
        <v>126</v>
      </c>
      <c r="AE25" s="676"/>
      <c r="AF25" s="676"/>
      <c r="AG25" s="676"/>
      <c r="AH25" s="676"/>
      <c r="AI25" s="676"/>
      <c r="AJ25" s="676"/>
      <c r="AK25" s="676"/>
      <c r="AL25" s="645" t="s">
        <v>126</v>
      </c>
      <c r="AM25" s="646"/>
      <c r="AN25" s="646"/>
      <c r="AO25" s="677"/>
      <c r="AP25" s="737" t="s">
        <v>288</v>
      </c>
      <c r="AQ25" s="744"/>
      <c r="AR25" s="744"/>
      <c r="AS25" s="744"/>
      <c r="AT25" s="744"/>
      <c r="AU25" s="744"/>
      <c r="AV25" s="744"/>
      <c r="AW25" s="744"/>
      <c r="AX25" s="744"/>
      <c r="AY25" s="744"/>
      <c r="AZ25" s="744"/>
      <c r="BA25" s="744"/>
      <c r="BB25" s="744"/>
      <c r="BC25" s="744"/>
      <c r="BD25" s="744"/>
      <c r="BE25" s="744"/>
      <c r="BF25" s="739"/>
      <c r="BG25" s="642" t="s">
        <v>126</v>
      </c>
      <c r="BH25" s="643"/>
      <c r="BI25" s="643"/>
      <c r="BJ25" s="643"/>
      <c r="BK25" s="643"/>
      <c r="BL25" s="643"/>
      <c r="BM25" s="643"/>
      <c r="BN25" s="644"/>
      <c r="BO25" s="675" t="s">
        <v>135</v>
      </c>
      <c r="BP25" s="675"/>
      <c r="BQ25" s="675"/>
      <c r="BR25" s="675"/>
      <c r="BS25" s="648" t="s">
        <v>135</v>
      </c>
      <c r="BT25" s="643"/>
      <c r="BU25" s="643"/>
      <c r="BV25" s="643"/>
      <c r="BW25" s="643"/>
      <c r="BX25" s="643"/>
      <c r="BY25" s="643"/>
      <c r="BZ25" s="643"/>
      <c r="CA25" s="643"/>
      <c r="CB25" s="688"/>
      <c r="CD25" s="689" t="s">
        <v>289</v>
      </c>
      <c r="CE25" s="686"/>
      <c r="CF25" s="686"/>
      <c r="CG25" s="686"/>
      <c r="CH25" s="686"/>
      <c r="CI25" s="686"/>
      <c r="CJ25" s="686"/>
      <c r="CK25" s="686"/>
      <c r="CL25" s="686"/>
      <c r="CM25" s="686"/>
      <c r="CN25" s="686"/>
      <c r="CO25" s="686"/>
      <c r="CP25" s="686"/>
      <c r="CQ25" s="687"/>
      <c r="CR25" s="642">
        <v>1932320</v>
      </c>
      <c r="CS25" s="661"/>
      <c r="CT25" s="661"/>
      <c r="CU25" s="661"/>
      <c r="CV25" s="661"/>
      <c r="CW25" s="661"/>
      <c r="CX25" s="661"/>
      <c r="CY25" s="662"/>
      <c r="CZ25" s="645">
        <v>12.8</v>
      </c>
      <c r="DA25" s="663"/>
      <c r="DB25" s="663"/>
      <c r="DC25" s="664"/>
      <c r="DD25" s="648">
        <v>1702880</v>
      </c>
      <c r="DE25" s="661"/>
      <c r="DF25" s="661"/>
      <c r="DG25" s="661"/>
      <c r="DH25" s="661"/>
      <c r="DI25" s="661"/>
      <c r="DJ25" s="661"/>
      <c r="DK25" s="662"/>
      <c r="DL25" s="648">
        <v>1684512</v>
      </c>
      <c r="DM25" s="661"/>
      <c r="DN25" s="661"/>
      <c r="DO25" s="661"/>
      <c r="DP25" s="661"/>
      <c r="DQ25" s="661"/>
      <c r="DR25" s="661"/>
      <c r="DS25" s="661"/>
      <c r="DT25" s="661"/>
      <c r="DU25" s="661"/>
      <c r="DV25" s="662"/>
      <c r="DW25" s="645">
        <v>30.4</v>
      </c>
      <c r="DX25" s="663"/>
      <c r="DY25" s="663"/>
      <c r="DZ25" s="663"/>
      <c r="EA25" s="663"/>
      <c r="EB25" s="663"/>
      <c r="EC25" s="681"/>
    </row>
    <row r="26" spans="2:133" ht="11.25" customHeight="1" x14ac:dyDescent="0.15">
      <c r="B26" s="639" t="s">
        <v>290</v>
      </c>
      <c r="C26" s="640"/>
      <c r="D26" s="640"/>
      <c r="E26" s="640"/>
      <c r="F26" s="640"/>
      <c r="G26" s="640"/>
      <c r="H26" s="640"/>
      <c r="I26" s="640"/>
      <c r="J26" s="640"/>
      <c r="K26" s="640"/>
      <c r="L26" s="640"/>
      <c r="M26" s="640"/>
      <c r="N26" s="640"/>
      <c r="O26" s="640"/>
      <c r="P26" s="640"/>
      <c r="Q26" s="641"/>
      <c r="R26" s="642">
        <v>6251951</v>
      </c>
      <c r="S26" s="643"/>
      <c r="T26" s="643"/>
      <c r="U26" s="643"/>
      <c r="V26" s="643"/>
      <c r="W26" s="643"/>
      <c r="X26" s="643"/>
      <c r="Y26" s="644"/>
      <c r="Z26" s="675">
        <v>39.799999999999997</v>
      </c>
      <c r="AA26" s="675"/>
      <c r="AB26" s="675"/>
      <c r="AC26" s="675"/>
      <c r="AD26" s="676">
        <v>5363422</v>
      </c>
      <c r="AE26" s="676"/>
      <c r="AF26" s="676"/>
      <c r="AG26" s="676"/>
      <c r="AH26" s="676"/>
      <c r="AI26" s="676"/>
      <c r="AJ26" s="676"/>
      <c r="AK26" s="676"/>
      <c r="AL26" s="645">
        <v>99.7</v>
      </c>
      <c r="AM26" s="646"/>
      <c r="AN26" s="646"/>
      <c r="AO26" s="677"/>
      <c r="AP26" s="737" t="s">
        <v>291</v>
      </c>
      <c r="AQ26" s="738"/>
      <c r="AR26" s="738"/>
      <c r="AS26" s="738"/>
      <c r="AT26" s="738"/>
      <c r="AU26" s="738"/>
      <c r="AV26" s="738"/>
      <c r="AW26" s="738"/>
      <c r="AX26" s="738"/>
      <c r="AY26" s="738"/>
      <c r="AZ26" s="738"/>
      <c r="BA26" s="738"/>
      <c r="BB26" s="738"/>
      <c r="BC26" s="738"/>
      <c r="BD26" s="738"/>
      <c r="BE26" s="738"/>
      <c r="BF26" s="739"/>
      <c r="BG26" s="642" t="s">
        <v>126</v>
      </c>
      <c r="BH26" s="643"/>
      <c r="BI26" s="643"/>
      <c r="BJ26" s="643"/>
      <c r="BK26" s="643"/>
      <c r="BL26" s="643"/>
      <c r="BM26" s="643"/>
      <c r="BN26" s="644"/>
      <c r="BO26" s="675" t="s">
        <v>135</v>
      </c>
      <c r="BP26" s="675"/>
      <c r="BQ26" s="675"/>
      <c r="BR26" s="675"/>
      <c r="BS26" s="648" t="s">
        <v>126</v>
      </c>
      <c r="BT26" s="643"/>
      <c r="BU26" s="643"/>
      <c r="BV26" s="643"/>
      <c r="BW26" s="643"/>
      <c r="BX26" s="643"/>
      <c r="BY26" s="643"/>
      <c r="BZ26" s="643"/>
      <c r="CA26" s="643"/>
      <c r="CB26" s="688"/>
      <c r="CD26" s="689" t="s">
        <v>292</v>
      </c>
      <c r="CE26" s="686"/>
      <c r="CF26" s="686"/>
      <c r="CG26" s="686"/>
      <c r="CH26" s="686"/>
      <c r="CI26" s="686"/>
      <c r="CJ26" s="686"/>
      <c r="CK26" s="686"/>
      <c r="CL26" s="686"/>
      <c r="CM26" s="686"/>
      <c r="CN26" s="686"/>
      <c r="CO26" s="686"/>
      <c r="CP26" s="686"/>
      <c r="CQ26" s="687"/>
      <c r="CR26" s="642">
        <v>1212621</v>
      </c>
      <c r="CS26" s="643"/>
      <c r="CT26" s="643"/>
      <c r="CU26" s="643"/>
      <c r="CV26" s="643"/>
      <c r="CW26" s="643"/>
      <c r="CX26" s="643"/>
      <c r="CY26" s="644"/>
      <c r="CZ26" s="645">
        <v>8</v>
      </c>
      <c r="DA26" s="663"/>
      <c r="DB26" s="663"/>
      <c r="DC26" s="664"/>
      <c r="DD26" s="648">
        <v>1071614</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63"/>
      <c r="DY26" s="663"/>
      <c r="DZ26" s="663"/>
      <c r="EA26" s="663"/>
      <c r="EB26" s="663"/>
      <c r="EC26" s="681"/>
    </row>
    <row r="27" spans="2:133" ht="11.25" customHeight="1" x14ac:dyDescent="0.15">
      <c r="B27" s="639" t="s">
        <v>293</v>
      </c>
      <c r="C27" s="640"/>
      <c r="D27" s="640"/>
      <c r="E27" s="640"/>
      <c r="F27" s="640"/>
      <c r="G27" s="640"/>
      <c r="H27" s="640"/>
      <c r="I27" s="640"/>
      <c r="J27" s="640"/>
      <c r="K27" s="640"/>
      <c r="L27" s="640"/>
      <c r="M27" s="640"/>
      <c r="N27" s="640"/>
      <c r="O27" s="640"/>
      <c r="P27" s="640"/>
      <c r="Q27" s="641"/>
      <c r="R27" s="642">
        <v>828</v>
      </c>
      <c r="S27" s="643"/>
      <c r="T27" s="643"/>
      <c r="U27" s="643"/>
      <c r="V27" s="643"/>
      <c r="W27" s="643"/>
      <c r="X27" s="643"/>
      <c r="Y27" s="644"/>
      <c r="Z27" s="675">
        <v>0</v>
      </c>
      <c r="AA27" s="675"/>
      <c r="AB27" s="675"/>
      <c r="AC27" s="675"/>
      <c r="AD27" s="676">
        <v>828</v>
      </c>
      <c r="AE27" s="676"/>
      <c r="AF27" s="676"/>
      <c r="AG27" s="676"/>
      <c r="AH27" s="676"/>
      <c r="AI27" s="676"/>
      <c r="AJ27" s="676"/>
      <c r="AK27" s="676"/>
      <c r="AL27" s="645">
        <v>0</v>
      </c>
      <c r="AM27" s="646"/>
      <c r="AN27" s="646"/>
      <c r="AO27" s="677"/>
      <c r="AP27" s="639" t="s">
        <v>294</v>
      </c>
      <c r="AQ27" s="640"/>
      <c r="AR27" s="640"/>
      <c r="AS27" s="640"/>
      <c r="AT27" s="640"/>
      <c r="AU27" s="640"/>
      <c r="AV27" s="640"/>
      <c r="AW27" s="640"/>
      <c r="AX27" s="640"/>
      <c r="AY27" s="640"/>
      <c r="AZ27" s="640"/>
      <c r="BA27" s="640"/>
      <c r="BB27" s="640"/>
      <c r="BC27" s="640"/>
      <c r="BD27" s="640"/>
      <c r="BE27" s="640"/>
      <c r="BF27" s="641"/>
      <c r="BG27" s="642">
        <v>1132826</v>
      </c>
      <c r="BH27" s="643"/>
      <c r="BI27" s="643"/>
      <c r="BJ27" s="643"/>
      <c r="BK27" s="643"/>
      <c r="BL27" s="643"/>
      <c r="BM27" s="643"/>
      <c r="BN27" s="644"/>
      <c r="BO27" s="675">
        <v>100</v>
      </c>
      <c r="BP27" s="675"/>
      <c r="BQ27" s="675"/>
      <c r="BR27" s="675"/>
      <c r="BS27" s="648">
        <v>47593</v>
      </c>
      <c r="BT27" s="643"/>
      <c r="BU27" s="643"/>
      <c r="BV27" s="643"/>
      <c r="BW27" s="643"/>
      <c r="BX27" s="643"/>
      <c r="BY27" s="643"/>
      <c r="BZ27" s="643"/>
      <c r="CA27" s="643"/>
      <c r="CB27" s="688"/>
      <c r="CD27" s="689" t="s">
        <v>295</v>
      </c>
      <c r="CE27" s="686"/>
      <c r="CF27" s="686"/>
      <c r="CG27" s="686"/>
      <c r="CH27" s="686"/>
      <c r="CI27" s="686"/>
      <c r="CJ27" s="686"/>
      <c r="CK27" s="686"/>
      <c r="CL27" s="686"/>
      <c r="CM27" s="686"/>
      <c r="CN27" s="686"/>
      <c r="CO27" s="686"/>
      <c r="CP27" s="686"/>
      <c r="CQ27" s="687"/>
      <c r="CR27" s="642">
        <v>2159455</v>
      </c>
      <c r="CS27" s="661"/>
      <c r="CT27" s="661"/>
      <c r="CU27" s="661"/>
      <c r="CV27" s="661"/>
      <c r="CW27" s="661"/>
      <c r="CX27" s="661"/>
      <c r="CY27" s="662"/>
      <c r="CZ27" s="645">
        <v>14.3</v>
      </c>
      <c r="DA27" s="663"/>
      <c r="DB27" s="663"/>
      <c r="DC27" s="664"/>
      <c r="DD27" s="648">
        <v>527926</v>
      </c>
      <c r="DE27" s="661"/>
      <c r="DF27" s="661"/>
      <c r="DG27" s="661"/>
      <c r="DH27" s="661"/>
      <c r="DI27" s="661"/>
      <c r="DJ27" s="661"/>
      <c r="DK27" s="662"/>
      <c r="DL27" s="648">
        <v>526375</v>
      </c>
      <c r="DM27" s="661"/>
      <c r="DN27" s="661"/>
      <c r="DO27" s="661"/>
      <c r="DP27" s="661"/>
      <c r="DQ27" s="661"/>
      <c r="DR27" s="661"/>
      <c r="DS27" s="661"/>
      <c r="DT27" s="661"/>
      <c r="DU27" s="661"/>
      <c r="DV27" s="662"/>
      <c r="DW27" s="645">
        <v>9.5</v>
      </c>
      <c r="DX27" s="663"/>
      <c r="DY27" s="663"/>
      <c r="DZ27" s="663"/>
      <c r="EA27" s="663"/>
      <c r="EB27" s="663"/>
      <c r="EC27" s="681"/>
    </row>
    <row r="28" spans="2:133" ht="11.25" customHeight="1" x14ac:dyDescent="0.15">
      <c r="B28" s="639" t="s">
        <v>296</v>
      </c>
      <c r="C28" s="640"/>
      <c r="D28" s="640"/>
      <c r="E28" s="640"/>
      <c r="F28" s="640"/>
      <c r="G28" s="640"/>
      <c r="H28" s="640"/>
      <c r="I28" s="640"/>
      <c r="J28" s="640"/>
      <c r="K28" s="640"/>
      <c r="L28" s="640"/>
      <c r="M28" s="640"/>
      <c r="N28" s="640"/>
      <c r="O28" s="640"/>
      <c r="P28" s="640"/>
      <c r="Q28" s="641"/>
      <c r="R28" s="642">
        <v>179890</v>
      </c>
      <c r="S28" s="643"/>
      <c r="T28" s="643"/>
      <c r="U28" s="643"/>
      <c r="V28" s="643"/>
      <c r="W28" s="643"/>
      <c r="X28" s="643"/>
      <c r="Y28" s="644"/>
      <c r="Z28" s="675">
        <v>1.1000000000000001</v>
      </c>
      <c r="AA28" s="675"/>
      <c r="AB28" s="675"/>
      <c r="AC28" s="675"/>
      <c r="AD28" s="676" t="s">
        <v>126</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297</v>
      </c>
      <c r="CE28" s="686"/>
      <c r="CF28" s="686"/>
      <c r="CG28" s="686"/>
      <c r="CH28" s="686"/>
      <c r="CI28" s="686"/>
      <c r="CJ28" s="686"/>
      <c r="CK28" s="686"/>
      <c r="CL28" s="686"/>
      <c r="CM28" s="686"/>
      <c r="CN28" s="686"/>
      <c r="CO28" s="686"/>
      <c r="CP28" s="686"/>
      <c r="CQ28" s="687"/>
      <c r="CR28" s="642">
        <v>1218918</v>
      </c>
      <c r="CS28" s="643"/>
      <c r="CT28" s="643"/>
      <c r="CU28" s="643"/>
      <c r="CV28" s="643"/>
      <c r="CW28" s="643"/>
      <c r="CX28" s="643"/>
      <c r="CY28" s="644"/>
      <c r="CZ28" s="645">
        <v>8</v>
      </c>
      <c r="DA28" s="663"/>
      <c r="DB28" s="663"/>
      <c r="DC28" s="664"/>
      <c r="DD28" s="648">
        <v>1141811</v>
      </c>
      <c r="DE28" s="643"/>
      <c r="DF28" s="643"/>
      <c r="DG28" s="643"/>
      <c r="DH28" s="643"/>
      <c r="DI28" s="643"/>
      <c r="DJ28" s="643"/>
      <c r="DK28" s="644"/>
      <c r="DL28" s="648">
        <v>1141811</v>
      </c>
      <c r="DM28" s="643"/>
      <c r="DN28" s="643"/>
      <c r="DO28" s="643"/>
      <c r="DP28" s="643"/>
      <c r="DQ28" s="643"/>
      <c r="DR28" s="643"/>
      <c r="DS28" s="643"/>
      <c r="DT28" s="643"/>
      <c r="DU28" s="643"/>
      <c r="DV28" s="644"/>
      <c r="DW28" s="645">
        <v>20.6</v>
      </c>
      <c r="DX28" s="663"/>
      <c r="DY28" s="663"/>
      <c r="DZ28" s="663"/>
      <c r="EA28" s="663"/>
      <c r="EB28" s="663"/>
      <c r="EC28" s="681"/>
    </row>
    <row r="29" spans="2:133" ht="11.25" customHeight="1" x14ac:dyDescent="0.15">
      <c r="B29" s="639" t="s">
        <v>298</v>
      </c>
      <c r="C29" s="640"/>
      <c r="D29" s="640"/>
      <c r="E29" s="640"/>
      <c r="F29" s="640"/>
      <c r="G29" s="640"/>
      <c r="H29" s="640"/>
      <c r="I29" s="640"/>
      <c r="J29" s="640"/>
      <c r="K29" s="640"/>
      <c r="L29" s="640"/>
      <c r="M29" s="640"/>
      <c r="N29" s="640"/>
      <c r="O29" s="640"/>
      <c r="P29" s="640"/>
      <c r="Q29" s="641"/>
      <c r="R29" s="642">
        <v>142775</v>
      </c>
      <c r="S29" s="643"/>
      <c r="T29" s="643"/>
      <c r="U29" s="643"/>
      <c r="V29" s="643"/>
      <c r="W29" s="643"/>
      <c r="X29" s="643"/>
      <c r="Y29" s="644"/>
      <c r="Z29" s="675">
        <v>0.9</v>
      </c>
      <c r="AA29" s="675"/>
      <c r="AB29" s="675"/>
      <c r="AC29" s="675"/>
      <c r="AD29" s="676">
        <v>4504</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299</v>
      </c>
      <c r="CE29" s="732"/>
      <c r="CF29" s="689" t="s">
        <v>69</v>
      </c>
      <c r="CG29" s="686"/>
      <c r="CH29" s="686"/>
      <c r="CI29" s="686"/>
      <c r="CJ29" s="686"/>
      <c r="CK29" s="686"/>
      <c r="CL29" s="686"/>
      <c r="CM29" s="686"/>
      <c r="CN29" s="686"/>
      <c r="CO29" s="686"/>
      <c r="CP29" s="686"/>
      <c r="CQ29" s="687"/>
      <c r="CR29" s="642">
        <v>1218838</v>
      </c>
      <c r="CS29" s="661"/>
      <c r="CT29" s="661"/>
      <c r="CU29" s="661"/>
      <c r="CV29" s="661"/>
      <c r="CW29" s="661"/>
      <c r="CX29" s="661"/>
      <c r="CY29" s="662"/>
      <c r="CZ29" s="645">
        <v>8</v>
      </c>
      <c r="DA29" s="663"/>
      <c r="DB29" s="663"/>
      <c r="DC29" s="664"/>
      <c r="DD29" s="648">
        <v>1141731</v>
      </c>
      <c r="DE29" s="661"/>
      <c r="DF29" s="661"/>
      <c r="DG29" s="661"/>
      <c r="DH29" s="661"/>
      <c r="DI29" s="661"/>
      <c r="DJ29" s="661"/>
      <c r="DK29" s="662"/>
      <c r="DL29" s="648">
        <v>1141731</v>
      </c>
      <c r="DM29" s="661"/>
      <c r="DN29" s="661"/>
      <c r="DO29" s="661"/>
      <c r="DP29" s="661"/>
      <c r="DQ29" s="661"/>
      <c r="DR29" s="661"/>
      <c r="DS29" s="661"/>
      <c r="DT29" s="661"/>
      <c r="DU29" s="661"/>
      <c r="DV29" s="662"/>
      <c r="DW29" s="645">
        <v>20.6</v>
      </c>
      <c r="DX29" s="663"/>
      <c r="DY29" s="663"/>
      <c r="DZ29" s="663"/>
      <c r="EA29" s="663"/>
      <c r="EB29" s="663"/>
      <c r="EC29" s="681"/>
    </row>
    <row r="30" spans="2:133" ht="11.25" customHeight="1" x14ac:dyDescent="0.15">
      <c r="B30" s="639" t="s">
        <v>300</v>
      </c>
      <c r="C30" s="640"/>
      <c r="D30" s="640"/>
      <c r="E30" s="640"/>
      <c r="F30" s="640"/>
      <c r="G30" s="640"/>
      <c r="H30" s="640"/>
      <c r="I30" s="640"/>
      <c r="J30" s="640"/>
      <c r="K30" s="640"/>
      <c r="L30" s="640"/>
      <c r="M30" s="640"/>
      <c r="N30" s="640"/>
      <c r="O30" s="640"/>
      <c r="P30" s="640"/>
      <c r="Q30" s="641"/>
      <c r="R30" s="642">
        <v>50545</v>
      </c>
      <c r="S30" s="643"/>
      <c r="T30" s="643"/>
      <c r="U30" s="643"/>
      <c r="V30" s="643"/>
      <c r="W30" s="643"/>
      <c r="X30" s="643"/>
      <c r="Y30" s="644"/>
      <c r="Z30" s="675">
        <v>0.3</v>
      </c>
      <c r="AA30" s="675"/>
      <c r="AB30" s="675"/>
      <c r="AC30" s="675"/>
      <c r="AD30" s="676" t="s">
        <v>126</v>
      </c>
      <c r="AE30" s="676"/>
      <c r="AF30" s="676"/>
      <c r="AG30" s="676"/>
      <c r="AH30" s="676"/>
      <c r="AI30" s="676"/>
      <c r="AJ30" s="676"/>
      <c r="AK30" s="676"/>
      <c r="AL30" s="645" t="s">
        <v>126</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301</v>
      </c>
      <c r="BH30" s="728"/>
      <c r="BI30" s="728"/>
      <c r="BJ30" s="728"/>
      <c r="BK30" s="728"/>
      <c r="BL30" s="728"/>
      <c r="BM30" s="728"/>
      <c r="BN30" s="728"/>
      <c r="BO30" s="728"/>
      <c r="BP30" s="728"/>
      <c r="BQ30" s="729"/>
      <c r="BR30" s="703" t="s">
        <v>302</v>
      </c>
      <c r="BS30" s="728"/>
      <c r="BT30" s="728"/>
      <c r="BU30" s="728"/>
      <c r="BV30" s="728"/>
      <c r="BW30" s="728"/>
      <c r="BX30" s="728"/>
      <c r="BY30" s="728"/>
      <c r="BZ30" s="728"/>
      <c r="CA30" s="728"/>
      <c r="CB30" s="729"/>
      <c r="CD30" s="733"/>
      <c r="CE30" s="734"/>
      <c r="CF30" s="689" t="s">
        <v>303</v>
      </c>
      <c r="CG30" s="686"/>
      <c r="CH30" s="686"/>
      <c r="CI30" s="686"/>
      <c r="CJ30" s="686"/>
      <c r="CK30" s="686"/>
      <c r="CL30" s="686"/>
      <c r="CM30" s="686"/>
      <c r="CN30" s="686"/>
      <c r="CO30" s="686"/>
      <c r="CP30" s="686"/>
      <c r="CQ30" s="687"/>
      <c r="CR30" s="642">
        <v>1177508</v>
      </c>
      <c r="CS30" s="643"/>
      <c r="CT30" s="643"/>
      <c r="CU30" s="643"/>
      <c r="CV30" s="643"/>
      <c r="CW30" s="643"/>
      <c r="CX30" s="643"/>
      <c r="CY30" s="644"/>
      <c r="CZ30" s="645">
        <v>7.8</v>
      </c>
      <c r="DA30" s="663"/>
      <c r="DB30" s="663"/>
      <c r="DC30" s="664"/>
      <c r="DD30" s="648">
        <v>1100404</v>
      </c>
      <c r="DE30" s="643"/>
      <c r="DF30" s="643"/>
      <c r="DG30" s="643"/>
      <c r="DH30" s="643"/>
      <c r="DI30" s="643"/>
      <c r="DJ30" s="643"/>
      <c r="DK30" s="644"/>
      <c r="DL30" s="648">
        <v>1100404</v>
      </c>
      <c r="DM30" s="643"/>
      <c r="DN30" s="643"/>
      <c r="DO30" s="643"/>
      <c r="DP30" s="643"/>
      <c r="DQ30" s="643"/>
      <c r="DR30" s="643"/>
      <c r="DS30" s="643"/>
      <c r="DT30" s="643"/>
      <c r="DU30" s="643"/>
      <c r="DV30" s="644"/>
      <c r="DW30" s="645">
        <v>19.8</v>
      </c>
      <c r="DX30" s="663"/>
      <c r="DY30" s="663"/>
      <c r="DZ30" s="663"/>
      <c r="EA30" s="663"/>
      <c r="EB30" s="663"/>
      <c r="EC30" s="681"/>
    </row>
    <row r="31" spans="2:133" ht="11.25" customHeight="1" x14ac:dyDescent="0.15">
      <c r="B31" s="639" t="s">
        <v>304</v>
      </c>
      <c r="C31" s="640"/>
      <c r="D31" s="640"/>
      <c r="E31" s="640"/>
      <c r="F31" s="640"/>
      <c r="G31" s="640"/>
      <c r="H31" s="640"/>
      <c r="I31" s="640"/>
      <c r="J31" s="640"/>
      <c r="K31" s="640"/>
      <c r="L31" s="640"/>
      <c r="M31" s="640"/>
      <c r="N31" s="640"/>
      <c r="O31" s="640"/>
      <c r="P31" s="640"/>
      <c r="Q31" s="641"/>
      <c r="R31" s="642">
        <v>3774749</v>
      </c>
      <c r="S31" s="643"/>
      <c r="T31" s="643"/>
      <c r="U31" s="643"/>
      <c r="V31" s="643"/>
      <c r="W31" s="643"/>
      <c r="X31" s="643"/>
      <c r="Y31" s="644"/>
      <c r="Z31" s="675">
        <v>24</v>
      </c>
      <c r="AA31" s="675"/>
      <c r="AB31" s="675"/>
      <c r="AC31" s="675"/>
      <c r="AD31" s="676" t="s">
        <v>126</v>
      </c>
      <c r="AE31" s="676"/>
      <c r="AF31" s="676"/>
      <c r="AG31" s="676"/>
      <c r="AH31" s="676"/>
      <c r="AI31" s="676"/>
      <c r="AJ31" s="676"/>
      <c r="AK31" s="676"/>
      <c r="AL31" s="645" t="s">
        <v>126</v>
      </c>
      <c r="AM31" s="646"/>
      <c r="AN31" s="646"/>
      <c r="AO31" s="677"/>
      <c r="AP31" s="716" t="s">
        <v>305</v>
      </c>
      <c r="AQ31" s="717"/>
      <c r="AR31" s="717"/>
      <c r="AS31" s="717"/>
      <c r="AT31" s="722" t="s">
        <v>306</v>
      </c>
      <c r="AU31" s="231"/>
      <c r="AV31" s="231"/>
      <c r="AW31" s="231"/>
      <c r="AX31" s="708" t="s">
        <v>184</v>
      </c>
      <c r="AY31" s="709"/>
      <c r="AZ31" s="709"/>
      <c r="BA31" s="709"/>
      <c r="BB31" s="709"/>
      <c r="BC31" s="709"/>
      <c r="BD31" s="709"/>
      <c r="BE31" s="709"/>
      <c r="BF31" s="710"/>
      <c r="BG31" s="711">
        <v>99.4</v>
      </c>
      <c r="BH31" s="712"/>
      <c r="BI31" s="712"/>
      <c r="BJ31" s="712"/>
      <c r="BK31" s="712"/>
      <c r="BL31" s="712"/>
      <c r="BM31" s="713">
        <v>98.1</v>
      </c>
      <c r="BN31" s="712"/>
      <c r="BO31" s="712"/>
      <c r="BP31" s="712"/>
      <c r="BQ31" s="714"/>
      <c r="BR31" s="711">
        <v>99.4</v>
      </c>
      <c r="BS31" s="712"/>
      <c r="BT31" s="712"/>
      <c r="BU31" s="712"/>
      <c r="BV31" s="712"/>
      <c r="BW31" s="712"/>
      <c r="BX31" s="713">
        <v>97.5</v>
      </c>
      <c r="BY31" s="712"/>
      <c r="BZ31" s="712"/>
      <c r="CA31" s="712"/>
      <c r="CB31" s="714"/>
      <c r="CD31" s="733"/>
      <c r="CE31" s="734"/>
      <c r="CF31" s="689" t="s">
        <v>307</v>
      </c>
      <c r="CG31" s="686"/>
      <c r="CH31" s="686"/>
      <c r="CI31" s="686"/>
      <c r="CJ31" s="686"/>
      <c r="CK31" s="686"/>
      <c r="CL31" s="686"/>
      <c r="CM31" s="686"/>
      <c r="CN31" s="686"/>
      <c r="CO31" s="686"/>
      <c r="CP31" s="686"/>
      <c r="CQ31" s="687"/>
      <c r="CR31" s="642">
        <v>41330</v>
      </c>
      <c r="CS31" s="661"/>
      <c r="CT31" s="661"/>
      <c r="CU31" s="661"/>
      <c r="CV31" s="661"/>
      <c r="CW31" s="661"/>
      <c r="CX31" s="661"/>
      <c r="CY31" s="662"/>
      <c r="CZ31" s="645">
        <v>0.3</v>
      </c>
      <c r="DA31" s="663"/>
      <c r="DB31" s="663"/>
      <c r="DC31" s="664"/>
      <c r="DD31" s="648">
        <v>41327</v>
      </c>
      <c r="DE31" s="661"/>
      <c r="DF31" s="661"/>
      <c r="DG31" s="661"/>
      <c r="DH31" s="661"/>
      <c r="DI31" s="661"/>
      <c r="DJ31" s="661"/>
      <c r="DK31" s="662"/>
      <c r="DL31" s="648">
        <v>41327</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25" t="s">
        <v>308</v>
      </c>
      <c r="C32" s="726"/>
      <c r="D32" s="726"/>
      <c r="E32" s="726"/>
      <c r="F32" s="726"/>
      <c r="G32" s="726"/>
      <c r="H32" s="726"/>
      <c r="I32" s="726"/>
      <c r="J32" s="726"/>
      <c r="K32" s="726"/>
      <c r="L32" s="726"/>
      <c r="M32" s="726"/>
      <c r="N32" s="726"/>
      <c r="O32" s="726"/>
      <c r="P32" s="726"/>
      <c r="Q32" s="727"/>
      <c r="R32" s="642" t="s">
        <v>126</v>
      </c>
      <c r="S32" s="643"/>
      <c r="T32" s="643"/>
      <c r="U32" s="643"/>
      <c r="V32" s="643"/>
      <c r="W32" s="643"/>
      <c r="X32" s="643"/>
      <c r="Y32" s="644"/>
      <c r="Z32" s="675" t="s">
        <v>126</v>
      </c>
      <c r="AA32" s="675"/>
      <c r="AB32" s="675"/>
      <c r="AC32" s="675"/>
      <c r="AD32" s="676" t="s">
        <v>126</v>
      </c>
      <c r="AE32" s="676"/>
      <c r="AF32" s="676"/>
      <c r="AG32" s="676"/>
      <c r="AH32" s="676"/>
      <c r="AI32" s="676"/>
      <c r="AJ32" s="676"/>
      <c r="AK32" s="676"/>
      <c r="AL32" s="645" t="s">
        <v>126</v>
      </c>
      <c r="AM32" s="646"/>
      <c r="AN32" s="646"/>
      <c r="AO32" s="677"/>
      <c r="AP32" s="718"/>
      <c r="AQ32" s="719"/>
      <c r="AR32" s="719"/>
      <c r="AS32" s="719"/>
      <c r="AT32" s="723"/>
      <c r="AU32" s="230" t="s">
        <v>309</v>
      </c>
      <c r="AV32" s="230"/>
      <c r="AW32" s="230"/>
      <c r="AX32" s="639" t="s">
        <v>310</v>
      </c>
      <c r="AY32" s="640"/>
      <c r="AZ32" s="640"/>
      <c r="BA32" s="640"/>
      <c r="BB32" s="640"/>
      <c r="BC32" s="640"/>
      <c r="BD32" s="640"/>
      <c r="BE32" s="640"/>
      <c r="BF32" s="641"/>
      <c r="BG32" s="715">
        <v>99.6</v>
      </c>
      <c r="BH32" s="661"/>
      <c r="BI32" s="661"/>
      <c r="BJ32" s="661"/>
      <c r="BK32" s="661"/>
      <c r="BL32" s="661"/>
      <c r="BM32" s="646">
        <v>99.4</v>
      </c>
      <c r="BN32" s="707"/>
      <c r="BO32" s="707"/>
      <c r="BP32" s="707"/>
      <c r="BQ32" s="685"/>
      <c r="BR32" s="715">
        <v>99.6</v>
      </c>
      <c r="BS32" s="661"/>
      <c r="BT32" s="661"/>
      <c r="BU32" s="661"/>
      <c r="BV32" s="661"/>
      <c r="BW32" s="661"/>
      <c r="BX32" s="646">
        <v>99.1</v>
      </c>
      <c r="BY32" s="707"/>
      <c r="BZ32" s="707"/>
      <c r="CA32" s="707"/>
      <c r="CB32" s="685"/>
      <c r="CD32" s="735"/>
      <c r="CE32" s="736"/>
      <c r="CF32" s="689" t="s">
        <v>311</v>
      </c>
      <c r="CG32" s="686"/>
      <c r="CH32" s="686"/>
      <c r="CI32" s="686"/>
      <c r="CJ32" s="686"/>
      <c r="CK32" s="686"/>
      <c r="CL32" s="686"/>
      <c r="CM32" s="686"/>
      <c r="CN32" s="686"/>
      <c r="CO32" s="686"/>
      <c r="CP32" s="686"/>
      <c r="CQ32" s="687"/>
      <c r="CR32" s="642">
        <v>80</v>
      </c>
      <c r="CS32" s="643"/>
      <c r="CT32" s="643"/>
      <c r="CU32" s="643"/>
      <c r="CV32" s="643"/>
      <c r="CW32" s="643"/>
      <c r="CX32" s="643"/>
      <c r="CY32" s="644"/>
      <c r="CZ32" s="645">
        <v>0</v>
      </c>
      <c r="DA32" s="663"/>
      <c r="DB32" s="663"/>
      <c r="DC32" s="664"/>
      <c r="DD32" s="648">
        <v>80</v>
      </c>
      <c r="DE32" s="643"/>
      <c r="DF32" s="643"/>
      <c r="DG32" s="643"/>
      <c r="DH32" s="643"/>
      <c r="DI32" s="643"/>
      <c r="DJ32" s="643"/>
      <c r="DK32" s="644"/>
      <c r="DL32" s="648">
        <v>80</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312</v>
      </c>
      <c r="C33" s="640"/>
      <c r="D33" s="640"/>
      <c r="E33" s="640"/>
      <c r="F33" s="640"/>
      <c r="G33" s="640"/>
      <c r="H33" s="640"/>
      <c r="I33" s="640"/>
      <c r="J33" s="640"/>
      <c r="K33" s="640"/>
      <c r="L33" s="640"/>
      <c r="M33" s="640"/>
      <c r="N33" s="640"/>
      <c r="O33" s="640"/>
      <c r="P33" s="640"/>
      <c r="Q33" s="641"/>
      <c r="R33" s="642">
        <v>943756</v>
      </c>
      <c r="S33" s="643"/>
      <c r="T33" s="643"/>
      <c r="U33" s="643"/>
      <c r="V33" s="643"/>
      <c r="W33" s="643"/>
      <c r="X33" s="643"/>
      <c r="Y33" s="644"/>
      <c r="Z33" s="675">
        <v>6</v>
      </c>
      <c r="AA33" s="675"/>
      <c r="AB33" s="675"/>
      <c r="AC33" s="675"/>
      <c r="AD33" s="676" t="s">
        <v>126</v>
      </c>
      <c r="AE33" s="676"/>
      <c r="AF33" s="676"/>
      <c r="AG33" s="676"/>
      <c r="AH33" s="676"/>
      <c r="AI33" s="676"/>
      <c r="AJ33" s="676"/>
      <c r="AK33" s="676"/>
      <c r="AL33" s="645" t="s">
        <v>135</v>
      </c>
      <c r="AM33" s="646"/>
      <c r="AN33" s="646"/>
      <c r="AO33" s="677"/>
      <c r="AP33" s="720"/>
      <c r="AQ33" s="721"/>
      <c r="AR33" s="721"/>
      <c r="AS33" s="721"/>
      <c r="AT33" s="724"/>
      <c r="AU33" s="232"/>
      <c r="AV33" s="232"/>
      <c r="AW33" s="232"/>
      <c r="AX33" s="623" t="s">
        <v>313</v>
      </c>
      <c r="AY33" s="624"/>
      <c r="AZ33" s="624"/>
      <c r="BA33" s="624"/>
      <c r="BB33" s="624"/>
      <c r="BC33" s="624"/>
      <c r="BD33" s="624"/>
      <c r="BE33" s="624"/>
      <c r="BF33" s="625"/>
      <c r="BG33" s="706">
        <v>99.1</v>
      </c>
      <c r="BH33" s="627"/>
      <c r="BI33" s="627"/>
      <c r="BJ33" s="627"/>
      <c r="BK33" s="627"/>
      <c r="BL33" s="627"/>
      <c r="BM33" s="669">
        <v>96.9</v>
      </c>
      <c r="BN33" s="627"/>
      <c r="BO33" s="627"/>
      <c r="BP33" s="627"/>
      <c r="BQ33" s="671"/>
      <c r="BR33" s="706">
        <v>99.1</v>
      </c>
      <c r="BS33" s="627"/>
      <c r="BT33" s="627"/>
      <c r="BU33" s="627"/>
      <c r="BV33" s="627"/>
      <c r="BW33" s="627"/>
      <c r="BX33" s="669">
        <v>95.9</v>
      </c>
      <c r="BY33" s="627"/>
      <c r="BZ33" s="627"/>
      <c r="CA33" s="627"/>
      <c r="CB33" s="671"/>
      <c r="CD33" s="689" t="s">
        <v>314</v>
      </c>
      <c r="CE33" s="686"/>
      <c r="CF33" s="686"/>
      <c r="CG33" s="686"/>
      <c r="CH33" s="686"/>
      <c r="CI33" s="686"/>
      <c r="CJ33" s="686"/>
      <c r="CK33" s="686"/>
      <c r="CL33" s="686"/>
      <c r="CM33" s="686"/>
      <c r="CN33" s="686"/>
      <c r="CO33" s="686"/>
      <c r="CP33" s="686"/>
      <c r="CQ33" s="687"/>
      <c r="CR33" s="642">
        <v>7694629</v>
      </c>
      <c r="CS33" s="661"/>
      <c r="CT33" s="661"/>
      <c r="CU33" s="661"/>
      <c r="CV33" s="661"/>
      <c r="CW33" s="661"/>
      <c r="CX33" s="661"/>
      <c r="CY33" s="662"/>
      <c r="CZ33" s="645">
        <v>50.8</v>
      </c>
      <c r="DA33" s="663"/>
      <c r="DB33" s="663"/>
      <c r="DC33" s="664"/>
      <c r="DD33" s="648">
        <v>3064939</v>
      </c>
      <c r="DE33" s="661"/>
      <c r="DF33" s="661"/>
      <c r="DG33" s="661"/>
      <c r="DH33" s="661"/>
      <c r="DI33" s="661"/>
      <c r="DJ33" s="661"/>
      <c r="DK33" s="662"/>
      <c r="DL33" s="648">
        <v>1921892</v>
      </c>
      <c r="DM33" s="661"/>
      <c r="DN33" s="661"/>
      <c r="DO33" s="661"/>
      <c r="DP33" s="661"/>
      <c r="DQ33" s="661"/>
      <c r="DR33" s="661"/>
      <c r="DS33" s="661"/>
      <c r="DT33" s="661"/>
      <c r="DU33" s="661"/>
      <c r="DV33" s="662"/>
      <c r="DW33" s="645">
        <v>34.6</v>
      </c>
      <c r="DX33" s="663"/>
      <c r="DY33" s="663"/>
      <c r="DZ33" s="663"/>
      <c r="EA33" s="663"/>
      <c r="EB33" s="663"/>
      <c r="EC33" s="681"/>
    </row>
    <row r="34" spans="2:133" ht="11.25" customHeight="1" x14ac:dyDescent="0.15">
      <c r="B34" s="639" t="s">
        <v>315</v>
      </c>
      <c r="C34" s="640"/>
      <c r="D34" s="640"/>
      <c r="E34" s="640"/>
      <c r="F34" s="640"/>
      <c r="G34" s="640"/>
      <c r="H34" s="640"/>
      <c r="I34" s="640"/>
      <c r="J34" s="640"/>
      <c r="K34" s="640"/>
      <c r="L34" s="640"/>
      <c r="M34" s="640"/>
      <c r="N34" s="640"/>
      <c r="O34" s="640"/>
      <c r="P34" s="640"/>
      <c r="Q34" s="641"/>
      <c r="R34" s="642">
        <v>64778</v>
      </c>
      <c r="S34" s="643"/>
      <c r="T34" s="643"/>
      <c r="U34" s="643"/>
      <c r="V34" s="643"/>
      <c r="W34" s="643"/>
      <c r="X34" s="643"/>
      <c r="Y34" s="644"/>
      <c r="Z34" s="675">
        <v>0.4</v>
      </c>
      <c r="AA34" s="675"/>
      <c r="AB34" s="675"/>
      <c r="AC34" s="675"/>
      <c r="AD34" s="676">
        <v>4695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316</v>
      </c>
      <c r="CE34" s="686"/>
      <c r="CF34" s="686"/>
      <c r="CG34" s="686"/>
      <c r="CH34" s="686"/>
      <c r="CI34" s="686"/>
      <c r="CJ34" s="686"/>
      <c r="CK34" s="686"/>
      <c r="CL34" s="686"/>
      <c r="CM34" s="686"/>
      <c r="CN34" s="686"/>
      <c r="CO34" s="686"/>
      <c r="CP34" s="686"/>
      <c r="CQ34" s="687"/>
      <c r="CR34" s="642">
        <v>1648932</v>
      </c>
      <c r="CS34" s="643"/>
      <c r="CT34" s="643"/>
      <c r="CU34" s="643"/>
      <c r="CV34" s="643"/>
      <c r="CW34" s="643"/>
      <c r="CX34" s="643"/>
      <c r="CY34" s="644"/>
      <c r="CZ34" s="645">
        <v>10.9</v>
      </c>
      <c r="DA34" s="663"/>
      <c r="DB34" s="663"/>
      <c r="DC34" s="664"/>
      <c r="DD34" s="648">
        <v>1001871</v>
      </c>
      <c r="DE34" s="643"/>
      <c r="DF34" s="643"/>
      <c r="DG34" s="643"/>
      <c r="DH34" s="643"/>
      <c r="DI34" s="643"/>
      <c r="DJ34" s="643"/>
      <c r="DK34" s="644"/>
      <c r="DL34" s="648">
        <v>679336</v>
      </c>
      <c r="DM34" s="643"/>
      <c r="DN34" s="643"/>
      <c r="DO34" s="643"/>
      <c r="DP34" s="643"/>
      <c r="DQ34" s="643"/>
      <c r="DR34" s="643"/>
      <c r="DS34" s="643"/>
      <c r="DT34" s="643"/>
      <c r="DU34" s="643"/>
      <c r="DV34" s="644"/>
      <c r="DW34" s="645">
        <v>12.2</v>
      </c>
      <c r="DX34" s="663"/>
      <c r="DY34" s="663"/>
      <c r="DZ34" s="663"/>
      <c r="EA34" s="663"/>
      <c r="EB34" s="663"/>
      <c r="EC34" s="681"/>
    </row>
    <row r="35" spans="2:133" ht="11.25" customHeight="1" x14ac:dyDescent="0.15">
      <c r="B35" s="639" t="s">
        <v>317</v>
      </c>
      <c r="C35" s="640"/>
      <c r="D35" s="640"/>
      <c r="E35" s="640"/>
      <c r="F35" s="640"/>
      <c r="G35" s="640"/>
      <c r="H35" s="640"/>
      <c r="I35" s="640"/>
      <c r="J35" s="640"/>
      <c r="K35" s="640"/>
      <c r="L35" s="640"/>
      <c r="M35" s="640"/>
      <c r="N35" s="640"/>
      <c r="O35" s="640"/>
      <c r="P35" s="640"/>
      <c r="Q35" s="641"/>
      <c r="R35" s="642">
        <v>1547725</v>
      </c>
      <c r="S35" s="643"/>
      <c r="T35" s="643"/>
      <c r="U35" s="643"/>
      <c r="V35" s="643"/>
      <c r="W35" s="643"/>
      <c r="X35" s="643"/>
      <c r="Y35" s="644"/>
      <c r="Z35" s="675">
        <v>9.8000000000000007</v>
      </c>
      <c r="AA35" s="675"/>
      <c r="AB35" s="675"/>
      <c r="AC35" s="675"/>
      <c r="AD35" s="676" t="s">
        <v>126</v>
      </c>
      <c r="AE35" s="676"/>
      <c r="AF35" s="676"/>
      <c r="AG35" s="676"/>
      <c r="AH35" s="676"/>
      <c r="AI35" s="676"/>
      <c r="AJ35" s="676"/>
      <c r="AK35" s="676"/>
      <c r="AL35" s="645" t="s">
        <v>135</v>
      </c>
      <c r="AM35" s="646"/>
      <c r="AN35" s="646"/>
      <c r="AO35" s="677"/>
      <c r="AP35" s="235"/>
      <c r="AQ35" s="703" t="s">
        <v>318</v>
      </c>
      <c r="AR35" s="704"/>
      <c r="AS35" s="704"/>
      <c r="AT35" s="704"/>
      <c r="AU35" s="704"/>
      <c r="AV35" s="704"/>
      <c r="AW35" s="704"/>
      <c r="AX35" s="704"/>
      <c r="AY35" s="704"/>
      <c r="AZ35" s="704"/>
      <c r="BA35" s="704"/>
      <c r="BB35" s="704"/>
      <c r="BC35" s="704"/>
      <c r="BD35" s="704"/>
      <c r="BE35" s="704"/>
      <c r="BF35" s="705"/>
      <c r="BG35" s="703" t="s">
        <v>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320</v>
      </c>
      <c r="CE35" s="686"/>
      <c r="CF35" s="686"/>
      <c r="CG35" s="686"/>
      <c r="CH35" s="686"/>
      <c r="CI35" s="686"/>
      <c r="CJ35" s="686"/>
      <c r="CK35" s="686"/>
      <c r="CL35" s="686"/>
      <c r="CM35" s="686"/>
      <c r="CN35" s="686"/>
      <c r="CO35" s="686"/>
      <c r="CP35" s="686"/>
      <c r="CQ35" s="687"/>
      <c r="CR35" s="642">
        <v>129996</v>
      </c>
      <c r="CS35" s="661"/>
      <c r="CT35" s="661"/>
      <c r="CU35" s="661"/>
      <c r="CV35" s="661"/>
      <c r="CW35" s="661"/>
      <c r="CX35" s="661"/>
      <c r="CY35" s="662"/>
      <c r="CZ35" s="645">
        <v>0.9</v>
      </c>
      <c r="DA35" s="663"/>
      <c r="DB35" s="663"/>
      <c r="DC35" s="664"/>
      <c r="DD35" s="648">
        <v>100603</v>
      </c>
      <c r="DE35" s="661"/>
      <c r="DF35" s="661"/>
      <c r="DG35" s="661"/>
      <c r="DH35" s="661"/>
      <c r="DI35" s="661"/>
      <c r="DJ35" s="661"/>
      <c r="DK35" s="662"/>
      <c r="DL35" s="648">
        <v>45355</v>
      </c>
      <c r="DM35" s="661"/>
      <c r="DN35" s="661"/>
      <c r="DO35" s="661"/>
      <c r="DP35" s="661"/>
      <c r="DQ35" s="661"/>
      <c r="DR35" s="661"/>
      <c r="DS35" s="661"/>
      <c r="DT35" s="661"/>
      <c r="DU35" s="661"/>
      <c r="DV35" s="662"/>
      <c r="DW35" s="645">
        <v>0.8</v>
      </c>
      <c r="DX35" s="663"/>
      <c r="DY35" s="663"/>
      <c r="DZ35" s="663"/>
      <c r="EA35" s="663"/>
      <c r="EB35" s="663"/>
      <c r="EC35" s="681"/>
    </row>
    <row r="36" spans="2:133" ht="11.25" customHeight="1" x14ac:dyDescent="0.15">
      <c r="B36" s="639" t="s">
        <v>321</v>
      </c>
      <c r="C36" s="640"/>
      <c r="D36" s="640"/>
      <c r="E36" s="640"/>
      <c r="F36" s="640"/>
      <c r="G36" s="640"/>
      <c r="H36" s="640"/>
      <c r="I36" s="640"/>
      <c r="J36" s="640"/>
      <c r="K36" s="640"/>
      <c r="L36" s="640"/>
      <c r="M36" s="640"/>
      <c r="N36" s="640"/>
      <c r="O36" s="640"/>
      <c r="P36" s="640"/>
      <c r="Q36" s="641"/>
      <c r="R36" s="642">
        <v>871449</v>
      </c>
      <c r="S36" s="643"/>
      <c r="T36" s="643"/>
      <c r="U36" s="643"/>
      <c r="V36" s="643"/>
      <c r="W36" s="643"/>
      <c r="X36" s="643"/>
      <c r="Y36" s="644"/>
      <c r="Z36" s="675">
        <v>5.5</v>
      </c>
      <c r="AA36" s="675"/>
      <c r="AB36" s="675"/>
      <c r="AC36" s="675"/>
      <c r="AD36" s="676" t="s">
        <v>126</v>
      </c>
      <c r="AE36" s="676"/>
      <c r="AF36" s="676"/>
      <c r="AG36" s="676"/>
      <c r="AH36" s="676"/>
      <c r="AI36" s="676"/>
      <c r="AJ36" s="676"/>
      <c r="AK36" s="676"/>
      <c r="AL36" s="645" t="s">
        <v>135</v>
      </c>
      <c r="AM36" s="646"/>
      <c r="AN36" s="646"/>
      <c r="AO36" s="677"/>
      <c r="AP36" s="235"/>
      <c r="AQ36" s="694" t="s">
        <v>322</v>
      </c>
      <c r="AR36" s="695"/>
      <c r="AS36" s="695"/>
      <c r="AT36" s="695"/>
      <c r="AU36" s="695"/>
      <c r="AV36" s="695"/>
      <c r="AW36" s="695"/>
      <c r="AX36" s="695"/>
      <c r="AY36" s="696"/>
      <c r="AZ36" s="697">
        <v>1156163</v>
      </c>
      <c r="BA36" s="698"/>
      <c r="BB36" s="698"/>
      <c r="BC36" s="698"/>
      <c r="BD36" s="698"/>
      <c r="BE36" s="698"/>
      <c r="BF36" s="699"/>
      <c r="BG36" s="700" t="s">
        <v>323</v>
      </c>
      <c r="BH36" s="701"/>
      <c r="BI36" s="701"/>
      <c r="BJ36" s="701"/>
      <c r="BK36" s="701"/>
      <c r="BL36" s="701"/>
      <c r="BM36" s="701"/>
      <c r="BN36" s="701"/>
      <c r="BO36" s="701"/>
      <c r="BP36" s="701"/>
      <c r="BQ36" s="701"/>
      <c r="BR36" s="701"/>
      <c r="BS36" s="701"/>
      <c r="BT36" s="701"/>
      <c r="BU36" s="702"/>
      <c r="BV36" s="697" t="s">
        <v>135</v>
      </c>
      <c r="BW36" s="698"/>
      <c r="BX36" s="698"/>
      <c r="BY36" s="698"/>
      <c r="BZ36" s="698"/>
      <c r="CA36" s="698"/>
      <c r="CB36" s="699"/>
      <c r="CD36" s="689" t="s">
        <v>324</v>
      </c>
      <c r="CE36" s="686"/>
      <c r="CF36" s="686"/>
      <c r="CG36" s="686"/>
      <c r="CH36" s="686"/>
      <c r="CI36" s="686"/>
      <c r="CJ36" s="686"/>
      <c r="CK36" s="686"/>
      <c r="CL36" s="686"/>
      <c r="CM36" s="686"/>
      <c r="CN36" s="686"/>
      <c r="CO36" s="686"/>
      <c r="CP36" s="686"/>
      <c r="CQ36" s="687"/>
      <c r="CR36" s="642">
        <v>3007281</v>
      </c>
      <c r="CS36" s="643"/>
      <c r="CT36" s="643"/>
      <c r="CU36" s="643"/>
      <c r="CV36" s="643"/>
      <c r="CW36" s="643"/>
      <c r="CX36" s="643"/>
      <c r="CY36" s="644"/>
      <c r="CZ36" s="645">
        <v>19.899999999999999</v>
      </c>
      <c r="DA36" s="663"/>
      <c r="DB36" s="663"/>
      <c r="DC36" s="664"/>
      <c r="DD36" s="648">
        <v>865028</v>
      </c>
      <c r="DE36" s="643"/>
      <c r="DF36" s="643"/>
      <c r="DG36" s="643"/>
      <c r="DH36" s="643"/>
      <c r="DI36" s="643"/>
      <c r="DJ36" s="643"/>
      <c r="DK36" s="644"/>
      <c r="DL36" s="648">
        <v>425967</v>
      </c>
      <c r="DM36" s="643"/>
      <c r="DN36" s="643"/>
      <c r="DO36" s="643"/>
      <c r="DP36" s="643"/>
      <c r="DQ36" s="643"/>
      <c r="DR36" s="643"/>
      <c r="DS36" s="643"/>
      <c r="DT36" s="643"/>
      <c r="DU36" s="643"/>
      <c r="DV36" s="644"/>
      <c r="DW36" s="645">
        <v>7.7</v>
      </c>
      <c r="DX36" s="663"/>
      <c r="DY36" s="663"/>
      <c r="DZ36" s="663"/>
      <c r="EA36" s="663"/>
      <c r="EB36" s="663"/>
      <c r="EC36" s="681"/>
    </row>
    <row r="37" spans="2:133" ht="11.25" customHeight="1" x14ac:dyDescent="0.15">
      <c r="B37" s="639" t="s">
        <v>325</v>
      </c>
      <c r="C37" s="640"/>
      <c r="D37" s="640"/>
      <c r="E37" s="640"/>
      <c r="F37" s="640"/>
      <c r="G37" s="640"/>
      <c r="H37" s="640"/>
      <c r="I37" s="640"/>
      <c r="J37" s="640"/>
      <c r="K37" s="640"/>
      <c r="L37" s="640"/>
      <c r="M37" s="640"/>
      <c r="N37" s="640"/>
      <c r="O37" s="640"/>
      <c r="P37" s="640"/>
      <c r="Q37" s="641"/>
      <c r="R37" s="642">
        <v>423505</v>
      </c>
      <c r="S37" s="643"/>
      <c r="T37" s="643"/>
      <c r="U37" s="643"/>
      <c r="V37" s="643"/>
      <c r="W37" s="643"/>
      <c r="X37" s="643"/>
      <c r="Y37" s="644"/>
      <c r="Z37" s="675">
        <v>2.7</v>
      </c>
      <c r="AA37" s="675"/>
      <c r="AB37" s="675"/>
      <c r="AC37" s="675"/>
      <c r="AD37" s="676" t="s">
        <v>135</v>
      </c>
      <c r="AE37" s="676"/>
      <c r="AF37" s="676"/>
      <c r="AG37" s="676"/>
      <c r="AH37" s="676"/>
      <c r="AI37" s="676"/>
      <c r="AJ37" s="676"/>
      <c r="AK37" s="676"/>
      <c r="AL37" s="645" t="s">
        <v>126</v>
      </c>
      <c r="AM37" s="646"/>
      <c r="AN37" s="646"/>
      <c r="AO37" s="677"/>
      <c r="AQ37" s="682" t="s">
        <v>326</v>
      </c>
      <c r="AR37" s="683"/>
      <c r="AS37" s="683"/>
      <c r="AT37" s="683"/>
      <c r="AU37" s="683"/>
      <c r="AV37" s="683"/>
      <c r="AW37" s="683"/>
      <c r="AX37" s="683"/>
      <c r="AY37" s="684"/>
      <c r="AZ37" s="642">
        <v>25113</v>
      </c>
      <c r="BA37" s="643"/>
      <c r="BB37" s="643"/>
      <c r="BC37" s="643"/>
      <c r="BD37" s="661"/>
      <c r="BE37" s="661"/>
      <c r="BF37" s="685"/>
      <c r="BG37" s="689" t="s">
        <v>327</v>
      </c>
      <c r="BH37" s="686"/>
      <c r="BI37" s="686"/>
      <c r="BJ37" s="686"/>
      <c r="BK37" s="686"/>
      <c r="BL37" s="686"/>
      <c r="BM37" s="686"/>
      <c r="BN37" s="686"/>
      <c r="BO37" s="686"/>
      <c r="BP37" s="686"/>
      <c r="BQ37" s="686"/>
      <c r="BR37" s="686"/>
      <c r="BS37" s="686"/>
      <c r="BT37" s="686"/>
      <c r="BU37" s="687"/>
      <c r="BV37" s="642">
        <v>-39527</v>
      </c>
      <c r="BW37" s="643"/>
      <c r="BX37" s="643"/>
      <c r="BY37" s="643"/>
      <c r="BZ37" s="643"/>
      <c r="CA37" s="643"/>
      <c r="CB37" s="688"/>
      <c r="CD37" s="689" t="s">
        <v>328</v>
      </c>
      <c r="CE37" s="686"/>
      <c r="CF37" s="686"/>
      <c r="CG37" s="686"/>
      <c r="CH37" s="686"/>
      <c r="CI37" s="686"/>
      <c r="CJ37" s="686"/>
      <c r="CK37" s="686"/>
      <c r="CL37" s="686"/>
      <c r="CM37" s="686"/>
      <c r="CN37" s="686"/>
      <c r="CO37" s="686"/>
      <c r="CP37" s="686"/>
      <c r="CQ37" s="687"/>
      <c r="CR37" s="642">
        <v>230231</v>
      </c>
      <c r="CS37" s="661"/>
      <c r="CT37" s="661"/>
      <c r="CU37" s="661"/>
      <c r="CV37" s="661"/>
      <c r="CW37" s="661"/>
      <c r="CX37" s="661"/>
      <c r="CY37" s="662"/>
      <c r="CZ37" s="645">
        <v>1.5</v>
      </c>
      <c r="DA37" s="663"/>
      <c r="DB37" s="663"/>
      <c r="DC37" s="664"/>
      <c r="DD37" s="648">
        <v>230231</v>
      </c>
      <c r="DE37" s="661"/>
      <c r="DF37" s="661"/>
      <c r="DG37" s="661"/>
      <c r="DH37" s="661"/>
      <c r="DI37" s="661"/>
      <c r="DJ37" s="661"/>
      <c r="DK37" s="662"/>
      <c r="DL37" s="648">
        <v>230231</v>
      </c>
      <c r="DM37" s="661"/>
      <c r="DN37" s="661"/>
      <c r="DO37" s="661"/>
      <c r="DP37" s="661"/>
      <c r="DQ37" s="661"/>
      <c r="DR37" s="661"/>
      <c r="DS37" s="661"/>
      <c r="DT37" s="661"/>
      <c r="DU37" s="661"/>
      <c r="DV37" s="662"/>
      <c r="DW37" s="645">
        <v>4.2</v>
      </c>
      <c r="DX37" s="663"/>
      <c r="DY37" s="663"/>
      <c r="DZ37" s="663"/>
      <c r="EA37" s="663"/>
      <c r="EB37" s="663"/>
      <c r="EC37" s="681"/>
    </row>
    <row r="38" spans="2:133" ht="11.25" customHeight="1" x14ac:dyDescent="0.15">
      <c r="B38" s="639" t="s">
        <v>329</v>
      </c>
      <c r="C38" s="640"/>
      <c r="D38" s="640"/>
      <c r="E38" s="640"/>
      <c r="F38" s="640"/>
      <c r="G38" s="640"/>
      <c r="H38" s="640"/>
      <c r="I38" s="640"/>
      <c r="J38" s="640"/>
      <c r="K38" s="640"/>
      <c r="L38" s="640"/>
      <c r="M38" s="640"/>
      <c r="N38" s="640"/>
      <c r="O38" s="640"/>
      <c r="P38" s="640"/>
      <c r="Q38" s="641"/>
      <c r="R38" s="642">
        <v>129568</v>
      </c>
      <c r="S38" s="643"/>
      <c r="T38" s="643"/>
      <c r="U38" s="643"/>
      <c r="V38" s="643"/>
      <c r="W38" s="643"/>
      <c r="X38" s="643"/>
      <c r="Y38" s="644"/>
      <c r="Z38" s="675">
        <v>0.8</v>
      </c>
      <c r="AA38" s="675"/>
      <c r="AB38" s="675"/>
      <c r="AC38" s="675"/>
      <c r="AD38" s="676">
        <v>6409</v>
      </c>
      <c r="AE38" s="676"/>
      <c r="AF38" s="676"/>
      <c r="AG38" s="676"/>
      <c r="AH38" s="676"/>
      <c r="AI38" s="676"/>
      <c r="AJ38" s="676"/>
      <c r="AK38" s="676"/>
      <c r="AL38" s="645">
        <v>0.1</v>
      </c>
      <c r="AM38" s="646"/>
      <c r="AN38" s="646"/>
      <c r="AO38" s="677"/>
      <c r="AQ38" s="682" t="s">
        <v>330</v>
      </c>
      <c r="AR38" s="683"/>
      <c r="AS38" s="683"/>
      <c r="AT38" s="683"/>
      <c r="AU38" s="683"/>
      <c r="AV38" s="683"/>
      <c r="AW38" s="683"/>
      <c r="AX38" s="683"/>
      <c r="AY38" s="684"/>
      <c r="AZ38" s="642">
        <v>1881</v>
      </c>
      <c r="BA38" s="643"/>
      <c r="BB38" s="643"/>
      <c r="BC38" s="643"/>
      <c r="BD38" s="661"/>
      <c r="BE38" s="661"/>
      <c r="BF38" s="685"/>
      <c r="BG38" s="689" t="s">
        <v>331</v>
      </c>
      <c r="BH38" s="686"/>
      <c r="BI38" s="686"/>
      <c r="BJ38" s="686"/>
      <c r="BK38" s="686"/>
      <c r="BL38" s="686"/>
      <c r="BM38" s="686"/>
      <c r="BN38" s="686"/>
      <c r="BO38" s="686"/>
      <c r="BP38" s="686"/>
      <c r="BQ38" s="686"/>
      <c r="BR38" s="686"/>
      <c r="BS38" s="686"/>
      <c r="BT38" s="686"/>
      <c r="BU38" s="687"/>
      <c r="BV38" s="642">
        <v>2697</v>
      </c>
      <c r="BW38" s="643"/>
      <c r="BX38" s="643"/>
      <c r="BY38" s="643"/>
      <c r="BZ38" s="643"/>
      <c r="CA38" s="643"/>
      <c r="CB38" s="688"/>
      <c r="CD38" s="689" t="s">
        <v>332</v>
      </c>
      <c r="CE38" s="686"/>
      <c r="CF38" s="686"/>
      <c r="CG38" s="686"/>
      <c r="CH38" s="686"/>
      <c r="CI38" s="686"/>
      <c r="CJ38" s="686"/>
      <c r="CK38" s="686"/>
      <c r="CL38" s="686"/>
      <c r="CM38" s="686"/>
      <c r="CN38" s="686"/>
      <c r="CO38" s="686"/>
      <c r="CP38" s="686"/>
      <c r="CQ38" s="687"/>
      <c r="CR38" s="642">
        <v>1131050</v>
      </c>
      <c r="CS38" s="643"/>
      <c r="CT38" s="643"/>
      <c r="CU38" s="643"/>
      <c r="CV38" s="643"/>
      <c r="CW38" s="643"/>
      <c r="CX38" s="643"/>
      <c r="CY38" s="644"/>
      <c r="CZ38" s="645">
        <v>7.5</v>
      </c>
      <c r="DA38" s="663"/>
      <c r="DB38" s="663"/>
      <c r="DC38" s="664"/>
      <c r="DD38" s="648">
        <v>892373</v>
      </c>
      <c r="DE38" s="643"/>
      <c r="DF38" s="643"/>
      <c r="DG38" s="643"/>
      <c r="DH38" s="643"/>
      <c r="DI38" s="643"/>
      <c r="DJ38" s="643"/>
      <c r="DK38" s="644"/>
      <c r="DL38" s="648">
        <v>771234</v>
      </c>
      <c r="DM38" s="643"/>
      <c r="DN38" s="643"/>
      <c r="DO38" s="643"/>
      <c r="DP38" s="643"/>
      <c r="DQ38" s="643"/>
      <c r="DR38" s="643"/>
      <c r="DS38" s="643"/>
      <c r="DT38" s="643"/>
      <c r="DU38" s="643"/>
      <c r="DV38" s="644"/>
      <c r="DW38" s="645">
        <v>13.9</v>
      </c>
      <c r="DX38" s="663"/>
      <c r="DY38" s="663"/>
      <c r="DZ38" s="663"/>
      <c r="EA38" s="663"/>
      <c r="EB38" s="663"/>
      <c r="EC38" s="681"/>
    </row>
    <row r="39" spans="2:133" ht="11.25" customHeight="1" x14ac:dyDescent="0.15">
      <c r="B39" s="639" t="s">
        <v>333</v>
      </c>
      <c r="C39" s="640"/>
      <c r="D39" s="640"/>
      <c r="E39" s="640"/>
      <c r="F39" s="640"/>
      <c r="G39" s="640"/>
      <c r="H39" s="640"/>
      <c r="I39" s="640"/>
      <c r="J39" s="640"/>
      <c r="K39" s="640"/>
      <c r="L39" s="640"/>
      <c r="M39" s="640"/>
      <c r="N39" s="640"/>
      <c r="O39" s="640"/>
      <c r="P39" s="640"/>
      <c r="Q39" s="641"/>
      <c r="R39" s="642">
        <v>1338601</v>
      </c>
      <c r="S39" s="643"/>
      <c r="T39" s="643"/>
      <c r="U39" s="643"/>
      <c r="V39" s="643"/>
      <c r="W39" s="643"/>
      <c r="X39" s="643"/>
      <c r="Y39" s="644"/>
      <c r="Z39" s="675">
        <v>8.5</v>
      </c>
      <c r="AA39" s="675"/>
      <c r="AB39" s="675"/>
      <c r="AC39" s="675"/>
      <c r="AD39" s="676" t="s">
        <v>126</v>
      </c>
      <c r="AE39" s="676"/>
      <c r="AF39" s="676"/>
      <c r="AG39" s="676"/>
      <c r="AH39" s="676"/>
      <c r="AI39" s="676"/>
      <c r="AJ39" s="676"/>
      <c r="AK39" s="676"/>
      <c r="AL39" s="645" t="s">
        <v>126</v>
      </c>
      <c r="AM39" s="646"/>
      <c r="AN39" s="646"/>
      <c r="AO39" s="677"/>
      <c r="AQ39" s="682" t="s">
        <v>334</v>
      </c>
      <c r="AR39" s="683"/>
      <c r="AS39" s="683"/>
      <c r="AT39" s="683"/>
      <c r="AU39" s="683"/>
      <c r="AV39" s="683"/>
      <c r="AW39" s="683"/>
      <c r="AX39" s="683"/>
      <c r="AY39" s="684"/>
      <c r="AZ39" s="642" t="s">
        <v>126</v>
      </c>
      <c r="BA39" s="643"/>
      <c r="BB39" s="643"/>
      <c r="BC39" s="643"/>
      <c r="BD39" s="661"/>
      <c r="BE39" s="661"/>
      <c r="BF39" s="685"/>
      <c r="BG39" s="689" t="s">
        <v>335</v>
      </c>
      <c r="BH39" s="686"/>
      <c r="BI39" s="686"/>
      <c r="BJ39" s="686"/>
      <c r="BK39" s="686"/>
      <c r="BL39" s="686"/>
      <c r="BM39" s="686"/>
      <c r="BN39" s="686"/>
      <c r="BO39" s="686"/>
      <c r="BP39" s="686"/>
      <c r="BQ39" s="686"/>
      <c r="BR39" s="686"/>
      <c r="BS39" s="686"/>
      <c r="BT39" s="686"/>
      <c r="BU39" s="687"/>
      <c r="BV39" s="642">
        <v>4068</v>
      </c>
      <c r="BW39" s="643"/>
      <c r="BX39" s="643"/>
      <c r="BY39" s="643"/>
      <c r="BZ39" s="643"/>
      <c r="CA39" s="643"/>
      <c r="CB39" s="688"/>
      <c r="CD39" s="689" t="s">
        <v>336</v>
      </c>
      <c r="CE39" s="686"/>
      <c r="CF39" s="686"/>
      <c r="CG39" s="686"/>
      <c r="CH39" s="686"/>
      <c r="CI39" s="686"/>
      <c r="CJ39" s="686"/>
      <c r="CK39" s="686"/>
      <c r="CL39" s="686"/>
      <c r="CM39" s="686"/>
      <c r="CN39" s="686"/>
      <c r="CO39" s="686"/>
      <c r="CP39" s="686"/>
      <c r="CQ39" s="687"/>
      <c r="CR39" s="642">
        <v>1761943</v>
      </c>
      <c r="CS39" s="661"/>
      <c r="CT39" s="661"/>
      <c r="CU39" s="661"/>
      <c r="CV39" s="661"/>
      <c r="CW39" s="661"/>
      <c r="CX39" s="661"/>
      <c r="CY39" s="662"/>
      <c r="CZ39" s="645">
        <v>11.6</v>
      </c>
      <c r="DA39" s="663"/>
      <c r="DB39" s="663"/>
      <c r="DC39" s="664"/>
      <c r="DD39" s="648">
        <v>205064</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1"/>
    </row>
    <row r="40" spans="2:133" ht="11.25" customHeight="1" x14ac:dyDescent="0.15">
      <c r="B40" s="639" t="s">
        <v>337</v>
      </c>
      <c r="C40" s="640"/>
      <c r="D40" s="640"/>
      <c r="E40" s="640"/>
      <c r="F40" s="640"/>
      <c r="G40" s="640"/>
      <c r="H40" s="640"/>
      <c r="I40" s="640"/>
      <c r="J40" s="640"/>
      <c r="K40" s="640"/>
      <c r="L40" s="640"/>
      <c r="M40" s="640"/>
      <c r="N40" s="640"/>
      <c r="O40" s="640"/>
      <c r="P40" s="640"/>
      <c r="Q40" s="641"/>
      <c r="R40" s="642">
        <v>9704</v>
      </c>
      <c r="S40" s="643"/>
      <c r="T40" s="643"/>
      <c r="U40" s="643"/>
      <c r="V40" s="643"/>
      <c r="W40" s="643"/>
      <c r="X40" s="643"/>
      <c r="Y40" s="644"/>
      <c r="Z40" s="675">
        <v>0.1</v>
      </c>
      <c r="AA40" s="675"/>
      <c r="AB40" s="675"/>
      <c r="AC40" s="675"/>
      <c r="AD40" s="676" t="s">
        <v>126</v>
      </c>
      <c r="AE40" s="676"/>
      <c r="AF40" s="676"/>
      <c r="AG40" s="676"/>
      <c r="AH40" s="676"/>
      <c r="AI40" s="676"/>
      <c r="AJ40" s="676"/>
      <c r="AK40" s="676"/>
      <c r="AL40" s="645" t="s">
        <v>126</v>
      </c>
      <c r="AM40" s="646"/>
      <c r="AN40" s="646"/>
      <c r="AO40" s="677"/>
      <c r="AQ40" s="682" t="s">
        <v>338</v>
      </c>
      <c r="AR40" s="683"/>
      <c r="AS40" s="683"/>
      <c r="AT40" s="683"/>
      <c r="AU40" s="683"/>
      <c r="AV40" s="683"/>
      <c r="AW40" s="683"/>
      <c r="AX40" s="683"/>
      <c r="AY40" s="684"/>
      <c r="AZ40" s="642" t="s">
        <v>126</v>
      </c>
      <c r="BA40" s="643"/>
      <c r="BB40" s="643"/>
      <c r="BC40" s="643"/>
      <c r="BD40" s="661"/>
      <c r="BE40" s="661"/>
      <c r="BF40" s="685"/>
      <c r="BG40" s="690" t="s">
        <v>339</v>
      </c>
      <c r="BH40" s="691"/>
      <c r="BI40" s="691"/>
      <c r="BJ40" s="691"/>
      <c r="BK40" s="691"/>
      <c r="BL40" s="236"/>
      <c r="BM40" s="686" t="s">
        <v>340</v>
      </c>
      <c r="BN40" s="686"/>
      <c r="BO40" s="686"/>
      <c r="BP40" s="686"/>
      <c r="BQ40" s="686"/>
      <c r="BR40" s="686"/>
      <c r="BS40" s="686"/>
      <c r="BT40" s="686"/>
      <c r="BU40" s="687"/>
      <c r="BV40" s="642">
        <v>89</v>
      </c>
      <c r="BW40" s="643"/>
      <c r="BX40" s="643"/>
      <c r="BY40" s="643"/>
      <c r="BZ40" s="643"/>
      <c r="CA40" s="643"/>
      <c r="CB40" s="688"/>
      <c r="CD40" s="689" t="s">
        <v>341</v>
      </c>
      <c r="CE40" s="686"/>
      <c r="CF40" s="686"/>
      <c r="CG40" s="686"/>
      <c r="CH40" s="686"/>
      <c r="CI40" s="686"/>
      <c r="CJ40" s="686"/>
      <c r="CK40" s="686"/>
      <c r="CL40" s="686"/>
      <c r="CM40" s="686"/>
      <c r="CN40" s="686"/>
      <c r="CO40" s="686"/>
      <c r="CP40" s="686"/>
      <c r="CQ40" s="687"/>
      <c r="CR40" s="642">
        <v>15427</v>
      </c>
      <c r="CS40" s="643"/>
      <c r="CT40" s="643"/>
      <c r="CU40" s="643"/>
      <c r="CV40" s="643"/>
      <c r="CW40" s="643"/>
      <c r="CX40" s="643"/>
      <c r="CY40" s="644"/>
      <c r="CZ40" s="645">
        <v>0.1</v>
      </c>
      <c r="DA40" s="663"/>
      <c r="DB40" s="663"/>
      <c r="DC40" s="664"/>
      <c r="DD40" s="648" t="s">
        <v>126</v>
      </c>
      <c r="DE40" s="643"/>
      <c r="DF40" s="643"/>
      <c r="DG40" s="643"/>
      <c r="DH40" s="643"/>
      <c r="DI40" s="643"/>
      <c r="DJ40" s="643"/>
      <c r="DK40" s="644"/>
      <c r="DL40" s="648" t="s">
        <v>126</v>
      </c>
      <c r="DM40" s="643"/>
      <c r="DN40" s="643"/>
      <c r="DO40" s="643"/>
      <c r="DP40" s="643"/>
      <c r="DQ40" s="643"/>
      <c r="DR40" s="643"/>
      <c r="DS40" s="643"/>
      <c r="DT40" s="643"/>
      <c r="DU40" s="643"/>
      <c r="DV40" s="644"/>
      <c r="DW40" s="645" t="s">
        <v>135</v>
      </c>
      <c r="DX40" s="663"/>
      <c r="DY40" s="663"/>
      <c r="DZ40" s="663"/>
      <c r="EA40" s="663"/>
      <c r="EB40" s="663"/>
      <c r="EC40" s="681"/>
    </row>
    <row r="41" spans="2:133" ht="11.25" customHeight="1" x14ac:dyDescent="0.15">
      <c r="B41" s="639" t="s">
        <v>342</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126</v>
      </c>
      <c r="AA41" s="675"/>
      <c r="AB41" s="675"/>
      <c r="AC41" s="675"/>
      <c r="AD41" s="676" t="s">
        <v>126</v>
      </c>
      <c r="AE41" s="676"/>
      <c r="AF41" s="676"/>
      <c r="AG41" s="676"/>
      <c r="AH41" s="676"/>
      <c r="AI41" s="676"/>
      <c r="AJ41" s="676"/>
      <c r="AK41" s="676"/>
      <c r="AL41" s="645" t="s">
        <v>126</v>
      </c>
      <c r="AM41" s="646"/>
      <c r="AN41" s="646"/>
      <c r="AO41" s="677"/>
      <c r="AQ41" s="682" t="s">
        <v>343</v>
      </c>
      <c r="AR41" s="683"/>
      <c r="AS41" s="683"/>
      <c r="AT41" s="683"/>
      <c r="AU41" s="683"/>
      <c r="AV41" s="683"/>
      <c r="AW41" s="683"/>
      <c r="AX41" s="683"/>
      <c r="AY41" s="684"/>
      <c r="AZ41" s="642">
        <v>358167</v>
      </c>
      <c r="BA41" s="643"/>
      <c r="BB41" s="643"/>
      <c r="BC41" s="643"/>
      <c r="BD41" s="661"/>
      <c r="BE41" s="661"/>
      <c r="BF41" s="685"/>
      <c r="BG41" s="690"/>
      <c r="BH41" s="691"/>
      <c r="BI41" s="691"/>
      <c r="BJ41" s="691"/>
      <c r="BK41" s="691"/>
      <c r="BL41" s="236"/>
      <c r="BM41" s="686" t="s">
        <v>344</v>
      </c>
      <c r="BN41" s="686"/>
      <c r="BO41" s="686"/>
      <c r="BP41" s="686"/>
      <c r="BQ41" s="686"/>
      <c r="BR41" s="686"/>
      <c r="BS41" s="686"/>
      <c r="BT41" s="686"/>
      <c r="BU41" s="687"/>
      <c r="BV41" s="642">
        <v>3</v>
      </c>
      <c r="BW41" s="643"/>
      <c r="BX41" s="643"/>
      <c r="BY41" s="643"/>
      <c r="BZ41" s="643"/>
      <c r="CA41" s="643"/>
      <c r="CB41" s="688"/>
      <c r="CD41" s="689" t="s">
        <v>345</v>
      </c>
      <c r="CE41" s="686"/>
      <c r="CF41" s="686"/>
      <c r="CG41" s="686"/>
      <c r="CH41" s="686"/>
      <c r="CI41" s="686"/>
      <c r="CJ41" s="686"/>
      <c r="CK41" s="686"/>
      <c r="CL41" s="686"/>
      <c r="CM41" s="686"/>
      <c r="CN41" s="686"/>
      <c r="CO41" s="686"/>
      <c r="CP41" s="686"/>
      <c r="CQ41" s="687"/>
      <c r="CR41" s="642" t="s">
        <v>126</v>
      </c>
      <c r="CS41" s="661"/>
      <c r="CT41" s="661"/>
      <c r="CU41" s="661"/>
      <c r="CV41" s="661"/>
      <c r="CW41" s="661"/>
      <c r="CX41" s="661"/>
      <c r="CY41" s="662"/>
      <c r="CZ41" s="645" t="s">
        <v>126</v>
      </c>
      <c r="DA41" s="663"/>
      <c r="DB41" s="663"/>
      <c r="DC41" s="664"/>
      <c r="DD41" s="648" t="s">
        <v>135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346</v>
      </c>
      <c r="C42" s="640"/>
      <c r="D42" s="640"/>
      <c r="E42" s="640"/>
      <c r="F42" s="640"/>
      <c r="G42" s="640"/>
      <c r="H42" s="640"/>
      <c r="I42" s="640"/>
      <c r="J42" s="640"/>
      <c r="K42" s="640"/>
      <c r="L42" s="640"/>
      <c r="M42" s="640"/>
      <c r="N42" s="640"/>
      <c r="O42" s="640"/>
      <c r="P42" s="640"/>
      <c r="Q42" s="641"/>
      <c r="R42" s="642">
        <v>157597</v>
      </c>
      <c r="S42" s="643"/>
      <c r="T42" s="643"/>
      <c r="U42" s="643"/>
      <c r="V42" s="643"/>
      <c r="W42" s="643"/>
      <c r="X42" s="643"/>
      <c r="Y42" s="644"/>
      <c r="Z42" s="675">
        <v>1</v>
      </c>
      <c r="AA42" s="675"/>
      <c r="AB42" s="675"/>
      <c r="AC42" s="675"/>
      <c r="AD42" s="676" t="s">
        <v>126</v>
      </c>
      <c r="AE42" s="676"/>
      <c r="AF42" s="676"/>
      <c r="AG42" s="676"/>
      <c r="AH42" s="676"/>
      <c r="AI42" s="676"/>
      <c r="AJ42" s="676"/>
      <c r="AK42" s="676"/>
      <c r="AL42" s="645" t="s">
        <v>126</v>
      </c>
      <c r="AM42" s="646"/>
      <c r="AN42" s="646"/>
      <c r="AO42" s="677"/>
      <c r="AQ42" s="678" t="s">
        <v>347</v>
      </c>
      <c r="AR42" s="679"/>
      <c r="AS42" s="679"/>
      <c r="AT42" s="679"/>
      <c r="AU42" s="679"/>
      <c r="AV42" s="679"/>
      <c r="AW42" s="679"/>
      <c r="AX42" s="679"/>
      <c r="AY42" s="680"/>
      <c r="AZ42" s="626">
        <v>771002</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435</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2143111</v>
      </c>
      <c r="CS42" s="643"/>
      <c r="CT42" s="643"/>
      <c r="CU42" s="643"/>
      <c r="CV42" s="643"/>
      <c r="CW42" s="643"/>
      <c r="CX42" s="643"/>
      <c r="CY42" s="644"/>
      <c r="CZ42" s="645">
        <v>14.1</v>
      </c>
      <c r="DA42" s="646"/>
      <c r="DB42" s="646"/>
      <c r="DC42" s="647"/>
      <c r="DD42" s="648">
        <v>338922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350</v>
      </c>
      <c r="C43" s="624"/>
      <c r="D43" s="624"/>
      <c r="E43" s="624"/>
      <c r="F43" s="624"/>
      <c r="G43" s="624"/>
      <c r="H43" s="624"/>
      <c r="I43" s="624"/>
      <c r="J43" s="624"/>
      <c r="K43" s="624"/>
      <c r="L43" s="624"/>
      <c r="M43" s="624"/>
      <c r="N43" s="624"/>
      <c r="O43" s="624"/>
      <c r="P43" s="624"/>
      <c r="Q43" s="625"/>
      <c r="R43" s="626">
        <v>15720120</v>
      </c>
      <c r="S43" s="665"/>
      <c r="T43" s="665"/>
      <c r="U43" s="665"/>
      <c r="V43" s="665"/>
      <c r="W43" s="665"/>
      <c r="X43" s="665"/>
      <c r="Y43" s="666"/>
      <c r="Z43" s="667">
        <v>100</v>
      </c>
      <c r="AA43" s="667"/>
      <c r="AB43" s="667"/>
      <c r="AC43" s="667"/>
      <c r="AD43" s="668">
        <v>5379858</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59950</v>
      </c>
      <c r="CS43" s="661"/>
      <c r="CT43" s="661"/>
      <c r="CU43" s="661"/>
      <c r="CV43" s="661"/>
      <c r="CW43" s="661"/>
      <c r="CX43" s="661"/>
      <c r="CY43" s="662"/>
      <c r="CZ43" s="645">
        <v>0.4</v>
      </c>
      <c r="DA43" s="663"/>
      <c r="DB43" s="663"/>
      <c r="DC43" s="664"/>
      <c r="DD43" s="648">
        <v>59950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299</v>
      </c>
      <c r="CE44" s="656"/>
      <c r="CF44" s="639" t="s">
        <v>352</v>
      </c>
      <c r="CG44" s="640"/>
      <c r="CH44" s="640"/>
      <c r="CI44" s="640"/>
      <c r="CJ44" s="640"/>
      <c r="CK44" s="640"/>
      <c r="CL44" s="640"/>
      <c r="CM44" s="640"/>
      <c r="CN44" s="640"/>
      <c r="CO44" s="640"/>
      <c r="CP44" s="640"/>
      <c r="CQ44" s="641"/>
      <c r="CR44" s="642">
        <v>2094482</v>
      </c>
      <c r="CS44" s="643"/>
      <c r="CT44" s="643"/>
      <c r="CU44" s="643"/>
      <c r="CV44" s="643"/>
      <c r="CW44" s="643"/>
      <c r="CX44" s="643"/>
      <c r="CY44" s="644"/>
      <c r="CZ44" s="645">
        <v>13.8</v>
      </c>
      <c r="DA44" s="646"/>
      <c r="DB44" s="646"/>
      <c r="DC44" s="647"/>
      <c r="DD44" s="648">
        <v>329817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1095036</v>
      </c>
      <c r="CS45" s="661"/>
      <c r="CT45" s="661"/>
      <c r="CU45" s="661"/>
      <c r="CV45" s="661"/>
      <c r="CW45" s="661"/>
      <c r="CX45" s="661"/>
      <c r="CY45" s="662"/>
      <c r="CZ45" s="645">
        <v>7.2</v>
      </c>
      <c r="DA45" s="663"/>
      <c r="DB45" s="663"/>
      <c r="DC45" s="664"/>
      <c r="DD45" s="648">
        <v>93056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931100</v>
      </c>
      <c r="CS46" s="643"/>
      <c r="CT46" s="643"/>
      <c r="CU46" s="643"/>
      <c r="CV46" s="643"/>
      <c r="CW46" s="643"/>
      <c r="CX46" s="643"/>
      <c r="CY46" s="644"/>
      <c r="CZ46" s="645">
        <v>6.1</v>
      </c>
      <c r="DA46" s="646"/>
      <c r="DB46" s="646"/>
      <c r="DC46" s="647"/>
      <c r="DD46" s="648">
        <v>233558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v>48629</v>
      </c>
      <c r="CS47" s="661"/>
      <c r="CT47" s="661"/>
      <c r="CU47" s="661"/>
      <c r="CV47" s="661"/>
      <c r="CW47" s="661"/>
      <c r="CX47" s="661"/>
      <c r="CY47" s="662"/>
      <c r="CZ47" s="645">
        <v>0.3</v>
      </c>
      <c r="DA47" s="663"/>
      <c r="DB47" s="663"/>
      <c r="DC47" s="664"/>
      <c r="DD47" s="648">
        <v>9105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15148433</v>
      </c>
      <c r="CS49" s="627"/>
      <c r="CT49" s="627"/>
      <c r="CU49" s="627"/>
      <c r="CV49" s="627"/>
      <c r="CW49" s="627"/>
      <c r="CX49" s="627"/>
      <c r="CY49" s="628"/>
      <c r="CZ49" s="629">
        <v>100</v>
      </c>
      <c r="DA49" s="630"/>
      <c r="DB49" s="630"/>
      <c r="DC49" s="631"/>
      <c r="DD49" s="632">
        <v>6776478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4fbOFg9kQmn8dbxwRK4umeDrR5mb+EA7tU/PD0UWNutYe7dfCZCfjvn0Qu3Y/tiNSMnx30AHbDLCQdvCLFDqQ==" saltValue="pE4Ht6/OpZmKTRaUgbIn7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55" zoomScaleNormal="55" zoomScaleSheetLayoutView="70" workbookViewId="0">
      <selection activeCell="AU23" sqref="AU23:AY2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362</v>
      </c>
      <c r="DK2" s="1168"/>
      <c r="DL2" s="1168"/>
      <c r="DM2" s="1168"/>
      <c r="DN2" s="1168"/>
      <c r="DO2" s="1169"/>
      <c r="DP2" s="251"/>
      <c r="DQ2" s="1167" t="s">
        <v>363</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366</v>
      </c>
      <c r="B5" s="1053"/>
      <c r="C5" s="1053"/>
      <c r="D5" s="1053"/>
      <c r="E5" s="1053"/>
      <c r="F5" s="1053"/>
      <c r="G5" s="1053"/>
      <c r="H5" s="1053"/>
      <c r="I5" s="1053"/>
      <c r="J5" s="1053"/>
      <c r="K5" s="1053"/>
      <c r="L5" s="1053"/>
      <c r="M5" s="1053"/>
      <c r="N5" s="1053"/>
      <c r="O5" s="1053"/>
      <c r="P5" s="1054"/>
      <c r="Q5" s="1058" t="s">
        <v>367</v>
      </c>
      <c r="R5" s="1059"/>
      <c r="S5" s="1059"/>
      <c r="T5" s="1059"/>
      <c r="U5" s="1060"/>
      <c r="V5" s="1058" t="s">
        <v>368</v>
      </c>
      <c r="W5" s="1059"/>
      <c r="X5" s="1059"/>
      <c r="Y5" s="1059"/>
      <c r="Z5" s="1060"/>
      <c r="AA5" s="1058" t="s">
        <v>369</v>
      </c>
      <c r="AB5" s="1059"/>
      <c r="AC5" s="1059"/>
      <c r="AD5" s="1059"/>
      <c r="AE5" s="1059"/>
      <c r="AF5" s="1170" t="s">
        <v>370</v>
      </c>
      <c r="AG5" s="1059"/>
      <c r="AH5" s="1059"/>
      <c r="AI5" s="1059"/>
      <c r="AJ5" s="1074"/>
      <c r="AK5" s="1059" t="s">
        <v>371</v>
      </c>
      <c r="AL5" s="1059"/>
      <c r="AM5" s="1059"/>
      <c r="AN5" s="1059"/>
      <c r="AO5" s="1060"/>
      <c r="AP5" s="1058" t="s">
        <v>372</v>
      </c>
      <c r="AQ5" s="1059"/>
      <c r="AR5" s="1059"/>
      <c r="AS5" s="1059"/>
      <c r="AT5" s="1060"/>
      <c r="AU5" s="1058" t="s">
        <v>373</v>
      </c>
      <c r="AV5" s="1059"/>
      <c r="AW5" s="1059"/>
      <c r="AX5" s="1059"/>
      <c r="AY5" s="1074"/>
      <c r="AZ5" s="258"/>
      <c r="BA5" s="258"/>
      <c r="BB5" s="258"/>
      <c r="BC5" s="258"/>
      <c r="BD5" s="258"/>
      <c r="BE5" s="259"/>
      <c r="BF5" s="259"/>
      <c r="BG5" s="259"/>
      <c r="BH5" s="259"/>
      <c r="BI5" s="259"/>
      <c r="BJ5" s="259"/>
      <c r="BK5" s="259"/>
      <c r="BL5" s="259"/>
      <c r="BM5" s="259"/>
      <c r="BN5" s="259"/>
      <c r="BO5" s="259"/>
      <c r="BP5" s="259"/>
      <c r="BQ5" s="1052" t="s">
        <v>374</v>
      </c>
      <c r="BR5" s="1053"/>
      <c r="BS5" s="1053"/>
      <c r="BT5" s="1053"/>
      <c r="BU5" s="1053"/>
      <c r="BV5" s="1053"/>
      <c r="BW5" s="1053"/>
      <c r="BX5" s="1053"/>
      <c r="BY5" s="1053"/>
      <c r="BZ5" s="1053"/>
      <c r="CA5" s="1053"/>
      <c r="CB5" s="1053"/>
      <c r="CC5" s="1053"/>
      <c r="CD5" s="1053"/>
      <c r="CE5" s="1053"/>
      <c r="CF5" s="1053"/>
      <c r="CG5" s="1054"/>
      <c r="CH5" s="1058" t="s">
        <v>375</v>
      </c>
      <c r="CI5" s="1059"/>
      <c r="CJ5" s="1059"/>
      <c r="CK5" s="1059"/>
      <c r="CL5" s="1060"/>
      <c r="CM5" s="1058" t="s">
        <v>376</v>
      </c>
      <c r="CN5" s="1059"/>
      <c r="CO5" s="1059"/>
      <c r="CP5" s="1059"/>
      <c r="CQ5" s="1060"/>
      <c r="CR5" s="1058" t="s">
        <v>377</v>
      </c>
      <c r="CS5" s="1059"/>
      <c r="CT5" s="1059"/>
      <c r="CU5" s="1059"/>
      <c r="CV5" s="1060"/>
      <c r="CW5" s="1058" t="s">
        <v>378</v>
      </c>
      <c r="CX5" s="1059"/>
      <c r="CY5" s="1059"/>
      <c r="CZ5" s="1059"/>
      <c r="DA5" s="1060"/>
      <c r="DB5" s="1058" t="s">
        <v>379</v>
      </c>
      <c r="DC5" s="1059"/>
      <c r="DD5" s="1059"/>
      <c r="DE5" s="1059"/>
      <c r="DF5" s="1060"/>
      <c r="DG5" s="1155" t="s">
        <v>380</v>
      </c>
      <c r="DH5" s="1156"/>
      <c r="DI5" s="1156"/>
      <c r="DJ5" s="1156"/>
      <c r="DK5" s="1157"/>
      <c r="DL5" s="1155" t="s">
        <v>381</v>
      </c>
      <c r="DM5" s="1156"/>
      <c r="DN5" s="1156"/>
      <c r="DO5" s="1156"/>
      <c r="DP5" s="1157"/>
      <c r="DQ5" s="1058" t="s">
        <v>382</v>
      </c>
      <c r="DR5" s="1059"/>
      <c r="DS5" s="1059"/>
      <c r="DT5" s="1059"/>
      <c r="DU5" s="1060"/>
      <c r="DV5" s="1058" t="s">
        <v>373</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383</v>
      </c>
      <c r="C7" s="1108"/>
      <c r="D7" s="1108"/>
      <c r="E7" s="1108"/>
      <c r="F7" s="1108"/>
      <c r="G7" s="1108"/>
      <c r="H7" s="1108"/>
      <c r="I7" s="1108"/>
      <c r="J7" s="1108"/>
      <c r="K7" s="1108"/>
      <c r="L7" s="1108"/>
      <c r="M7" s="1108"/>
      <c r="N7" s="1108"/>
      <c r="O7" s="1108"/>
      <c r="P7" s="1109"/>
      <c r="Q7" s="1161">
        <v>15764</v>
      </c>
      <c r="R7" s="1162"/>
      <c r="S7" s="1162"/>
      <c r="T7" s="1162"/>
      <c r="U7" s="1162"/>
      <c r="V7" s="1162">
        <v>15214</v>
      </c>
      <c r="W7" s="1162"/>
      <c r="X7" s="1162"/>
      <c r="Y7" s="1162"/>
      <c r="Z7" s="1162"/>
      <c r="AA7" s="1162">
        <v>549</v>
      </c>
      <c r="AB7" s="1162"/>
      <c r="AC7" s="1162"/>
      <c r="AD7" s="1162"/>
      <c r="AE7" s="1163"/>
      <c r="AF7" s="1164">
        <v>407</v>
      </c>
      <c r="AG7" s="1165"/>
      <c r="AH7" s="1165"/>
      <c r="AI7" s="1165"/>
      <c r="AJ7" s="1166"/>
      <c r="AK7" s="1148">
        <v>871</v>
      </c>
      <c r="AL7" s="1149"/>
      <c r="AM7" s="1149"/>
      <c r="AN7" s="1149"/>
      <c r="AO7" s="1149"/>
      <c r="AP7" s="1149">
        <v>13595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384</v>
      </c>
      <c r="C8" s="1095"/>
      <c r="D8" s="1095"/>
      <c r="E8" s="1095"/>
      <c r="F8" s="1095"/>
      <c r="G8" s="1095"/>
      <c r="H8" s="1095"/>
      <c r="I8" s="1095"/>
      <c r="J8" s="1095"/>
      <c r="K8" s="1095"/>
      <c r="L8" s="1095"/>
      <c r="M8" s="1095"/>
      <c r="N8" s="1095"/>
      <c r="O8" s="1095"/>
      <c r="P8" s="1096"/>
      <c r="Q8" s="1100">
        <v>70</v>
      </c>
      <c r="R8" s="1101"/>
      <c r="S8" s="1101"/>
      <c r="T8" s="1101"/>
      <c r="U8" s="1101"/>
      <c r="V8" s="1101">
        <v>48</v>
      </c>
      <c r="W8" s="1101"/>
      <c r="X8" s="1101"/>
      <c r="Y8" s="1101"/>
      <c r="Z8" s="1101"/>
      <c r="AA8" s="1101">
        <v>22</v>
      </c>
      <c r="AB8" s="1101"/>
      <c r="AC8" s="1101"/>
      <c r="AD8" s="1101"/>
      <c r="AE8" s="1102"/>
      <c r="AF8" s="1076" t="s">
        <v>126</v>
      </c>
      <c r="AG8" s="1077"/>
      <c r="AH8" s="1077"/>
      <c r="AI8" s="1077"/>
      <c r="AJ8" s="1078"/>
      <c r="AK8" s="1143">
        <v>43</v>
      </c>
      <c r="AL8" s="1144"/>
      <c r="AM8" s="1144"/>
      <c r="AN8" s="1144"/>
      <c r="AO8" s="1144"/>
      <c r="AP8" s="1144">
        <v>13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t="s">
        <v>385</v>
      </c>
      <c r="C9" s="1095"/>
      <c r="D9" s="1095"/>
      <c r="E9" s="1095"/>
      <c r="F9" s="1095"/>
      <c r="G9" s="1095"/>
      <c r="H9" s="1095"/>
      <c r="I9" s="1095"/>
      <c r="J9" s="1095"/>
      <c r="K9" s="1095"/>
      <c r="L9" s="1095"/>
      <c r="M9" s="1095"/>
      <c r="N9" s="1095"/>
      <c r="O9" s="1095"/>
      <c r="P9" s="1096"/>
      <c r="Q9" s="1100">
        <v>1</v>
      </c>
      <c r="R9" s="1101"/>
      <c r="S9" s="1101"/>
      <c r="T9" s="1101"/>
      <c r="U9" s="1101"/>
      <c r="V9" s="1101">
        <v>1</v>
      </c>
      <c r="W9" s="1101"/>
      <c r="X9" s="1101"/>
      <c r="Y9" s="1101"/>
      <c r="Z9" s="1101"/>
      <c r="AA9" s="1101">
        <v>0</v>
      </c>
      <c r="AB9" s="1101"/>
      <c r="AC9" s="1101"/>
      <c r="AD9" s="1101"/>
      <c r="AE9" s="1102"/>
      <c r="AF9" s="1076" t="s">
        <v>126</v>
      </c>
      <c r="AG9" s="1077"/>
      <c r="AH9" s="1077"/>
      <c r="AI9" s="1077"/>
      <c r="AJ9" s="1078"/>
      <c r="AK9" s="1143">
        <v>0</v>
      </c>
      <c r="AL9" s="1144"/>
      <c r="AM9" s="1144"/>
      <c r="AN9" s="1144"/>
      <c r="AO9" s="1144"/>
      <c r="AP9" s="1144" t="s">
        <v>568</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387</v>
      </c>
      <c r="B23" s="1001" t="s">
        <v>388</v>
      </c>
      <c r="C23" s="1002"/>
      <c r="D23" s="1002"/>
      <c r="E23" s="1002"/>
      <c r="F23" s="1002"/>
      <c r="G23" s="1002"/>
      <c r="H23" s="1002"/>
      <c r="I23" s="1002"/>
      <c r="J23" s="1002"/>
      <c r="K23" s="1002"/>
      <c r="L23" s="1002"/>
      <c r="M23" s="1002"/>
      <c r="N23" s="1002"/>
      <c r="O23" s="1002"/>
      <c r="P23" s="1003"/>
      <c r="Q23" s="1125">
        <v>15835</v>
      </c>
      <c r="R23" s="1126"/>
      <c r="S23" s="1126"/>
      <c r="T23" s="1126"/>
      <c r="U23" s="1126"/>
      <c r="V23" s="1126">
        <v>15263</v>
      </c>
      <c r="W23" s="1126"/>
      <c r="X23" s="1126"/>
      <c r="Y23" s="1126"/>
      <c r="Z23" s="1126"/>
      <c r="AA23" s="1126">
        <v>571</v>
      </c>
      <c r="AB23" s="1126"/>
      <c r="AC23" s="1126"/>
      <c r="AD23" s="1126"/>
      <c r="AE23" s="1127"/>
      <c r="AF23" s="1128">
        <v>407</v>
      </c>
      <c r="AG23" s="1126"/>
      <c r="AH23" s="1126"/>
      <c r="AI23" s="1126"/>
      <c r="AJ23" s="1129"/>
      <c r="AK23" s="1130"/>
      <c r="AL23" s="1131"/>
      <c r="AM23" s="1131"/>
      <c r="AN23" s="1131"/>
      <c r="AO23" s="1131"/>
      <c r="AP23" s="1126">
        <v>13608</v>
      </c>
      <c r="AQ23" s="1126"/>
      <c r="AR23" s="1126"/>
      <c r="AS23" s="1126"/>
      <c r="AT23" s="1126"/>
      <c r="AU23" s="1132"/>
      <c r="AV23" s="1132"/>
      <c r="AW23" s="1132"/>
      <c r="AX23" s="1132"/>
      <c r="AY23" s="1133"/>
      <c r="AZ23" s="1122" t="s">
        <v>126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389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366</v>
      </c>
      <c r="B26" s="1053"/>
      <c r="C26" s="1053"/>
      <c r="D26" s="1053"/>
      <c r="E26" s="1053"/>
      <c r="F26" s="1053"/>
      <c r="G26" s="1053"/>
      <c r="H26" s="1053"/>
      <c r="I26" s="1053"/>
      <c r="J26" s="1053"/>
      <c r="K26" s="1053"/>
      <c r="L26" s="1053"/>
      <c r="M26" s="1053"/>
      <c r="N26" s="1053"/>
      <c r="O26" s="1053"/>
      <c r="P26" s="1054"/>
      <c r="Q26" s="1058" t="s">
        <v>391</v>
      </c>
      <c r="R26" s="1059"/>
      <c r="S26" s="1059"/>
      <c r="T26" s="1059"/>
      <c r="U26" s="1060"/>
      <c r="V26" s="1058" t="s">
        <v>392</v>
      </c>
      <c r="W26" s="1059"/>
      <c r="X26" s="1059"/>
      <c r="Y26" s="1059"/>
      <c r="Z26" s="1060"/>
      <c r="AA26" s="1058" t="s">
        <v>393</v>
      </c>
      <c r="AB26" s="1059"/>
      <c r="AC26" s="1059"/>
      <c r="AD26" s="1059"/>
      <c r="AE26" s="1059"/>
      <c r="AF26" s="1116" t="s">
        <v>394</v>
      </c>
      <c r="AG26" s="1065"/>
      <c r="AH26" s="1065"/>
      <c r="AI26" s="1065"/>
      <c r="AJ26" s="1117"/>
      <c r="AK26" s="1059" t="s">
        <v>395</v>
      </c>
      <c r="AL26" s="1059"/>
      <c r="AM26" s="1059"/>
      <c r="AN26" s="1059"/>
      <c r="AO26" s="1060"/>
      <c r="AP26" s="1058" t="s">
        <v>396</v>
      </c>
      <c r="AQ26" s="1059"/>
      <c r="AR26" s="1059"/>
      <c r="AS26" s="1059"/>
      <c r="AT26" s="1060"/>
      <c r="AU26" s="1058" t="s">
        <v>397</v>
      </c>
      <c r="AV26" s="1059"/>
      <c r="AW26" s="1059"/>
      <c r="AX26" s="1059"/>
      <c r="AY26" s="1060"/>
      <c r="AZ26" s="1058" t="s">
        <v>398</v>
      </c>
      <c r="BA26" s="1059"/>
      <c r="BB26" s="1059"/>
      <c r="BC26" s="1059"/>
      <c r="BD26" s="1060"/>
      <c r="BE26" s="1058" t="s">
        <v>373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399</v>
      </c>
      <c r="C28" s="1108"/>
      <c r="D28" s="1108"/>
      <c r="E28" s="1108"/>
      <c r="F28" s="1108"/>
      <c r="G28" s="1108"/>
      <c r="H28" s="1108"/>
      <c r="I28" s="1108"/>
      <c r="J28" s="1108"/>
      <c r="K28" s="1108"/>
      <c r="L28" s="1108"/>
      <c r="M28" s="1108"/>
      <c r="N28" s="1108"/>
      <c r="O28" s="1108"/>
      <c r="P28" s="1109"/>
      <c r="Q28" s="1110">
        <f>2522+97</f>
        <v>2619</v>
      </c>
      <c r="R28" s="1111"/>
      <c r="S28" s="1111"/>
      <c r="T28" s="1111"/>
      <c r="U28" s="1111"/>
      <c r="V28" s="1111">
        <f>2522+97</f>
        <v>2619</v>
      </c>
      <c r="W28" s="1111"/>
      <c r="X28" s="1111"/>
      <c r="Y28" s="1111"/>
      <c r="Z28" s="1111"/>
      <c r="AA28" s="1111">
        <v>0</v>
      </c>
      <c r="AB28" s="1111"/>
      <c r="AC28" s="1111"/>
      <c r="AD28" s="1111"/>
      <c r="AE28" s="1112"/>
      <c r="AF28" s="1113" t="s">
        <v>126</v>
      </c>
      <c r="AG28" s="1111"/>
      <c r="AH28" s="1111"/>
      <c r="AI28" s="1111"/>
      <c r="AJ28" s="1114"/>
      <c r="AK28" s="1115">
        <f>308+52</f>
        <v>360</v>
      </c>
      <c r="AL28" s="1103"/>
      <c r="AM28" s="1103"/>
      <c r="AN28" s="1103"/>
      <c r="AO28" s="1103"/>
      <c r="AP28" s="1103">
        <v>5</v>
      </c>
      <c r="AQ28" s="1103"/>
      <c r="AR28" s="1103"/>
      <c r="AS28" s="1103"/>
      <c r="AT28" s="1103"/>
      <c r="AU28" s="1103" t="s">
        <v>568</v>
      </c>
      <c r="AV28" s="1103"/>
      <c r="AW28" s="1103"/>
      <c r="AX28" s="1103"/>
      <c r="AY28" s="1103"/>
      <c r="AZ28" s="1104" t="s">
        <v>568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400</v>
      </c>
      <c r="C29" s="1095"/>
      <c r="D29" s="1095"/>
      <c r="E29" s="1095"/>
      <c r="F29" s="1095"/>
      <c r="G29" s="1095"/>
      <c r="H29" s="1095"/>
      <c r="I29" s="1095"/>
      <c r="J29" s="1095"/>
      <c r="K29" s="1095"/>
      <c r="L29" s="1095"/>
      <c r="M29" s="1095"/>
      <c r="N29" s="1095"/>
      <c r="O29" s="1095"/>
      <c r="P29" s="1096"/>
      <c r="Q29" s="1100">
        <v>5</v>
      </c>
      <c r="R29" s="1101"/>
      <c r="S29" s="1101"/>
      <c r="T29" s="1101"/>
      <c r="U29" s="1101"/>
      <c r="V29" s="1101">
        <v>5</v>
      </c>
      <c r="W29" s="1101"/>
      <c r="X29" s="1101"/>
      <c r="Y29" s="1101"/>
      <c r="Z29" s="1101"/>
      <c r="AA29" s="1101">
        <v>0</v>
      </c>
      <c r="AB29" s="1101"/>
      <c r="AC29" s="1101"/>
      <c r="AD29" s="1101"/>
      <c r="AE29" s="1102"/>
      <c r="AF29" s="1076" t="s">
        <v>126</v>
      </c>
      <c r="AG29" s="1077"/>
      <c r="AH29" s="1077"/>
      <c r="AI29" s="1077"/>
      <c r="AJ29" s="1078"/>
      <c r="AK29" s="1037">
        <v>4</v>
      </c>
      <c r="AL29" s="1028"/>
      <c r="AM29" s="1028"/>
      <c r="AN29" s="1028"/>
      <c r="AO29" s="1028"/>
      <c r="AP29" s="1028" t="s">
        <v>568</v>
      </c>
      <c r="AQ29" s="1028"/>
      <c r="AR29" s="1028"/>
      <c r="AS29" s="1028"/>
      <c r="AT29" s="1028"/>
      <c r="AU29" s="1028" t="s">
        <v>568</v>
      </c>
      <c r="AV29" s="1028"/>
      <c r="AW29" s="1028"/>
      <c r="AX29" s="1028"/>
      <c r="AY29" s="1028"/>
      <c r="AZ29" s="1099" t="s">
        <v>568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401</v>
      </c>
      <c r="C30" s="1095"/>
      <c r="D30" s="1095"/>
      <c r="E30" s="1095"/>
      <c r="F30" s="1095"/>
      <c r="G30" s="1095"/>
      <c r="H30" s="1095"/>
      <c r="I30" s="1095"/>
      <c r="J30" s="1095"/>
      <c r="K30" s="1095"/>
      <c r="L30" s="1095"/>
      <c r="M30" s="1095"/>
      <c r="N30" s="1095"/>
      <c r="O30" s="1095"/>
      <c r="P30" s="1096"/>
      <c r="Q30" s="1100">
        <v>2163</v>
      </c>
      <c r="R30" s="1101"/>
      <c r="S30" s="1101"/>
      <c r="T30" s="1101"/>
      <c r="U30" s="1101"/>
      <c r="V30" s="1101">
        <v>2139</v>
      </c>
      <c r="W30" s="1101"/>
      <c r="X30" s="1101"/>
      <c r="Y30" s="1101"/>
      <c r="Z30" s="1101"/>
      <c r="AA30" s="1101">
        <v>24</v>
      </c>
      <c r="AB30" s="1101"/>
      <c r="AC30" s="1101"/>
      <c r="AD30" s="1101"/>
      <c r="AE30" s="1102"/>
      <c r="AF30" s="1076">
        <v>24</v>
      </c>
      <c r="AG30" s="1077"/>
      <c r="AH30" s="1077"/>
      <c r="AI30" s="1077"/>
      <c r="AJ30" s="1078"/>
      <c r="AK30" s="1037">
        <v>332</v>
      </c>
      <c r="AL30" s="1028"/>
      <c r="AM30" s="1028"/>
      <c r="AN30" s="1028"/>
      <c r="AO30" s="1028"/>
      <c r="AP30" s="1028" t="s">
        <v>568</v>
      </c>
      <c r="AQ30" s="1028"/>
      <c r="AR30" s="1028"/>
      <c r="AS30" s="1028"/>
      <c r="AT30" s="1028"/>
      <c r="AU30" s="1028" t="s">
        <v>568</v>
      </c>
      <c r="AV30" s="1028"/>
      <c r="AW30" s="1028"/>
      <c r="AX30" s="1028"/>
      <c r="AY30" s="1028"/>
      <c r="AZ30" s="1099" t="s">
        <v>568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402</v>
      </c>
      <c r="C31" s="1095"/>
      <c r="D31" s="1095"/>
      <c r="E31" s="1095"/>
      <c r="F31" s="1095"/>
      <c r="G31" s="1095"/>
      <c r="H31" s="1095"/>
      <c r="I31" s="1095"/>
      <c r="J31" s="1095"/>
      <c r="K31" s="1095"/>
      <c r="L31" s="1095"/>
      <c r="M31" s="1095"/>
      <c r="N31" s="1095"/>
      <c r="O31" s="1095"/>
      <c r="P31" s="1096"/>
      <c r="Q31" s="1100">
        <v>289</v>
      </c>
      <c r="R31" s="1101"/>
      <c r="S31" s="1101"/>
      <c r="T31" s="1101"/>
      <c r="U31" s="1101"/>
      <c r="V31" s="1101">
        <v>281</v>
      </c>
      <c r="W31" s="1101"/>
      <c r="X31" s="1101"/>
      <c r="Y31" s="1101"/>
      <c r="Z31" s="1101"/>
      <c r="AA31" s="1101">
        <v>8</v>
      </c>
      <c r="AB31" s="1101"/>
      <c r="AC31" s="1101"/>
      <c r="AD31" s="1101"/>
      <c r="AE31" s="1102"/>
      <c r="AF31" s="1076">
        <v>8</v>
      </c>
      <c r="AG31" s="1077"/>
      <c r="AH31" s="1077"/>
      <c r="AI31" s="1077"/>
      <c r="AJ31" s="1078"/>
      <c r="AK31" s="1037">
        <v>86</v>
      </c>
      <c r="AL31" s="1028"/>
      <c r="AM31" s="1028"/>
      <c r="AN31" s="1028"/>
      <c r="AO31" s="1028"/>
      <c r="AP31" s="1028" t="s">
        <v>568</v>
      </c>
      <c r="AQ31" s="1028"/>
      <c r="AR31" s="1028"/>
      <c r="AS31" s="1028"/>
      <c r="AT31" s="1028"/>
      <c r="AU31" s="1028" t="s">
        <v>568</v>
      </c>
      <c r="AV31" s="1028"/>
      <c r="AW31" s="1028"/>
      <c r="AX31" s="1028"/>
      <c r="AY31" s="1028"/>
      <c r="AZ31" s="1099" t="s">
        <v>568</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403</v>
      </c>
      <c r="C32" s="1095"/>
      <c r="D32" s="1095"/>
      <c r="E32" s="1095"/>
      <c r="F32" s="1095"/>
      <c r="G32" s="1095"/>
      <c r="H32" s="1095"/>
      <c r="I32" s="1095"/>
      <c r="J32" s="1095"/>
      <c r="K32" s="1095"/>
      <c r="L32" s="1095"/>
      <c r="M32" s="1095"/>
      <c r="N32" s="1095"/>
      <c r="O32" s="1095"/>
      <c r="P32" s="1096"/>
      <c r="Q32" s="1100">
        <v>289</v>
      </c>
      <c r="R32" s="1101"/>
      <c r="S32" s="1101"/>
      <c r="T32" s="1101"/>
      <c r="U32" s="1101"/>
      <c r="V32" s="1101">
        <v>236</v>
      </c>
      <c r="W32" s="1101"/>
      <c r="X32" s="1101"/>
      <c r="Y32" s="1101"/>
      <c r="Z32" s="1101"/>
      <c r="AA32" s="1101">
        <v>53</v>
      </c>
      <c r="AB32" s="1101"/>
      <c r="AC32" s="1101"/>
      <c r="AD32" s="1101"/>
      <c r="AE32" s="1102"/>
      <c r="AF32" s="1076">
        <v>414</v>
      </c>
      <c r="AG32" s="1077"/>
      <c r="AH32" s="1077"/>
      <c r="AI32" s="1077"/>
      <c r="AJ32" s="1078"/>
      <c r="AK32" s="1037">
        <v>25</v>
      </c>
      <c r="AL32" s="1028"/>
      <c r="AM32" s="1028"/>
      <c r="AN32" s="1028"/>
      <c r="AO32" s="1028"/>
      <c r="AP32" s="1028">
        <v>1652</v>
      </c>
      <c r="AQ32" s="1028"/>
      <c r="AR32" s="1028"/>
      <c r="AS32" s="1028"/>
      <c r="AT32" s="1028"/>
      <c r="AU32" s="1028">
        <v>263</v>
      </c>
      <c r="AV32" s="1028"/>
      <c r="AW32" s="1028"/>
      <c r="AX32" s="1028"/>
      <c r="AY32" s="1028"/>
      <c r="AZ32" s="1099" t="s">
        <v>568</v>
      </c>
      <c r="BA32" s="1099"/>
      <c r="BB32" s="1099"/>
      <c r="BC32" s="1099"/>
      <c r="BD32" s="1099"/>
      <c r="BE32" s="1089" t="s">
        <v>404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387</v>
      </c>
      <c r="B63" s="1001" t="s">
        <v>406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447</v>
      </c>
      <c r="AG63" s="1016"/>
      <c r="AH63" s="1016"/>
      <c r="AI63" s="1016"/>
      <c r="AJ63" s="1087"/>
      <c r="AK63" s="1088"/>
      <c r="AL63" s="1020"/>
      <c r="AM63" s="1020"/>
      <c r="AN63" s="1020"/>
      <c r="AO63" s="1020"/>
      <c r="AP63" s="1016">
        <v>1657</v>
      </c>
      <c r="AQ63" s="1016"/>
      <c r="AR63" s="1016"/>
      <c r="AS63" s="1016"/>
      <c r="AT63" s="1016"/>
      <c r="AU63" s="1016">
        <v>263</v>
      </c>
      <c r="AV63" s="1016"/>
      <c r="AW63" s="1016"/>
      <c r="AX63" s="1016"/>
      <c r="AY63" s="1016"/>
      <c r="AZ63" s="1082"/>
      <c r="BA63" s="1082"/>
      <c r="BB63" s="1082"/>
      <c r="BC63" s="1082"/>
      <c r="BD63" s="1082"/>
      <c r="BE63" s="1017"/>
      <c r="BF63" s="1017"/>
      <c r="BG63" s="1017"/>
      <c r="BH63" s="1017"/>
      <c r="BI63" s="1018"/>
      <c r="BJ63" s="1083" t="s">
        <v>126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408</v>
      </c>
      <c r="B66" s="1053"/>
      <c r="C66" s="1053"/>
      <c r="D66" s="1053"/>
      <c r="E66" s="1053"/>
      <c r="F66" s="1053"/>
      <c r="G66" s="1053"/>
      <c r="H66" s="1053"/>
      <c r="I66" s="1053"/>
      <c r="J66" s="1053"/>
      <c r="K66" s="1053"/>
      <c r="L66" s="1053"/>
      <c r="M66" s="1053"/>
      <c r="N66" s="1053"/>
      <c r="O66" s="1053"/>
      <c r="P66" s="1054"/>
      <c r="Q66" s="1058" t="s">
        <v>391</v>
      </c>
      <c r="R66" s="1059"/>
      <c r="S66" s="1059"/>
      <c r="T66" s="1059"/>
      <c r="U66" s="1060"/>
      <c r="V66" s="1058" t="s">
        <v>392</v>
      </c>
      <c r="W66" s="1059"/>
      <c r="X66" s="1059"/>
      <c r="Y66" s="1059"/>
      <c r="Z66" s="1060"/>
      <c r="AA66" s="1058" t="s">
        <v>393</v>
      </c>
      <c r="AB66" s="1059"/>
      <c r="AC66" s="1059"/>
      <c r="AD66" s="1059"/>
      <c r="AE66" s="1060"/>
      <c r="AF66" s="1064" t="s">
        <v>409</v>
      </c>
      <c r="AG66" s="1065"/>
      <c r="AH66" s="1065"/>
      <c r="AI66" s="1065"/>
      <c r="AJ66" s="1066"/>
      <c r="AK66" s="1058" t="s">
        <v>395</v>
      </c>
      <c r="AL66" s="1053"/>
      <c r="AM66" s="1053"/>
      <c r="AN66" s="1053"/>
      <c r="AO66" s="1054"/>
      <c r="AP66" s="1058" t="s">
        <v>396</v>
      </c>
      <c r="AQ66" s="1059"/>
      <c r="AR66" s="1059"/>
      <c r="AS66" s="1059"/>
      <c r="AT66" s="1060"/>
      <c r="AU66" s="1058" t="s">
        <v>410</v>
      </c>
      <c r="AV66" s="1059"/>
      <c r="AW66" s="1059"/>
      <c r="AX66" s="1059"/>
      <c r="AY66" s="1060"/>
      <c r="AZ66" s="1058" t="s">
        <v>373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574</v>
      </c>
      <c r="C68" s="1043"/>
      <c r="D68" s="1043"/>
      <c r="E68" s="1043"/>
      <c r="F68" s="1043"/>
      <c r="G68" s="1043"/>
      <c r="H68" s="1043"/>
      <c r="I68" s="1043"/>
      <c r="J68" s="1043"/>
      <c r="K68" s="1043"/>
      <c r="L68" s="1043"/>
      <c r="M68" s="1043"/>
      <c r="N68" s="1043"/>
      <c r="O68" s="1043"/>
      <c r="P68" s="1044"/>
      <c r="Q68" s="1045">
        <v>503</v>
      </c>
      <c r="R68" s="1039"/>
      <c r="S68" s="1039"/>
      <c r="T68" s="1039"/>
      <c r="U68" s="1039"/>
      <c r="V68" s="1039">
        <v>495</v>
      </c>
      <c r="W68" s="1039"/>
      <c r="X68" s="1039"/>
      <c r="Y68" s="1039"/>
      <c r="Z68" s="1039"/>
      <c r="AA68" s="1039">
        <v>8</v>
      </c>
      <c r="AB68" s="1039"/>
      <c r="AC68" s="1039"/>
      <c r="AD68" s="1039"/>
      <c r="AE68" s="1039"/>
      <c r="AF68" s="1039">
        <v>8</v>
      </c>
      <c r="AG68" s="1039"/>
      <c r="AH68" s="1039"/>
      <c r="AI68" s="1039"/>
      <c r="AJ68" s="1039"/>
      <c r="AK68" s="1039" t="s">
        <v>583</v>
      </c>
      <c r="AL68" s="1039"/>
      <c r="AM68" s="1039"/>
      <c r="AN68" s="1039"/>
      <c r="AO68" s="1039"/>
      <c r="AP68" s="1039" t="s">
        <v>583</v>
      </c>
      <c r="AQ68" s="1039"/>
      <c r="AR68" s="1039"/>
      <c r="AS68" s="1039"/>
      <c r="AT68" s="1039"/>
      <c r="AU68" s="1039" t="s">
        <v>583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575</v>
      </c>
      <c r="C69" s="1032"/>
      <c r="D69" s="1032"/>
      <c r="E69" s="1032"/>
      <c r="F69" s="1032"/>
      <c r="G69" s="1032"/>
      <c r="H69" s="1032"/>
      <c r="I69" s="1032"/>
      <c r="J69" s="1032"/>
      <c r="K69" s="1032"/>
      <c r="L69" s="1032"/>
      <c r="M69" s="1032"/>
      <c r="N69" s="1032"/>
      <c r="O69" s="1032"/>
      <c r="P69" s="1033"/>
      <c r="Q69" s="1035">
        <v>15</v>
      </c>
      <c r="R69" s="1036"/>
      <c r="S69" s="1036"/>
      <c r="T69" s="1036"/>
      <c r="U69" s="1037"/>
      <c r="V69" s="1038">
        <v>13</v>
      </c>
      <c r="W69" s="1036"/>
      <c r="X69" s="1036"/>
      <c r="Y69" s="1036"/>
      <c r="Z69" s="1037"/>
      <c r="AA69" s="1038">
        <v>2</v>
      </c>
      <c r="AB69" s="1036"/>
      <c r="AC69" s="1036"/>
      <c r="AD69" s="1036"/>
      <c r="AE69" s="1037"/>
      <c r="AF69" s="1038">
        <v>2</v>
      </c>
      <c r="AG69" s="1036"/>
      <c r="AH69" s="1036"/>
      <c r="AI69" s="1036"/>
      <c r="AJ69" s="1037"/>
      <c r="AK69" s="1038" t="s">
        <v>499</v>
      </c>
      <c r="AL69" s="1036"/>
      <c r="AM69" s="1036"/>
      <c r="AN69" s="1036"/>
      <c r="AO69" s="1037"/>
      <c r="AP69" s="1038" t="s">
        <v>499</v>
      </c>
      <c r="AQ69" s="1036"/>
      <c r="AR69" s="1036"/>
      <c r="AS69" s="1036"/>
      <c r="AT69" s="1037"/>
      <c r="AU69" s="1038" t="s">
        <v>499</v>
      </c>
      <c r="AV69" s="1036"/>
      <c r="AW69" s="1036"/>
      <c r="AX69" s="1036"/>
      <c r="AY69" s="1037"/>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576</v>
      </c>
      <c r="C70" s="1032"/>
      <c r="D70" s="1032"/>
      <c r="E70" s="1032"/>
      <c r="F70" s="1032"/>
      <c r="G70" s="1032"/>
      <c r="H70" s="1032"/>
      <c r="I70" s="1032"/>
      <c r="J70" s="1032"/>
      <c r="K70" s="1032"/>
      <c r="L70" s="1032"/>
      <c r="M70" s="1032"/>
      <c r="N70" s="1032"/>
      <c r="O70" s="1032"/>
      <c r="P70" s="1033"/>
      <c r="Q70" s="1035">
        <v>961</v>
      </c>
      <c r="R70" s="1036"/>
      <c r="S70" s="1036"/>
      <c r="T70" s="1036"/>
      <c r="U70" s="1037"/>
      <c r="V70" s="1038">
        <v>913</v>
      </c>
      <c r="W70" s="1036"/>
      <c r="X70" s="1036"/>
      <c r="Y70" s="1036"/>
      <c r="Z70" s="1037"/>
      <c r="AA70" s="1038">
        <v>48</v>
      </c>
      <c r="AB70" s="1036"/>
      <c r="AC70" s="1036"/>
      <c r="AD70" s="1036"/>
      <c r="AE70" s="1037"/>
      <c r="AF70" s="1038">
        <v>48</v>
      </c>
      <c r="AG70" s="1036"/>
      <c r="AH70" s="1036"/>
      <c r="AI70" s="1036"/>
      <c r="AJ70" s="1037"/>
      <c r="AK70" s="1038" t="s">
        <v>499</v>
      </c>
      <c r="AL70" s="1036"/>
      <c r="AM70" s="1036"/>
      <c r="AN70" s="1036"/>
      <c r="AO70" s="1037"/>
      <c r="AP70" s="1038" t="s">
        <v>499</v>
      </c>
      <c r="AQ70" s="1036"/>
      <c r="AR70" s="1036"/>
      <c r="AS70" s="1036"/>
      <c r="AT70" s="1037"/>
      <c r="AU70" s="1038" t="s">
        <v>499</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577</v>
      </c>
      <c r="C71" s="1032"/>
      <c r="D71" s="1032"/>
      <c r="E71" s="1032"/>
      <c r="F71" s="1032"/>
      <c r="G71" s="1032"/>
      <c r="H71" s="1032"/>
      <c r="I71" s="1032"/>
      <c r="J71" s="1032"/>
      <c r="K71" s="1032"/>
      <c r="L71" s="1032"/>
      <c r="M71" s="1032"/>
      <c r="N71" s="1032"/>
      <c r="O71" s="1032"/>
      <c r="P71" s="1033"/>
      <c r="Q71" s="1035">
        <v>42</v>
      </c>
      <c r="R71" s="1036"/>
      <c r="S71" s="1036"/>
      <c r="T71" s="1036"/>
      <c r="U71" s="1037"/>
      <c r="V71" s="1038">
        <v>41</v>
      </c>
      <c r="W71" s="1036"/>
      <c r="X71" s="1036"/>
      <c r="Y71" s="1036"/>
      <c r="Z71" s="1037"/>
      <c r="AA71" s="1038">
        <v>1</v>
      </c>
      <c r="AB71" s="1036"/>
      <c r="AC71" s="1036"/>
      <c r="AD71" s="1036"/>
      <c r="AE71" s="1037"/>
      <c r="AF71" s="1038">
        <v>1</v>
      </c>
      <c r="AG71" s="1036"/>
      <c r="AH71" s="1036"/>
      <c r="AI71" s="1036"/>
      <c r="AJ71" s="1037"/>
      <c r="AK71" s="1038" t="s">
        <v>499</v>
      </c>
      <c r="AL71" s="1036"/>
      <c r="AM71" s="1036"/>
      <c r="AN71" s="1036"/>
      <c r="AO71" s="1037"/>
      <c r="AP71" s="1038" t="s">
        <v>499</v>
      </c>
      <c r="AQ71" s="1036"/>
      <c r="AR71" s="1036"/>
      <c r="AS71" s="1036"/>
      <c r="AT71" s="1037"/>
      <c r="AU71" s="1038" t="s">
        <v>499</v>
      </c>
      <c r="AV71" s="1036"/>
      <c r="AW71" s="1036"/>
      <c r="AX71" s="1036"/>
      <c r="AY71" s="1037"/>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578</v>
      </c>
      <c r="C72" s="1032"/>
      <c r="D72" s="1032"/>
      <c r="E72" s="1032"/>
      <c r="F72" s="1032"/>
      <c r="G72" s="1032"/>
      <c r="H72" s="1032"/>
      <c r="I72" s="1032"/>
      <c r="J72" s="1032"/>
      <c r="K72" s="1032"/>
      <c r="L72" s="1032"/>
      <c r="M72" s="1032"/>
      <c r="N72" s="1032"/>
      <c r="O72" s="1032"/>
      <c r="P72" s="1033"/>
      <c r="Q72" s="1035">
        <v>65</v>
      </c>
      <c r="R72" s="1036"/>
      <c r="S72" s="1036"/>
      <c r="T72" s="1036"/>
      <c r="U72" s="1037"/>
      <c r="V72" s="1038">
        <v>67</v>
      </c>
      <c r="W72" s="1036"/>
      <c r="X72" s="1036"/>
      <c r="Y72" s="1036"/>
      <c r="Z72" s="1037"/>
      <c r="AA72" s="1038">
        <v>8</v>
      </c>
      <c r="AB72" s="1036"/>
      <c r="AC72" s="1036"/>
      <c r="AD72" s="1036"/>
      <c r="AE72" s="1037"/>
      <c r="AF72" s="1038">
        <v>8</v>
      </c>
      <c r="AG72" s="1036"/>
      <c r="AH72" s="1036"/>
      <c r="AI72" s="1036"/>
      <c r="AJ72" s="1037"/>
      <c r="AK72" s="1038" t="s">
        <v>499</v>
      </c>
      <c r="AL72" s="1036"/>
      <c r="AM72" s="1036"/>
      <c r="AN72" s="1036"/>
      <c r="AO72" s="1037"/>
      <c r="AP72" s="1038" t="s">
        <v>499</v>
      </c>
      <c r="AQ72" s="1036"/>
      <c r="AR72" s="1036"/>
      <c r="AS72" s="1036"/>
      <c r="AT72" s="1037"/>
      <c r="AU72" s="1038" t="s">
        <v>499</v>
      </c>
      <c r="AV72" s="1036"/>
      <c r="AW72" s="1036"/>
      <c r="AX72" s="1036"/>
      <c r="AY72" s="1037"/>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579</v>
      </c>
      <c r="C73" s="1032"/>
      <c r="D73" s="1032"/>
      <c r="E73" s="1032"/>
      <c r="F73" s="1032"/>
      <c r="G73" s="1032"/>
      <c r="H73" s="1032"/>
      <c r="I73" s="1032"/>
      <c r="J73" s="1032"/>
      <c r="K73" s="1032"/>
      <c r="L73" s="1032"/>
      <c r="M73" s="1032"/>
      <c r="N73" s="1032"/>
      <c r="O73" s="1032"/>
      <c r="P73" s="1033"/>
      <c r="Q73" s="1035">
        <v>143922</v>
      </c>
      <c r="R73" s="1036"/>
      <c r="S73" s="1036"/>
      <c r="T73" s="1036"/>
      <c r="U73" s="1037"/>
      <c r="V73" s="1038">
        <v>139310</v>
      </c>
      <c r="W73" s="1036"/>
      <c r="X73" s="1036"/>
      <c r="Y73" s="1036"/>
      <c r="Z73" s="1037"/>
      <c r="AA73" s="1038">
        <v>4612</v>
      </c>
      <c r="AB73" s="1036"/>
      <c r="AC73" s="1036"/>
      <c r="AD73" s="1036"/>
      <c r="AE73" s="1037"/>
      <c r="AF73" s="1038">
        <v>4612</v>
      </c>
      <c r="AG73" s="1036"/>
      <c r="AH73" s="1036"/>
      <c r="AI73" s="1036"/>
      <c r="AJ73" s="1037"/>
      <c r="AK73" s="1038" t="s">
        <v>499</v>
      </c>
      <c r="AL73" s="1036"/>
      <c r="AM73" s="1036"/>
      <c r="AN73" s="1036"/>
      <c r="AO73" s="1037"/>
      <c r="AP73" s="1038" t="s">
        <v>499</v>
      </c>
      <c r="AQ73" s="1036"/>
      <c r="AR73" s="1036"/>
      <c r="AS73" s="1036"/>
      <c r="AT73" s="1037"/>
      <c r="AU73" s="1038" t="s">
        <v>499</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580</v>
      </c>
      <c r="C74" s="1032"/>
      <c r="D74" s="1032"/>
      <c r="E74" s="1032"/>
      <c r="F74" s="1032"/>
      <c r="G74" s="1032"/>
      <c r="H74" s="1032"/>
      <c r="I74" s="1032"/>
      <c r="J74" s="1032"/>
      <c r="K74" s="1032"/>
      <c r="L74" s="1032"/>
      <c r="M74" s="1032"/>
      <c r="N74" s="1032"/>
      <c r="O74" s="1032"/>
      <c r="P74" s="1033"/>
      <c r="Q74" s="1035">
        <v>125</v>
      </c>
      <c r="R74" s="1036"/>
      <c r="S74" s="1036"/>
      <c r="T74" s="1036"/>
      <c r="U74" s="1037"/>
      <c r="V74" s="1038">
        <v>113</v>
      </c>
      <c r="W74" s="1036"/>
      <c r="X74" s="1036"/>
      <c r="Y74" s="1036"/>
      <c r="Z74" s="1037"/>
      <c r="AA74" s="1038">
        <v>12</v>
      </c>
      <c r="AB74" s="1036"/>
      <c r="AC74" s="1036"/>
      <c r="AD74" s="1036"/>
      <c r="AE74" s="1037"/>
      <c r="AF74" s="1038">
        <v>12</v>
      </c>
      <c r="AG74" s="1036"/>
      <c r="AH74" s="1036"/>
      <c r="AI74" s="1036"/>
      <c r="AJ74" s="1037"/>
      <c r="AK74" s="1038" t="s">
        <v>499</v>
      </c>
      <c r="AL74" s="1036"/>
      <c r="AM74" s="1036"/>
      <c r="AN74" s="1036"/>
      <c r="AO74" s="1037"/>
      <c r="AP74" s="1038" t="s">
        <v>499</v>
      </c>
      <c r="AQ74" s="1036"/>
      <c r="AR74" s="1036"/>
      <c r="AS74" s="1036"/>
      <c r="AT74" s="1037"/>
      <c r="AU74" s="1038" t="s">
        <v>499</v>
      </c>
      <c r="AV74" s="1036"/>
      <c r="AW74" s="1036"/>
      <c r="AX74" s="1036"/>
      <c r="AY74" s="1037"/>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581</v>
      </c>
      <c r="C75" s="1032"/>
      <c r="D75" s="1032"/>
      <c r="E75" s="1032"/>
      <c r="F75" s="1032"/>
      <c r="G75" s="1032"/>
      <c r="H75" s="1032"/>
      <c r="I75" s="1032"/>
      <c r="J75" s="1032"/>
      <c r="K75" s="1032"/>
      <c r="L75" s="1032"/>
      <c r="M75" s="1032"/>
      <c r="N75" s="1032"/>
      <c r="O75" s="1032"/>
      <c r="P75" s="1033"/>
      <c r="Q75" s="1035">
        <v>5261</v>
      </c>
      <c r="R75" s="1036"/>
      <c r="S75" s="1036"/>
      <c r="T75" s="1036"/>
      <c r="U75" s="1037"/>
      <c r="V75" s="1038">
        <v>4318</v>
      </c>
      <c r="W75" s="1036"/>
      <c r="X75" s="1036"/>
      <c r="Y75" s="1036"/>
      <c r="Z75" s="1037"/>
      <c r="AA75" s="1038">
        <v>943</v>
      </c>
      <c r="AB75" s="1036"/>
      <c r="AC75" s="1036"/>
      <c r="AD75" s="1036"/>
      <c r="AE75" s="1037"/>
      <c r="AF75" s="1038">
        <v>943</v>
      </c>
      <c r="AG75" s="1036"/>
      <c r="AH75" s="1036"/>
      <c r="AI75" s="1036"/>
      <c r="AJ75" s="1037"/>
      <c r="AK75" s="1038">
        <v>3</v>
      </c>
      <c r="AL75" s="1036"/>
      <c r="AM75" s="1036"/>
      <c r="AN75" s="1036"/>
      <c r="AO75" s="1037"/>
      <c r="AP75" s="1038" t="s">
        <v>499</v>
      </c>
      <c r="AQ75" s="1036"/>
      <c r="AR75" s="1036"/>
      <c r="AS75" s="1036"/>
      <c r="AT75" s="1037"/>
      <c r="AU75" s="1038" t="s">
        <v>499</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582</v>
      </c>
      <c r="C76" s="1032"/>
      <c r="D76" s="1032"/>
      <c r="E76" s="1032"/>
      <c r="F76" s="1032"/>
      <c r="G76" s="1032"/>
      <c r="H76" s="1032"/>
      <c r="I76" s="1032"/>
      <c r="J76" s="1032"/>
      <c r="K76" s="1032"/>
      <c r="L76" s="1032"/>
      <c r="M76" s="1032"/>
      <c r="N76" s="1032"/>
      <c r="O76" s="1032"/>
      <c r="P76" s="1033"/>
      <c r="Q76" s="1035">
        <v>8</v>
      </c>
      <c r="R76" s="1036"/>
      <c r="S76" s="1036"/>
      <c r="T76" s="1036"/>
      <c r="U76" s="1037"/>
      <c r="V76" s="1038">
        <v>8</v>
      </c>
      <c r="W76" s="1036"/>
      <c r="X76" s="1036"/>
      <c r="Y76" s="1036"/>
      <c r="Z76" s="1037"/>
      <c r="AA76" s="1038" t="s">
        <v>499</v>
      </c>
      <c r="AB76" s="1036"/>
      <c r="AC76" s="1036"/>
      <c r="AD76" s="1036"/>
      <c r="AE76" s="1037"/>
      <c r="AF76" s="1038" t="s">
        <v>499</v>
      </c>
      <c r="AG76" s="1036"/>
      <c r="AH76" s="1036"/>
      <c r="AI76" s="1036"/>
      <c r="AJ76" s="1037"/>
      <c r="AK76" s="1038" t="s">
        <v>499</v>
      </c>
      <c r="AL76" s="1036"/>
      <c r="AM76" s="1036"/>
      <c r="AN76" s="1036"/>
      <c r="AO76" s="1037"/>
      <c r="AP76" s="1038" t="s">
        <v>499</v>
      </c>
      <c r="AQ76" s="1036"/>
      <c r="AR76" s="1036"/>
      <c r="AS76" s="1036"/>
      <c r="AT76" s="1037"/>
      <c r="AU76" s="1038" t="s">
        <v>499</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387</v>
      </c>
      <c r="B88" s="1001" t="s">
        <v>411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5634</v>
      </c>
      <c r="AG88" s="1016"/>
      <c r="AH88" s="1016"/>
      <c r="AI88" s="1016"/>
      <c r="AJ88" s="1016"/>
      <c r="AK88" s="1020"/>
      <c r="AL88" s="1020"/>
      <c r="AM88" s="1020"/>
      <c r="AN88" s="1020"/>
      <c r="AO88" s="1020"/>
      <c r="AP88" s="1016" t="s">
        <v>584</v>
      </c>
      <c r="AQ88" s="1016"/>
      <c r="AR88" s="1016"/>
      <c r="AS88" s="1016"/>
      <c r="AT88" s="1016"/>
      <c r="AU88" s="1016" t="s">
        <v>584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01" t="s">
        <v>412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417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418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419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420</v>
      </c>
      <c r="AB109" s="951"/>
      <c r="AC109" s="951"/>
      <c r="AD109" s="951"/>
      <c r="AE109" s="952"/>
      <c r="AF109" s="953" t="s">
        <v>421</v>
      </c>
      <c r="AG109" s="951"/>
      <c r="AH109" s="951"/>
      <c r="AI109" s="951"/>
      <c r="AJ109" s="952"/>
      <c r="AK109" s="953" t="s">
        <v>301</v>
      </c>
      <c r="AL109" s="951"/>
      <c r="AM109" s="951"/>
      <c r="AN109" s="951"/>
      <c r="AO109" s="952"/>
      <c r="AP109" s="953" t="s">
        <v>422</v>
      </c>
      <c r="AQ109" s="951"/>
      <c r="AR109" s="951"/>
      <c r="AS109" s="951"/>
      <c r="AT109" s="982"/>
      <c r="AU109" s="950" t="s">
        <v>419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420</v>
      </c>
      <c r="BR109" s="951"/>
      <c r="BS109" s="951"/>
      <c r="BT109" s="951"/>
      <c r="BU109" s="952"/>
      <c r="BV109" s="953" t="s">
        <v>421</v>
      </c>
      <c r="BW109" s="951"/>
      <c r="BX109" s="951"/>
      <c r="BY109" s="951"/>
      <c r="BZ109" s="952"/>
      <c r="CA109" s="953" t="s">
        <v>301</v>
      </c>
      <c r="CB109" s="951"/>
      <c r="CC109" s="951"/>
      <c r="CD109" s="951"/>
      <c r="CE109" s="952"/>
      <c r="CF109" s="989" t="s">
        <v>422</v>
      </c>
      <c r="CG109" s="989"/>
      <c r="CH109" s="989"/>
      <c r="CI109" s="989"/>
      <c r="CJ109" s="989"/>
      <c r="CK109" s="953" t="s">
        <v>423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420</v>
      </c>
      <c r="DH109" s="951"/>
      <c r="DI109" s="951"/>
      <c r="DJ109" s="951"/>
      <c r="DK109" s="952"/>
      <c r="DL109" s="953" t="s">
        <v>421</v>
      </c>
      <c r="DM109" s="951"/>
      <c r="DN109" s="951"/>
      <c r="DO109" s="951"/>
      <c r="DP109" s="952"/>
      <c r="DQ109" s="953" t="s">
        <v>301</v>
      </c>
      <c r="DR109" s="951"/>
      <c r="DS109" s="951"/>
      <c r="DT109" s="951"/>
      <c r="DU109" s="952"/>
      <c r="DV109" s="953" t="s">
        <v>422</v>
      </c>
      <c r="DW109" s="951"/>
      <c r="DX109" s="951"/>
      <c r="DY109" s="951"/>
      <c r="DZ109" s="982"/>
    </row>
    <row r="110" spans="1:131" s="248" customFormat="1" ht="26.25" customHeight="1" x14ac:dyDescent="0.15">
      <c r="A110" s="853" t="s">
        <v>424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1120896</v>
      </c>
      <c r="AB110" s="944"/>
      <c r="AC110" s="944"/>
      <c r="AD110" s="944"/>
      <c r="AE110" s="945"/>
      <c r="AF110" s="946">
        <v>1243818</v>
      </c>
      <c r="AG110" s="944"/>
      <c r="AH110" s="944"/>
      <c r="AI110" s="944"/>
      <c r="AJ110" s="945"/>
      <c r="AK110" s="946">
        <v>1218838</v>
      </c>
      <c r="AL110" s="944"/>
      <c r="AM110" s="944"/>
      <c r="AN110" s="944"/>
      <c r="AO110" s="945"/>
      <c r="AP110" s="947">
        <v>26</v>
      </c>
      <c r="AQ110" s="948"/>
      <c r="AR110" s="948"/>
      <c r="AS110" s="948"/>
      <c r="AT110" s="949"/>
      <c r="AU110" s="983" t="s">
        <v>72</v>
      </c>
      <c r="AV110" s="984"/>
      <c r="AW110" s="984"/>
      <c r="AX110" s="984"/>
      <c r="AY110" s="984"/>
      <c r="AZ110" s="909" t="s">
        <v>425</v>
      </c>
      <c r="BA110" s="854"/>
      <c r="BB110" s="854"/>
      <c r="BC110" s="854"/>
      <c r="BD110" s="854"/>
      <c r="BE110" s="854"/>
      <c r="BF110" s="854"/>
      <c r="BG110" s="854"/>
      <c r="BH110" s="854"/>
      <c r="BI110" s="854"/>
      <c r="BJ110" s="854"/>
      <c r="BK110" s="854"/>
      <c r="BL110" s="854"/>
      <c r="BM110" s="854"/>
      <c r="BN110" s="854"/>
      <c r="BO110" s="854"/>
      <c r="BP110" s="855"/>
      <c r="BQ110" s="910">
        <v>12930376</v>
      </c>
      <c r="BR110" s="891"/>
      <c r="BS110" s="891"/>
      <c r="BT110" s="891"/>
      <c r="BU110" s="891"/>
      <c r="BV110" s="891">
        <v>13448239</v>
      </c>
      <c r="BW110" s="891"/>
      <c r="BX110" s="891"/>
      <c r="BY110" s="891"/>
      <c r="BZ110" s="891"/>
      <c r="CA110" s="891">
        <v>13609332</v>
      </c>
      <c r="CB110" s="891"/>
      <c r="CC110" s="891"/>
      <c r="CD110" s="891"/>
      <c r="CE110" s="891"/>
      <c r="CF110" s="915">
        <v>290</v>
      </c>
      <c r="CG110" s="916"/>
      <c r="CH110" s="916"/>
      <c r="CI110" s="916"/>
      <c r="CJ110" s="916"/>
      <c r="CK110" s="979" t="s">
        <v>426</v>
      </c>
      <c r="CL110" s="865"/>
      <c r="CM110" s="940" t="s">
        <v>427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126</v>
      </c>
      <c r="DH110" s="891"/>
      <c r="DI110" s="891"/>
      <c r="DJ110" s="891"/>
      <c r="DK110" s="891"/>
      <c r="DL110" s="891" t="s">
        <v>428</v>
      </c>
      <c r="DM110" s="891"/>
      <c r="DN110" s="891"/>
      <c r="DO110" s="891"/>
      <c r="DP110" s="891"/>
      <c r="DQ110" s="891" t="s">
        <v>126</v>
      </c>
      <c r="DR110" s="891"/>
      <c r="DS110" s="891"/>
      <c r="DT110" s="891"/>
      <c r="DU110" s="891"/>
      <c r="DV110" s="892" t="s">
        <v>126</v>
      </c>
      <c r="DW110" s="892"/>
      <c r="DX110" s="892"/>
      <c r="DY110" s="892"/>
      <c r="DZ110" s="893"/>
    </row>
    <row r="111" spans="1:131" s="248" customFormat="1" ht="26.25" customHeight="1" x14ac:dyDescent="0.15">
      <c r="A111" s="820" t="s">
        <v>429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428</v>
      </c>
      <c r="AB111" s="972"/>
      <c r="AC111" s="972"/>
      <c r="AD111" s="972"/>
      <c r="AE111" s="973"/>
      <c r="AF111" s="974" t="s">
        <v>428</v>
      </c>
      <c r="AG111" s="972"/>
      <c r="AH111" s="972"/>
      <c r="AI111" s="972"/>
      <c r="AJ111" s="973"/>
      <c r="AK111" s="974" t="s">
        <v>126</v>
      </c>
      <c r="AL111" s="972"/>
      <c r="AM111" s="972"/>
      <c r="AN111" s="972"/>
      <c r="AO111" s="973"/>
      <c r="AP111" s="975" t="s">
        <v>126</v>
      </c>
      <c r="AQ111" s="976"/>
      <c r="AR111" s="976"/>
      <c r="AS111" s="976"/>
      <c r="AT111" s="977"/>
      <c r="AU111" s="985"/>
      <c r="AV111" s="986"/>
      <c r="AW111" s="986"/>
      <c r="AX111" s="986"/>
      <c r="AY111" s="986"/>
      <c r="AZ111" s="861" t="s">
        <v>430</v>
      </c>
      <c r="BA111" s="796"/>
      <c r="BB111" s="796"/>
      <c r="BC111" s="796"/>
      <c r="BD111" s="796"/>
      <c r="BE111" s="796"/>
      <c r="BF111" s="796"/>
      <c r="BG111" s="796"/>
      <c r="BH111" s="796"/>
      <c r="BI111" s="796"/>
      <c r="BJ111" s="796"/>
      <c r="BK111" s="796"/>
      <c r="BL111" s="796"/>
      <c r="BM111" s="796"/>
      <c r="BN111" s="796"/>
      <c r="BO111" s="796"/>
      <c r="BP111" s="797"/>
      <c r="BQ111" s="862">
        <v>1668</v>
      </c>
      <c r="BR111" s="863"/>
      <c r="BS111" s="863"/>
      <c r="BT111" s="863"/>
      <c r="BU111" s="863"/>
      <c r="BV111" s="863" t="s">
        <v>126</v>
      </c>
      <c r="BW111" s="863"/>
      <c r="BX111" s="863"/>
      <c r="BY111" s="863"/>
      <c r="BZ111" s="863"/>
      <c r="CA111" s="863" t="s">
        <v>126</v>
      </c>
      <c r="CB111" s="863"/>
      <c r="CC111" s="863"/>
      <c r="CD111" s="863"/>
      <c r="CE111" s="863"/>
      <c r="CF111" s="924" t="s">
        <v>126</v>
      </c>
      <c r="CG111" s="925"/>
      <c r="CH111" s="925"/>
      <c r="CI111" s="925"/>
      <c r="CJ111" s="925"/>
      <c r="CK111" s="980"/>
      <c r="CL111" s="867"/>
      <c r="CM111" s="870" t="s">
        <v>431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126</v>
      </c>
      <c r="DH111" s="863"/>
      <c r="DI111" s="863"/>
      <c r="DJ111" s="863"/>
      <c r="DK111" s="863"/>
      <c r="DL111" s="863" t="s">
        <v>126</v>
      </c>
      <c r="DM111" s="863"/>
      <c r="DN111" s="863"/>
      <c r="DO111" s="863"/>
      <c r="DP111" s="863"/>
      <c r="DQ111" s="863" t="s">
        <v>428</v>
      </c>
      <c r="DR111" s="863"/>
      <c r="DS111" s="863"/>
      <c r="DT111" s="863"/>
      <c r="DU111" s="863"/>
      <c r="DV111" s="840" t="s">
        <v>126</v>
      </c>
      <c r="DW111" s="840"/>
      <c r="DX111" s="840"/>
      <c r="DY111" s="840"/>
      <c r="DZ111" s="841"/>
    </row>
    <row r="112" spans="1:131" s="248" customFormat="1" ht="26.25" customHeight="1" x14ac:dyDescent="0.15">
      <c r="A112" s="965" t="s">
        <v>432</v>
      </c>
      <c r="B112" s="966"/>
      <c r="C112" s="796" t="s">
        <v>433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126</v>
      </c>
      <c r="AB112" s="826"/>
      <c r="AC112" s="826"/>
      <c r="AD112" s="826"/>
      <c r="AE112" s="827"/>
      <c r="AF112" s="828" t="s">
        <v>126</v>
      </c>
      <c r="AG112" s="826"/>
      <c r="AH112" s="826"/>
      <c r="AI112" s="826"/>
      <c r="AJ112" s="827"/>
      <c r="AK112" s="828" t="s">
        <v>126</v>
      </c>
      <c r="AL112" s="826"/>
      <c r="AM112" s="826"/>
      <c r="AN112" s="826"/>
      <c r="AO112" s="827"/>
      <c r="AP112" s="873" t="s">
        <v>126</v>
      </c>
      <c r="AQ112" s="874"/>
      <c r="AR112" s="874"/>
      <c r="AS112" s="874"/>
      <c r="AT112" s="875"/>
      <c r="AU112" s="985"/>
      <c r="AV112" s="986"/>
      <c r="AW112" s="986"/>
      <c r="AX112" s="986"/>
      <c r="AY112" s="986"/>
      <c r="AZ112" s="861" t="s">
        <v>434</v>
      </c>
      <c r="BA112" s="796"/>
      <c r="BB112" s="796"/>
      <c r="BC112" s="796"/>
      <c r="BD112" s="796"/>
      <c r="BE112" s="796"/>
      <c r="BF112" s="796"/>
      <c r="BG112" s="796"/>
      <c r="BH112" s="796"/>
      <c r="BI112" s="796"/>
      <c r="BJ112" s="796"/>
      <c r="BK112" s="796"/>
      <c r="BL112" s="796"/>
      <c r="BM112" s="796"/>
      <c r="BN112" s="796"/>
      <c r="BO112" s="796"/>
      <c r="BP112" s="797"/>
      <c r="BQ112" s="862">
        <v>314373</v>
      </c>
      <c r="BR112" s="863"/>
      <c r="BS112" s="863"/>
      <c r="BT112" s="863"/>
      <c r="BU112" s="863"/>
      <c r="BV112" s="863">
        <v>240774</v>
      </c>
      <c r="BW112" s="863"/>
      <c r="BX112" s="863"/>
      <c r="BY112" s="863"/>
      <c r="BZ112" s="863"/>
      <c r="CA112" s="863">
        <v>262675</v>
      </c>
      <c r="CB112" s="863"/>
      <c r="CC112" s="863"/>
      <c r="CD112" s="863"/>
      <c r="CE112" s="863"/>
      <c r="CF112" s="924">
        <v>5.6</v>
      </c>
      <c r="CG112" s="925"/>
      <c r="CH112" s="925"/>
      <c r="CI112" s="925"/>
      <c r="CJ112" s="925"/>
      <c r="CK112" s="980"/>
      <c r="CL112" s="867"/>
      <c r="CM112" s="870" t="s">
        <v>435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126</v>
      </c>
      <c r="DH112" s="863"/>
      <c r="DI112" s="863"/>
      <c r="DJ112" s="863"/>
      <c r="DK112" s="863"/>
      <c r="DL112" s="863" t="s">
        <v>126</v>
      </c>
      <c r="DM112" s="863"/>
      <c r="DN112" s="863"/>
      <c r="DO112" s="863"/>
      <c r="DP112" s="863"/>
      <c r="DQ112" s="863" t="s">
        <v>428</v>
      </c>
      <c r="DR112" s="863"/>
      <c r="DS112" s="863"/>
      <c r="DT112" s="863"/>
      <c r="DU112" s="863"/>
      <c r="DV112" s="840" t="s">
        <v>126</v>
      </c>
      <c r="DW112" s="840"/>
      <c r="DX112" s="840"/>
      <c r="DY112" s="840"/>
      <c r="DZ112" s="841"/>
    </row>
    <row r="113" spans="1:130" s="248" customFormat="1" ht="26.25" customHeight="1" x14ac:dyDescent="0.15">
      <c r="A113" s="967"/>
      <c r="B113" s="968"/>
      <c r="C113" s="796" t="s">
        <v>436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15990</v>
      </c>
      <c r="AB113" s="972"/>
      <c r="AC113" s="972"/>
      <c r="AD113" s="972"/>
      <c r="AE113" s="973"/>
      <c r="AF113" s="974">
        <v>18390</v>
      </c>
      <c r="AG113" s="972"/>
      <c r="AH113" s="972"/>
      <c r="AI113" s="972"/>
      <c r="AJ113" s="973"/>
      <c r="AK113" s="974">
        <v>18459</v>
      </c>
      <c r="AL113" s="972"/>
      <c r="AM113" s="972"/>
      <c r="AN113" s="972"/>
      <c r="AO113" s="973"/>
      <c r="AP113" s="975">
        <v>0.4</v>
      </c>
      <c r="AQ113" s="976"/>
      <c r="AR113" s="976"/>
      <c r="AS113" s="976"/>
      <c r="AT113" s="977"/>
      <c r="AU113" s="985"/>
      <c r="AV113" s="986"/>
      <c r="AW113" s="986"/>
      <c r="AX113" s="986"/>
      <c r="AY113" s="986"/>
      <c r="AZ113" s="861" t="s">
        <v>437</v>
      </c>
      <c r="BA113" s="796"/>
      <c r="BB113" s="796"/>
      <c r="BC113" s="796"/>
      <c r="BD113" s="796"/>
      <c r="BE113" s="796"/>
      <c r="BF113" s="796"/>
      <c r="BG113" s="796"/>
      <c r="BH113" s="796"/>
      <c r="BI113" s="796"/>
      <c r="BJ113" s="796"/>
      <c r="BK113" s="796"/>
      <c r="BL113" s="796"/>
      <c r="BM113" s="796"/>
      <c r="BN113" s="796"/>
      <c r="BO113" s="796"/>
      <c r="BP113" s="797"/>
      <c r="BQ113" s="862">
        <v>146759</v>
      </c>
      <c r="BR113" s="863"/>
      <c r="BS113" s="863"/>
      <c r="BT113" s="863"/>
      <c r="BU113" s="863"/>
      <c r="BV113" s="863">
        <v>59463</v>
      </c>
      <c r="BW113" s="863"/>
      <c r="BX113" s="863"/>
      <c r="BY113" s="863"/>
      <c r="BZ113" s="863"/>
      <c r="CA113" s="863" t="s">
        <v>126</v>
      </c>
      <c r="CB113" s="863"/>
      <c r="CC113" s="863"/>
      <c r="CD113" s="863"/>
      <c r="CE113" s="863"/>
      <c r="CF113" s="924" t="s">
        <v>126</v>
      </c>
      <c r="CG113" s="925"/>
      <c r="CH113" s="925"/>
      <c r="CI113" s="925"/>
      <c r="CJ113" s="925"/>
      <c r="CK113" s="980"/>
      <c r="CL113" s="867"/>
      <c r="CM113" s="870" t="s">
        <v>438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126</v>
      </c>
      <c r="DH113" s="826"/>
      <c r="DI113" s="826"/>
      <c r="DJ113" s="826"/>
      <c r="DK113" s="827"/>
      <c r="DL113" s="828" t="s">
        <v>126</v>
      </c>
      <c r="DM113" s="826"/>
      <c r="DN113" s="826"/>
      <c r="DO113" s="826"/>
      <c r="DP113" s="827"/>
      <c r="DQ113" s="828" t="s">
        <v>126</v>
      </c>
      <c r="DR113" s="826"/>
      <c r="DS113" s="826"/>
      <c r="DT113" s="826"/>
      <c r="DU113" s="827"/>
      <c r="DV113" s="873" t="s">
        <v>428</v>
      </c>
      <c r="DW113" s="874"/>
      <c r="DX113" s="874"/>
      <c r="DY113" s="874"/>
      <c r="DZ113" s="875"/>
    </row>
    <row r="114" spans="1:130" s="248" customFormat="1" ht="26.25" customHeight="1" x14ac:dyDescent="0.15">
      <c r="A114" s="967"/>
      <c r="B114" s="968"/>
      <c r="C114" s="796" t="s">
        <v>439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99941</v>
      </c>
      <c r="AB114" s="826"/>
      <c r="AC114" s="826"/>
      <c r="AD114" s="826"/>
      <c r="AE114" s="827"/>
      <c r="AF114" s="828">
        <v>89341</v>
      </c>
      <c r="AG114" s="826"/>
      <c r="AH114" s="826"/>
      <c r="AI114" s="826"/>
      <c r="AJ114" s="827"/>
      <c r="AK114" s="828">
        <v>60156</v>
      </c>
      <c r="AL114" s="826"/>
      <c r="AM114" s="826"/>
      <c r="AN114" s="826"/>
      <c r="AO114" s="827"/>
      <c r="AP114" s="873">
        <v>1.3</v>
      </c>
      <c r="AQ114" s="874"/>
      <c r="AR114" s="874"/>
      <c r="AS114" s="874"/>
      <c r="AT114" s="875"/>
      <c r="AU114" s="985"/>
      <c r="AV114" s="986"/>
      <c r="AW114" s="986"/>
      <c r="AX114" s="986"/>
      <c r="AY114" s="986"/>
      <c r="AZ114" s="861" t="s">
        <v>440</v>
      </c>
      <c r="BA114" s="796"/>
      <c r="BB114" s="796"/>
      <c r="BC114" s="796"/>
      <c r="BD114" s="796"/>
      <c r="BE114" s="796"/>
      <c r="BF114" s="796"/>
      <c r="BG114" s="796"/>
      <c r="BH114" s="796"/>
      <c r="BI114" s="796"/>
      <c r="BJ114" s="796"/>
      <c r="BK114" s="796"/>
      <c r="BL114" s="796"/>
      <c r="BM114" s="796"/>
      <c r="BN114" s="796"/>
      <c r="BO114" s="796"/>
      <c r="BP114" s="797"/>
      <c r="BQ114" s="862">
        <v>1295049</v>
      </c>
      <c r="BR114" s="863"/>
      <c r="BS114" s="863"/>
      <c r="BT114" s="863"/>
      <c r="BU114" s="863"/>
      <c r="BV114" s="863">
        <v>1271432</v>
      </c>
      <c r="BW114" s="863"/>
      <c r="BX114" s="863"/>
      <c r="BY114" s="863"/>
      <c r="BZ114" s="863"/>
      <c r="CA114" s="863">
        <v>1305088</v>
      </c>
      <c r="CB114" s="863"/>
      <c r="CC114" s="863"/>
      <c r="CD114" s="863"/>
      <c r="CE114" s="863"/>
      <c r="CF114" s="924">
        <v>27.8</v>
      </c>
      <c r="CG114" s="925"/>
      <c r="CH114" s="925"/>
      <c r="CI114" s="925"/>
      <c r="CJ114" s="925"/>
      <c r="CK114" s="980"/>
      <c r="CL114" s="867"/>
      <c r="CM114" s="870" t="s">
        <v>441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428</v>
      </c>
      <c r="DH114" s="826"/>
      <c r="DI114" s="826"/>
      <c r="DJ114" s="826"/>
      <c r="DK114" s="827"/>
      <c r="DL114" s="828" t="s">
        <v>126</v>
      </c>
      <c r="DM114" s="826"/>
      <c r="DN114" s="826"/>
      <c r="DO114" s="826"/>
      <c r="DP114" s="827"/>
      <c r="DQ114" s="828" t="s">
        <v>126</v>
      </c>
      <c r="DR114" s="826"/>
      <c r="DS114" s="826"/>
      <c r="DT114" s="826"/>
      <c r="DU114" s="827"/>
      <c r="DV114" s="873" t="s">
        <v>126</v>
      </c>
      <c r="DW114" s="874"/>
      <c r="DX114" s="874"/>
      <c r="DY114" s="874"/>
      <c r="DZ114" s="875"/>
    </row>
    <row r="115" spans="1:130" s="248" customFormat="1" ht="26.25" customHeight="1" x14ac:dyDescent="0.15">
      <c r="A115" s="967"/>
      <c r="B115" s="968"/>
      <c r="C115" s="796" t="s">
        <v>442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2295</v>
      </c>
      <c r="AB115" s="972"/>
      <c r="AC115" s="972"/>
      <c r="AD115" s="972"/>
      <c r="AE115" s="973"/>
      <c r="AF115" s="974">
        <v>1667</v>
      </c>
      <c r="AG115" s="972"/>
      <c r="AH115" s="972"/>
      <c r="AI115" s="972"/>
      <c r="AJ115" s="973"/>
      <c r="AK115" s="974" t="s">
        <v>126</v>
      </c>
      <c r="AL115" s="972"/>
      <c r="AM115" s="972"/>
      <c r="AN115" s="972"/>
      <c r="AO115" s="973"/>
      <c r="AP115" s="975" t="s">
        <v>126</v>
      </c>
      <c r="AQ115" s="976"/>
      <c r="AR115" s="976"/>
      <c r="AS115" s="976"/>
      <c r="AT115" s="977"/>
      <c r="AU115" s="985"/>
      <c r="AV115" s="986"/>
      <c r="AW115" s="986"/>
      <c r="AX115" s="986"/>
      <c r="AY115" s="986"/>
      <c r="AZ115" s="861" t="s">
        <v>443</v>
      </c>
      <c r="BA115" s="796"/>
      <c r="BB115" s="796"/>
      <c r="BC115" s="796"/>
      <c r="BD115" s="796"/>
      <c r="BE115" s="796"/>
      <c r="BF115" s="796"/>
      <c r="BG115" s="796"/>
      <c r="BH115" s="796"/>
      <c r="BI115" s="796"/>
      <c r="BJ115" s="796"/>
      <c r="BK115" s="796"/>
      <c r="BL115" s="796"/>
      <c r="BM115" s="796"/>
      <c r="BN115" s="796"/>
      <c r="BO115" s="796"/>
      <c r="BP115" s="797"/>
      <c r="BQ115" s="862" t="s">
        <v>126</v>
      </c>
      <c r="BR115" s="863"/>
      <c r="BS115" s="863"/>
      <c r="BT115" s="863"/>
      <c r="BU115" s="863"/>
      <c r="BV115" s="863" t="s">
        <v>126</v>
      </c>
      <c r="BW115" s="863"/>
      <c r="BX115" s="863"/>
      <c r="BY115" s="863"/>
      <c r="BZ115" s="863"/>
      <c r="CA115" s="863" t="s">
        <v>126</v>
      </c>
      <c r="CB115" s="863"/>
      <c r="CC115" s="863"/>
      <c r="CD115" s="863"/>
      <c r="CE115" s="863"/>
      <c r="CF115" s="924" t="s">
        <v>126</v>
      </c>
      <c r="CG115" s="925"/>
      <c r="CH115" s="925"/>
      <c r="CI115" s="925"/>
      <c r="CJ115" s="925"/>
      <c r="CK115" s="980"/>
      <c r="CL115" s="867"/>
      <c r="CM115" s="861" t="s">
        <v>444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126</v>
      </c>
      <c r="DH115" s="826"/>
      <c r="DI115" s="826"/>
      <c r="DJ115" s="826"/>
      <c r="DK115" s="827"/>
      <c r="DL115" s="828" t="s">
        <v>445</v>
      </c>
      <c r="DM115" s="826"/>
      <c r="DN115" s="826"/>
      <c r="DO115" s="826"/>
      <c r="DP115" s="827"/>
      <c r="DQ115" s="828" t="s">
        <v>126</v>
      </c>
      <c r="DR115" s="826"/>
      <c r="DS115" s="826"/>
      <c r="DT115" s="826"/>
      <c r="DU115" s="827"/>
      <c r="DV115" s="873" t="s">
        <v>126</v>
      </c>
      <c r="DW115" s="874"/>
      <c r="DX115" s="874"/>
      <c r="DY115" s="874"/>
      <c r="DZ115" s="875"/>
    </row>
    <row r="116" spans="1:130" s="248" customFormat="1" ht="26.25" customHeight="1" x14ac:dyDescent="0.15">
      <c r="A116" s="969"/>
      <c r="B116" s="970"/>
      <c r="C116" s="929" t="s">
        <v>446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56</v>
      </c>
      <c r="AB116" s="826"/>
      <c r="AC116" s="826"/>
      <c r="AD116" s="826"/>
      <c r="AE116" s="827"/>
      <c r="AF116" s="828">
        <v>114</v>
      </c>
      <c r="AG116" s="826"/>
      <c r="AH116" s="826"/>
      <c r="AI116" s="826"/>
      <c r="AJ116" s="827"/>
      <c r="AK116" s="828">
        <v>80</v>
      </c>
      <c r="AL116" s="826"/>
      <c r="AM116" s="826"/>
      <c r="AN116" s="826"/>
      <c r="AO116" s="827"/>
      <c r="AP116" s="873">
        <v>0</v>
      </c>
      <c r="AQ116" s="874"/>
      <c r="AR116" s="874"/>
      <c r="AS116" s="874"/>
      <c r="AT116" s="875"/>
      <c r="AU116" s="985"/>
      <c r="AV116" s="986"/>
      <c r="AW116" s="986"/>
      <c r="AX116" s="986"/>
      <c r="AY116" s="986"/>
      <c r="AZ116" s="912" t="s">
        <v>447</v>
      </c>
      <c r="BA116" s="913"/>
      <c r="BB116" s="913"/>
      <c r="BC116" s="913"/>
      <c r="BD116" s="913"/>
      <c r="BE116" s="913"/>
      <c r="BF116" s="913"/>
      <c r="BG116" s="913"/>
      <c r="BH116" s="913"/>
      <c r="BI116" s="913"/>
      <c r="BJ116" s="913"/>
      <c r="BK116" s="913"/>
      <c r="BL116" s="913"/>
      <c r="BM116" s="913"/>
      <c r="BN116" s="913"/>
      <c r="BO116" s="913"/>
      <c r="BP116" s="914"/>
      <c r="BQ116" s="862" t="s">
        <v>126</v>
      </c>
      <c r="BR116" s="863"/>
      <c r="BS116" s="863"/>
      <c r="BT116" s="863"/>
      <c r="BU116" s="863"/>
      <c r="BV116" s="863" t="s">
        <v>428</v>
      </c>
      <c r="BW116" s="863"/>
      <c r="BX116" s="863"/>
      <c r="BY116" s="863"/>
      <c r="BZ116" s="863"/>
      <c r="CA116" s="863" t="s">
        <v>126</v>
      </c>
      <c r="CB116" s="863"/>
      <c r="CC116" s="863"/>
      <c r="CD116" s="863"/>
      <c r="CE116" s="863"/>
      <c r="CF116" s="924" t="s">
        <v>126</v>
      </c>
      <c r="CG116" s="925"/>
      <c r="CH116" s="925"/>
      <c r="CI116" s="925"/>
      <c r="CJ116" s="925"/>
      <c r="CK116" s="980"/>
      <c r="CL116" s="867"/>
      <c r="CM116" s="870" t="s">
        <v>448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1668</v>
      </c>
      <c r="DH116" s="826"/>
      <c r="DI116" s="826"/>
      <c r="DJ116" s="826"/>
      <c r="DK116" s="827"/>
      <c r="DL116" s="828" t="s">
        <v>126</v>
      </c>
      <c r="DM116" s="826"/>
      <c r="DN116" s="826"/>
      <c r="DO116" s="826"/>
      <c r="DP116" s="827"/>
      <c r="DQ116" s="828" t="s">
        <v>126</v>
      </c>
      <c r="DR116" s="826"/>
      <c r="DS116" s="826"/>
      <c r="DT116" s="826"/>
      <c r="DU116" s="827"/>
      <c r="DV116" s="873" t="s">
        <v>126</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449</v>
      </c>
      <c r="Z117" s="952"/>
      <c r="AA117" s="957">
        <v>1239178</v>
      </c>
      <c r="AB117" s="958"/>
      <c r="AC117" s="958"/>
      <c r="AD117" s="958"/>
      <c r="AE117" s="959"/>
      <c r="AF117" s="960">
        <v>1353330</v>
      </c>
      <c r="AG117" s="958"/>
      <c r="AH117" s="958"/>
      <c r="AI117" s="958"/>
      <c r="AJ117" s="959"/>
      <c r="AK117" s="960">
        <v>1297533</v>
      </c>
      <c r="AL117" s="958"/>
      <c r="AM117" s="958"/>
      <c r="AN117" s="958"/>
      <c r="AO117" s="959"/>
      <c r="AP117" s="961"/>
      <c r="AQ117" s="962"/>
      <c r="AR117" s="962"/>
      <c r="AS117" s="962"/>
      <c r="AT117" s="963"/>
      <c r="AU117" s="985"/>
      <c r="AV117" s="986"/>
      <c r="AW117" s="986"/>
      <c r="AX117" s="986"/>
      <c r="AY117" s="986"/>
      <c r="AZ117" s="912" t="s">
        <v>450</v>
      </c>
      <c r="BA117" s="913"/>
      <c r="BB117" s="913"/>
      <c r="BC117" s="913"/>
      <c r="BD117" s="913"/>
      <c r="BE117" s="913"/>
      <c r="BF117" s="913"/>
      <c r="BG117" s="913"/>
      <c r="BH117" s="913"/>
      <c r="BI117" s="913"/>
      <c r="BJ117" s="913"/>
      <c r="BK117" s="913"/>
      <c r="BL117" s="913"/>
      <c r="BM117" s="913"/>
      <c r="BN117" s="913"/>
      <c r="BO117" s="913"/>
      <c r="BP117" s="914"/>
      <c r="BQ117" s="862" t="s">
        <v>126</v>
      </c>
      <c r="BR117" s="863"/>
      <c r="BS117" s="863"/>
      <c r="BT117" s="863"/>
      <c r="BU117" s="863"/>
      <c r="BV117" s="863" t="s">
        <v>126</v>
      </c>
      <c r="BW117" s="863"/>
      <c r="BX117" s="863"/>
      <c r="BY117" s="863"/>
      <c r="BZ117" s="863"/>
      <c r="CA117" s="863" t="s">
        <v>126</v>
      </c>
      <c r="CB117" s="863"/>
      <c r="CC117" s="863"/>
      <c r="CD117" s="863"/>
      <c r="CE117" s="863"/>
      <c r="CF117" s="924" t="s">
        <v>428</v>
      </c>
      <c r="CG117" s="925"/>
      <c r="CH117" s="925"/>
      <c r="CI117" s="925"/>
      <c r="CJ117" s="925"/>
      <c r="CK117" s="980"/>
      <c r="CL117" s="867"/>
      <c r="CM117" s="870" t="s">
        <v>451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126</v>
      </c>
      <c r="DH117" s="826"/>
      <c r="DI117" s="826"/>
      <c r="DJ117" s="826"/>
      <c r="DK117" s="827"/>
      <c r="DL117" s="828" t="s">
        <v>428</v>
      </c>
      <c r="DM117" s="826"/>
      <c r="DN117" s="826"/>
      <c r="DO117" s="826"/>
      <c r="DP117" s="827"/>
      <c r="DQ117" s="828" t="s">
        <v>428</v>
      </c>
      <c r="DR117" s="826"/>
      <c r="DS117" s="826"/>
      <c r="DT117" s="826"/>
      <c r="DU117" s="827"/>
      <c r="DV117" s="873" t="s">
        <v>126</v>
      </c>
      <c r="DW117" s="874"/>
      <c r="DX117" s="874"/>
      <c r="DY117" s="874"/>
      <c r="DZ117" s="875"/>
    </row>
    <row r="118" spans="1:130" s="248" customFormat="1" ht="26.25" customHeight="1" x14ac:dyDescent="0.15">
      <c r="A118" s="950" t="s">
        <v>423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420</v>
      </c>
      <c r="AB118" s="951"/>
      <c r="AC118" s="951"/>
      <c r="AD118" s="951"/>
      <c r="AE118" s="952"/>
      <c r="AF118" s="953" t="s">
        <v>421</v>
      </c>
      <c r="AG118" s="951"/>
      <c r="AH118" s="951"/>
      <c r="AI118" s="951"/>
      <c r="AJ118" s="952"/>
      <c r="AK118" s="953" t="s">
        <v>301</v>
      </c>
      <c r="AL118" s="951"/>
      <c r="AM118" s="951"/>
      <c r="AN118" s="951"/>
      <c r="AO118" s="952"/>
      <c r="AP118" s="954" t="s">
        <v>422</v>
      </c>
      <c r="AQ118" s="955"/>
      <c r="AR118" s="955"/>
      <c r="AS118" s="955"/>
      <c r="AT118" s="956"/>
      <c r="AU118" s="985"/>
      <c r="AV118" s="986"/>
      <c r="AW118" s="986"/>
      <c r="AX118" s="986"/>
      <c r="AY118" s="986"/>
      <c r="AZ118" s="928" t="s">
        <v>452</v>
      </c>
      <c r="BA118" s="929"/>
      <c r="BB118" s="929"/>
      <c r="BC118" s="929"/>
      <c r="BD118" s="929"/>
      <c r="BE118" s="929"/>
      <c r="BF118" s="929"/>
      <c r="BG118" s="929"/>
      <c r="BH118" s="929"/>
      <c r="BI118" s="929"/>
      <c r="BJ118" s="929"/>
      <c r="BK118" s="929"/>
      <c r="BL118" s="929"/>
      <c r="BM118" s="929"/>
      <c r="BN118" s="929"/>
      <c r="BO118" s="929"/>
      <c r="BP118" s="930"/>
      <c r="BQ118" s="931" t="s">
        <v>428</v>
      </c>
      <c r="BR118" s="894"/>
      <c r="BS118" s="894"/>
      <c r="BT118" s="894"/>
      <c r="BU118" s="894"/>
      <c r="BV118" s="894" t="s">
        <v>126</v>
      </c>
      <c r="BW118" s="894"/>
      <c r="BX118" s="894"/>
      <c r="BY118" s="894"/>
      <c r="BZ118" s="894"/>
      <c r="CA118" s="894" t="s">
        <v>126</v>
      </c>
      <c r="CB118" s="894"/>
      <c r="CC118" s="894"/>
      <c r="CD118" s="894"/>
      <c r="CE118" s="894"/>
      <c r="CF118" s="924" t="s">
        <v>428</v>
      </c>
      <c r="CG118" s="925"/>
      <c r="CH118" s="925"/>
      <c r="CI118" s="925"/>
      <c r="CJ118" s="925"/>
      <c r="CK118" s="980"/>
      <c r="CL118" s="867"/>
      <c r="CM118" s="870" t="s">
        <v>453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126</v>
      </c>
      <c r="DH118" s="826"/>
      <c r="DI118" s="826"/>
      <c r="DJ118" s="826"/>
      <c r="DK118" s="827"/>
      <c r="DL118" s="828" t="s">
        <v>126</v>
      </c>
      <c r="DM118" s="826"/>
      <c r="DN118" s="826"/>
      <c r="DO118" s="826"/>
      <c r="DP118" s="827"/>
      <c r="DQ118" s="828" t="s">
        <v>126</v>
      </c>
      <c r="DR118" s="826"/>
      <c r="DS118" s="826"/>
      <c r="DT118" s="826"/>
      <c r="DU118" s="827"/>
      <c r="DV118" s="873" t="s">
        <v>126</v>
      </c>
      <c r="DW118" s="874"/>
      <c r="DX118" s="874"/>
      <c r="DY118" s="874"/>
      <c r="DZ118" s="875"/>
    </row>
    <row r="119" spans="1:130" s="248" customFormat="1" ht="26.25" customHeight="1" x14ac:dyDescent="0.15">
      <c r="A119" s="864" t="s">
        <v>426</v>
      </c>
      <c r="B119" s="865"/>
      <c r="C119" s="940" t="s">
        <v>427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126</v>
      </c>
      <c r="AB119" s="944"/>
      <c r="AC119" s="944"/>
      <c r="AD119" s="944"/>
      <c r="AE119" s="945"/>
      <c r="AF119" s="946" t="s">
        <v>126</v>
      </c>
      <c r="AG119" s="944"/>
      <c r="AH119" s="944"/>
      <c r="AI119" s="944"/>
      <c r="AJ119" s="945"/>
      <c r="AK119" s="946" t="s">
        <v>126</v>
      </c>
      <c r="AL119" s="944"/>
      <c r="AM119" s="944"/>
      <c r="AN119" s="944"/>
      <c r="AO119" s="945"/>
      <c r="AP119" s="947" t="s">
        <v>428</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454</v>
      </c>
      <c r="BP119" s="927"/>
      <c r="BQ119" s="931">
        <v>14688225</v>
      </c>
      <c r="BR119" s="894"/>
      <c r="BS119" s="894"/>
      <c r="BT119" s="894"/>
      <c r="BU119" s="894"/>
      <c r="BV119" s="894">
        <v>15019908</v>
      </c>
      <c r="BW119" s="894"/>
      <c r="BX119" s="894"/>
      <c r="BY119" s="894"/>
      <c r="BZ119" s="894"/>
      <c r="CA119" s="894">
        <v>15177095</v>
      </c>
      <c r="CB119" s="894"/>
      <c r="CC119" s="894"/>
      <c r="CD119" s="894"/>
      <c r="CE119" s="894"/>
      <c r="CF119" s="792"/>
      <c r="CG119" s="793"/>
      <c r="CH119" s="793"/>
      <c r="CI119" s="793"/>
      <c r="CJ119" s="883"/>
      <c r="CK119" s="981"/>
      <c r="CL119" s="869"/>
      <c r="CM119" s="887" t="s">
        <v>455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126</v>
      </c>
      <c r="DH119" s="809"/>
      <c r="DI119" s="809"/>
      <c r="DJ119" s="809"/>
      <c r="DK119" s="810"/>
      <c r="DL119" s="811" t="s">
        <v>126</v>
      </c>
      <c r="DM119" s="809"/>
      <c r="DN119" s="809"/>
      <c r="DO119" s="809"/>
      <c r="DP119" s="810"/>
      <c r="DQ119" s="811" t="s">
        <v>126</v>
      </c>
      <c r="DR119" s="809"/>
      <c r="DS119" s="809"/>
      <c r="DT119" s="809"/>
      <c r="DU119" s="810"/>
      <c r="DV119" s="897" t="s">
        <v>126</v>
      </c>
      <c r="DW119" s="898"/>
      <c r="DX119" s="898"/>
      <c r="DY119" s="898"/>
      <c r="DZ119" s="899"/>
    </row>
    <row r="120" spans="1:130" s="248" customFormat="1" ht="26.25" customHeight="1" x14ac:dyDescent="0.15">
      <c r="A120" s="866"/>
      <c r="B120" s="867"/>
      <c r="C120" s="870" t="s">
        <v>431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126</v>
      </c>
      <c r="AB120" s="826"/>
      <c r="AC120" s="826"/>
      <c r="AD120" s="826"/>
      <c r="AE120" s="827"/>
      <c r="AF120" s="828" t="s">
        <v>126</v>
      </c>
      <c r="AG120" s="826"/>
      <c r="AH120" s="826"/>
      <c r="AI120" s="826"/>
      <c r="AJ120" s="827"/>
      <c r="AK120" s="828" t="s">
        <v>126</v>
      </c>
      <c r="AL120" s="826"/>
      <c r="AM120" s="826"/>
      <c r="AN120" s="826"/>
      <c r="AO120" s="827"/>
      <c r="AP120" s="873" t="s">
        <v>126</v>
      </c>
      <c r="AQ120" s="874"/>
      <c r="AR120" s="874"/>
      <c r="AS120" s="874"/>
      <c r="AT120" s="875"/>
      <c r="AU120" s="932" t="s">
        <v>456</v>
      </c>
      <c r="AV120" s="933"/>
      <c r="AW120" s="933"/>
      <c r="AX120" s="933"/>
      <c r="AY120" s="934"/>
      <c r="AZ120" s="909" t="s">
        <v>457</v>
      </c>
      <c r="BA120" s="854"/>
      <c r="BB120" s="854"/>
      <c r="BC120" s="854"/>
      <c r="BD120" s="854"/>
      <c r="BE120" s="854"/>
      <c r="BF120" s="854"/>
      <c r="BG120" s="854"/>
      <c r="BH120" s="854"/>
      <c r="BI120" s="854"/>
      <c r="BJ120" s="854"/>
      <c r="BK120" s="854"/>
      <c r="BL120" s="854"/>
      <c r="BM120" s="854"/>
      <c r="BN120" s="854"/>
      <c r="BO120" s="854"/>
      <c r="BP120" s="855"/>
      <c r="BQ120" s="910">
        <v>4061018</v>
      </c>
      <c r="BR120" s="891"/>
      <c r="BS120" s="891"/>
      <c r="BT120" s="891"/>
      <c r="BU120" s="891"/>
      <c r="BV120" s="891">
        <v>4129396</v>
      </c>
      <c r="BW120" s="891"/>
      <c r="BX120" s="891"/>
      <c r="BY120" s="891"/>
      <c r="BZ120" s="891"/>
      <c r="CA120" s="891">
        <v>5028935</v>
      </c>
      <c r="CB120" s="891"/>
      <c r="CC120" s="891"/>
      <c r="CD120" s="891"/>
      <c r="CE120" s="891"/>
      <c r="CF120" s="915">
        <v>107.2</v>
      </c>
      <c r="CG120" s="916"/>
      <c r="CH120" s="916"/>
      <c r="CI120" s="916"/>
      <c r="CJ120" s="916"/>
      <c r="CK120" s="917" t="s">
        <v>458</v>
      </c>
      <c r="CL120" s="901"/>
      <c r="CM120" s="901"/>
      <c r="CN120" s="901"/>
      <c r="CO120" s="902"/>
      <c r="CP120" s="921" t="s">
        <v>403</v>
      </c>
      <c r="CQ120" s="922"/>
      <c r="CR120" s="922"/>
      <c r="CS120" s="922"/>
      <c r="CT120" s="922"/>
      <c r="CU120" s="922"/>
      <c r="CV120" s="922"/>
      <c r="CW120" s="922"/>
      <c r="CX120" s="922"/>
      <c r="CY120" s="922"/>
      <c r="CZ120" s="922"/>
      <c r="DA120" s="922"/>
      <c r="DB120" s="922"/>
      <c r="DC120" s="922"/>
      <c r="DD120" s="922"/>
      <c r="DE120" s="922"/>
      <c r="DF120" s="923"/>
      <c r="DG120" s="910">
        <v>314373</v>
      </c>
      <c r="DH120" s="891"/>
      <c r="DI120" s="891"/>
      <c r="DJ120" s="891"/>
      <c r="DK120" s="891"/>
      <c r="DL120" s="891">
        <v>240774</v>
      </c>
      <c r="DM120" s="891"/>
      <c r="DN120" s="891"/>
      <c r="DO120" s="891"/>
      <c r="DP120" s="891"/>
      <c r="DQ120" s="891">
        <v>262675</v>
      </c>
      <c r="DR120" s="891"/>
      <c r="DS120" s="891"/>
      <c r="DT120" s="891"/>
      <c r="DU120" s="891"/>
      <c r="DV120" s="892">
        <v>5.6</v>
      </c>
      <c r="DW120" s="892"/>
      <c r="DX120" s="892"/>
      <c r="DY120" s="892"/>
      <c r="DZ120" s="893"/>
    </row>
    <row r="121" spans="1:130" s="248" customFormat="1" ht="26.25" customHeight="1" x14ac:dyDescent="0.15">
      <c r="A121" s="866"/>
      <c r="B121" s="867"/>
      <c r="C121" s="912" t="s">
        <v>459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126</v>
      </c>
      <c r="AB121" s="826"/>
      <c r="AC121" s="826"/>
      <c r="AD121" s="826"/>
      <c r="AE121" s="827"/>
      <c r="AF121" s="828" t="s">
        <v>126</v>
      </c>
      <c r="AG121" s="826"/>
      <c r="AH121" s="826"/>
      <c r="AI121" s="826"/>
      <c r="AJ121" s="827"/>
      <c r="AK121" s="828" t="s">
        <v>126</v>
      </c>
      <c r="AL121" s="826"/>
      <c r="AM121" s="826"/>
      <c r="AN121" s="826"/>
      <c r="AO121" s="827"/>
      <c r="AP121" s="873" t="s">
        <v>126</v>
      </c>
      <c r="AQ121" s="874"/>
      <c r="AR121" s="874"/>
      <c r="AS121" s="874"/>
      <c r="AT121" s="875"/>
      <c r="AU121" s="935"/>
      <c r="AV121" s="936"/>
      <c r="AW121" s="936"/>
      <c r="AX121" s="936"/>
      <c r="AY121" s="937"/>
      <c r="AZ121" s="861" t="s">
        <v>460</v>
      </c>
      <c r="BA121" s="796"/>
      <c r="BB121" s="796"/>
      <c r="BC121" s="796"/>
      <c r="BD121" s="796"/>
      <c r="BE121" s="796"/>
      <c r="BF121" s="796"/>
      <c r="BG121" s="796"/>
      <c r="BH121" s="796"/>
      <c r="BI121" s="796"/>
      <c r="BJ121" s="796"/>
      <c r="BK121" s="796"/>
      <c r="BL121" s="796"/>
      <c r="BM121" s="796"/>
      <c r="BN121" s="796"/>
      <c r="BO121" s="796"/>
      <c r="BP121" s="797"/>
      <c r="BQ121" s="862">
        <v>246439</v>
      </c>
      <c r="BR121" s="863"/>
      <c r="BS121" s="863"/>
      <c r="BT121" s="863"/>
      <c r="BU121" s="863"/>
      <c r="BV121" s="863">
        <v>284562</v>
      </c>
      <c r="BW121" s="863"/>
      <c r="BX121" s="863"/>
      <c r="BY121" s="863"/>
      <c r="BZ121" s="863"/>
      <c r="CA121" s="863">
        <v>248126</v>
      </c>
      <c r="CB121" s="863"/>
      <c r="CC121" s="863"/>
      <c r="CD121" s="863"/>
      <c r="CE121" s="863"/>
      <c r="CF121" s="924">
        <v>5.3</v>
      </c>
      <c r="CG121" s="925"/>
      <c r="CH121" s="925"/>
      <c r="CI121" s="925"/>
      <c r="CJ121" s="925"/>
      <c r="CK121" s="918"/>
      <c r="CL121" s="904"/>
      <c r="CM121" s="904"/>
      <c r="CN121" s="904"/>
      <c r="CO121" s="905"/>
      <c r="CP121" s="884" t="s">
        <v>400</v>
      </c>
      <c r="CQ121" s="885"/>
      <c r="CR121" s="885"/>
      <c r="CS121" s="885"/>
      <c r="CT121" s="885"/>
      <c r="CU121" s="885"/>
      <c r="CV121" s="885"/>
      <c r="CW121" s="885"/>
      <c r="CX121" s="885"/>
      <c r="CY121" s="885"/>
      <c r="CZ121" s="885"/>
      <c r="DA121" s="885"/>
      <c r="DB121" s="885"/>
      <c r="DC121" s="885"/>
      <c r="DD121" s="885"/>
      <c r="DE121" s="885"/>
      <c r="DF121" s="886"/>
      <c r="DG121" s="862" t="s">
        <v>126</v>
      </c>
      <c r="DH121" s="863"/>
      <c r="DI121" s="863"/>
      <c r="DJ121" s="863"/>
      <c r="DK121" s="863"/>
      <c r="DL121" s="863" t="s">
        <v>126</v>
      </c>
      <c r="DM121" s="863"/>
      <c r="DN121" s="863"/>
      <c r="DO121" s="863"/>
      <c r="DP121" s="863"/>
      <c r="DQ121" s="863" t="s">
        <v>126</v>
      </c>
      <c r="DR121" s="863"/>
      <c r="DS121" s="863"/>
      <c r="DT121" s="863"/>
      <c r="DU121" s="863"/>
      <c r="DV121" s="840" t="s">
        <v>126</v>
      </c>
      <c r="DW121" s="840"/>
      <c r="DX121" s="840"/>
      <c r="DY121" s="840"/>
      <c r="DZ121" s="841"/>
    </row>
    <row r="122" spans="1:130" s="248" customFormat="1" ht="26.25" customHeight="1" x14ac:dyDescent="0.15">
      <c r="A122" s="866"/>
      <c r="B122" s="867"/>
      <c r="C122" s="870" t="s">
        <v>441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126</v>
      </c>
      <c r="AB122" s="826"/>
      <c r="AC122" s="826"/>
      <c r="AD122" s="826"/>
      <c r="AE122" s="827"/>
      <c r="AF122" s="828" t="s">
        <v>126</v>
      </c>
      <c r="AG122" s="826"/>
      <c r="AH122" s="826"/>
      <c r="AI122" s="826"/>
      <c r="AJ122" s="827"/>
      <c r="AK122" s="828" t="s">
        <v>126</v>
      </c>
      <c r="AL122" s="826"/>
      <c r="AM122" s="826"/>
      <c r="AN122" s="826"/>
      <c r="AO122" s="827"/>
      <c r="AP122" s="873" t="s">
        <v>126</v>
      </c>
      <c r="AQ122" s="874"/>
      <c r="AR122" s="874"/>
      <c r="AS122" s="874"/>
      <c r="AT122" s="875"/>
      <c r="AU122" s="935"/>
      <c r="AV122" s="936"/>
      <c r="AW122" s="936"/>
      <c r="AX122" s="936"/>
      <c r="AY122" s="937"/>
      <c r="AZ122" s="928" t="s">
        <v>461</v>
      </c>
      <c r="BA122" s="929"/>
      <c r="BB122" s="929"/>
      <c r="BC122" s="929"/>
      <c r="BD122" s="929"/>
      <c r="BE122" s="929"/>
      <c r="BF122" s="929"/>
      <c r="BG122" s="929"/>
      <c r="BH122" s="929"/>
      <c r="BI122" s="929"/>
      <c r="BJ122" s="929"/>
      <c r="BK122" s="929"/>
      <c r="BL122" s="929"/>
      <c r="BM122" s="929"/>
      <c r="BN122" s="929"/>
      <c r="BO122" s="929"/>
      <c r="BP122" s="930"/>
      <c r="BQ122" s="931">
        <v>9426027</v>
      </c>
      <c r="BR122" s="894"/>
      <c r="BS122" s="894"/>
      <c r="BT122" s="894"/>
      <c r="BU122" s="894"/>
      <c r="BV122" s="894">
        <v>10002644</v>
      </c>
      <c r="BW122" s="894"/>
      <c r="BX122" s="894"/>
      <c r="BY122" s="894"/>
      <c r="BZ122" s="894"/>
      <c r="CA122" s="894">
        <v>10306071</v>
      </c>
      <c r="CB122" s="894"/>
      <c r="CC122" s="894"/>
      <c r="CD122" s="894"/>
      <c r="CE122" s="894"/>
      <c r="CF122" s="895">
        <v>219.6</v>
      </c>
      <c r="CG122" s="896"/>
      <c r="CH122" s="896"/>
      <c r="CI122" s="896"/>
      <c r="CJ122" s="896"/>
      <c r="CK122" s="918"/>
      <c r="CL122" s="904"/>
      <c r="CM122" s="904"/>
      <c r="CN122" s="904"/>
      <c r="CO122" s="905"/>
      <c r="CP122" s="884" t="s">
        <v>401</v>
      </c>
      <c r="CQ122" s="885"/>
      <c r="CR122" s="885"/>
      <c r="CS122" s="885"/>
      <c r="CT122" s="885"/>
      <c r="CU122" s="885"/>
      <c r="CV122" s="885"/>
      <c r="CW122" s="885"/>
      <c r="CX122" s="885"/>
      <c r="CY122" s="885"/>
      <c r="CZ122" s="885"/>
      <c r="DA122" s="885"/>
      <c r="DB122" s="885"/>
      <c r="DC122" s="885"/>
      <c r="DD122" s="885"/>
      <c r="DE122" s="885"/>
      <c r="DF122" s="886"/>
      <c r="DG122" s="862" t="s">
        <v>126</v>
      </c>
      <c r="DH122" s="863"/>
      <c r="DI122" s="863"/>
      <c r="DJ122" s="863"/>
      <c r="DK122" s="863"/>
      <c r="DL122" s="863" t="s">
        <v>126</v>
      </c>
      <c r="DM122" s="863"/>
      <c r="DN122" s="863"/>
      <c r="DO122" s="863"/>
      <c r="DP122" s="863"/>
      <c r="DQ122" s="863" t="s">
        <v>126</v>
      </c>
      <c r="DR122" s="863"/>
      <c r="DS122" s="863"/>
      <c r="DT122" s="863"/>
      <c r="DU122" s="863"/>
      <c r="DV122" s="840" t="s">
        <v>126</v>
      </c>
      <c r="DW122" s="840"/>
      <c r="DX122" s="840"/>
      <c r="DY122" s="840"/>
      <c r="DZ122" s="841"/>
    </row>
    <row r="123" spans="1:130" s="248" customFormat="1" ht="26.25" customHeight="1" x14ac:dyDescent="0.15">
      <c r="A123" s="866"/>
      <c r="B123" s="867"/>
      <c r="C123" s="870" t="s">
        <v>448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2240</v>
      </c>
      <c r="AB123" s="826"/>
      <c r="AC123" s="826"/>
      <c r="AD123" s="826"/>
      <c r="AE123" s="827"/>
      <c r="AF123" s="828">
        <v>1640</v>
      </c>
      <c r="AG123" s="826"/>
      <c r="AH123" s="826"/>
      <c r="AI123" s="826"/>
      <c r="AJ123" s="827"/>
      <c r="AK123" s="828" t="s">
        <v>126</v>
      </c>
      <c r="AL123" s="826"/>
      <c r="AM123" s="826"/>
      <c r="AN123" s="826"/>
      <c r="AO123" s="827"/>
      <c r="AP123" s="873" t="s">
        <v>126</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462</v>
      </c>
      <c r="BP123" s="927"/>
      <c r="BQ123" s="881">
        <v>13733484</v>
      </c>
      <c r="BR123" s="882"/>
      <c r="BS123" s="882"/>
      <c r="BT123" s="882"/>
      <c r="BU123" s="882"/>
      <c r="BV123" s="882">
        <v>14416602</v>
      </c>
      <c r="BW123" s="882"/>
      <c r="BX123" s="882"/>
      <c r="BY123" s="882"/>
      <c r="BZ123" s="882"/>
      <c r="CA123" s="882">
        <v>15583132</v>
      </c>
      <c r="CB123" s="882"/>
      <c r="CC123" s="882"/>
      <c r="CD123" s="882"/>
      <c r="CE123" s="882"/>
      <c r="CF123" s="792"/>
      <c r="CG123" s="793"/>
      <c r="CH123" s="793"/>
      <c r="CI123" s="793"/>
      <c r="CJ123" s="883"/>
      <c r="CK123" s="918"/>
      <c r="CL123" s="904"/>
      <c r="CM123" s="904"/>
      <c r="CN123" s="904"/>
      <c r="CO123" s="905"/>
      <c r="CP123" s="884" t="s">
        <v>402</v>
      </c>
      <c r="CQ123" s="885"/>
      <c r="CR123" s="885"/>
      <c r="CS123" s="885"/>
      <c r="CT123" s="885"/>
      <c r="CU123" s="885"/>
      <c r="CV123" s="885"/>
      <c r="CW123" s="885"/>
      <c r="CX123" s="885"/>
      <c r="CY123" s="885"/>
      <c r="CZ123" s="885"/>
      <c r="DA123" s="885"/>
      <c r="DB123" s="885"/>
      <c r="DC123" s="885"/>
      <c r="DD123" s="885"/>
      <c r="DE123" s="885"/>
      <c r="DF123" s="886"/>
      <c r="DG123" s="825" t="s">
        <v>126</v>
      </c>
      <c r="DH123" s="826"/>
      <c r="DI123" s="826"/>
      <c r="DJ123" s="826"/>
      <c r="DK123" s="827"/>
      <c r="DL123" s="828" t="s">
        <v>126</v>
      </c>
      <c r="DM123" s="826"/>
      <c r="DN123" s="826"/>
      <c r="DO123" s="826"/>
      <c r="DP123" s="827"/>
      <c r="DQ123" s="828" t="s">
        <v>126</v>
      </c>
      <c r="DR123" s="826"/>
      <c r="DS123" s="826"/>
      <c r="DT123" s="826"/>
      <c r="DU123" s="827"/>
      <c r="DV123" s="873" t="s">
        <v>126</v>
      </c>
      <c r="DW123" s="874"/>
      <c r="DX123" s="874"/>
      <c r="DY123" s="874"/>
      <c r="DZ123" s="875"/>
    </row>
    <row r="124" spans="1:130" s="248" customFormat="1" ht="26.25" customHeight="1" thickBot="1" x14ac:dyDescent="0.2">
      <c r="A124" s="866"/>
      <c r="B124" s="867"/>
      <c r="C124" s="870" t="s">
        <v>451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126</v>
      </c>
      <c r="AB124" s="826"/>
      <c r="AC124" s="826"/>
      <c r="AD124" s="826"/>
      <c r="AE124" s="827"/>
      <c r="AF124" s="828" t="s">
        <v>126</v>
      </c>
      <c r="AG124" s="826"/>
      <c r="AH124" s="826"/>
      <c r="AI124" s="826"/>
      <c r="AJ124" s="827"/>
      <c r="AK124" s="828" t="s">
        <v>126</v>
      </c>
      <c r="AL124" s="826"/>
      <c r="AM124" s="826"/>
      <c r="AN124" s="826"/>
      <c r="AO124" s="827"/>
      <c r="AP124" s="873" t="s">
        <v>126</v>
      </c>
      <c r="AQ124" s="874"/>
      <c r="AR124" s="874"/>
      <c r="AS124" s="874"/>
      <c r="AT124" s="875"/>
      <c r="AU124" s="876" t="s">
        <v>463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21.1</v>
      </c>
      <c r="BR124" s="880"/>
      <c r="BS124" s="880"/>
      <c r="BT124" s="880"/>
      <c r="BU124" s="880"/>
      <c r="BV124" s="880">
        <v>13.3</v>
      </c>
      <c r="BW124" s="880"/>
      <c r="BX124" s="880"/>
      <c r="BY124" s="880"/>
      <c r="BZ124" s="880"/>
      <c r="CA124" s="880" t="s">
        <v>126</v>
      </c>
      <c r="CB124" s="880"/>
      <c r="CC124" s="880"/>
      <c r="CD124" s="880"/>
      <c r="CE124" s="880"/>
      <c r="CF124" s="770"/>
      <c r="CG124" s="771"/>
      <c r="CH124" s="771"/>
      <c r="CI124" s="771"/>
      <c r="CJ124" s="911"/>
      <c r="CK124" s="919"/>
      <c r="CL124" s="919"/>
      <c r="CM124" s="919"/>
      <c r="CN124" s="919"/>
      <c r="CO124" s="920"/>
      <c r="CP124" s="884" t="s">
        <v>464</v>
      </c>
      <c r="CQ124" s="885"/>
      <c r="CR124" s="885"/>
      <c r="CS124" s="885"/>
      <c r="CT124" s="885"/>
      <c r="CU124" s="885"/>
      <c r="CV124" s="885"/>
      <c r="CW124" s="885"/>
      <c r="CX124" s="885"/>
      <c r="CY124" s="885"/>
      <c r="CZ124" s="885"/>
      <c r="DA124" s="885"/>
      <c r="DB124" s="885"/>
      <c r="DC124" s="885"/>
      <c r="DD124" s="885"/>
      <c r="DE124" s="885"/>
      <c r="DF124" s="886"/>
      <c r="DG124" s="808" t="s">
        <v>126</v>
      </c>
      <c r="DH124" s="809"/>
      <c r="DI124" s="809"/>
      <c r="DJ124" s="809"/>
      <c r="DK124" s="810"/>
      <c r="DL124" s="811" t="s">
        <v>126</v>
      </c>
      <c r="DM124" s="809"/>
      <c r="DN124" s="809"/>
      <c r="DO124" s="809"/>
      <c r="DP124" s="810"/>
      <c r="DQ124" s="811" t="s">
        <v>126</v>
      </c>
      <c r="DR124" s="809"/>
      <c r="DS124" s="809"/>
      <c r="DT124" s="809"/>
      <c r="DU124" s="810"/>
      <c r="DV124" s="897" t="s">
        <v>126</v>
      </c>
      <c r="DW124" s="898"/>
      <c r="DX124" s="898"/>
      <c r="DY124" s="898"/>
      <c r="DZ124" s="899"/>
    </row>
    <row r="125" spans="1:130" s="248" customFormat="1" ht="26.25" customHeight="1" x14ac:dyDescent="0.15">
      <c r="A125" s="866"/>
      <c r="B125" s="867"/>
      <c r="C125" s="870" t="s">
        <v>453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126</v>
      </c>
      <c r="AG125" s="826"/>
      <c r="AH125" s="826"/>
      <c r="AI125" s="826"/>
      <c r="AJ125" s="827"/>
      <c r="AK125" s="828" t="s">
        <v>126</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465</v>
      </c>
      <c r="CL125" s="901"/>
      <c r="CM125" s="901"/>
      <c r="CN125" s="901"/>
      <c r="CO125" s="902"/>
      <c r="CP125" s="909" t="s">
        <v>466</v>
      </c>
      <c r="CQ125" s="854"/>
      <c r="CR125" s="854"/>
      <c r="CS125" s="854"/>
      <c r="CT125" s="854"/>
      <c r="CU125" s="854"/>
      <c r="CV125" s="854"/>
      <c r="CW125" s="854"/>
      <c r="CX125" s="854"/>
      <c r="CY125" s="854"/>
      <c r="CZ125" s="854"/>
      <c r="DA125" s="854"/>
      <c r="DB125" s="854"/>
      <c r="DC125" s="854"/>
      <c r="DD125" s="854"/>
      <c r="DE125" s="854"/>
      <c r="DF125" s="855"/>
      <c r="DG125" s="910" t="s">
        <v>126</v>
      </c>
      <c r="DH125" s="891"/>
      <c r="DI125" s="891"/>
      <c r="DJ125" s="891"/>
      <c r="DK125" s="891"/>
      <c r="DL125" s="891" t="s">
        <v>126</v>
      </c>
      <c r="DM125" s="891"/>
      <c r="DN125" s="891"/>
      <c r="DO125" s="891"/>
      <c r="DP125" s="891"/>
      <c r="DQ125" s="891" t="s">
        <v>126</v>
      </c>
      <c r="DR125" s="891"/>
      <c r="DS125" s="891"/>
      <c r="DT125" s="891"/>
      <c r="DU125" s="891"/>
      <c r="DV125" s="892" t="s">
        <v>126</v>
      </c>
      <c r="DW125" s="892"/>
      <c r="DX125" s="892"/>
      <c r="DY125" s="892"/>
      <c r="DZ125" s="893"/>
    </row>
    <row r="126" spans="1:130" s="248" customFormat="1" ht="26.25" customHeight="1" thickBot="1" x14ac:dyDescent="0.2">
      <c r="A126" s="866"/>
      <c r="B126" s="867"/>
      <c r="C126" s="870" t="s">
        <v>455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126</v>
      </c>
      <c r="AB126" s="826"/>
      <c r="AC126" s="826"/>
      <c r="AD126" s="826"/>
      <c r="AE126" s="827"/>
      <c r="AF126" s="828" t="s">
        <v>126</v>
      </c>
      <c r="AG126" s="826"/>
      <c r="AH126" s="826"/>
      <c r="AI126" s="826"/>
      <c r="AJ126" s="827"/>
      <c r="AK126" s="828" t="s">
        <v>126</v>
      </c>
      <c r="AL126" s="826"/>
      <c r="AM126" s="826"/>
      <c r="AN126" s="826"/>
      <c r="AO126" s="827"/>
      <c r="AP126" s="873" t="s">
        <v>126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467</v>
      </c>
      <c r="CQ126" s="796"/>
      <c r="CR126" s="796"/>
      <c r="CS126" s="796"/>
      <c r="CT126" s="796"/>
      <c r="CU126" s="796"/>
      <c r="CV126" s="796"/>
      <c r="CW126" s="796"/>
      <c r="CX126" s="796"/>
      <c r="CY126" s="796"/>
      <c r="CZ126" s="796"/>
      <c r="DA126" s="796"/>
      <c r="DB126" s="796"/>
      <c r="DC126" s="796"/>
      <c r="DD126" s="796"/>
      <c r="DE126" s="796"/>
      <c r="DF126" s="797"/>
      <c r="DG126" s="862" t="s">
        <v>126</v>
      </c>
      <c r="DH126" s="863"/>
      <c r="DI126" s="863"/>
      <c r="DJ126" s="863"/>
      <c r="DK126" s="863"/>
      <c r="DL126" s="863" t="s">
        <v>126</v>
      </c>
      <c r="DM126" s="863"/>
      <c r="DN126" s="863"/>
      <c r="DO126" s="863"/>
      <c r="DP126" s="863"/>
      <c r="DQ126" s="863" t="s">
        <v>126</v>
      </c>
      <c r="DR126" s="863"/>
      <c r="DS126" s="863"/>
      <c r="DT126" s="863"/>
      <c r="DU126" s="863"/>
      <c r="DV126" s="840" t="s">
        <v>126</v>
      </c>
      <c r="DW126" s="840"/>
      <c r="DX126" s="840"/>
      <c r="DY126" s="840"/>
      <c r="DZ126" s="841"/>
    </row>
    <row r="127" spans="1:130" s="248" customFormat="1" ht="26.25" customHeight="1" x14ac:dyDescent="0.15">
      <c r="A127" s="868"/>
      <c r="B127" s="869"/>
      <c r="C127" s="887" t="s">
        <v>468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55</v>
      </c>
      <c r="AB127" s="826"/>
      <c r="AC127" s="826"/>
      <c r="AD127" s="826"/>
      <c r="AE127" s="827"/>
      <c r="AF127" s="828">
        <v>27</v>
      </c>
      <c r="AG127" s="826"/>
      <c r="AH127" s="826"/>
      <c r="AI127" s="826"/>
      <c r="AJ127" s="827"/>
      <c r="AK127" s="828" t="s">
        <v>126</v>
      </c>
      <c r="AL127" s="826"/>
      <c r="AM127" s="826"/>
      <c r="AN127" s="826"/>
      <c r="AO127" s="827"/>
      <c r="AP127" s="873" t="s">
        <v>126</v>
      </c>
      <c r="AQ127" s="874"/>
      <c r="AR127" s="874"/>
      <c r="AS127" s="874"/>
      <c r="AT127" s="875"/>
      <c r="AU127" s="284"/>
      <c r="AV127" s="284"/>
      <c r="AW127" s="284"/>
      <c r="AX127" s="890" t="s">
        <v>469</v>
      </c>
      <c r="AY127" s="858"/>
      <c r="AZ127" s="858"/>
      <c r="BA127" s="858"/>
      <c r="BB127" s="858"/>
      <c r="BC127" s="858"/>
      <c r="BD127" s="858"/>
      <c r="BE127" s="859"/>
      <c r="BF127" s="857" t="s">
        <v>470</v>
      </c>
      <c r="BG127" s="858"/>
      <c r="BH127" s="858"/>
      <c r="BI127" s="858"/>
      <c r="BJ127" s="858"/>
      <c r="BK127" s="858"/>
      <c r="BL127" s="859"/>
      <c r="BM127" s="857" t="s">
        <v>471</v>
      </c>
      <c r="BN127" s="858"/>
      <c r="BO127" s="858"/>
      <c r="BP127" s="858"/>
      <c r="BQ127" s="858"/>
      <c r="BR127" s="858"/>
      <c r="BS127" s="859"/>
      <c r="BT127" s="857" t="s">
        <v>472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473</v>
      </c>
      <c r="CQ127" s="796"/>
      <c r="CR127" s="796"/>
      <c r="CS127" s="796"/>
      <c r="CT127" s="796"/>
      <c r="CU127" s="796"/>
      <c r="CV127" s="796"/>
      <c r="CW127" s="796"/>
      <c r="CX127" s="796"/>
      <c r="CY127" s="796"/>
      <c r="CZ127" s="796"/>
      <c r="DA127" s="796"/>
      <c r="DB127" s="796"/>
      <c r="DC127" s="796"/>
      <c r="DD127" s="796"/>
      <c r="DE127" s="796"/>
      <c r="DF127" s="797"/>
      <c r="DG127" s="862" t="s">
        <v>126</v>
      </c>
      <c r="DH127" s="863"/>
      <c r="DI127" s="863"/>
      <c r="DJ127" s="863"/>
      <c r="DK127" s="863"/>
      <c r="DL127" s="863" t="s">
        <v>126</v>
      </c>
      <c r="DM127" s="863"/>
      <c r="DN127" s="863"/>
      <c r="DO127" s="863"/>
      <c r="DP127" s="863"/>
      <c r="DQ127" s="863" t="s">
        <v>126</v>
      </c>
      <c r="DR127" s="863"/>
      <c r="DS127" s="863"/>
      <c r="DT127" s="863"/>
      <c r="DU127" s="863"/>
      <c r="DV127" s="840" t="s">
        <v>126</v>
      </c>
      <c r="DW127" s="840"/>
      <c r="DX127" s="840"/>
      <c r="DY127" s="840"/>
      <c r="DZ127" s="841"/>
    </row>
    <row r="128" spans="1:130" s="248" customFormat="1" ht="26.25" customHeight="1" thickBot="1" x14ac:dyDescent="0.2">
      <c r="A128" s="842" t="s">
        <v>474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475</v>
      </c>
      <c r="X128" s="844"/>
      <c r="Y128" s="844"/>
      <c r="Z128" s="845"/>
      <c r="AA128" s="846">
        <v>52564</v>
      </c>
      <c r="AB128" s="847"/>
      <c r="AC128" s="847"/>
      <c r="AD128" s="847"/>
      <c r="AE128" s="848"/>
      <c r="AF128" s="849">
        <v>63853</v>
      </c>
      <c r="AG128" s="847"/>
      <c r="AH128" s="847"/>
      <c r="AI128" s="847"/>
      <c r="AJ128" s="848"/>
      <c r="AK128" s="849">
        <v>77107</v>
      </c>
      <c r="AL128" s="847"/>
      <c r="AM128" s="847"/>
      <c r="AN128" s="847"/>
      <c r="AO128" s="848"/>
      <c r="AP128" s="850"/>
      <c r="AQ128" s="851"/>
      <c r="AR128" s="851"/>
      <c r="AS128" s="851"/>
      <c r="AT128" s="852"/>
      <c r="AU128" s="284"/>
      <c r="AV128" s="284"/>
      <c r="AW128" s="284"/>
      <c r="AX128" s="853" t="s">
        <v>476</v>
      </c>
      <c r="AY128" s="854"/>
      <c r="AZ128" s="854"/>
      <c r="BA128" s="854"/>
      <c r="BB128" s="854"/>
      <c r="BC128" s="854"/>
      <c r="BD128" s="854"/>
      <c r="BE128" s="855"/>
      <c r="BF128" s="832" t="s">
        <v>126</v>
      </c>
      <c r="BG128" s="833"/>
      <c r="BH128" s="833"/>
      <c r="BI128" s="833"/>
      <c r="BJ128" s="833"/>
      <c r="BK128" s="833"/>
      <c r="BL128" s="856"/>
      <c r="BM128" s="832">
        <v>14.71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477</v>
      </c>
      <c r="CQ128" s="774"/>
      <c r="CR128" s="774"/>
      <c r="CS128" s="774"/>
      <c r="CT128" s="774"/>
      <c r="CU128" s="774"/>
      <c r="CV128" s="774"/>
      <c r="CW128" s="774"/>
      <c r="CX128" s="774"/>
      <c r="CY128" s="774"/>
      <c r="CZ128" s="774"/>
      <c r="DA128" s="774"/>
      <c r="DB128" s="774"/>
      <c r="DC128" s="774"/>
      <c r="DD128" s="774"/>
      <c r="DE128" s="774"/>
      <c r="DF128" s="775"/>
      <c r="DG128" s="836" t="s">
        <v>126</v>
      </c>
      <c r="DH128" s="837"/>
      <c r="DI128" s="837"/>
      <c r="DJ128" s="837"/>
      <c r="DK128" s="837"/>
      <c r="DL128" s="837" t="s">
        <v>126</v>
      </c>
      <c r="DM128" s="837"/>
      <c r="DN128" s="837"/>
      <c r="DO128" s="837"/>
      <c r="DP128" s="837"/>
      <c r="DQ128" s="837" t="s">
        <v>126</v>
      </c>
      <c r="DR128" s="837"/>
      <c r="DS128" s="837"/>
      <c r="DT128" s="837"/>
      <c r="DU128" s="837"/>
      <c r="DV128" s="838" t="s">
        <v>126</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478</v>
      </c>
      <c r="X129" s="823"/>
      <c r="Y129" s="823"/>
      <c r="Z129" s="824"/>
      <c r="AA129" s="825">
        <v>5233754</v>
      </c>
      <c r="AB129" s="826"/>
      <c r="AC129" s="826"/>
      <c r="AD129" s="826"/>
      <c r="AE129" s="827"/>
      <c r="AF129" s="828">
        <v>5307554</v>
      </c>
      <c r="AG129" s="826"/>
      <c r="AH129" s="826"/>
      <c r="AI129" s="826"/>
      <c r="AJ129" s="827"/>
      <c r="AK129" s="828">
        <v>5476284</v>
      </c>
      <c r="AL129" s="826"/>
      <c r="AM129" s="826"/>
      <c r="AN129" s="826"/>
      <c r="AO129" s="827"/>
      <c r="AP129" s="829"/>
      <c r="AQ129" s="830"/>
      <c r="AR129" s="830"/>
      <c r="AS129" s="830"/>
      <c r="AT129" s="831"/>
      <c r="AU129" s="286"/>
      <c r="AV129" s="286"/>
      <c r="AW129" s="286"/>
      <c r="AX129" s="795" t="s">
        <v>479</v>
      </c>
      <c r="AY129" s="796"/>
      <c r="AZ129" s="796"/>
      <c r="BA129" s="796"/>
      <c r="BB129" s="796"/>
      <c r="BC129" s="796"/>
      <c r="BD129" s="796"/>
      <c r="BE129" s="797"/>
      <c r="BF129" s="815" t="s">
        <v>126</v>
      </c>
      <c r="BG129" s="816"/>
      <c r="BH129" s="816"/>
      <c r="BI129" s="816"/>
      <c r="BJ129" s="816"/>
      <c r="BK129" s="816"/>
      <c r="BL129" s="817"/>
      <c r="BM129" s="815">
        <v>19.71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481</v>
      </c>
      <c r="X130" s="823"/>
      <c r="Y130" s="823"/>
      <c r="Z130" s="824"/>
      <c r="AA130" s="825">
        <v>713075</v>
      </c>
      <c r="AB130" s="826"/>
      <c r="AC130" s="826"/>
      <c r="AD130" s="826"/>
      <c r="AE130" s="827"/>
      <c r="AF130" s="828">
        <v>788021</v>
      </c>
      <c r="AG130" s="826"/>
      <c r="AH130" s="826"/>
      <c r="AI130" s="826"/>
      <c r="AJ130" s="827"/>
      <c r="AK130" s="828">
        <v>783532</v>
      </c>
      <c r="AL130" s="826"/>
      <c r="AM130" s="826"/>
      <c r="AN130" s="826"/>
      <c r="AO130" s="827"/>
      <c r="AP130" s="829"/>
      <c r="AQ130" s="830"/>
      <c r="AR130" s="830"/>
      <c r="AS130" s="830"/>
      <c r="AT130" s="831"/>
      <c r="AU130" s="286"/>
      <c r="AV130" s="286"/>
      <c r="AW130" s="286"/>
      <c r="AX130" s="795" t="s">
        <v>482</v>
      </c>
      <c r="AY130" s="796"/>
      <c r="AZ130" s="796"/>
      <c r="BA130" s="796"/>
      <c r="BB130" s="796"/>
      <c r="BC130" s="796"/>
      <c r="BD130" s="796"/>
      <c r="BE130" s="797"/>
      <c r="BF130" s="798">
        <v>10.199999999999999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483</v>
      </c>
      <c r="X131" s="806"/>
      <c r="Y131" s="806"/>
      <c r="Z131" s="807"/>
      <c r="AA131" s="808">
        <v>4520679</v>
      </c>
      <c r="AB131" s="809"/>
      <c r="AC131" s="809"/>
      <c r="AD131" s="809"/>
      <c r="AE131" s="810"/>
      <c r="AF131" s="811">
        <v>4519533</v>
      </c>
      <c r="AG131" s="809"/>
      <c r="AH131" s="809"/>
      <c r="AI131" s="809"/>
      <c r="AJ131" s="810"/>
      <c r="AK131" s="811">
        <v>4692752</v>
      </c>
      <c r="AL131" s="809"/>
      <c r="AM131" s="809"/>
      <c r="AN131" s="809"/>
      <c r="AO131" s="810"/>
      <c r="AP131" s="812"/>
      <c r="AQ131" s="813"/>
      <c r="AR131" s="813"/>
      <c r="AS131" s="813"/>
      <c r="AT131" s="814"/>
      <c r="AU131" s="286"/>
      <c r="AV131" s="286"/>
      <c r="AW131" s="286"/>
      <c r="AX131" s="773" t="s">
        <v>484</v>
      </c>
      <c r="AY131" s="774"/>
      <c r="AZ131" s="774"/>
      <c r="BA131" s="774"/>
      <c r="BB131" s="774"/>
      <c r="BC131" s="774"/>
      <c r="BD131" s="774"/>
      <c r="BE131" s="775"/>
      <c r="BF131" s="776" t="s">
        <v>126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486</v>
      </c>
      <c r="W132" s="786"/>
      <c r="X132" s="786"/>
      <c r="Y132" s="786"/>
      <c r="Z132" s="787"/>
      <c r="AA132" s="788">
        <v>10.47495299</v>
      </c>
      <c r="AB132" s="789"/>
      <c r="AC132" s="789"/>
      <c r="AD132" s="789"/>
      <c r="AE132" s="790"/>
      <c r="AF132" s="791">
        <v>11.095305639999999</v>
      </c>
      <c r="AG132" s="789"/>
      <c r="AH132" s="789"/>
      <c r="AI132" s="789"/>
      <c r="AJ132" s="790"/>
      <c r="AK132" s="791">
        <v>9.3099741900000001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487</v>
      </c>
      <c r="W133" s="765"/>
      <c r="X133" s="765"/>
      <c r="Y133" s="765"/>
      <c r="Z133" s="766"/>
      <c r="AA133" s="767">
        <v>11</v>
      </c>
      <c r="AB133" s="768"/>
      <c r="AC133" s="768"/>
      <c r="AD133" s="768"/>
      <c r="AE133" s="769"/>
      <c r="AF133" s="767">
        <v>10.4</v>
      </c>
      <c r="AG133" s="768"/>
      <c r="AH133" s="768"/>
      <c r="AI133" s="768"/>
      <c r="AJ133" s="769"/>
      <c r="AK133" s="767">
        <v>10.199999999999999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UStFxN/EnYzcUgMgcXRMf3fCgo+PZup7CEBUiHd3qmX3EYgSVfgL/VQyOm3ntvzcwRaEvWlhWobRSW6HQEsuA==" saltValue="p9VV2llEKd7A8LE8TeAg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49"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488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C0pHTwHQy3EtBlYUWiSH9RIQI/JJ9HThR7fbS8531HB1d5e86BL0p3DRv1STISONbmQZHqrmdRNudylUBic9Q==" saltValue="6xjXBXXOCMc/buk90V3W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k8wsfMi5nlaCQLYvXG46ZjiLX6AQ68i3iLwWxnp+C6ia2+XFthprMcBVOaKbm43GnVFs8dJZ3Z2pkX1BNI+4Q==" saltValue="eksqYpH+nRhtzKPg5sw+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489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491</v>
      </c>
      <c r="AP7" s="305"/>
      <c r="AQ7" s="306" t="s">
        <v>492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493</v>
      </c>
      <c r="AQ8" s="312" t="s">
        <v>494</v>
      </c>
      <c r="AR8" s="313" t="s">
        <v>495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496</v>
      </c>
      <c r="AL9" s="1190"/>
      <c r="AM9" s="1190"/>
      <c r="AN9" s="1191"/>
      <c r="AO9" s="314">
        <v>1932320</v>
      </c>
      <c r="AP9" s="314">
        <v>152355</v>
      </c>
      <c r="AQ9" s="315">
        <v>100177</v>
      </c>
      <c r="AR9" s="316">
        <v>52.1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497</v>
      </c>
      <c r="AL10" s="1190"/>
      <c r="AM10" s="1190"/>
      <c r="AN10" s="1191"/>
      <c r="AO10" s="317">
        <v>16639</v>
      </c>
      <c r="AP10" s="317">
        <v>1312</v>
      </c>
      <c r="AQ10" s="318">
        <v>9943</v>
      </c>
      <c r="AR10" s="319">
        <v>-86.8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498</v>
      </c>
      <c r="AL11" s="1190"/>
      <c r="AM11" s="1190"/>
      <c r="AN11" s="1191"/>
      <c r="AO11" s="317" t="s">
        <v>499</v>
      </c>
      <c r="AP11" s="317" t="s">
        <v>499</v>
      </c>
      <c r="AQ11" s="318">
        <v>1487</v>
      </c>
      <c r="AR11" s="319" t="s">
        <v>499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500</v>
      </c>
      <c r="AL12" s="1190"/>
      <c r="AM12" s="1190"/>
      <c r="AN12" s="1191"/>
      <c r="AO12" s="317" t="s">
        <v>499</v>
      </c>
      <c r="AP12" s="317" t="s">
        <v>499</v>
      </c>
      <c r="AQ12" s="318">
        <v>23</v>
      </c>
      <c r="AR12" s="319" t="s">
        <v>499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501</v>
      </c>
      <c r="AL13" s="1190"/>
      <c r="AM13" s="1190"/>
      <c r="AN13" s="1191"/>
      <c r="AO13" s="317">
        <v>54569</v>
      </c>
      <c r="AP13" s="317">
        <v>4303</v>
      </c>
      <c r="AQ13" s="318">
        <v>4025</v>
      </c>
      <c r="AR13" s="319">
        <v>6.9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502</v>
      </c>
      <c r="AL14" s="1190"/>
      <c r="AM14" s="1190"/>
      <c r="AN14" s="1191"/>
      <c r="AO14" s="317">
        <v>59950</v>
      </c>
      <c r="AP14" s="317">
        <v>4727</v>
      </c>
      <c r="AQ14" s="318">
        <v>2366</v>
      </c>
      <c r="AR14" s="319">
        <v>99.8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503</v>
      </c>
      <c r="AL15" s="1193"/>
      <c r="AM15" s="1193"/>
      <c r="AN15" s="1194"/>
      <c r="AO15" s="317">
        <v>-79468</v>
      </c>
      <c r="AP15" s="317">
        <v>-6266</v>
      </c>
      <c r="AQ15" s="318">
        <v>-7732</v>
      </c>
      <c r="AR15" s="319">
        <v>-19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1984010</v>
      </c>
      <c r="AP16" s="317">
        <v>156431</v>
      </c>
      <c r="AQ16" s="318">
        <v>110288</v>
      </c>
      <c r="AR16" s="319">
        <v>41.8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505</v>
      </c>
      <c r="AP20" s="326" t="s">
        <v>506</v>
      </c>
      <c r="AQ20" s="327" t="s">
        <v>507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508</v>
      </c>
      <c r="AL21" s="1196"/>
      <c r="AM21" s="1196"/>
      <c r="AN21" s="1197"/>
      <c r="AO21" s="330">
        <v>18.61</v>
      </c>
      <c r="AP21" s="331">
        <v>10.26</v>
      </c>
      <c r="AQ21" s="332">
        <v>8.35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509</v>
      </c>
      <c r="AL22" s="1196"/>
      <c r="AM22" s="1196"/>
      <c r="AN22" s="1197"/>
      <c r="AO22" s="335">
        <v>96.1</v>
      </c>
      <c r="AP22" s="336">
        <v>97.6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491</v>
      </c>
      <c r="AP30" s="305"/>
      <c r="AQ30" s="306" t="s">
        <v>492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493</v>
      </c>
      <c r="AQ31" s="312" t="s">
        <v>494</v>
      </c>
      <c r="AR31" s="313" t="s">
        <v>495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513</v>
      </c>
      <c r="AL32" s="1179"/>
      <c r="AM32" s="1179"/>
      <c r="AN32" s="1180"/>
      <c r="AO32" s="345">
        <v>1218838</v>
      </c>
      <c r="AP32" s="345">
        <v>96100</v>
      </c>
      <c r="AQ32" s="346">
        <v>68741</v>
      </c>
      <c r="AR32" s="347">
        <v>39.799999999999997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514</v>
      </c>
      <c r="AL33" s="1179"/>
      <c r="AM33" s="1179"/>
      <c r="AN33" s="1180"/>
      <c r="AO33" s="345" t="s">
        <v>499</v>
      </c>
      <c r="AP33" s="345" t="s">
        <v>499</v>
      </c>
      <c r="AQ33" s="346" t="s">
        <v>499</v>
      </c>
      <c r="AR33" s="347" t="s">
        <v>499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515</v>
      </c>
      <c r="AL34" s="1179"/>
      <c r="AM34" s="1179"/>
      <c r="AN34" s="1180"/>
      <c r="AO34" s="345" t="s">
        <v>499</v>
      </c>
      <c r="AP34" s="345" t="s">
        <v>499</v>
      </c>
      <c r="AQ34" s="346">
        <v>1</v>
      </c>
      <c r="AR34" s="347" t="s">
        <v>499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516</v>
      </c>
      <c r="AL35" s="1179"/>
      <c r="AM35" s="1179"/>
      <c r="AN35" s="1180"/>
      <c r="AO35" s="345">
        <v>18459</v>
      </c>
      <c r="AP35" s="345">
        <v>1455</v>
      </c>
      <c r="AQ35" s="346">
        <v>17075</v>
      </c>
      <c r="AR35" s="347">
        <v>-91.5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517</v>
      </c>
      <c r="AL36" s="1179"/>
      <c r="AM36" s="1179"/>
      <c r="AN36" s="1180"/>
      <c r="AO36" s="345">
        <v>60156</v>
      </c>
      <c r="AP36" s="345">
        <v>4743</v>
      </c>
      <c r="AQ36" s="346">
        <v>2445</v>
      </c>
      <c r="AR36" s="347">
        <v>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518</v>
      </c>
      <c r="AL37" s="1179"/>
      <c r="AM37" s="1179"/>
      <c r="AN37" s="1180"/>
      <c r="AO37" s="345" t="s">
        <v>499</v>
      </c>
      <c r="AP37" s="345" t="s">
        <v>499</v>
      </c>
      <c r="AQ37" s="346">
        <v>621</v>
      </c>
      <c r="AR37" s="347" t="s">
        <v>499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519</v>
      </c>
      <c r="AL38" s="1176"/>
      <c r="AM38" s="1176"/>
      <c r="AN38" s="1177"/>
      <c r="AO38" s="348">
        <v>80</v>
      </c>
      <c r="AP38" s="348">
        <v>6</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520</v>
      </c>
      <c r="AL39" s="1176"/>
      <c r="AM39" s="1176"/>
      <c r="AN39" s="1177"/>
      <c r="AO39" s="345">
        <v>-77107</v>
      </c>
      <c r="AP39" s="345">
        <v>-6080</v>
      </c>
      <c r="AQ39" s="346">
        <v>-4161</v>
      </c>
      <c r="AR39" s="347">
        <v>46.1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521</v>
      </c>
      <c r="AL40" s="1179"/>
      <c r="AM40" s="1179"/>
      <c r="AN40" s="1180"/>
      <c r="AO40" s="345">
        <v>-783532</v>
      </c>
      <c r="AP40" s="345">
        <v>-61778</v>
      </c>
      <c r="AQ40" s="346">
        <v>-59663</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294</v>
      </c>
      <c r="AL41" s="1182"/>
      <c r="AM41" s="1182"/>
      <c r="AN41" s="1183"/>
      <c r="AO41" s="345">
        <v>436894</v>
      </c>
      <c r="AP41" s="345">
        <v>34447</v>
      </c>
      <c r="AQ41" s="346">
        <v>25063</v>
      </c>
      <c r="AR41" s="347">
        <v>37.4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491</v>
      </c>
      <c r="AN49" s="1186" t="s">
        <v>525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526</v>
      </c>
      <c r="AO50" s="362" t="s">
        <v>527</v>
      </c>
      <c r="AP50" s="363" t="s">
        <v>528</v>
      </c>
      <c r="AQ50" s="364" t="s">
        <v>529</v>
      </c>
      <c r="AR50" s="365" t="s">
        <v>530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531</v>
      </c>
      <c r="AL51" s="358"/>
      <c r="AM51" s="366">
        <v>3023153</v>
      </c>
      <c r="AN51" s="367">
        <v>212315</v>
      </c>
      <c r="AO51" s="368">
        <v>36.1</v>
      </c>
      <c r="AP51" s="369">
        <v>83280</v>
      </c>
      <c r="AQ51" s="370">
        <v>-2.5</v>
      </c>
      <c r="AR51" s="371">
        <v>38.6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532</v>
      </c>
      <c r="AM52" s="374">
        <v>1240031</v>
      </c>
      <c r="AN52" s="375">
        <v>87087</v>
      </c>
      <c r="AO52" s="376">
        <v>-1.6</v>
      </c>
      <c r="AP52" s="377">
        <v>43123</v>
      </c>
      <c r="AQ52" s="378">
        <v>-2.8</v>
      </c>
      <c r="AR52" s="379">
        <v>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533</v>
      </c>
      <c r="AL53" s="358"/>
      <c r="AM53" s="366">
        <v>2829012</v>
      </c>
      <c r="AN53" s="367">
        <v>204749</v>
      </c>
      <c r="AO53" s="368">
        <v>-3.6</v>
      </c>
      <c r="AP53" s="369">
        <v>88968</v>
      </c>
      <c r="AQ53" s="370">
        <v>6.8</v>
      </c>
      <c r="AR53" s="371">
        <v>-10.4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532</v>
      </c>
      <c r="AM54" s="374">
        <v>668471</v>
      </c>
      <c r="AN54" s="375">
        <v>48380</v>
      </c>
      <c r="AO54" s="376">
        <v>-44.4</v>
      </c>
      <c r="AP54" s="377">
        <v>45482</v>
      </c>
      <c r="AQ54" s="378">
        <v>5.5</v>
      </c>
      <c r="AR54" s="379">
        <v>-49.9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534</v>
      </c>
      <c r="AL55" s="358"/>
      <c r="AM55" s="366">
        <v>2322285</v>
      </c>
      <c r="AN55" s="367">
        <v>173124</v>
      </c>
      <c r="AO55" s="368">
        <v>-15.4</v>
      </c>
      <c r="AP55" s="369">
        <v>85173</v>
      </c>
      <c r="AQ55" s="370">
        <v>-4.3</v>
      </c>
      <c r="AR55" s="371">
        <v>-11.1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532</v>
      </c>
      <c r="AM56" s="374">
        <v>940370</v>
      </c>
      <c r="AN56" s="375">
        <v>70104</v>
      </c>
      <c r="AO56" s="376">
        <v>44.9</v>
      </c>
      <c r="AP56" s="377">
        <v>43913</v>
      </c>
      <c r="AQ56" s="378">
        <v>-3.4</v>
      </c>
      <c r="AR56" s="379">
        <v>48.3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535</v>
      </c>
      <c r="AL57" s="358"/>
      <c r="AM57" s="366">
        <v>2841119</v>
      </c>
      <c r="AN57" s="367">
        <v>217944</v>
      </c>
      <c r="AO57" s="368">
        <v>25.9</v>
      </c>
      <c r="AP57" s="369">
        <v>94081</v>
      </c>
      <c r="AQ57" s="370">
        <v>10.5</v>
      </c>
      <c r="AR57" s="371">
        <v>15.4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532</v>
      </c>
      <c r="AM58" s="374">
        <v>1236634</v>
      </c>
      <c r="AN58" s="375">
        <v>94863</v>
      </c>
      <c r="AO58" s="376">
        <v>35.299999999999997</v>
      </c>
      <c r="AP58" s="377">
        <v>48949</v>
      </c>
      <c r="AQ58" s="378">
        <v>11.5</v>
      </c>
      <c r="AR58" s="379">
        <v>23.8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536</v>
      </c>
      <c r="AL59" s="358"/>
      <c r="AM59" s="366">
        <v>2094482</v>
      </c>
      <c r="AN59" s="367">
        <v>165141</v>
      </c>
      <c r="AO59" s="368">
        <v>-24.2</v>
      </c>
      <c r="AP59" s="369">
        <v>92632</v>
      </c>
      <c r="AQ59" s="370">
        <v>-1.5</v>
      </c>
      <c r="AR59" s="371">
        <v>-22.7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532</v>
      </c>
      <c r="AM60" s="374">
        <v>931100</v>
      </c>
      <c r="AN60" s="375">
        <v>73413</v>
      </c>
      <c r="AO60" s="376">
        <v>-22.6</v>
      </c>
      <c r="AP60" s="377">
        <v>47978</v>
      </c>
      <c r="AQ60" s="378">
        <v>-2</v>
      </c>
      <c r="AR60" s="379">
        <v>-20.6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537</v>
      </c>
      <c r="AL61" s="380"/>
      <c r="AM61" s="381">
        <v>2622010</v>
      </c>
      <c r="AN61" s="382">
        <v>194655</v>
      </c>
      <c r="AO61" s="383">
        <v>3.8</v>
      </c>
      <c r="AP61" s="384">
        <v>88827</v>
      </c>
      <c r="AQ61" s="385">
        <v>1.8</v>
      </c>
      <c r="AR61" s="371">
        <v>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532</v>
      </c>
      <c r="AM62" s="374">
        <v>1003321</v>
      </c>
      <c r="AN62" s="375">
        <v>74769</v>
      </c>
      <c r="AO62" s="376">
        <v>2.2999999999999998</v>
      </c>
      <c r="AP62" s="377">
        <v>45889</v>
      </c>
      <c r="AQ62" s="378">
        <v>1.8</v>
      </c>
      <c r="AR62" s="379">
        <v>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TDM9Pcde34F2Y24ucylvmGv0+0wP5+54YVjBRNSp6Nz1j7oY7duml+jVRDLo0sJ2vfaqBpk5x0iULvqx9n4CQ==" saltValue="lFxnG9rG3gLViisci4nDh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539</v>
      </c>
    </row>
    <row r="120" spans="125:125" ht="13.5" hidden="1" customHeight="1" x14ac:dyDescent="0.15"/>
    <row r="121" spans="125:125" ht="13.5" hidden="1" customHeight="1" x14ac:dyDescent="0.15">
      <c r="DU121" s="292"/>
    </row>
  </sheetData>
  <sheetProtection algorithmName="SHA-512" hashValue="gOrWqSwsmJh18jtbiG3md3HTtLmTrpc7CBuOMpzpbnaJTrEq6gwUYaLF7SgM1VzcnMsN+WI1YwMqpW3Zdc1nBA==" saltValue="FUbvX81iOwAutxc9ZUmo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540</v>
      </c>
    </row>
  </sheetData>
  <sheetProtection algorithmName="SHA-512" hashValue="sj1A7zQ35X3aO300G6qiIbGaR+SbZVpGyIunzbOVme/kEe6MeI8Q8alT7IrBiahzTb8+L6yAIfp3DHxxpgXWbA==" saltValue="cN1ePtTxbqGLvDSMyidV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0" t="s">
        <v>3</v>
      </c>
      <c r="D47" s="1200"/>
      <c r="E47" s="1201"/>
      <c r="F47" s="11">
        <v>32.4</v>
      </c>
      <c r="G47" s="12">
        <v>34.659999999999997</v>
      </c>
      <c r="H47" s="12">
        <v>38.28</v>
      </c>
      <c r="I47" s="12">
        <v>32.130000000000003</v>
      </c>
      <c r="J47" s="13">
        <v>31.18</v>
      </c>
    </row>
    <row r="48" spans="2:10" ht="57.75" customHeight="1" x14ac:dyDescent="0.15">
      <c r="B48" s="14"/>
      <c r="C48" s="1202" t="s">
        <v>4</v>
      </c>
      <c r="D48" s="1202"/>
      <c r="E48" s="1203"/>
      <c r="F48" s="15">
        <v>4.33</v>
      </c>
      <c r="G48" s="16">
        <v>9.17</v>
      </c>
      <c r="H48" s="16">
        <v>3.59</v>
      </c>
      <c r="I48" s="16">
        <v>2.73</v>
      </c>
      <c r="J48" s="17">
        <v>7.44</v>
      </c>
    </row>
    <row r="49" spans="2:10" ht="57.75" customHeight="1" thickBot="1" x14ac:dyDescent="0.2">
      <c r="B49" s="18"/>
      <c r="C49" s="1204" t="s">
        <v>5</v>
      </c>
      <c r="D49" s="1204"/>
      <c r="E49" s="1205"/>
      <c r="F49" s="19" t="s">
        <v>546</v>
      </c>
      <c r="G49" s="20">
        <v>7.14</v>
      </c>
      <c r="H49" s="20" t="s">
        <v>547</v>
      </c>
      <c r="I49" s="20" t="s">
        <v>548</v>
      </c>
      <c r="J49" s="21">
        <v>4.84</v>
      </c>
    </row>
    <row r="50" spans="2:10" ht="13.5" customHeight="1" x14ac:dyDescent="0.15"/>
  </sheetData>
  <sheetProtection algorithmName="SHA-512" hashValue="J82CHvrmP2G7BnfFzCbQ4r3B1NQLpA9HnnWaMb5ntwAsTL3x220xjM910ciA91hTdOszl2y6oenHnoM1ArCWyg==" saltValue="QGNggotMbdhZvb2tb8ZM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dcterms:created xsi:type="dcterms:W3CDTF">2022-02-02T06:49:58Z</dcterms:created>
  <dcterms:modified xsi:type="dcterms:W3CDTF">2022-03-29T07:15:55Z</dcterms:modified>
  <cp:category/>
</cp:coreProperties>
</file>