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2" firstSheet="8"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Calc="0"/>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<sst xmlns="http://schemas.openxmlformats.org/spreadsheetml/2006/main" xmlns:r="http://schemas.openxmlformats.org/officeDocument/2006/relationships" count="552" uniqueCount="552">
  <si>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</si>
  <si>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</si>
  <si>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</si>
  <si>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</si>
  <si>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高知県南国市</t>
  </si>
  <si>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</si>
  <si>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</si>
  <si>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</si>
  <si>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</si>
  <si>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</si>
  <si>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</si>
  <si>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</si>
  <si>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</si>
  <si>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</si>
  <si>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</si>
  <si>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</si>
  <si>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</si>
  <si>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</si>
  <si>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</si>
  <si>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</si>
  <si>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</si>
  <si>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</si>
  <si>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</si>
  <si>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</si>
  <si>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</si>
  <si>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</si>
  <si>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</si>
  <si>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</si>
  <si>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</si>
  <si>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</si>
  <si>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宅地造成</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</si>
  <si>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</si>
  <si>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</si>
  <si>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</si>
  <si>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</si>
  <si>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</si>
  <si>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</si>
  <si>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</si>
  <si>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</si>
  <si>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</si>
  <si>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</si>
  <si>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</si>
  <si>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</si>
  <si>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</si>
  <si>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</si>
  <si>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</si>
  <si>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</si>
  <si>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</si>
  <si>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</si>
  <si>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</si>
  <si>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</si>
  <si>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</si>
  <si>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</si>
  <si>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</si>
  <si>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</si>
  <si>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</si>
  <si>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</si>
  <si>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</si>
  <si>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</si>
  <si>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</si>
  <si>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</si>
  <si>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</si>
  <si>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</si>
  <si>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</si>
  <si>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</si>
  <si>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</si>
  <si>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</si>
  <si>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</si>
  <si>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</si>
  <si>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</si>
  <si>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</si>
  <si>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</si>
  <si>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</si>
  <si>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</si>
  <si>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</si>
  <si>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</si>
  <si>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</si>
  <si>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</si>
  <si>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</si>
  <si>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</si>
  <si>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</si>
  <si>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</si>
  <si>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</si>
  <si>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</si>
  <si>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</si>
  <si>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</si>
  <si>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</si>
  <si>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</si>
  <si>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</si>
  <si>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</si>
  <si>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</si>
  <si>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</si>
  <si>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</si>
  <si>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</si>
  <si>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</si>
  <si>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</si>
  <si>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</si>
  <si>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</si>
  <si>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</si>
  <si>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</si>
  <si>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</si>
  <si>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</si>
  <si>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</si>
  <si>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</si>
  <si>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</si>
  <si>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</si>
  <si>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</si>
  <si>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</si>
  <si>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</si>
  <si>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</si>
  <si>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</si>
  <si>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</si>
  <si>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</si>
  <si>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</si>
  <si>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</si>
  <si>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</si>
  <si>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</si>
  <si>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</si>
  <si>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</si>
  <si>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</si>
  <si>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</si>
  <si>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</si>
  <si>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</si>
  <si>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</si>
  <si>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</si>
  <si>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</si>
  <si>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</si>
  <si>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</si>
  <si>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</si>
  <si>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</si>
  <si>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</si>
  <si>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</si>
  <si>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</si>
  <si>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</si>
  <si>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</si>
  <si>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</si>
  <si>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高知県</t>
  </si>
  <si>
    <t>　　市町村たばこ税</t>
  </si>
  <si>
    <t>下水道事業会計</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</si>
  <si>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</si>
  <si>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</si>
  <si>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</si>
  <si>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</si>
  <si>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</si>
  <si>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</si>
  <si>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</si>
  <si>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</si>
  <si>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</si>
  <si>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</si>
  <si>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</si>
  <si>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</si>
  <si>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</si>
  <si>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</si>
  <si>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</si>
  <si>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</si>
  <si>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</si>
  <si>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</si>
  <si>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</si>
  <si>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</si>
  <si>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</si>
  <si>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</si>
  <si>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</si>
  <si>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南国市</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</si>
  <si>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</si>
  <si>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</si>
  <si>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</si>
  <si>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</si>
  <si>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</si>
  <si>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</si>
  <si>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</si>
  <si>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</si>
  <si>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</si>
  <si>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</si>
  <si>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</si>
  <si>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</si>
  <si>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</si>
  <si>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</si>
  <si>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</si>
  <si>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</si>
  <si>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</si>
  <si>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</si>
  <si>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</si>
  <si>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</si>
  <si>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</si>
  <si>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</si>
  <si>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</si>
  <si>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</si>
  <si>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</si>
  <si>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</si>
  <si>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</si>
  <si>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</si>
  <si>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</si>
  <si>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保険税(料)収入額</t>
  </si>
  <si>
    <t>-2.7</t>
  </si>
  <si>
    <t>山振</t>
    <rPh sb="0" eb="1">
      <t>ヤマ</t>
    </rPh>
    <rPh sb="1" eb="2">
      <t>フ</t>
    </rPh>
    <phoneticPr fontId="5"/>
  </si>
  <si>
    <t>参考</t>
    <rPh sb="0" eb="2">
      <t>サンコウ</t>
    </rPh>
    <phoneticPr fontId="5"/>
  </si>
  <si>
    <t>庁舎建設・整備基金</t>
    <rPh sb="0" eb="2">
      <t>チョウシャ</t>
    </rPh>
    <rPh sb="2" eb="4">
      <t>ケンセツ</t>
    </rPh>
    <rPh sb="5" eb="7">
      <t>セイビ</t>
    </rPh>
    <rPh sb="7" eb="9">
      <t>キキン</t>
    </rPh>
    <phoneticPr fontId="5"/>
  </si>
  <si>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</si>
  <si>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</si>
  <si>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</si>
  <si>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</si>
  <si>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</si>
  <si>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</si>
  <si>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企業団地造成事業特別会計</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</si>
  <si>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</si>
  <si>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</si>
  <si>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</si>
  <si>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</si>
  <si>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</si>
  <si>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</si>
  <si>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</si>
  <si>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</si>
  <si>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</si>
  <si>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</si>
  <si>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</si>
  <si>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</si>
  <si>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</si>
  <si>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</si>
  <si>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</si>
  <si>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</si>
  <si>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</si>
  <si>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</si>
  <si>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</si>
  <si>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</si>
  <si>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</si>
  <si>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</si>
  <si>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</si>
  <si>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</si>
  <si>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-0.6</t>
  </si>
  <si>
    <t>基準財政収入額</t>
  </si>
  <si>
    <t>標準税収入額等</t>
  </si>
  <si>
    <t>香美郡殖林組合</t>
    <rPh sb="0" eb="3">
      <t>カミグン</t>
    </rPh>
    <rPh sb="3" eb="4">
      <t>ショク</t>
    </rPh>
    <rPh sb="4" eb="5">
      <t>ハヤシ</t>
    </rPh>
    <rPh sb="5" eb="7">
      <t>クミアイ</t>
    </rPh>
    <phoneticPr fontId="5"/>
  </si>
  <si>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</si>
  <si>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</si>
  <si>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</si>
  <si>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令和2年度</t>
    <rPh sb="0" eb="2">
      <t>レイワ</t>
    </rPh>
    <rPh sb="3" eb="5">
      <t>ネンド</t>
    </rPh>
    <phoneticPr fontId="3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</si>
  <si>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</si>
  <si>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</si>
  <si>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</si>
  <si>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</si>
  <si>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</si>
  <si>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</si>
  <si>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</si>
  <si>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</si>
  <si>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</si>
  <si>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</si>
  <si>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</si>
  <si>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</si>
  <si>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</si>
  <si>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</si>
  <si>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</si>
  <si>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</si>
  <si>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</si>
  <si>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</si>
  <si>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</si>
  <si>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</si>
  <si>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</si>
  <si>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</si>
  <si>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</si>
  <si>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</si>
  <si>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</si>
  <si>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</si>
  <si>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</si>
  <si>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</si>
  <si>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</si>
  <si>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</si>
  <si>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</si>
  <si>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</si>
  <si>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</si>
  <si>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</si>
  <si>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</si>
  <si>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</si>
  <si>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</si>
  <si>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</si>
  <si>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</si>
  <si>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</si>
  <si>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</si>
  <si>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</si>
  <si>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</si>
  <si>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</si>
  <si>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</si>
  <si>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</si>
  <si>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土佐くろしお鉄道株式会社</t>
    <rPh sb="0" eb="2">
      <t>トサ</t>
    </rPh>
    <rPh sb="6" eb="8">
      <t>テツドウ</t>
    </rPh>
    <rPh sb="8" eb="12">
      <t>カブシキガイシャ</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</si>
  <si>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</si>
  <si>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</si>
  <si>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</si>
  <si>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</si>
  <si>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</si>
  <si>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高知県市町村総合事務組合　一般会計</t>
    <rPh sb="0" eb="3">
      <t>コウチケン</t>
    </rPh>
    <rPh sb="3" eb="6">
      <t>シチョウソン</t>
    </rPh>
    <rPh sb="6" eb="12">
      <t>ソウゴウジムクミアイ</t>
    </rPh>
    <rPh sb="13" eb="15">
      <t>イッパン</t>
    </rPh>
    <rPh sb="15" eb="17">
      <t>カイケイ</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</si>
  <si>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</si>
  <si>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</si>
  <si>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</si>
  <si>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</si>
  <si>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</si>
  <si>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</si>
  <si>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</si>
  <si>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</si>
  <si>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</si>
  <si>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</si>
  <si>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</si>
  <si>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</si>
  <si>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</si>
  <si>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</si>
  <si>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高知県後期高齢者医療広域連合　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</si>
  <si>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</si>
  <si>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</si>
  <si>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</si>
  <si>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</si>
  <si>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</si>
  <si>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</si>
  <si>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</si>
  <si>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</si>
  <si>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</si>
  <si>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</si>
  <si>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</si>
  <si>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</si>
  <si>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</si>
  <si>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</si>
  <si>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</si>
  <si>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</si>
  <si>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</si>
  <si>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</si>
  <si>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</si>
  <si>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</si>
  <si>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</si>
  <si>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</si>
  <si>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</si>
  <si>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</si>
  <si>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</si>
  <si>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</si>
  <si>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</si>
  <si>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</si>
  <si>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</si>
  <si>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</si>
  <si>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</si>
  <si>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</si>
  <si>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</si>
  <si>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</si>
  <si>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</si>
  <si>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</si>
  <si>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</si>
  <si>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</si>
  <si>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</si>
  <si>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</si>
  <si>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</si>
  <si>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</si>
  <si>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</si>
  <si>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</si>
  <si>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</si>
  <si>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3.64</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</si>
  <si>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</si>
  <si>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</si>
  <si>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</si>
  <si>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</si>
  <si>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</si>
  <si>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</si>
  <si>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</si>
  <si>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</si>
  <si>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6"/>
  </si>
  <si>
    <t>　個人住民税減収補塡特例交付金</t>
  </si>
  <si>
    <t>目的税</t>
  </si>
  <si>
    <t>前年度繰上充用金</t>
  </si>
  <si>
    <t>　法定目的税</t>
  </si>
  <si>
    <t>経常損益</t>
  </si>
  <si>
    <t>　軽自動車税減収補塡特例交付金</t>
    <rPh sb="8" eb="10">
      <t>ホテン</t>
    </rPh>
    <phoneticPr fontId="34"/>
  </si>
  <si>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</si>
  <si>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</si>
  <si>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</si>
  <si>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</si>
  <si>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</si>
  <si>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</si>
  <si>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</si>
  <si>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</si>
  <si>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</si>
  <si>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</si>
  <si>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</si>
  <si>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</si>
  <si>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</si>
  <si>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</si>
  <si>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</si>
  <si>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</si>
  <si>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</si>
  <si>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</si>
  <si>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</si>
  <si>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</si>
  <si>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</si>
  <si>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</si>
  <si>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</si>
  <si>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</si>
  <si>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</si>
  <si>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</si>
  <si>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</si>
  <si>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</si>
  <si>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</si>
  <si>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</si>
  <si>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</si>
  <si>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</si>
  <si>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</si>
  <si>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</si>
  <si>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</si>
  <si>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</si>
  <si>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</si>
  <si>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</si>
  <si>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</si>
  <si>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</si>
  <si>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</si>
  <si>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</si>
  <si>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</si>
  <si>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</si>
  <si>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</si>
  <si>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</si>
  <si>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</si>
  <si>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</si>
  <si>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</si>
  <si>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</si>
  <si>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</si>
  <si>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</si>
  <si>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</si>
  <si>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</si>
  <si>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</si>
  <si>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</si>
  <si>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</si>
  <si>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</si>
  <si>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</si>
  <si>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</si>
  <si>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</si>
  <si>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</si>
  <si>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</si>
  <si>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</si>
  <si>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</si>
  <si>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</si>
  <si>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</si>
  <si>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</si>
  <si>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</si>
  <si>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</si>
  <si>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</si>
  <si>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</si>
  <si>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</si>
  <si>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</si>
  <si>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</si>
  <si>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</si>
  <si>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</si>
  <si>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</si>
  <si>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</si>
  <si>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</si>
  <si>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</si>
  <si>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住宅新築資金等貸付事業特別会計</t>
  </si>
  <si>
    <t>土地取得事業特別会計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</si>
  <si>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</si>
  <si>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</si>
  <si>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</si>
  <si>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</si>
  <si>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</si>
  <si>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</si>
  <si>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</si>
  <si>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後期高齢者医療保険特別会計</t>
  </si>
  <si>
    <t>水道事業会計</t>
  </si>
  <si>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</si>
  <si>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</si>
  <si>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</si>
  <si>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</si>
  <si>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</si>
  <si>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</si>
  <si>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</si>
  <si>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</si>
  <si>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</si>
  <si>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</si>
  <si>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</si>
  <si>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</si>
  <si>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</si>
  <si>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</si>
  <si>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</si>
  <si>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</si>
  <si>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</si>
  <si>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</si>
  <si>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</si>
  <si>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</si>
  <si>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</si>
  <si>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</si>
  <si>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</si>
  <si>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</si>
  <si>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</si>
  <si>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</si>
  <si>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</si>
  <si>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</si>
  <si>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</si>
  <si>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</si>
  <si>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</si>
  <si>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</si>
  <si>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</si>
  <si>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</si>
  <si>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</si>
  <si>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</si>
  <si>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</si>
  <si>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</si>
  <si>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</si>
  <si>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</si>
  <si>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</si>
  <si>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</si>
  <si>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</si>
  <si>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</si>
  <si>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</si>
  <si>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</si>
  <si>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</si>
  <si>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</si>
  <si>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</si>
  <si>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</si>
  <si>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</si>
  <si>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</si>
  <si>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</si>
  <si>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</si>
  <si>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</si>
  <si>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</si>
  <si>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</si>
  <si>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</si>
  <si>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</si>
  <si>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</si>
  <si>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</si>
  <si>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</si>
  <si>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</si>
  <si>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</si>
  <si>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</si>
  <si>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</si>
  <si>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</si>
  <si>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</si>
  <si>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</si>
  <si>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</si>
  <si>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</si>
  <si>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1.40</t>
  </si>
  <si>
    <t>▲ 0.46</t>
  </si>
  <si>
    <t>▲ 6.27</t>
  </si>
  <si>
    <t>▲ 0.18</t>
  </si>
  <si>
    <t>その他会計（赤字）</t>
  </si>
  <si>
    <t>（百万円）</t>
  </si>
  <si>
    <t>H27末</t>
  </si>
  <si>
    <t>H28末</t>
  </si>
  <si>
    <t>H29末</t>
  </si>
  <si>
    <t>H30末</t>
  </si>
  <si>
    <t>R01末</t>
  </si>
  <si>
    <t>香南斎場組合</t>
    <rPh sb="0" eb="2">
      <t>コウナン</t>
    </rPh>
    <rPh sb="2" eb="4">
      <t>サイジョウ</t>
    </rPh>
    <rPh sb="4" eb="6">
      <t>クミアイ</t>
    </rPh>
    <phoneticPr fontId="5"/>
  </si>
  <si>
    <t>香南清掃組合</t>
    <rPh sb="0" eb="6">
      <t>コウナンセイソウクミアイ</t>
    </rPh>
    <phoneticPr fontId="5"/>
  </si>
  <si>
    <t>地域福祉基金</t>
    <rPh sb="0" eb="2">
      <t>チイキ</t>
    </rPh>
    <rPh sb="2" eb="4">
      <t>フクシ</t>
    </rPh>
    <rPh sb="4" eb="6">
      <t>キキン</t>
    </rPh>
    <phoneticPr fontId="5"/>
  </si>
  <si>
    <t>高知県広域食肉センター事務組合</t>
    <rPh sb="0" eb="3">
      <t>コウチケン</t>
    </rPh>
    <rPh sb="3" eb="5">
      <t>コウイキ</t>
    </rPh>
    <rPh sb="5" eb="7">
      <t>ショクニク</t>
    </rPh>
    <rPh sb="11" eb="13">
      <t>ジム</t>
    </rPh>
    <rPh sb="13" eb="15">
      <t>クミアイ</t>
    </rPh>
    <phoneticPr fontId="5"/>
  </si>
  <si>
    <t>こうち人づくり広域連合</t>
    <rPh sb="3" eb="4">
      <t>ヒト</t>
    </rPh>
    <rPh sb="7" eb="9">
      <t>コウイキ</t>
    </rPh>
    <rPh sb="9" eb="11">
      <t>レンゴウ</t>
    </rPh>
    <phoneticPr fontId="5"/>
  </si>
  <si>
    <t>高知県市町村総合事務組合　交通災害共済事業特別会計</t>
    <rPh sb="0" eb="3">
      <t>コウチケン</t>
    </rPh>
    <rPh sb="3" eb="6">
      <t>シチョウソン</t>
    </rPh>
    <rPh sb="6" eb="12">
      <t>ソウゴウジムクミアイ</t>
    </rPh>
    <rPh sb="13" eb="15">
      <t>コウツウ</t>
    </rPh>
    <rPh sb="15" eb="17">
      <t>サイガイ</t>
    </rPh>
    <rPh sb="17" eb="19">
      <t>キョウサイ</t>
    </rPh>
    <rPh sb="19" eb="21">
      <t>ジギョウ</t>
    </rPh>
    <rPh sb="21" eb="23">
      <t>トクベツ</t>
    </rPh>
    <rPh sb="23" eb="25">
      <t>カイケイ</t>
    </rPh>
    <phoneticPr fontId="5"/>
  </si>
  <si>
    <t>高知県後期高齢者医療広域連合　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</si>
  <si>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南国・香南・香美租税債権管理機構</t>
    <rPh sb="0" eb="2">
      <t>ナンゴク</t>
    </rPh>
    <rPh sb="3" eb="5">
      <t>コウナン</t>
    </rPh>
    <rPh sb="6" eb="8">
      <t>カミ</t>
    </rPh>
    <rPh sb="8" eb="10">
      <t>ソゼイ</t>
    </rPh>
    <rPh sb="10" eb="12">
      <t>サイケン</t>
    </rPh>
    <rPh sb="12" eb="14">
      <t>カンリ</t>
    </rPh>
    <rPh sb="14" eb="16">
      <t>キコウ</t>
    </rPh>
    <phoneticPr fontId="5"/>
  </si>
  <si>
    <t>南国市土地開発公社</t>
    <rPh sb="0" eb="3">
      <t>ナンコクシ</t>
    </rPh>
    <rPh sb="3" eb="5">
      <t>トチ</t>
    </rPh>
    <rPh sb="5" eb="7">
      <t>カイハツ</t>
    </rPh>
    <rPh sb="7" eb="9">
      <t>コウシャ</t>
    </rPh>
    <phoneticPr fontId="5"/>
  </si>
  <si>
    <t>株式会社　道の駅南国</t>
    <rPh sb="0" eb="4">
      <t>カブシキガイシャ</t>
    </rPh>
    <rPh sb="5" eb="6">
      <t>ミチ</t>
    </rPh>
    <rPh sb="7" eb="8">
      <t>エキ</t>
    </rPh>
    <rPh sb="8" eb="10">
      <t>ナンコク</t>
    </rPh>
    <phoneticPr fontId="5"/>
  </si>
  <si>
    <t>ふるさと応援基金</t>
    <rPh sb="4" eb="6">
      <t>オウエン</t>
    </rPh>
    <rPh sb="6" eb="8">
      <t>キキン</t>
    </rPh>
    <phoneticPr fontId="5"/>
  </si>
  <si>
    <t>退職手当基金</t>
    <rPh sb="0" eb="2">
      <t>タイショク</t>
    </rPh>
    <rPh sb="2" eb="4">
      <t>テアテ</t>
    </rPh>
    <rPh sb="4" eb="6">
      <t>キキン</t>
    </rPh>
    <phoneticPr fontId="5"/>
  </si>
  <si>
    <t>防災対策加速化基金</t>
    <rPh sb="0" eb="2">
      <t>ボウサイ</t>
    </rPh>
    <rPh sb="2" eb="4">
      <t>タイサク</t>
    </rPh>
    <rPh sb="4" eb="7">
      <t>カソクカ</t>
    </rPh>
    <rPh sb="7" eb="9">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</si>
</sst>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9">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scheme val="minor"/>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b/>
      <sz val="13"/>
      <color theme="1"/>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11"/>
      <color indexed="8"/>
      <name val="ＭＳ Ｐゴシック"/>
    </font>
    <font>
      <b/>
      <sz val="9"/>
      <color indexed="9"/>
      <name val="ＭＳ ゴシック"/>
    </font>
    <font>
      <sz val="9"/>
      <color indexed="8"/>
      <name val="ＭＳ ゴシック"/>
    </font>
    <font>
      <sz val="6"/>
      <color auto="1"/>
      <name val="ＭＳ ゴシック"/>
    </font>
    <font>
      <b/>
      <sz val="13"/>
      <color indexed="56"/>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79134</c:v>
                </c:pt>
                <c:pt idx="1">
                  <c:v>53547</c:v>
                </c:pt>
                <c:pt idx="2">
                  <c:v>59380</c:v>
                </c:pt>
                <c:pt idx="3">
                  <c:v>71210</c:v>
                </c:pt>
                <c:pt idx="4">
                  <c:v>125166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5.24</c:v>
                </c:pt>
                <c:pt idx="1">
                  <c:v>5.66</c:v>
                </c:pt>
                <c:pt idx="2">
                  <c:v>6.95</c:v>
                </c:pt>
                <c:pt idx="3">
                  <c:v>3.19</c:v>
                </c:pt>
                <c:pt idx="4">
                  <c:v>4.55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22.01</c:v>
                </c:pt>
                <c:pt idx="1">
                  <c:v>20.57</c:v>
                </c:pt>
                <c:pt idx="2">
                  <c:v>21.4</c:v>
                </c:pt>
                <c:pt idx="3">
                  <c:v>21.81</c:v>
                </c:pt>
                <c:pt idx="4">
                  <c:v>20.53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c:v>
                </c:pt>
                <c:pt idx="1">
                  <c:v>-3.64</c:v>
                </c:pt>
                <c:pt idx="2">
                  <c:v>-0.46</c:v>
                </c:pt>
                <c:pt idx="3">
                  <c:v>-6.27</c:v>
                </c:pt>
                <c:pt idx="4">
                  <c:v>-0.18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1.75</c:v>
                </c:pt>
                <c:pt idx="4">
                  <c:v>#N/A</c:v>
                </c:pt>
                <c:pt idx="5">
                  <c:v>1.07</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0.26</c:v>
                </c:pt>
                <c:pt idx="2">
                  <c:v>#N/A</c:v>
                </c:pt>
                <c:pt idx="3">
                  <c:v>0.19</c:v>
                </c:pt>
                <c:pt idx="4">
                  <c:v>#N/A</c:v>
                </c:pt>
                <c:pt idx="5">
                  <c:v>0.17</c:v>
                </c:pt>
                <c:pt idx="6">
                  <c:v>#N/A</c:v>
                </c:pt>
                <c:pt idx="7">
                  <c:v>0.2</c:v>
                </c:pt>
                <c:pt idx="8">
                  <c:v>#N/A</c:v>
                </c:pt>
                <c:pt idx="9">
                  <c:v>0.2</c:v>
                </c:pt>
              </c:numCache>
            </c:numRef>
          </c:val>
        </c:ser>
        <c:ser>
          <c:idx val="4"/>
          <c:order val="4"/>
          <c:tx>
            <c:strRef>
              <c:f>データシート!$A$31</c:f>
              <c:strCache>
                <c:ptCount val="1"/>
                <c:pt idx="0">
                  <c:v>土地取得事業特別会計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0.31</c:v>
                </c:pt>
                <c:pt idx="2">
                  <c:v>#N/A</c:v>
                </c:pt>
                <c:pt idx="3">
                  <c:v>0.31</c:v>
                </c:pt>
                <c:pt idx="4">
                  <c:v>#N/A</c:v>
                </c:pt>
                <c:pt idx="5">
                  <c:v>0.31</c:v>
                </c:pt>
                <c:pt idx="6">
                  <c:v>#N/A</c:v>
                </c:pt>
                <c:pt idx="7">
                  <c:v>0.31</c:v>
                </c:pt>
                <c:pt idx="8">
                  <c:v>#N/A</c:v>
                </c:pt>
                <c:pt idx="9">
                  <c:v>0.28999999999999998</c:v>
                </c:pt>
              </c:numCache>
            </c:numRef>
          </c:val>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0.32</c:v>
                </c:pt>
                <c:pt idx="2">
                  <c:v>#N/A</c:v>
                </c:pt>
                <c:pt idx="3">
                  <c:v>0.31</c:v>
                </c:pt>
                <c:pt idx="4">
                  <c:v>#N/A</c:v>
                </c:pt>
                <c:pt idx="5">
                  <c:v>0.36</c:v>
                </c:pt>
                <c:pt idx="6">
                  <c:v>#N/A</c:v>
                </c:pt>
                <c:pt idx="7">
                  <c:v>0.36</c:v>
                </c:pt>
                <c:pt idx="8">
                  <c:v>#N/A</c:v>
                </c:pt>
                <c:pt idx="9">
                  <c:v>0.31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1.55</c:v>
                </c:pt>
                <c:pt idx="2">
                  <c:v>#N/A</c:v>
                </c:pt>
                <c:pt idx="3">
                  <c:v>1.64</c:v>
                </c:pt>
                <c:pt idx="4">
                  <c:v>#N/A</c:v>
                </c:pt>
                <c:pt idx="5">
                  <c:v>1.26</c:v>
                </c:pt>
                <c:pt idx="6">
                  <c:v>#N/A</c:v>
                </c:pt>
                <c:pt idx="7">
                  <c:v>1.85</c:v>
                </c:pt>
                <c:pt idx="8">
                  <c:v>#N/A</c:v>
                </c:pt>
                <c:pt idx="9">
                  <c:v>1.51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1.35</c:v>
                </c:pt>
                <c:pt idx="4">
                  <c:v>#N/A</c:v>
                </c:pt>
                <c:pt idx="5">
                  <c:v>1.76</c:v>
                </c:pt>
                <c:pt idx="6">
                  <c:v>#N/A</c:v>
                </c:pt>
                <c:pt idx="7">
                  <c:v>1.43</c:v>
                </c:pt>
                <c:pt idx="8">
                  <c:v>#N/A</c:v>
                </c:pt>
                <c:pt idx="9">
                  <c:v>2.1800000000000002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4.66</c:v>
                </c:pt>
                <c:pt idx="2">
                  <c:v>#N/A</c:v>
                </c:pt>
                <c:pt idx="3">
                  <c:v>5.15</c:v>
                </c:pt>
                <c:pt idx="4">
                  <c:v>#N/A</c:v>
                </c:pt>
                <c:pt idx="5">
                  <c:v>6.46</c:v>
                </c:pt>
                <c:pt idx="6">
                  <c:v>#N/A</c:v>
                </c:pt>
                <c:pt idx="7">
                  <c:v>2.66</c:v>
                </c:pt>
                <c:pt idx="8">
                  <c:v>#N/A</c:v>
                </c:pt>
                <c:pt idx="9">
                  <c:v>4.05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3.96</c:v>
                </c:pt>
                <c:pt idx="2">
                  <c:v>#N/A</c:v>
                </c:pt>
                <c:pt idx="3">
                  <c:v>4.2699999999999996</c:v>
                </c:pt>
                <c:pt idx="4">
                  <c:v>#N/A</c:v>
                </c:pt>
                <c:pt idx="5">
                  <c:v>4.5199999999999996</c:v>
                </c:pt>
                <c:pt idx="6">
                  <c:v>#N/A</c:v>
                </c:pt>
                <c:pt idx="7">
                  <c:v>4.6100000000000003</c:v>
                </c:pt>
                <c:pt idx="8">
                  <c:v>#N/A</c:v>
                </c:pt>
                <c:pt idx="9">
                  <c:v>4.96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1635</c:v>
                </c:pt>
                <c:pt idx="5">
                  <c:v>1509</c:v>
                </c:pt>
                <c:pt idx="8">
                  <c:v>1458</c:v>
                </c:pt>
                <c:pt idx="11">
                  <c:v>1507</c:v>
                </c:pt>
                <c:pt idx="14">
                  <c:v>1545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15</c:v>
                </c:pt>
                <c:pt idx="6">
                  <c:v>15</c:v>
                </c:pt>
                <c:pt idx="9">
                  <c:v>15</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3</c:v>
                </c:pt>
                <c:pt idx="6">
                  <c:v>5</c:v>
                </c:pt>
                <c:pt idx="9">
                  <c:v>79</c:v>
                </c:pt>
                <c:pt idx="12">
                  <c:v>153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344</c:v>
                </c:pt>
                <c:pt idx="3">
                  <c:v>336</c:v>
                </c:pt>
                <c:pt idx="6">
                  <c:v>324</c:v>
                </c:pt>
                <c:pt idx="9">
                  <c:v>287</c:v>
                </c:pt>
                <c:pt idx="12">
                  <c:v>296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1997</c:v>
                </c:pt>
                <c:pt idx="3">
                  <c:v>1896</c:v>
                </c:pt>
                <c:pt idx="6">
                  <c:v>1772</c:v>
                </c:pt>
                <c:pt idx="9">
                  <c:v>1866</c:v>
                </c:pt>
                <c:pt idx="12">
                  <c:v>1911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724</c:v>
                </c:pt>
                <c:pt idx="2">
                  <c:v>#N/A</c:v>
                </c:pt>
                <c:pt idx="3">
                  <c:v>#N/A</c:v>
                </c:pt>
                <c:pt idx="4">
                  <c:v>741</c:v>
                </c:pt>
                <c:pt idx="5">
                  <c:v>#N/A</c:v>
                </c:pt>
                <c:pt idx="6">
                  <c:v>#N/A</c:v>
                </c:pt>
                <c:pt idx="7">
                  <c:v>658</c:v>
                </c:pt>
                <c:pt idx="8">
                  <c:v>#N/A</c:v>
                </c:pt>
                <c:pt idx="9">
                  <c:v>#N/A</c:v>
                </c:pt>
                <c:pt idx="10">
                  <c:v>740</c:v>
                </c:pt>
                <c:pt idx="11">
                  <c:v>#N/A</c:v>
                </c:pt>
                <c:pt idx="12">
                  <c:v>#N/A</c:v>
                </c:pt>
                <c:pt idx="13">
                  <c:v>819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16003</c:v>
                </c:pt>
                <c:pt idx="5">
                  <c:v>16035</c:v>
                </c:pt>
                <c:pt idx="8">
                  <c:v>16274</c:v>
                </c:pt>
                <c:pt idx="11">
                  <c:v>17123</c:v>
                </c:pt>
                <c:pt idx="14">
                  <c:v>17505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293</c:v>
                </c:pt>
                <c:pt idx="5">
                  <c:v>251</c:v>
                </c:pt>
                <c:pt idx="8">
                  <c:v>256</c:v>
                </c:pt>
                <c:pt idx="11">
                  <c:v>235</c:v>
                </c:pt>
                <c:pt idx="14">
                  <c:v>202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5008</c:v>
                </c:pt>
                <c:pt idx="5">
                  <c:v>4795</c:v>
                </c:pt>
                <c:pt idx="8">
                  <c:v>4944</c:v>
                </c:pt>
                <c:pt idx="11">
                  <c:v>4518</c:v>
                </c:pt>
                <c:pt idx="14">
                  <c:v>4447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3030</c:v>
                </c:pt>
                <c:pt idx="3">
                  <c:v>2724</c:v>
                </c:pt>
                <c:pt idx="6">
                  <c:v>2675</c:v>
                </c:pt>
                <c:pt idx="9">
                  <c:v>2664</c:v>
                </c:pt>
                <c:pt idx="12">
                  <c:v>2651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2225</c:v>
                </c:pt>
                <c:pt idx="3">
                  <c:v>2230</c:v>
                </c:pt>
                <c:pt idx="6">
                  <c:v>2228</c:v>
                </c:pt>
                <c:pt idx="9">
                  <c:v>2144</c:v>
                </c:pt>
                <c:pt idx="12">
                  <c:v>1961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3495</c:v>
                </c:pt>
                <c:pt idx="3">
                  <c:v>3296</c:v>
                </c:pt>
                <c:pt idx="6">
                  <c:v>3152</c:v>
                </c:pt>
                <c:pt idx="9">
                  <c:v>2939</c:v>
                </c:pt>
                <c:pt idx="12">
                  <c:v>2918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96</c:v>
                </c:pt>
                <c:pt idx="3">
                  <c:v>82</c:v>
                </c:pt>
                <c:pt idx="6">
                  <c:v>68</c:v>
                </c:pt>
                <c:pt idx="9">
                  <c:v>53</c:v>
                </c:pt>
                <c:pt idx="12">
                  <c:v>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18515</c:v>
                </c:pt>
                <c:pt idx="3">
                  <c:v>18825</c:v>
                </c:pt>
                <c:pt idx="6">
                  <c:v>19328</c:v>
                </c:pt>
                <c:pt idx="9">
                  <c:v>19838</c:v>
                </c:pt>
                <c:pt idx="12">
                  <c:v>21837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6057</c:v>
                </c:pt>
                <c:pt idx="2">
                  <c:v>#N/A</c:v>
                </c:pt>
                <c:pt idx="3">
                  <c:v>#N/A</c:v>
                </c:pt>
                <c:pt idx="4">
                  <c:v>6075</c:v>
                </c:pt>
                <c:pt idx="5">
                  <c:v>#N/A</c:v>
                </c:pt>
                <c:pt idx="6">
                  <c:v>#N/A</c:v>
                </c:pt>
                <c:pt idx="7">
                  <c:v>5977</c:v>
                </c:pt>
                <c:pt idx="8">
                  <c:v>#N/A</c:v>
                </c:pt>
                <c:pt idx="9">
                  <c:v>#N/A</c:v>
                </c:pt>
                <c:pt idx="10">
                  <c:v>5763</c:v>
                </c:pt>
                <c:pt idx="11">
                  <c:v>#N/A</c:v>
                </c:pt>
                <c:pt idx="12">
                  <c:v>#N/A</c:v>
                </c:pt>
                <c:pt idx="13">
                  <c:v>7261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2389</c:v>
                </c:pt>
                <c:pt idx="1">
                  <c:v>2465</c:v>
                </c:pt>
                <c:pt idx="2">
                  <c:v>2426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794</c:v>
                </c:pt>
                <c:pt idx="1">
                  <c:v>796</c:v>
                </c:pt>
                <c:pt idx="2">
                  <c:v>803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1408</c:v>
                </c:pt>
                <c:pt idx="1">
                  <c:v>1546</c:v>
                </c:pt>
                <c:pt idx="2">
                  <c:v>1688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46,941
46,629
125.30
31,331,857
30,552,116
538,247
11,819,217
21,873,390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70.0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9080"/>
    <xdr:sp macro="" textlink="">
      <xdr:nvSpPr>
        <xdr:cNvPr id="30" name="テキスト ボックス 29"/>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9080"/>
    <xdr:sp macro="" textlink="">
      <xdr:nvSpPr>
        <xdr:cNvPr id="35" name="テキスト ボックス 34"/>
        <xdr:cNvSpPr txBox="1"/>
      </xdr:nvSpPr>
      <xdr:spPr>
        <a:xfrm>
          <a:off x="76771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地方税</a:t>
          </a:r>
          <a:r>
            <a:rPr kumimoji="1" lang="ja-JP" altLang="en-US" sz="1300">
              <a:solidFill>
                <a:schemeClr val="dk1"/>
              </a:solidFill>
              <a:effectLst/>
              <a:latin typeface="ＭＳ Ｐゴシック"/>
              <a:ea typeface="ＭＳ Ｐゴシック"/>
              <a:cs typeface="+mn-cs"/>
            </a:rPr>
            <a:t>収入が安定しており</a:t>
          </a:r>
          <a:r>
            <a:rPr kumimoji="1" lang="ja-JP" altLang="ja-JP" sz="1300">
              <a:solidFill>
                <a:schemeClr val="dk1"/>
              </a:solidFill>
              <a:effectLst/>
              <a:latin typeface="ＭＳ Ｐゴシック"/>
              <a:ea typeface="ＭＳ Ｐゴシック"/>
              <a:cs typeface="+mn-cs"/>
            </a:rPr>
            <a:t>前年と</a:t>
          </a:r>
          <a:r>
            <a:rPr kumimoji="1" lang="ja-JP" altLang="en-US" sz="1300">
              <a:solidFill>
                <a:schemeClr val="dk1"/>
              </a:solidFill>
              <a:effectLst/>
              <a:latin typeface="ＭＳ Ｐゴシック"/>
              <a:ea typeface="ＭＳ Ｐゴシック"/>
              <a:cs typeface="+mn-cs"/>
            </a:rPr>
            <a:t>同値</a:t>
          </a:r>
          <a:r>
            <a:rPr kumimoji="1" lang="ja-JP" altLang="ja-JP" sz="1300">
              <a:solidFill>
                <a:schemeClr val="dk1"/>
              </a:solidFill>
              <a:effectLst/>
              <a:latin typeface="ＭＳ Ｐゴシック"/>
              <a:ea typeface="ＭＳ Ｐゴシック"/>
              <a:cs typeface="+mn-cs"/>
            </a:rPr>
            <a:t>と</a:t>
          </a:r>
          <a:r>
            <a:rPr kumimoji="1" lang="ja-JP" altLang="en-US" sz="1300">
              <a:solidFill>
                <a:schemeClr val="dk1"/>
              </a:solidFill>
              <a:effectLst/>
              <a:latin typeface="ＭＳ Ｐゴシック"/>
              <a:ea typeface="ＭＳ Ｐゴシック"/>
              <a:cs typeface="+mn-cs"/>
            </a:rPr>
            <a:t>なっており、</a:t>
          </a:r>
          <a:r>
            <a:rPr kumimoji="1" lang="ja-JP" altLang="ja-JP" sz="1300">
              <a:solidFill>
                <a:schemeClr val="dk1"/>
              </a:solidFill>
              <a:effectLst/>
              <a:latin typeface="ＭＳ Ｐゴシック"/>
              <a:ea typeface="ＭＳ Ｐゴシック"/>
              <a:cs typeface="+mn-cs"/>
            </a:rPr>
            <a:t>全国平均を上回り、類似団体においても上位に位置している状況である。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今後も一層の行政の効率化を図るとともに、課税客体の把握に努め、自主財源の充実を目指し、財政の健全化を図る。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76771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2" name="テキスト ボックス 51"/>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9080"/>
    <xdr:sp macro="" textlink="">
      <xdr:nvSpPr>
        <xdr:cNvPr id="56" name="テキスト ボックス 55"/>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9080"/>
    <xdr:sp macro="" textlink="">
      <xdr:nvSpPr>
        <xdr:cNvPr id="58" name="テキスト ボックス 57"/>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149225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96815" y="6184265"/>
          <a:ext cx="0" cy="1453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1365" cy="258445"/>
    <xdr:sp macro="" textlink="">
      <xdr:nvSpPr>
        <xdr:cNvPr id="65" name="財政力最小値テキスト"/>
        <xdr:cNvSpPr txBox="1"/>
      </xdr:nvSpPr>
      <xdr:spPr>
        <a:xfrm>
          <a:off x="5087620" y="7609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907915" y="76377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64135</xdr:rowOff>
    </xdr:from>
    <xdr:ext cx="761365" cy="259080"/>
    <xdr:sp macro="" textlink="">
      <xdr:nvSpPr>
        <xdr:cNvPr id="67" name="財政力最大値テキスト"/>
        <xdr:cNvSpPr txBox="1"/>
      </xdr:nvSpPr>
      <xdr:spPr>
        <a:xfrm>
          <a:off x="5087620" y="5931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149225</xdr:rowOff>
    </xdr:from>
    <xdr:to xmlns:xdr="http://schemas.openxmlformats.org/drawingml/2006/spreadsheetDrawing">
      <xdr:col>24</xdr:col>
      <xdr:colOff>12700</xdr:colOff>
      <xdr:row>36</xdr:row>
      <xdr:rowOff>149225</xdr:rowOff>
    </xdr:to>
    <xdr:cxnSp macro="">
      <xdr:nvCxnSpPr>
        <xdr:cNvPr id="68" name="直線コネクタ 67"/>
        <xdr:cNvCxnSpPr/>
      </xdr:nvCxnSpPr>
      <xdr:spPr>
        <a:xfrm>
          <a:off x="4907915" y="61842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66675</xdr:rowOff>
    </xdr:from>
    <xdr:to xmlns:xdr="http://schemas.openxmlformats.org/drawingml/2006/spreadsheetDrawing">
      <xdr:col>23</xdr:col>
      <xdr:colOff>133350</xdr:colOff>
      <xdr:row>40</xdr:row>
      <xdr:rowOff>66675</xdr:rowOff>
    </xdr:to>
    <xdr:cxnSp macro="">
      <xdr:nvCxnSpPr>
        <xdr:cNvPr id="69" name="直線コネクタ 68"/>
        <xdr:cNvCxnSpPr/>
      </xdr:nvCxnSpPr>
      <xdr:spPr>
        <a:xfrm>
          <a:off x="4150995" y="677227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107315</xdr:rowOff>
    </xdr:from>
    <xdr:ext cx="761365" cy="258445"/>
    <xdr:sp macro="" textlink="">
      <xdr:nvSpPr>
        <xdr:cNvPr id="70" name="財政力平均値テキスト"/>
        <xdr:cNvSpPr txBox="1"/>
      </xdr:nvSpPr>
      <xdr:spPr>
        <a:xfrm>
          <a:off x="5087620" y="71481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64770</xdr:rowOff>
    </xdr:to>
    <xdr:sp macro="" textlink="">
      <xdr:nvSpPr>
        <xdr:cNvPr id="71" name="フローチャート: 判断 70"/>
        <xdr:cNvSpPr/>
      </xdr:nvSpPr>
      <xdr:spPr>
        <a:xfrm>
          <a:off x="4946015" y="71761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66675</xdr:rowOff>
    </xdr:from>
    <xdr:to xmlns:xdr="http://schemas.openxmlformats.org/drawingml/2006/spreadsheetDrawing">
      <xdr:col>19</xdr:col>
      <xdr:colOff>133350</xdr:colOff>
      <xdr:row>40</xdr:row>
      <xdr:rowOff>86995</xdr:rowOff>
    </xdr:to>
    <xdr:cxnSp macro="">
      <xdr:nvCxnSpPr>
        <xdr:cNvPr id="72" name="直線コネクタ 71"/>
        <xdr:cNvCxnSpPr/>
      </xdr:nvCxnSpPr>
      <xdr:spPr>
        <a:xfrm flipV="1">
          <a:off x="3254375" y="6772275"/>
          <a:ext cx="8966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64770</xdr:rowOff>
    </xdr:to>
    <xdr:sp macro="" textlink="">
      <xdr:nvSpPr>
        <xdr:cNvPr id="73" name="フローチャート: 判断 72"/>
        <xdr:cNvSpPr/>
      </xdr:nvSpPr>
      <xdr:spPr>
        <a:xfrm>
          <a:off x="4100195" y="71761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50165</xdr:rowOff>
    </xdr:from>
    <xdr:ext cx="735965" cy="258445"/>
    <xdr:sp macro="" textlink="">
      <xdr:nvSpPr>
        <xdr:cNvPr id="74" name="テキスト ボックス 73"/>
        <xdr:cNvSpPr txBox="1"/>
      </xdr:nvSpPr>
      <xdr:spPr>
        <a:xfrm>
          <a:off x="3766185" y="72586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86995</xdr:rowOff>
    </xdr:from>
    <xdr:to xmlns:xdr="http://schemas.openxmlformats.org/drawingml/2006/spreadsheetDrawing">
      <xdr:col>15</xdr:col>
      <xdr:colOff>82550</xdr:colOff>
      <xdr:row>40</xdr:row>
      <xdr:rowOff>106680</xdr:rowOff>
    </xdr:to>
    <xdr:cxnSp macro="">
      <xdr:nvCxnSpPr>
        <xdr:cNvPr id="75" name="直線コネクタ 74"/>
        <xdr:cNvCxnSpPr/>
      </xdr:nvCxnSpPr>
      <xdr:spPr>
        <a:xfrm flipV="1">
          <a:off x="2357755" y="6792595"/>
          <a:ext cx="8966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85725</xdr:rowOff>
    </xdr:to>
    <xdr:sp macro="" textlink="">
      <xdr:nvSpPr>
        <xdr:cNvPr id="76" name="フローチャート: 判断 75"/>
        <xdr:cNvSpPr/>
      </xdr:nvSpPr>
      <xdr:spPr>
        <a:xfrm>
          <a:off x="3203575"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8445"/>
    <xdr:sp macro="" textlink="">
      <xdr:nvSpPr>
        <xdr:cNvPr id="77" name="テキスト ボックス 76"/>
        <xdr:cNvSpPr txBox="1"/>
      </xdr:nvSpPr>
      <xdr:spPr>
        <a:xfrm>
          <a:off x="2869565" y="7279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106680</xdr:rowOff>
    </xdr:from>
    <xdr:to xmlns:xdr="http://schemas.openxmlformats.org/drawingml/2006/spreadsheetDrawing">
      <xdr:col>11</xdr:col>
      <xdr:colOff>31750</xdr:colOff>
      <xdr:row>40</xdr:row>
      <xdr:rowOff>147320</xdr:rowOff>
    </xdr:to>
    <xdr:cxnSp macro="">
      <xdr:nvCxnSpPr>
        <xdr:cNvPr id="78" name="直線コネクタ 77"/>
        <xdr:cNvCxnSpPr/>
      </xdr:nvCxnSpPr>
      <xdr:spPr>
        <a:xfrm flipV="1">
          <a:off x="1459230" y="6812280"/>
          <a:ext cx="8985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85725</xdr:rowOff>
    </xdr:to>
    <xdr:sp macro="" textlink="">
      <xdr:nvSpPr>
        <xdr:cNvPr id="79" name="フローチャート: 判断 78"/>
        <xdr:cNvSpPr/>
      </xdr:nvSpPr>
      <xdr:spPr>
        <a:xfrm>
          <a:off x="2305050" y="71964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8445"/>
    <xdr:sp macro="" textlink="">
      <xdr:nvSpPr>
        <xdr:cNvPr id="80" name="テキスト ボックス 79"/>
        <xdr:cNvSpPr txBox="1"/>
      </xdr:nvSpPr>
      <xdr:spPr>
        <a:xfrm>
          <a:off x="1972945" y="7279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85725</xdr:rowOff>
    </xdr:to>
    <xdr:sp macro="" textlink="">
      <xdr:nvSpPr>
        <xdr:cNvPr id="81" name="フローチャート: 判断 80"/>
        <xdr:cNvSpPr/>
      </xdr:nvSpPr>
      <xdr:spPr>
        <a:xfrm>
          <a:off x="1408430" y="71964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70485</xdr:rowOff>
    </xdr:from>
    <xdr:ext cx="761365" cy="258445"/>
    <xdr:sp macro="" textlink="">
      <xdr:nvSpPr>
        <xdr:cNvPr id="82" name="テキスト ボックス 81"/>
        <xdr:cNvSpPr txBox="1"/>
      </xdr:nvSpPr>
      <xdr:spPr>
        <a:xfrm>
          <a:off x="1076325" y="7279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15875</xdr:rowOff>
    </xdr:from>
    <xdr:to xmlns:xdr="http://schemas.openxmlformats.org/drawingml/2006/spreadsheetDrawing">
      <xdr:col>23</xdr:col>
      <xdr:colOff>184150</xdr:colOff>
      <xdr:row>40</xdr:row>
      <xdr:rowOff>117475</xdr:rowOff>
    </xdr:to>
    <xdr:sp macro="" textlink="">
      <xdr:nvSpPr>
        <xdr:cNvPr id="88" name="楕円 87"/>
        <xdr:cNvSpPr/>
      </xdr:nvSpPr>
      <xdr:spPr>
        <a:xfrm>
          <a:off x="4946015"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32385</xdr:rowOff>
    </xdr:from>
    <xdr:ext cx="761365" cy="258445"/>
    <xdr:sp macro="" textlink="">
      <xdr:nvSpPr>
        <xdr:cNvPr id="89" name="財政力該当値テキスト"/>
        <xdr:cNvSpPr txBox="1"/>
      </xdr:nvSpPr>
      <xdr:spPr>
        <a:xfrm>
          <a:off x="5087620" y="6570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15875</xdr:rowOff>
    </xdr:from>
    <xdr:to xmlns:xdr="http://schemas.openxmlformats.org/drawingml/2006/spreadsheetDrawing">
      <xdr:col>19</xdr:col>
      <xdr:colOff>184150</xdr:colOff>
      <xdr:row>40</xdr:row>
      <xdr:rowOff>117475</xdr:rowOff>
    </xdr:to>
    <xdr:sp macro="" textlink="">
      <xdr:nvSpPr>
        <xdr:cNvPr id="90" name="楕円 89"/>
        <xdr:cNvSpPr/>
      </xdr:nvSpPr>
      <xdr:spPr>
        <a:xfrm>
          <a:off x="4100195"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127635</xdr:rowOff>
    </xdr:from>
    <xdr:ext cx="735965" cy="258445"/>
    <xdr:sp macro="" textlink="">
      <xdr:nvSpPr>
        <xdr:cNvPr id="91" name="テキスト ボックス 90"/>
        <xdr:cNvSpPr txBox="1"/>
      </xdr:nvSpPr>
      <xdr:spPr>
        <a:xfrm>
          <a:off x="3766185" y="64979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36195</xdr:rowOff>
    </xdr:from>
    <xdr:to xmlns:xdr="http://schemas.openxmlformats.org/drawingml/2006/spreadsheetDrawing">
      <xdr:col>15</xdr:col>
      <xdr:colOff>133350</xdr:colOff>
      <xdr:row>40</xdr:row>
      <xdr:rowOff>137795</xdr:rowOff>
    </xdr:to>
    <xdr:sp macro="" textlink="">
      <xdr:nvSpPr>
        <xdr:cNvPr id="92" name="楕円 91"/>
        <xdr:cNvSpPr/>
      </xdr:nvSpPr>
      <xdr:spPr>
        <a:xfrm>
          <a:off x="3203575"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147955</xdr:rowOff>
    </xdr:from>
    <xdr:ext cx="762000" cy="258445"/>
    <xdr:sp macro="" textlink="">
      <xdr:nvSpPr>
        <xdr:cNvPr id="93" name="テキスト ボックス 92"/>
        <xdr:cNvSpPr txBox="1"/>
      </xdr:nvSpPr>
      <xdr:spPr>
        <a:xfrm>
          <a:off x="2869565" y="651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55880</xdr:rowOff>
    </xdr:from>
    <xdr:to xmlns:xdr="http://schemas.openxmlformats.org/drawingml/2006/spreadsheetDrawing">
      <xdr:col>11</xdr:col>
      <xdr:colOff>82550</xdr:colOff>
      <xdr:row>40</xdr:row>
      <xdr:rowOff>157480</xdr:rowOff>
    </xdr:to>
    <xdr:sp macro="" textlink="">
      <xdr:nvSpPr>
        <xdr:cNvPr id="94" name="楕円 93"/>
        <xdr:cNvSpPr/>
      </xdr:nvSpPr>
      <xdr:spPr>
        <a:xfrm>
          <a:off x="2305050" y="67614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167640</xdr:rowOff>
    </xdr:from>
    <xdr:ext cx="762000" cy="259080"/>
    <xdr:sp macro="" textlink="">
      <xdr:nvSpPr>
        <xdr:cNvPr id="95" name="テキスト ボックス 94"/>
        <xdr:cNvSpPr txBox="1"/>
      </xdr:nvSpPr>
      <xdr:spPr>
        <a:xfrm>
          <a:off x="1972945"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96520</xdr:rowOff>
    </xdr:from>
    <xdr:to xmlns:xdr="http://schemas.openxmlformats.org/drawingml/2006/spreadsheetDrawing">
      <xdr:col>7</xdr:col>
      <xdr:colOff>31750</xdr:colOff>
      <xdr:row>41</xdr:row>
      <xdr:rowOff>26670</xdr:rowOff>
    </xdr:to>
    <xdr:sp macro="" textlink="">
      <xdr:nvSpPr>
        <xdr:cNvPr id="96" name="楕円 95"/>
        <xdr:cNvSpPr/>
      </xdr:nvSpPr>
      <xdr:spPr>
        <a:xfrm>
          <a:off x="1408430" y="680212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36830</xdr:rowOff>
    </xdr:from>
    <xdr:ext cx="761365" cy="258445"/>
    <xdr:sp macro="" textlink="">
      <xdr:nvSpPr>
        <xdr:cNvPr id="97" name="テキスト ボックス 96"/>
        <xdr:cNvSpPr txBox="1"/>
      </xdr:nvSpPr>
      <xdr:spPr>
        <a:xfrm>
          <a:off x="1076325" y="6574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9" name="テキスト ボックス 98"/>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100" name="テキスト ボックス 99"/>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年度から公債費の増加により比率は悪化している。令和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年度においては</a:t>
          </a:r>
          <a:r>
            <a:rPr kumimoji="1" lang="en-US" altLang="ja-JP" sz="1300">
              <a:latin typeface="ＭＳ Ｐゴシック"/>
              <a:ea typeface="ＭＳ Ｐゴシック"/>
            </a:rPr>
            <a:t>7.2</a:t>
          </a:r>
          <a:r>
            <a:rPr kumimoji="1" lang="ja-JP" altLang="en-US" sz="1300">
              <a:latin typeface="ＭＳ Ｐゴシック"/>
              <a:ea typeface="ＭＳ Ｐゴシック"/>
            </a:rPr>
            <a:t>ポイントの改善となったが、これは新型コロナウイルス感染症の影響により、経常経費が一時的に減少したことが原因と考えられ、実質的には改善とは言えない。</a:t>
          </a:r>
        </a:p>
        <a:p>
          <a:r>
            <a:rPr kumimoji="1" lang="ja-JP" altLang="en-US" sz="1300">
              <a:latin typeface="ＭＳ Ｐゴシック"/>
              <a:ea typeface="ＭＳ Ｐゴシック"/>
            </a:rPr>
            <a:t>　引き続き公債費負担適正化計画による公債費の管理、中期財政収支ビジョン等による人件費、物件費の抑制を図り、財政構造の弾力性確保に努める。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1" name="テキスト ボックス 110"/>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167640</xdr:rowOff>
    </xdr:from>
    <xdr:to xmlns:xdr="http://schemas.openxmlformats.org/drawingml/2006/spreadsheetDrawing">
      <xdr:col>27</xdr:col>
      <xdr:colOff>184150</xdr:colOff>
      <xdr:row>67</xdr:row>
      <xdr:rowOff>167640</xdr:rowOff>
    </xdr:to>
    <xdr:cxnSp macro="">
      <xdr:nvCxnSpPr>
        <xdr:cNvPr id="114" name="直線コネクタ 113"/>
        <xdr:cNvCxnSpPr/>
      </xdr:nvCxnSpPr>
      <xdr:spPr>
        <a:xfrm>
          <a:off x="76771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771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165735</xdr:rowOff>
    </xdr:from>
    <xdr:to xmlns:xdr="http://schemas.openxmlformats.org/drawingml/2006/spreadsheetDrawing">
      <xdr:col>27</xdr:col>
      <xdr:colOff>184150</xdr:colOff>
      <xdr:row>63</xdr:row>
      <xdr:rowOff>165735</xdr:rowOff>
    </xdr:to>
    <xdr:cxnSp macro="">
      <xdr:nvCxnSpPr>
        <xdr:cNvPr id="118" name="直線コネクタ 117"/>
        <xdr:cNvCxnSpPr/>
      </xdr:nvCxnSpPr>
      <xdr:spPr>
        <a:xfrm>
          <a:off x="767715" y="107270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771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9080"/>
    <xdr:sp macro="" textlink="">
      <xdr:nvSpPr>
        <xdr:cNvPr id="121" name="テキスト ボックス 120"/>
        <xdr:cNvSpPr txBox="1"/>
      </xdr:nvSpPr>
      <xdr:spPr>
        <a:xfrm>
          <a:off x="0"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771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9080"/>
    <xdr:sp macro="" textlink="">
      <xdr:nvSpPr>
        <xdr:cNvPr id="123" name="テキスト ボックス 122"/>
        <xdr:cNvSpPr txBox="1"/>
      </xdr:nvSpPr>
      <xdr:spPr>
        <a:xfrm>
          <a:off x="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771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5" name="テキスト ボックス 124"/>
        <xdr:cNvSpPr txBox="1"/>
      </xdr:nvSpPr>
      <xdr:spPr>
        <a:xfrm>
          <a:off x="0"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7" name="テキスト ボックス 126"/>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57785</xdr:rowOff>
    </xdr:from>
    <xdr:to xmlns:xdr="http://schemas.openxmlformats.org/drawingml/2006/spreadsheetDrawing">
      <xdr:col>23</xdr:col>
      <xdr:colOff>133350</xdr:colOff>
      <xdr:row>66</xdr:row>
      <xdr:rowOff>165100</xdr:rowOff>
    </xdr:to>
    <xdr:cxnSp macro="">
      <xdr:nvCxnSpPr>
        <xdr:cNvPr id="129" name="直線コネクタ 128"/>
        <xdr:cNvCxnSpPr/>
      </xdr:nvCxnSpPr>
      <xdr:spPr>
        <a:xfrm flipV="1">
          <a:off x="4996815" y="978090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137160</xdr:rowOff>
    </xdr:from>
    <xdr:ext cx="761365" cy="259080"/>
    <xdr:sp macro="" textlink="">
      <xdr:nvSpPr>
        <xdr:cNvPr id="130" name="財政構造の弾力性最小値テキスト"/>
        <xdr:cNvSpPr txBox="1"/>
      </xdr:nvSpPr>
      <xdr:spPr>
        <a:xfrm>
          <a:off x="5087620" y="11201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165100</xdr:rowOff>
    </xdr:from>
    <xdr:to xmlns:xdr="http://schemas.openxmlformats.org/drawingml/2006/spreadsheetDrawing">
      <xdr:col>24</xdr:col>
      <xdr:colOff>12700</xdr:colOff>
      <xdr:row>66</xdr:row>
      <xdr:rowOff>165100</xdr:rowOff>
    </xdr:to>
    <xdr:cxnSp macro="">
      <xdr:nvCxnSpPr>
        <xdr:cNvPr id="131" name="直線コネクタ 130"/>
        <xdr:cNvCxnSpPr/>
      </xdr:nvCxnSpPr>
      <xdr:spPr>
        <a:xfrm>
          <a:off x="4907915" y="112293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144145</xdr:rowOff>
    </xdr:from>
    <xdr:ext cx="761365" cy="258445"/>
    <xdr:sp macro="" textlink="">
      <xdr:nvSpPr>
        <xdr:cNvPr id="132" name="財政構造の弾力性最大値テキスト"/>
        <xdr:cNvSpPr txBox="1"/>
      </xdr:nvSpPr>
      <xdr:spPr>
        <a:xfrm>
          <a:off x="5087620" y="9531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57785</xdr:rowOff>
    </xdr:from>
    <xdr:to xmlns:xdr="http://schemas.openxmlformats.org/drawingml/2006/spreadsheetDrawing">
      <xdr:col>24</xdr:col>
      <xdr:colOff>12700</xdr:colOff>
      <xdr:row>58</xdr:row>
      <xdr:rowOff>57785</xdr:rowOff>
    </xdr:to>
    <xdr:cxnSp macro="">
      <xdr:nvCxnSpPr>
        <xdr:cNvPr id="133" name="直線コネクタ 132"/>
        <xdr:cNvCxnSpPr/>
      </xdr:nvCxnSpPr>
      <xdr:spPr>
        <a:xfrm>
          <a:off x="4907915" y="97809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76200</xdr:rowOff>
    </xdr:from>
    <xdr:to xmlns:xdr="http://schemas.openxmlformats.org/drawingml/2006/spreadsheetDrawing">
      <xdr:col>23</xdr:col>
      <xdr:colOff>133350</xdr:colOff>
      <xdr:row>60</xdr:row>
      <xdr:rowOff>153035</xdr:rowOff>
    </xdr:to>
    <xdr:cxnSp macro="">
      <xdr:nvCxnSpPr>
        <xdr:cNvPr id="134" name="直線コネクタ 133"/>
        <xdr:cNvCxnSpPr/>
      </xdr:nvCxnSpPr>
      <xdr:spPr>
        <a:xfrm flipV="1">
          <a:off x="4150995" y="9966960"/>
          <a:ext cx="84582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167640</xdr:rowOff>
    </xdr:from>
    <xdr:ext cx="761365" cy="259080"/>
    <xdr:sp macro="" textlink="">
      <xdr:nvSpPr>
        <xdr:cNvPr id="135" name="財政構造の弾力性平均値テキスト"/>
        <xdr:cNvSpPr txBox="1"/>
      </xdr:nvSpPr>
      <xdr:spPr>
        <a:xfrm>
          <a:off x="5087620" y="100584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26035</xdr:rowOff>
    </xdr:from>
    <xdr:to xmlns:xdr="http://schemas.openxmlformats.org/drawingml/2006/spreadsheetDrawing">
      <xdr:col>23</xdr:col>
      <xdr:colOff>184150</xdr:colOff>
      <xdr:row>60</xdr:row>
      <xdr:rowOff>127635</xdr:rowOff>
    </xdr:to>
    <xdr:sp macro="" textlink="">
      <xdr:nvSpPr>
        <xdr:cNvPr id="136" name="フローチャート: 判断 135"/>
        <xdr:cNvSpPr/>
      </xdr:nvSpPr>
      <xdr:spPr>
        <a:xfrm>
          <a:off x="4946015"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39370</xdr:rowOff>
    </xdr:from>
    <xdr:to xmlns:xdr="http://schemas.openxmlformats.org/drawingml/2006/spreadsheetDrawing">
      <xdr:col>19</xdr:col>
      <xdr:colOff>133350</xdr:colOff>
      <xdr:row>60</xdr:row>
      <xdr:rowOff>153035</xdr:rowOff>
    </xdr:to>
    <xdr:cxnSp macro="">
      <xdr:nvCxnSpPr>
        <xdr:cNvPr id="137" name="直線コネクタ 136"/>
        <xdr:cNvCxnSpPr/>
      </xdr:nvCxnSpPr>
      <xdr:spPr>
        <a:xfrm>
          <a:off x="3254375" y="10097770"/>
          <a:ext cx="89662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67945</xdr:rowOff>
    </xdr:from>
    <xdr:to xmlns:xdr="http://schemas.openxmlformats.org/drawingml/2006/spreadsheetDrawing">
      <xdr:col>19</xdr:col>
      <xdr:colOff>184150</xdr:colOff>
      <xdr:row>60</xdr:row>
      <xdr:rowOff>167640</xdr:rowOff>
    </xdr:to>
    <xdr:sp macro="" textlink="">
      <xdr:nvSpPr>
        <xdr:cNvPr id="138" name="フローチャート: 判断 137"/>
        <xdr:cNvSpPr/>
      </xdr:nvSpPr>
      <xdr:spPr>
        <a:xfrm>
          <a:off x="4100195" y="101263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8255</xdr:rowOff>
    </xdr:from>
    <xdr:ext cx="735965" cy="259080"/>
    <xdr:sp macro="" textlink="">
      <xdr:nvSpPr>
        <xdr:cNvPr id="139" name="テキスト ボックス 138"/>
        <xdr:cNvSpPr txBox="1"/>
      </xdr:nvSpPr>
      <xdr:spPr>
        <a:xfrm>
          <a:off x="3766185" y="98990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39370</xdr:rowOff>
    </xdr:from>
    <xdr:to xmlns:xdr="http://schemas.openxmlformats.org/drawingml/2006/spreadsheetDrawing">
      <xdr:col>15</xdr:col>
      <xdr:colOff>82550</xdr:colOff>
      <xdr:row>60</xdr:row>
      <xdr:rowOff>73660</xdr:rowOff>
    </xdr:to>
    <xdr:cxnSp macro="">
      <xdr:nvCxnSpPr>
        <xdr:cNvPr id="140" name="直線コネクタ 139"/>
        <xdr:cNvCxnSpPr/>
      </xdr:nvCxnSpPr>
      <xdr:spPr>
        <a:xfrm flipV="1">
          <a:off x="2357755" y="10097770"/>
          <a:ext cx="8966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43815</xdr:rowOff>
    </xdr:from>
    <xdr:to xmlns:xdr="http://schemas.openxmlformats.org/drawingml/2006/spreadsheetDrawing">
      <xdr:col>15</xdr:col>
      <xdr:colOff>133350</xdr:colOff>
      <xdr:row>60</xdr:row>
      <xdr:rowOff>145415</xdr:rowOff>
    </xdr:to>
    <xdr:sp macro="" textlink="">
      <xdr:nvSpPr>
        <xdr:cNvPr id="141" name="フローチャート: 判断 140"/>
        <xdr:cNvSpPr/>
      </xdr:nvSpPr>
      <xdr:spPr>
        <a:xfrm>
          <a:off x="3203575"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130175</xdr:rowOff>
    </xdr:from>
    <xdr:ext cx="762000" cy="258445"/>
    <xdr:sp macro="" textlink="">
      <xdr:nvSpPr>
        <xdr:cNvPr id="142" name="テキスト ボックス 141"/>
        <xdr:cNvSpPr txBox="1"/>
      </xdr:nvSpPr>
      <xdr:spPr>
        <a:xfrm>
          <a:off x="2869565" y="10188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167640</xdr:rowOff>
    </xdr:from>
    <xdr:to xmlns:xdr="http://schemas.openxmlformats.org/drawingml/2006/spreadsheetDrawing">
      <xdr:col>11</xdr:col>
      <xdr:colOff>31750</xdr:colOff>
      <xdr:row>60</xdr:row>
      <xdr:rowOff>73660</xdr:rowOff>
    </xdr:to>
    <xdr:cxnSp macro="">
      <xdr:nvCxnSpPr>
        <xdr:cNvPr id="143" name="直線コネクタ 142"/>
        <xdr:cNvCxnSpPr/>
      </xdr:nvCxnSpPr>
      <xdr:spPr>
        <a:xfrm>
          <a:off x="1459230" y="10058400"/>
          <a:ext cx="8985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15875</xdr:rowOff>
    </xdr:from>
    <xdr:to xmlns:xdr="http://schemas.openxmlformats.org/drawingml/2006/spreadsheetDrawing">
      <xdr:col>11</xdr:col>
      <xdr:colOff>82550</xdr:colOff>
      <xdr:row>60</xdr:row>
      <xdr:rowOff>117475</xdr:rowOff>
    </xdr:to>
    <xdr:sp macro="" textlink="">
      <xdr:nvSpPr>
        <xdr:cNvPr id="144" name="フローチャート: 判断 143"/>
        <xdr:cNvSpPr/>
      </xdr:nvSpPr>
      <xdr:spPr>
        <a:xfrm>
          <a:off x="2305050" y="100742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127635</xdr:rowOff>
    </xdr:from>
    <xdr:ext cx="762000" cy="258445"/>
    <xdr:sp macro="" textlink="">
      <xdr:nvSpPr>
        <xdr:cNvPr id="145" name="テキスト ボックス 144"/>
        <xdr:cNvSpPr txBox="1"/>
      </xdr:nvSpPr>
      <xdr:spPr>
        <a:xfrm>
          <a:off x="1972945" y="9850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146050</xdr:rowOff>
    </xdr:from>
    <xdr:to xmlns:xdr="http://schemas.openxmlformats.org/drawingml/2006/spreadsheetDrawing">
      <xdr:col>7</xdr:col>
      <xdr:colOff>31750</xdr:colOff>
      <xdr:row>60</xdr:row>
      <xdr:rowOff>76200</xdr:rowOff>
    </xdr:to>
    <xdr:sp macro="" textlink="">
      <xdr:nvSpPr>
        <xdr:cNvPr id="146" name="フローチャート: 判断 145"/>
        <xdr:cNvSpPr/>
      </xdr:nvSpPr>
      <xdr:spPr>
        <a:xfrm>
          <a:off x="1408430" y="100368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60960</xdr:rowOff>
    </xdr:from>
    <xdr:ext cx="761365" cy="259080"/>
    <xdr:sp macro="" textlink="">
      <xdr:nvSpPr>
        <xdr:cNvPr id="147" name="テキスト ボックス 146"/>
        <xdr:cNvSpPr txBox="1"/>
      </xdr:nvSpPr>
      <xdr:spPr>
        <a:xfrm>
          <a:off x="1076325" y="10119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8" name="テキスト ボックス 147"/>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9" name="テキスト ボックス 148"/>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50" name="テキスト ボックス 149"/>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51" name="テキスト ボックス 150"/>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52" name="テキスト ボックス 151"/>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25400</xdr:rowOff>
    </xdr:from>
    <xdr:to xmlns:xdr="http://schemas.openxmlformats.org/drawingml/2006/spreadsheetDrawing">
      <xdr:col>23</xdr:col>
      <xdr:colOff>184150</xdr:colOff>
      <xdr:row>59</xdr:row>
      <xdr:rowOff>127000</xdr:rowOff>
    </xdr:to>
    <xdr:sp macro="" textlink="">
      <xdr:nvSpPr>
        <xdr:cNvPr id="153" name="楕円 152"/>
        <xdr:cNvSpPr/>
      </xdr:nvSpPr>
      <xdr:spPr>
        <a:xfrm>
          <a:off x="4946015"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41910</xdr:rowOff>
    </xdr:from>
    <xdr:ext cx="761365" cy="259080"/>
    <xdr:sp macro="" textlink="">
      <xdr:nvSpPr>
        <xdr:cNvPr id="154" name="財政構造の弾力性該当値テキスト"/>
        <xdr:cNvSpPr txBox="1"/>
      </xdr:nvSpPr>
      <xdr:spPr>
        <a:xfrm>
          <a:off x="5087620" y="9765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102870</xdr:rowOff>
    </xdr:from>
    <xdr:to xmlns:xdr="http://schemas.openxmlformats.org/drawingml/2006/spreadsheetDrawing">
      <xdr:col>19</xdr:col>
      <xdr:colOff>184150</xdr:colOff>
      <xdr:row>61</xdr:row>
      <xdr:rowOff>32385</xdr:rowOff>
    </xdr:to>
    <xdr:sp macro="" textlink="">
      <xdr:nvSpPr>
        <xdr:cNvPr id="155" name="楕円 154"/>
        <xdr:cNvSpPr/>
      </xdr:nvSpPr>
      <xdr:spPr>
        <a:xfrm>
          <a:off x="4100195" y="101612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17145</xdr:rowOff>
    </xdr:from>
    <xdr:ext cx="735965" cy="258445"/>
    <xdr:sp macro="" textlink="">
      <xdr:nvSpPr>
        <xdr:cNvPr id="156" name="テキスト ボックス 155"/>
        <xdr:cNvSpPr txBox="1"/>
      </xdr:nvSpPr>
      <xdr:spPr>
        <a:xfrm>
          <a:off x="3766185" y="102431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160020</xdr:rowOff>
    </xdr:from>
    <xdr:to xmlns:xdr="http://schemas.openxmlformats.org/drawingml/2006/spreadsheetDrawing">
      <xdr:col>15</xdr:col>
      <xdr:colOff>133350</xdr:colOff>
      <xdr:row>60</xdr:row>
      <xdr:rowOff>90170</xdr:rowOff>
    </xdr:to>
    <xdr:sp macro="" textlink="">
      <xdr:nvSpPr>
        <xdr:cNvPr id="157" name="楕円 156"/>
        <xdr:cNvSpPr/>
      </xdr:nvSpPr>
      <xdr:spPr>
        <a:xfrm>
          <a:off x="3203575" y="10050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100330</xdr:rowOff>
    </xdr:from>
    <xdr:ext cx="762000" cy="259080"/>
    <xdr:sp macro="" textlink="">
      <xdr:nvSpPr>
        <xdr:cNvPr id="158" name="テキスト ボックス 157"/>
        <xdr:cNvSpPr txBox="1"/>
      </xdr:nvSpPr>
      <xdr:spPr>
        <a:xfrm>
          <a:off x="2869565"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22860</xdr:rowOff>
    </xdr:from>
    <xdr:to xmlns:xdr="http://schemas.openxmlformats.org/drawingml/2006/spreadsheetDrawing">
      <xdr:col>11</xdr:col>
      <xdr:colOff>82550</xdr:colOff>
      <xdr:row>60</xdr:row>
      <xdr:rowOff>124460</xdr:rowOff>
    </xdr:to>
    <xdr:sp macro="" textlink="">
      <xdr:nvSpPr>
        <xdr:cNvPr id="159" name="楕円 158"/>
        <xdr:cNvSpPr/>
      </xdr:nvSpPr>
      <xdr:spPr>
        <a:xfrm>
          <a:off x="2305050" y="1008126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109220</xdr:rowOff>
    </xdr:from>
    <xdr:ext cx="762000" cy="258445"/>
    <xdr:sp macro="" textlink="">
      <xdr:nvSpPr>
        <xdr:cNvPr id="160" name="テキスト ボックス 159"/>
        <xdr:cNvSpPr txBox="1"/>
      </xdr:nvSpPr>
      <xdr:spPr>
        <a:xfrm>
          <a:off x="1972945" y="10167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118745</xdr:rowOff>
    </xdr:from>
    <xdr:to xmlns:xdr="http://schemas.openxmlformats.org/drawingml/2006/spreadsheetDrawing">
      <xdr:col>7</xdr:col>
      <xdr:colOff>31750</xdr:colOff>
      <xdr:row>60</xdr:row>
      <xdr:rowOff>48895</xdr:rowOff>
    </xdr:to>
    <xdr:sp macro="" textlink="">
      <xdr:nvSpPr>
        <xdr:cNvPr id="161" name="楕円 160"/>
        <xdr:cNvSpPr/>
      </xdr:nvSpPr>
      <xdr:spPr>
        <a:xfrm>
          <a:off x="1408430" y="100095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59055</xdr:rowOff>
    </xdr:from>
    <xdr:ext cx="761365" cy="259080"/>
    <xdr:sp macro="" textlink="">
      <xdr:nvSpPr>
        <xdr:cNvPr id="162" name="テキスト ボックス 161"/>
        <xdr:cNvSpPr txBox="1"/>
      </xdr:nvSpPr>
      <xdr:spPr>
        <a:xfrm>
          <a:off x="1076325" y="978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4" name="テキスト ボックス 163"/>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[147,602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集中改革プラン等の実施により人件費の抑制を図ってきたこと及び物件費の抑制に努めてきたことにより、類似団体平均を下回る額となっている。</a:t>
          </a:r>
        </a:p>
        <a:p>
          <a:r>
            <a:rPr kumimoji="1" lang="ja-JP" altLang="en-US" sz="1300">
              <a:latin typeface="ＭＳ Ｐゴシック"/>
              <a:ea typeface="ＭＳ Ｐゴシック"/>
            </a:rPr>
            <a:t>　人件費については、大幅な削減は難しく、電算システム保守委託料などの民間委託業務の増加により物件費等は増加傾向にあるため適正な管理を行い健全な財政運営に努める。</a:t>
          </a: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6" name="テキスト ボックス 175"/>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9" name="直線コネクタ 178"/>
        <xdr:cNvCxnSpPr/>
      </xdr:nvCxnSpPr>
      <xdr:spPr>
        <a:xfrm>
          <a:off x="767715" y="14989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9080"/>
    <xdr:sp macro="" textlink="">
      <xdr:nvSpPr>
        <xdr:cNvPr id="180" name="テキスト ボックス 179"/>
        <xdr:cNvSpPr txBox="1"/>
      </xdr:nvSpPr>
      <xdr:spPr>
        <a:xfrm>
          <a:off x="0" y="1485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81" name="直線コネクタ 180"/>
        <xdr:cNvCxnSpPr/>
      </xdr:nvCxnSpPr>
      <xdr:spPr>
        <a:xfrm>
          <a:off x="767715" y="145186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82" name="テキスト ボックス 181"/>
        <xdr:cNvSpPr txBox="1"/>
      </xdr:nvSpPr>
      <xdr:spPr>
        <a:xfrm>
          <a:off x="0" y="1438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83" name="直線コネクタ 182"/>
        <xdr:cNvCxnSpPr/>
      </xdr:nvCxnSpPr>
      <xdr:spPr>
        <a:xfrm>
          <a:off x="767715" y="140474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8445"/>
    <xdr:sp macro="" textlink="">
      <xdr:nvSpPr>
        <xdr:cNvPr id="184" name="テキスト ボックス 183"/>
        <xdr:cNvSpPr txBox="1"/>
      </xdr:nvSpPr>
      <xdr:spPr>
        <a:xfrm>
          <a:off x="0" y="13909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5" name="直線コネクタ 184"/>
        <xdr:cNvCxnSpPr/>
      </xdr:nvCxnSpPr>
      <xdr:spPr>
        <a:xfrm>
          <a:off x="767715" y="135763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6" name="テキスト ボックス 185"/>
        <xdr:cNvSpPr txBox="1"/>
      </xdr:nvSpPr>
      <xdr:spPr>
        <a:xfrm>
          <a:off x="0" y="1343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69215</xdr:rowOff>
    </xdr:from>
    <xdr:to xmlns:xdr="http://schemas.openxmlformats.org/drawingml/2006/spreadsheetDrawing">
      <xdr:col>23</xdr:col>
      <xdr:colOff>133350</xdr:colOff>
      <xdr:row>89</xdr:row>
      <xdr:rowOff>127635</xdr:rowOff>
    </xdr:to>
    <xdr:cxnSp macro="">
      <xdr:nvCxnSpPr>
        <xdr:cNvPr id="189" name="直線コネクタ 188"/>
        <xdr:cNvCxnSpPr/>
      </xdr:nvCxnSpPr>
      <xdr:spPr>
        <a:xfrm flipV="1">
          <a:off x="4996815" y="13815695"/>
          <a:ext cx="0" cy="1231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99695</xdr:rowOff>
    </xdr:from>
    <xdr:ext cx="761365" cy="259080"/>
    <xdr:sp macro="" textlink="">
      <xdr:nvSpPr>
        <xdr:cNvPr id="190" name="人件費・物件費等の状況最小値テキスト"/>
        <xdr:cNvSpPr txBox="1"/>
      </xdr:nvSpPr>
      <xdr:spPr>
        <a:xfrm>
          <a:off x="5087620" y="15019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127635</xdr:rowOff>
    </xdr:from>
    <xdr:to xmlns:xdr="http://schemas.openxmlformats.org/drawingml/2006/spreadsheetDrawing">
      <xdr:col>24</xdr:col>
      <xdr:colOff>12700</xdr:colOff>
      <xdr:row>89</xdr:row>
      <xdr:rowOff>127635</xdr:rowOff>
    </xdr:to>
    <xdr:cxnSp macro="">
      <xdr:nvCxnSpPr>
        <xdr:cNvPr id="191" name="直線コネクタ 190"/>
        <xdr:cNvCxnSpPr/>
      </xdr:nvCxnSpPr>
      <xdr:spPr>
        <a:xfrm>
          <a:off x="4907915" y="150475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155575</xdr:rowOff>
    </xdr:from>
    <xdr:ext cx="761365" cy="259080"/>
    <xdr:sp macro="" textlink="">
      <xdr:nvSpPr>
        <xdr:cNvPr id="192" name="人件費・物件費等の状況最大値テキスト"/>
        <xdr:cNvSpPr txBox="1"/>
      </xdr:nvSpPr>
      <xdr:spPr>
        <a:xfrm>
          <a:off x="5087620" y="13566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69215</xdr:rowOff>
    </xdr:from>
    <xdr:to xmlns:xdr="http://schemas.openxmlformats.org/drawingml/2006/spreadsheetDrawing">
      <xdr:col>24</xdr:col>
      <xdr:colOff>12700</xdr:colOff>
      <xdr:row>82</xdr:row>
      <xdr:rowOff>69215</xdr:rowOff>
    </xdr:to>
    <xdr:cxnSp macro="">
      <xdr:nvCxnSpPr>
        <xdr:cNvPr id="193" name="直線コネクタ 192"/>
        <xdr:cNvCxnSpPr/>
      </xdr:nvCxnSpPr>
      <xdr:spPr>
        <a:xfrm>
          <a:off x="4907915" y="138156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144145</xdr:rowOff>
    </xdr:from>
    <xdr:to xmlns:xdr="http://schemas.openxmlformats.org/drawingml/2006/spreadsheetDrawing">
      <xdr:col>23</xdr:col>
      <xdr:colOff>133350</xdr:colOff>
      <xdr:row>83</xdr:row>
      <xdr:rowOff>6985</xdr:rowOff>
    </xdr:to>
    <xdr:cxnSp macro="">
      <xdr:nvCxnSpPr>
        <xdr:cNvPr id="194" name="直線コネクタ 193"/>
        <xdr:cNvCxnSpPr/>
      </xdr:nvCxnSpPr>
      <xdr:spPr>
        <a:xfrm>
          <a:off x="4150995" y="13890625"/>
          <a:ext cx="8458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42545</xdr:rowOff>
    </xdr:from>
    <xdr:ext cx="761365" cy="259080"/>
    <xdr:sp macro="" textlink="">
      <xdr:nvSpPr>
        <xdr:cNvPr id="195" name="人件費・物件費等の状況平均値テキスト"/>
        <xdr:cNvSpPr txBox="1"/>
      </xdr:nvSpPr>
      <xdr:spPr>
        <a:xfrm>
          <a:off x="5087620" y="139566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70485</xdr:rowOff>
    </xdr:from>
    <xdr:to xmlns:xdr="http://schemas.openxmlformats.org/drawingml/2006/spreadsheetDrawing">
      <xdr:col>23</xdr:col>
      <xdr:colOff>184150</xdr:colOff>
      <xdr:row>84</xdr:row>
      <xdr:rowOff>635</xdr:rowOff>
    </xdr:to>
    <xdr:sp macro="" textlink="">
      <xdr:nvSpPr>
        <xdr:cNvPr id="196" name="フローチャート: 判断 195"/>
        <xdr:cNvSpPr/>
      </xdr:nvSpPr>
      <xdr:spPr>
        <a:xfrm>
          <a:off x="4946015" y="1398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121920</xdr:rowOff>
    </xdr:from>
    <xdr:to xmlns:xdr="http://schemas.openxmlformats.org/drawingml/2006/spreadsheetDrawing">
      <xdr:col>19</xdr:col>
      <xdr:colOff>133350</xdr:colOff>
      <xdr:row>82</xdr:row>
      <xdr:rowOff>144145</xdr:rowOff>
    </xdr:to>
    <xdr:cxnSp macro="">
      <xdr:nvCxnSpPr>
        <xdr:cNvPr id="197" name="直線コネクタ 196"/>
        <xdr:cNvCxnSpPr/>
      </xdr:nvCxnSpPr>
      <xdr:spPr>
        <a:xfrm>
          <a:off x="3254375" y="13868400"/>
          <a:ext cx="8966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31115</xdr:rowOff>
    </xdr:from>
    <xdr:to xmlns:xdr="http://schemas.openxmlformats.org/drawingml/2006/spreadsheetDrawing">
      <xdr:col>19</xdr:col>
      <xdr:colOff>184150</xdr:colOff>
      <xdr:row>83</xdr:row>
      <xdr:rowOff>132715</xdr:rowOff>
    </xdr:to>
    <xdr:sp macro="" textlink="">
      <xdr:nvSpPr>
        <xdr:cNvPr id="198" name="フローチャート: 判断 197"/>
        <xdr:cNvSpPr/>
      </xdr:nvSpPr>
      <xdr:spPr>
        <a:xfrm>
          <a:off x="4100195"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117475</xdr:rowOff>
    </xdr:from>
    <xdr:ext cx="735965" cy="259080"/>
    <xdr:sp macro="" textlink="">
      <xdr:nvSpPr>
        <xdr:cNvPr id="199" name="テキスト ボックス 198"/>
        <xdr:cNvSpPr txBox="1"/>
      </xdr:nvSpPr>
      <xdr:spPr>
        <a:xfrm>
          <a:off x="3766185" y="140315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121920</xdr:rowOff>
    </xdr:from>
    <xdr:to xmlns:xdr="http://schemas.openxmlformats.org/drawingml/2006/spreadsheetDrawing">
      <xdr:col>15</xdr:col>
      <xdr:colOff>82550</xdr:colOff>
      <xdr:row>82</xdr:row>
      <xdr:rowOff>124460</xdr:rowOff>
    </xdr:to>
    <xdr:cxnSp macro="">
      <xdr:nvCxnSpPr>
        <xdr:cNvPr id="200" name="直線コネクタ 199"/>
        <xdr:cNvCxnSpPr/>
      </xdr:nvCxnSpPr>
      <xdr:spPr>
        <a:xfrm flipV="1">
          <a:off x="2357755" y="13868400"/>
          <a:ext cx="8966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15875</xdr:rowOff>
    </xdr:from>
    <xdr:to xmlns:xdr="http://schemas.openxmlformats.org/drawingml/2006/spreadsheetDrawing">
      <xdr:col>15</xdr:col>
      <xdr:colOff>133350</xdr:colOff>
      <xdr:row>83</xdr:row>
      <xdr:rowOff>117475</xdr:rowOff>
    </xdr:to>
    <xdr:sp macro="" textlink="">
      <xdr:nvSpPr>
        <xdr:cNvPr id="201" name="フローチャート: 判断 200"/>
        <xdr:cNvSpPr/>
      </xdr:nvSpPr>
      <xdr:spPr>
        <a:xfrm>
          <a:off x="3203575"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102870</xdr:rowOff>
    </xdr:from>
    <xdr:ext cx="762000" cy="258445"/>
    <xdr:sp macro="" textlink="">
      <xdr:nvSpPr>
        <xdr:cNvPr id="202" name="テキスト ボックス 201"/>
        <xdr:cNvSpPr txBox="1"/>
      </xdr:nvSpPr>
      <xdr:spPr>
        <a:xfrm>
          <a:off x="2869565" y="14016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109855</xdr:rowOff>
    </xdr:from>
    <xdr:to xmlns:xdr="http://schemas.openxmlformats.org/drawingml/2006/spreadsheetDrawing">
      <xdr:col>11</xdr:col>
      <xdr:colOff>31750</xdr:colOff>
      <xdr:row>82</xdr:row>
      <xdr:rowOff>124460</xdr:rowOff>
    </xdr:to>
    <xdr:cxnSp macro="">
      <xdr:nvCxnSpPr>
        <xdr:cNvPr id="203" name="直線コネクタ 202"/>
        <xdr:cNvCxnSpPr/>
      </xdr:nvCxnSpPr>
      <xdr:spPr>
        <a:xfrm>
          <a:off x="1459230" y="13856335"/>
          <a:ext cx="8985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5715</xdr:rowOff>
    </xdr:from>
    <xdr:to xmlns:xdr="http://schemas.openxmlformats.org/drawingml/2006/spreadsheetDrawing">
      <xdr:col>11</xdr:col>
      <xdr:colOff>82550</xdr:colOff>
      <xdr:row>83</xdr:row>
      <xdr:rowOff>107315</xdr:rowOff>
    </xdr:to>
    <xdr:sp macro="" textlink="">
      <xdr:nvSpPr>
        <xdr:cNvPr id="204" name="フローチャート: 判断 203"/>
        <xdr:cNvSpPr/>
      </xdr:nvSpPr>
      <xdr:spPr>
        <a:xfrm>
          <a:off x="2305050" y="139198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92075</xdr:rowOff>
    </xdr:from>
    <xdr:ext cx="762000" cy="258445"/>
    <xdr:sp macro="" textlink="">
      <xdr:nvSpPr>
        <xdr:cNvPr id="205" name="テキスト ボックス 204"/>
        <xdr:cNvSpPr txBox="1"/>
      </xdr:nvSpPr>
      <xdr:spPr>
        <a:xfrm>
          <a:off x="1972945" y="1400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167005</xdr:rowOff>
    </xdr:from>
    <xdr:to xmlns:xdr="http://schemas.openxmlformats.org/drawingml/2006/spreadsheetDrawing">
      <xdr:col>7</xdr:col>
      <xdr:colOff>31750</xdr:colOff>
      <xdr:row>83</xdr:row>
      <xdr:rowOff>97155</xdr:rowOff>
    </xdr:to>
    <xdr:sp macro="" textlink="">
      <xdr:nvSpPr>
        <xdr:cNvPr id="206" name="フローチャート: 判断 205"/>
        <xdr:cNvSpPr/>
      </xdr:nvSpPr>
      <xdr:spPr>
        <a:xfrm>
          <a:off x="1408430" y="139134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81915</xdr:rowOff>
    </xdr:from>
    <xdr:ext cx="761365" cy="259080"/>
    <xdr:sp macro="" textlink="">
      <xdr:nvSpPr>
        <xdr:cNvPr id="207" name="テキスト ボックス 206"/>
        <xdr:cNvSpPr txBox="1"/>
      </xdr:nvSpPr>
      <xdr:spPr>
        <a:xfrm>
          <a:off x="1076325" y="13996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08" name="テキスト ボックス 207"/>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09" name="テキスト ボックス 208"/>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0" name="テキスト ボックス 209"/>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1" name="テキスト ボックス 210"/>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2" name="テキスト ボックス 211"/>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127635</xdr:rowOff>
    </xdr:from>
    <xdr:to xmlns:xdr="http://schemas.openxmlformats.org/drawingml/2006/spreadsheetDrawing">
      <xdr:col>23</xdr:col>
      <xdr:colOff>184150</xdr:colOff>
      <xdr:row>83</xdr:row>
      <xdr:rowOff>57785</xdr:rowOff>
    </xdr:to>
    <xdr:sp macro="" textlink="">
      <xdr:nvSpPr>
        <xdr:cNvPr id="213" name="楕円 212"/>
        <xdr:cNvSpPr/>
      </xdr:nvSpPr>
      <xdr:spPr>
        <a:xfrm>
          <a:off x="4946015" y="13874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48895</xdr:rowOff>
    </xdr:from>
    <xdr:ext cx="761365" cy="259080"/>
    <xdr:sp macro="" textlink="">
      <xdr:nvSpPr>
        <xdr:cNvPr id="214" name="人件費・物件費等の状況該当値テキスト"/>
        <xdr:cNvSpPr txBox="1"/>
      </xdr:nvSpPr>
      <xdr:spPr>
        <a:xfrm>
          <a:off x="5087620" y="13795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93345</xdr:rowOff>
    </xdr:from>
    <xdr:to xmlns:xdr="http://schemas.openxmlformats.org/drawingml/2006/spreadsheetDrawing">
      <xdr:col>19</xdr:col>
      <xdr:colOff>184150</xdr:colOff>
      <xdr:row>83</xdr:row>
      <xdr:rowOff>23495</xdr:rowOff>
    </xdr:to>
    <xdr:sp macro="" textlink="">
      <xdr:nvSpPr>
        <xdr:cNvPr id="215" name="楕円 214"/>
        <xdr:cNvSpPr/>
      </xdr:nvSpPr>
      <xdr:spPr>
        <a:xfrm>
          <a:off x="4100195" y="13839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33655</xdr:rowOff>
    </xdr:from>
    <xdr:ext cx="735965" cy="258445"/>
    <xdr:sp macro="" textlink="">
      <xdr:nvSpPr>
        <xdr:cNvPr id="216" name="テキスト ボックス 215"/>
        <xdr:cNvSpPr txBox="1"/>
      </xdr:nvSpPr>
      <xdr:spPr>
        <a:xfrm>
          <a:off x="3766185" y="136124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71120</xdr:rowOff>
    </xdr:from>
    <xdr:to xmlns:xdr="http://schemas.openxmlformats.org/drawingml/2006/spreadsheetDrawing">
      <xdr:col>15</xdr:col>
      <xdr:colOff>133350</xdr:colOff>
      <xdr:row>83</xdr:row>
      <xdr:rowOff>1270</xdr:rowOff>
    </xdr:to>
    <xdr:sp macro="" textlink="">
      <xdr:nvSpPr>
        <xdr:cNvPr id="217" name="楕円 216"/>
        <xdr:cNvSpPr/>
      </xdr:nvSpPr>
      <xdr:spPr>
        <a:xfrm>
          <a:off x="3203575"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11430</xdr:rowOff>
    </xdr:from>
    <xdr:ext cx="762000" cy="259080"/>
    <xdr:sp macro="" textlink="">
      <xdr:nvSpPr>
        <xdr:cNvPr id="218" name="テキスト ボックス 217"/>
        <xdr:cNvSpPr txBox="1"/>
      </xdr:nvSpPr>
      <xdr:spPr>
        <a:xfrm>
          <a:off x="2869565"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73660</xdr:rowOff>
    </xdr:from>
    <xdr:to xmlns:xdr="http://schemas.openxmlformats.org/drawingml/2006/spreadsheetDrawing">
      <xdr:col>11</xdr:col>
      <xdr:colOff>82550</xdr:colOff>
      <xdr:row>83</xdr:row>
      <xdr:rowOff>3810</xdr:rowOff>
    </xdr:to>
    <xdr:sp macro="" textlink="">
      <xdr:nvSpPr>
        <xdr:cNvPr id="219" name="楕円 218"/>
        <xdr:cNvSpPr/>
      </xdr:nvSpPr>
      <xdr:spPr>
        <a:xfrm>
          <a:off x="2305050" y="138201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13970</xdr:rowOff>
    </xdr:from>
    <xdr:ext cx="762000" cy="258445"/>
    <xdr:sp macro="" textlink="">
      <xdr:nvSpPr>
        <xdr:cNvPr id="220" name="テキスト ボックス 219"/>
        <xdr:cNvSpPr txBox="1"/>
      </xdr:nvSpPr>
      <xdr:spPr>
        <a:xfrm>
          <a:off x="1972945" y="13592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59055</xdr:rowOff>
    </xdr:from>
    <xdr:to xmlns:xdr="http://schemas.openxmlformats.org/drawingml/2006/spreadsheetDrawing">
      <xdr:col>7</xdr:col>
      <xdr:colOff>31750</xdr:colOff>
      <xdr:row>82</xdr:row>
      <xdr:rowOff>160655</xdr:rowOff>
    </xdr:to>
    <xdr:sp macro="" textlink="">
      <xdr:nvSpPr>
        <xdr:cNvPr id="221" name="楕円 220"/>
        <xdr:cNvSpPr/>
      </xdr:nvSpPr>
      <xdr:spPr>
        <a:xfrm>
          <a:off x="1408430" y="138055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167640</xdr:rowOff>
    </xdr:from>
    <xdr:ext cx="761365" cy="259080"/>
    <xdr:sp macro="" textlink="">
      <xdr:nvSpPr>
        <xdr:cNvPr id="222" name="テキスト ボックス 221"/>
        <xdr:cNvSpPr txBox="1"/>
      </xdr:nvSpPr>
      <xdr:spPr>
        <a:xfrm>
          <a:off x="1076325" y="13578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4" name="テキスト ボックス 223"/>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5" name="テキスト ボックス 224"/>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国に準拠した給与制度の適正な実施により、全国市平均を下回り類似団体平均においても少し下回っている。</a:t>
          </a:r>
        </a:p>
        <a:p>
          <a:r>
            <a:rPr kumimoji="1" lang="ja-JP" altLang="en-US" sz="1300">
              <a:latin typeface="ＭＳ Ｐゴシック"/>
              <a:ea typeface="ＭＳ Ｐゴシック"/>
            </a:rPr>
            <a:t>　今後も引き続き給与の適正化に努める。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8" name="直線コネクタ 237"/>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64770</xdr:rowOff>
    </xdr:from>
    <xdr:ext cx="762000" cy="259080"/>
    <xdr:sp macro="" textlink="">
      <xdr:nvSpPr>
        <xdr:cNvPr id="239" name="テキスト ボックス 238"/>
        <xdr:cNvSpPr txBox="1"/>
      </xdr:nvSpPr>
      <xdr:spPr>
        <a:xfrm>
          <a:off x="12173585"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0" name="直線コネクタ 239"/>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9080"/>
    <xdr:sp macro="" textlink="">
      <xdr:nvSpPr>
        <xdr:cNvPr id="241" name="テキスト ボックス 240"/>
        <xdr:cNvSpPr txBox="1"/>
      </xdr:nvSpPr>
      <xdr:spPr>
        <a:xfrm>
          <a:off x="12173585"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2" name="直線コネクタ 241"/>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3" name="テキスト ボックス 242"/>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4" name="直線コネクタ 243"/>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5" name="テキスト ボックス 244"/>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6" name="直線コネクタ 245"/>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7" name="テキスト ボックス 246"/>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8" name="直線コネクタ 247"/>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9080"/>
    <xdr:sp macro="" textlink="">
      <xdr:nvSpPr>
        <xdr:cNvPr id="249" name="テキスト ボックス 248"/>
        <xdr:cNvSpPr txBox="1"/>
      </xdr:nvSpPr>
      <xdr:spPr>
        <a:xfrm>
          <a:off x="12173585"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1" name="テキスト ボックス 250"/>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118110</xdr:rowOff>
    </xdr:from>
    <xdr:to xmlns:xdr="http://schemas.openxmlformats.org/drawingml/2006/spreadsheetDrawing">
      <xdr:col>81</xdr:col>
      <xdr:colOff>44450</xdr:colOff>
      <xdr:row>88</xdr:row>
      <xdr:rowOff>137795</xdr:rowOff>
    </xdr:to>
    <xdr:cxnSp macro="">
      <xdr:nvCxnSpPr>
        <xdr:cNvPr id="253" name="直線コネクタ 252"/>
        <xdr:cNvCxnSpPr/>
      </xdr:nvCxnSpPr>
      <xdr:spPr>
        <a:xfrm flipV="1">
          <a:off x="17172305" y="13361670"/>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109855</xdr:rowOff>
    </xdr:from>
    <xdr:ext cx="761365" cy="258445"/>
    <xdr:sp macro="" textlink="">
      <xdr:nvSpPr>
        <xdr:cNvPr id="254" name="給与水準   （国との比較）最小値テキスト"/>
        <xdr:cNvSpPr txBox="1"/>
      </xdr:nvSpPr>
      <xdr:spPr>
        <a:xfrm>
          <a:off x="17261205" y="14862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137795</xdr:rowOff>
    </xdr:from>
    <xdr:to xmlns:xdr="http://schemas.openxmlformats.org/drawingml/2006/spreadsheetDrawing">
      <xdr:col>81</xdr:col>
      <xdr:colOff>133350</xdr:colOff>
      <xdr:row>88</xdr:row>
      <xdr:rowOff>137795</xdr:rowOff>
    </xdr:to>
    <xdr:cxnSp macro="">
      <xdr:nvCxnSpPr>
        <xdr:cNvPr id="255" name="直線コネクタ 254"/>
        <xdr:cNvCxnSpPr/>
      </xdr:nvCxnSpPr>
      <xdr:spPr>
        <a:xfrm>
          <a:off x="17081500" y="148901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33020</xdr:rowOff>
    </xdr:from>
    <xdr:ext cx="761365" cy="258445"/>
    <xdr:sp macro="" textlink="">
      <xdr:nvSpPr>
        <xdr:cNvPr id="256" name="給与水準   （国との比較）最大値テキスト"/>
        <xdr:cNvSpPr txBox="1"/>
      </xdr:nvSpPr>
      <xdr:spPr>
        <a:xfrm>
          <a:off x="17261205" y="13108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118110</xdr:rowOff>
    </xdr:from>
    <xdr:to xmlns:xdr="http://schemas.openxmlformats.org/drawingml/2006/spreadsheetDrawing">
      <xdr:col>81</xdr:col>
      <xdr:colOff>133350</xdr:colOff>
      <xdr:row>79</xdr:row>
      <xdr:rowOff>118110</xdr:rowOff>
    </xdr:to>
    <xdr:cxnSp macro="">
      <xdr:nvCxnSpPr>
        <xdr:cNvPr id="257" name="直線コネクタ 256"/>
        <xdr:cNvCxnSpPr/>
      </xdr:nvCxnSpPr>
      <xdr:spPr>
        <a:xfrm>
          <a:off x="17081500" y="133616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76835</xdr:rowOff>
    </xdr:from>
    <xdr:to xmlns:xdr="http://schemas.openxmlformats.org/drawingml/2006/spreadsheetDrawing">
      <xdr:col>81</xdr:col>
      <xdr:colOff>44450</xdr:colOff>
      <xdr:row>84</xdr:row>
      <xdr:rowOff>111125</xdr:rowOff>
    </xdr:to>
    <xdr:cxnSp macro="">
      <xdr:nvCxnSpPr>
        <xdr:cNvPr id="258" name="直線コネクタ 257"/>
        <xdr:cNvCxnSpPr/>
      </xdr:nvCxnSpPr>
      <xdr:spPr>
        <a:xfrm flipV="1">
          <a:off x="16326485" y="14158595"/>
          <a:ext cx="8458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135890</xdr:rowOff>
    </xdr:from>
    <xdr:ext cx="761365" cy="259080"/>
    <xdr:sp macro="" textlink="">
      <xdr:nvSpPr>
        <xdr:cNvPr id="259" name="給与水準   （国との比較）平均値テキスト"/>
        <xdr:cNvSpPr txBox="1"/>
      </xdr:nvSpPr>
      <xdr:spPr>
        <a:xfrm>
          <a:off x="17261205" y="142176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163830</xdr:rowOff>
    </xdr:from>
    <xdr:to xmlns:xdr="http://schemas.openxmlformats.org/drawingml/2006/spreadsheetDrawing">
      <xdr:col>81</xdr:col>
      <xdr:colOff>95250</xdr:colOff>
      <xdr:row>85</xdr:row>
      <xdr:rowOff>93980</xdr:rowOff>
    </xdr:to>
    <xdr:sp macro="" textlink="">
      <xdr:nvSpPr>
        <xdr:cNvPr id="260" name="フローチャート: 判断 259"/>
        <xdr:cNvSpPr/>
      </xdr:nvSpPr>
      <xdr:spPr>
        <a:xfrm>
          <a:off x="17119600" y="142455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111125</xdr:rowOff>
    </xdr:from>
    <xdr:to xmlns:xdr="http://schemas.openxmlformats.org/drawingml/2006/spreadsheetDrawing">
      <xdr:col>77</xdr:col>
      <xdr:colOff>44450</xdr:colOff>
      <xdr:row>84</xdr:row>
      <xdr:rowOff>146050</xdr:rowOff>
    </xdr:to>
    <xdr:cxnSp macro="">
      <xdr:nvCxnSpPr>
        <xdr:cNvPr id="261" name="直線コネクタ 260"/>
        <xdr:cNvCxnSpPr/>
      </xdr:nvCxnSpPr>
      <xdr:spPr>
        <a:xfrm flipV="1">
          <a:off x="15427960" y="14192885"/>
          <a:ext cx="8985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3810</xdr:rowOff>
    </xdr:from>
    <xdr:to xmlns:xdr="http://schemas.openxmlformats.org/drawingml/2006/spreadsheetDrawing">
      <xdr:col>77</xdr:col>
      <xdr:colOff>95250</xdr:colOff>
      <xdr:row>85</xdr:row>
      <xdr:rowOff>105410</xdr:rowOff>
    </xdr:to>
    <xdr:sp macro="" textlink="">
      <xdr:nvSpPr>
        <xdr:cNvPr id="262" name="フローチャート: 判断 261"/>
        <xdr:cNvSpPr/>
      </xdr:nvSpPr>
      <xdr:spPr>
        <a:xfrm>
          <a:off x="16273780" y="142532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90170</xdr:rowOff>
    </xdr:from>
    <xdr:ext cx="735965" cy="258445"/>
    <xdr:sp macro="" textlink="">
      <xdr:nvSpPr>
        <xdr:cNvPr id="263" name="テキスト ボックス 262"/>
        <xdr:cNvSpPr txBox="1"/>
      </xdr:nvSpPr>
      <xdr:spPr>
        <a:xfrm>
          <a:off x="15941675" y="143395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146050</xdr:rowOff>
    </xdr:from>
    <xdr:to xmlns:xdr="http://schemas.openxmlformats.org/drawingml/2006/spreadsheetDrawing">
      <xdr:col>72</xdr:col>
      <xdr:colOff>203200</xdr:colOff>
      <xdr:row>84</xdr:row>
      <xdr:rowOff>157480</xdr:rowOff>
    </xdr:to>
    <xdr:cxnSp macro="">
      <xdr:nvCxnSpPr>
        <xdr:cNvPr id="264" name="直線コネクタ 263"/>
        <xdr:cNvCxnSpPr/>
      </xdr:nvCxnSpPr>
      <xdr:spPr>
        <a:xfrm flipV="1">
          <a:off x="14531340" y="14227810"/>
          <a:ext cx="896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163830</xdr:rowOff>
    </xdr:from>
    <xdr:to xmlns:xdr="http://schemas.openxmlformats.org/drawingml/2006/spreadsheetDrawing">
      <xdr:col>73</xdr:col>
      <xdr:colOff>44450</xdr:colOff>
      <xdr:row>85</xdr:row>
      <xdr:rowOff>93980</xdr:rowOff>
    </xdr:to>
    <xdr:sp macro="" textlink="">
      <xdr:nvSpPr>
        <xdr:cNvPr id="265" name="フローチャート: 判断 264"/>
        <xdr:cNvSpPr/>
      </xdr:nvSpPr>
      <xdr:spPr>
        <a:xfrm>
          <a:off x="15377160" y="142455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78740</xdr:rowOff>
    </xdr:from>
    <xdr:ext cx="762000" cy="259080"/>
    <xdr:sp macro="" textlink="">
      <xdr:nvSpPr>
        <xdr:cNvPr id="266" name="テキスト ボックス 265"/>
        <xdr:cNvSpPr txBox="1"/>
      </xdr:nvSpPr>
      <xdr:spPr>
        <a:xfrm>
          <a:off x="15045055" y="1432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157480</xdr:rowOff>
    </xdr:from>
    <xdr:to xmlns:xdr="http://schemas.openxmlformats.org/drawingml/2006/spreadsheetDrawing">
      <xdr:col>68</xdr:col>
      <xdr:colOff>152400</xdr:colOff>
      <xdr:row>84</xdr:row>
      <xdr:rowOff>167640</xdr:rowOff>
    </xdr:to>
    <xdr:cxnSp macro="">
      <xdr:nvCxnSpPr>
        <xdr:cNvPr id="267" name="直線コネクタ 266"/>
        <xdr:cNvCxnSpPr/>
      </xdr:nvCxnSpPr>
      <xdr:spPr>
        <a:xfrm flipV="1">
          <a:off x="13634720" y="14239240"/>
          <a:ext cx="8966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3810</xdr:rowOff>
    </xdr:from>
    <xdr:to xmlns:xdr="http://schemas.openxmlformats.org/drawingml/2006/spreadsheetDrawing">
      <xdr:col>68</xdr:col>
      <xdr:colOff>203200</xdr:colOff>
      <xdr:row>85</xdr:row>
      <xdr:rowOff>105410</xdr:rowOff>
    </xdr:to>
    <xdr:sp macro="" textlink="">
      <xdr:nvSpPr>
        <xdr:cNvPr id="268" name="フローチャート: 判断 267"/>
        <xdr:cNvSpPr/>
      </xdr:nvSpPr>
      <xdr:spPr>
        <a:xfrm>
          <a:off x="14480540" y="1425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90170</xdr:rowOff>
    </xdr:from>
    <xdr:ext cx="762000" cy="258445"/>
    <xdr:sp macro="" textlink="">
      <xdr:nvSpPr>
        <xdr:cNvPr id="269" name="テキスト ボックス 268"/>
        <xdr:cNvSpPr txBox="1"/>
      </xdr:nvSpPr>
      <xdr:spPr>
        <a:xfrm>
          <a:off x="14146530" y="14339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15240</xdr:rowOff>
    </xdr:from>
    <xdr:to xmlns:xdr="http://schemas.openxmlformats.org/drawingml/2006/spreadsheetDrawing">
      <xdr:col>64</xdr:col>
      <xdr:colOff>152400</xdr:colOff>
      <xdr:row>85</xdr:row>
      <xdr:rowOff>116840</xdr:rowOff>
    </xdr:to>
    <xdr:sp macro="" textlink="">
      <xdr:nvSpPr>
        <xdr:cNvPr id="270" name="フローチャート: 判断 269"/>
        <xdr:cNvSpPr/>
      </xdr:nvSpPr>
      <xdr:spPr>
        <a:xfrm>
          <a:off x="1358392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101600</xdr:rowOff>
    </xdr:from>
    <xdr:ext cx="762000" cy="259080"/>
    <xdr:sp macro="" textlink="">
      <xdr:nvSpPr>
        <xdr:cNvPr id="271" name="テキスト ボックス 270"/>
        <xdr:cNvSpPr txBox="1"/>
      </xdr:nvSpPr>
      <xdr:spPr>
        <a:xfrm>
          <a:off x="13249910" y="1435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2" name="テキスト ボックス 271"/>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3" name="テキスト ボックス 272"/>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4" name="テキスト ボックス 273"/>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5" name="テキスト ボックス 274"/>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6" name="テキスト ボックス 275"/>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26035</xdr:rowOff>
    </xdr:from>
    <xdr:to xmlns:xdr="http://schemas.openxmlformats.org/drawingml/2006/spreadsheetDrawing">
      <xdr:col>81</xdr:col>
      <xdr:colOff>95250</xdr:colOff>
      <xdr:row>84</xdr:row>
      <xdr:rowOff>127635</xdr:rowOff>
    </xdr:to>
    <xdr:sp macro="" textlink="">
      <xdr:nvSpPr>
        <xdr:cNvPr id="277" name="楕円 276"/>
        <xdr:cNvSpPr/>
      </xdr:nvSpPr>
      <xdr:spPr>
        <a:xfrm>
          <a:off x="17119600" y="141077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42545</xdr:rowOff>
    </xdr:from>
    <xdr:ext cx="761365" cy="259080"/>
    <xdr:sp macro="" textlink="">
      <xdr:nvSpPr>
        <xdr:cNvPr id="278" name="給与水準   （国との比較）該当値テキスト"/>
        <xdr:cNvSpPr txBox="1"/>
      </xdr:nvSpPr>
      <xdr:spPr>
        <a:xfrm>
          <a:off x="17261205" y="13956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60325</xdr:rowOff>
    </xdr:from>
    <xdr:to xmlns:xdr="http://schemas.openxmlformats.org/drawingml/2006/spreadsheetDrawing">
      <xdr:col>77</xdr:col>
      <xdr:colOff>95250</xdr:colOff>
      <xdr:row>84</xdr:row>
      <xdr:rowOff>161925</xdr:rowOff>
    </xdr:to>
    <xdr:sp macro="" textlink="">
      <xdr:nvSpPr>
        <xdr:cNvPr id="279" name="楕円 278"/>
        <xdr:cNvSpPr/>
      </xdr:nvSpPr>
      <xdr:spPr>
        <a:xfrm>
          <a:off x="16273780" y="141420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635</xdr:rowOff>
    </xdr:from>
    <xdr:ext cx="735965" cy="259080"/>
    <xdr:sp macro="" textlink="">
      <xdr:nvSpPr>
        <xdr:cNvPr id="280" name="テキスト ボックス 279"/>
        <xdr:cNvSpPr txBox="1"/>
      </xdr:nvSpPr>
      <xdr:spPr>
        <a:xfrm>
          <a:off x="15941675" y="139147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95250</xdr:rowOff>
    </xdr:from>
    <xdr:to xmlns:xdr="http://schemas.openxmlformats.org/drawingml/2006/spreadsheetDrawing">
      <xdr:col>73</xdr:col>
      <xdr:colOff>44450</xdr:colOff>
      <xdr:row>85</xdr:row>
      <xdr:rowOff>25400</xdr:rowOff>
    </xdr:to>
    <xdr:sp macro="" textlink="">
      <xdr:nvSpPr>
        <xdr:cNvPr id="281" name="楕円 280"/>
        <xdr:cNvSpPr/>
      </xdr:nvSpPr>
      <xdr:spPr>
        <a:xfrm>
          <a:off x="15377160" y="1417701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35560</xdr:rowOff>
    </xdr:from>
    <xdr:ext cx="762000" cy="258445"/>
    <xdr:sp macro="" textlink="">
      <xdr:nvSpPr>
        <xdr:cNvPr id="282" name="テキスト ボックス 281"/>
        <xdr:cNvSpPr txBox="1"/>
      </xdr:nvSpPr>
      <xdr:spPr>
        <a:xfrm>
          <a:off x="15045055" y="13949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106680</xdr:rowOff>
    </xdr:from>
    <xdr:to xmlns:xdr="http://schemas.openxmlformats.org/drawingml/2006/spreadsheetDrawing">
      <xdr:col>68</xdr:col>
      <xdr:colOff>203200</xdr:colOff>
      <xdr:row>85</xdr:row>
      <xdr:rowOff>36830</xdr:rowOff>
    </xdr:to>
    <xdr:sp macro="" textlink="">
      <xdr:nvSpPr>
        <xdr:cNvPr id="283" name="楕円 282"/>
        <xdr:cNvSpPr/>
      </xdr:nvSpPr>
      <xdr:spPr>
        <a:xfrm>
          <a:off x="14480540" y="14188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46990</xdr:rowOff>
    </xdr:from>
    <xdr:ext cx="762000" cy="258445"/>
    <xdr:sp macro="" textlink="">
      <xdr:nvSpPr>
        <xdr:cNvPr id="284" name="テキスト ボックス 283"/>
        <xdr:cNvSpPr txBox="1"/>
      </xdr:nvSpPr>
      <xdr:spPr>
        <a:xfrm>
          <a:off x="14146530" y="1396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118110</xdr:rowOff>
    </xdr:from>
    <xdr:to xmlns:xdr="http://schemas.openxmlformats.org/drawingml/2006/spreadsheetDrawing">
      <xdr:col>64</xdr:col>
      <xdr:colOff>152400</xdr:colOff>
      <xdr:row>85</xdr:row>
      <xdr:rowOff>48260</xdr:rowOff>
    </xdr:to>
    <xdr:sp macro="" textlink="">
      <xdr:nvSpPr>
        <xdr:cNvPr id="285" name="楕円 284"/>
        <xdr:cNvSpPr/>
      </xdr:nvSpPr>
      <xdr:spPr>
        <a:xfrm>
          <a:off x="13583920" y="14199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58420</xdr:rowOff>
    </xdr:from>
    <xdr:ext cx="762000" cy="259080"/>
    <xdr:sp macro="" textlink="">
      <xdr:nvSpPr>
        <xdr:cNvPr id="286" name="テキスト ボックス 285"/>
        <xdr:cNvSpPr txBox="1"/>
      </xdr:nvSpPr>
      <xdr:spPr>
        <a:xfrm>
          <a:off x="13249910" y="1397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8" name="テキスト ボックス 287"/>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9" name="テキスト ボックス 288"/>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集中改革プランに基づき、退職不補充や民間委託の推進、課の統合等により職員数を着実に減少し、類似団体平均を</a:t>
          </a:r>
          <a:r>
            <a:rPr kumimoji="1" lang="en-US" altLang="ja-JP" sz="1300">
              <a:latin typeface="ＭＳ Ｐゴシック"/>
              <a:ea typeface="ＭＳ Ｐゴシック"/>
            </a:rPr>
            <a:t>1.63</a:t>
          </a:r>
          <a:r>
            <a:rPr kumimoji="1" lang="ja-JP" altLang="en-US" sz="1300">
              <a:latin typeface="ＭＳ Ｐゴシック"/>
              <a:ea typeface="ＭＳ Ｐゴシック"/>
            </a:rPr>
            <a:t>人下回る職員数となっている。</a:t>
          </a:r>
        </a:p>
        <a:p>
          <a:r>
            <a:rPr kumimoji="1" lang="ja-JP" altLang="en-US" sz="1300">
              <a:latin typeface="ＭＳ Ｐゴシック"/>
              <a:ea typeface="ＭＳ Ｐゴシック"/>
            </a:rPr>
            <a:t>　引き続き定員適正化計画に基づく事務事業の見直しによる機構改革や保育所民営化等の民間委託を引き続き検討し、職員数の適正管理に努める。</a:t>
          </a: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300" name="テキスト ボックス 299"/>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2" name="テキスト ボックス 301"/>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167640</xdr:rowOff>
    </xdr:from>
    <xdr:to xmlns:xdr="http://schemas.openxmlformats.org/drawingml/2006/spreadsheetDrawing">
      <xdr:col>85</xdr:col>
      <xdr:colOff>95250</xdr:colOff>
      <xdr:row>67</xdr:row>
      <xdr:rowOff>167640</xdr:rowOff>
    </xdr:to>
    <xdr:cxnSp macro="">
      <xdr:nvCxnSpPr>
        <xdr:cNvPr id="303" name="直線コネクタ 302"/>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165735</xdr:rowOff>
    </xdr:from>
    <xdr:to xmlns:xdr="http://schemas.openxmlformats.org/drawingml/2006/spreadsheetDrawing">
      <xdr:col>85</xdr:col>
      <xdr:colOff>95250</xdr:colOff>
      <xdr:row>63</xdr:row>
      <xdr:rowOff>165735</xdr:rowOff>
    </xdr:to>
    <xdr:cxnSp macro="">
      <xdr:nvCxnSpPr>
        <xdr:cNvPr id="307" name="直線コネクタ 306"/>
        <xdr:cNvCxnSpPr/>
      </xdr:nvCxnSpPr>
      <xdr:spPr>
        <a:xfrm>
          <a:off x="12943205" y="107270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9080"/>
    <xdr:sp macro="" textlink="">
      <xdr:nvSpPr>
        <xdr:cNvPr id="310" name="テキスト ボックス 309"/>
        <xdr:cNvSpPr txBox="1"/>
      </xdr:nvSpPr>
      <xdr:spPr>
        <a:xfrm>
          <a:off x="12173585"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9080"/>
    <xdr:sp macro="" textlink="">
      <xdr:nvSpPr>
        <xdr:cNvPr id="312" name="テキスト ボックス 311"/>
        <xdr:cNvSpPr txBox="1"/>
      </xdr:nvSpPr>
      <xdr:spPr>
        <a:xfrm>
          <a:off x="12173585"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4" name="テキスト ボックス 313"/>
        <xdr:cNvSpPr txBox="1"/>
      </xdr:nvSpPr>
      <xdr:spPr>
        <a:xfrm>
          <a:off x="12173585"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6" name="テキスト ボックス 315"/>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36830</xdr:rowOff>
    </xdr:from>
    <xdr:to xmlns:xdr="http://schemas.openxmlformats.org/drawingml/2006/spreadsheetDrawing">
      <xdr:col>81</xdr:col>
      <xdr:colOff>44450</xdr:colOff>
      <xdr:row>68</xdr:row>
      <xdr:rowOff>68580</xdr:rowOff>
    </xdr:to>
    <xdr:cxnSp macro="">
      <xdr:nvCxnSpPr>
        <xdr:cNvPr id="318" name="直線コネクタ 317"/>
        <xdr:cNvCxnSpPr/>
      </xdr:nvCxnSpPr>
      <xdr:spPr>
        <a:xfrm flipV="1">
          <a:off x="17172305" y="9927590"/>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40640</xdr:rowOff>
    </xdr:from>
    <xdr:ext cx="761365" cy="259080"/>
    <xdr:sp macro="" textlink="">
      <xdr:nvSpPr>
        <xdr:cNvPr id="319" name="定員管理の状況最小値テキスト"/>
        <xdr:cNvSpPr txBox="1"/>
      </xdr:nvSpPr>
      <xdr:spPr>
        <a:xfrm>
          <a:off x="17261205" y="11440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68580</xdr:rowOff>
    </xdr:from>
    <xdr:to xmlns:xdr="http://schemas.openxmlformats.org/drawingml/2006/spreadsheetDrawing">
      <xdr:col>81</xdr:col>
      <xdr:colOff>133350</xdr:colOff>
      <xdr:row>68</xdr:row>
      <xdr:rowOff>68580</xdr:rowOff>
    </xdr:to>
    <xdr:cxnSp macro="">
      <xdr:nvCxnSpPr>
        <xdr:cNvPr id="320" name="直線コネクタ 319"/>
        <xdr:cNvCxnSpPr/>
      </xdr:nvCxnSpPr>
      <xdr:spPr>
        <a:xfrm>
          <a:off x="17081500" y="114681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123825</xdr:rowOff>
    </xdr:from>
    <xdr:ext cx="761365" cy="258445"/>
    <xdr:sp macro="" textlink="">
      <xdr:nvSpPr>
        <xdr:cNvPr id="321" name="定員管理の状況最大値テキスト"/>
        <xdr:cNvSpPr txBox="1"/>
      </xdr:nvSpPr>
      <xdr:spPr>
        <a:xfrm>
          <a:off x="17261205" y="9679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36830</xdr:rowOff>
    </xdr:from>
    <xdr:to xmlns:xdr="http://schemas.openxmlformats.org/drawingml/2006/spreadsheetDrawing">
      <xdr:col>81</xdr:col>
      <xdr:colOff>133350</xdr:colOff>
      <xdr:row>59</xdr:row>
      <xdr:rowOff>36830</xdr:rowOff>
    </xdr:to>
    <xdr:cxnSp macro="">
      <xdr:nvCxnSpPr>
        <xdr:cNvPr id="322" name="直線コネクタ 321"/>
        <xdr:cNvCxnSpPr/>
      </xdr:nvCxnSpPr>
      <xdr:spPr>
        <a:xfrm>
          <a:off x="17081500" y="99275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103505</xdr:rowOff>
    </xdr:from>
    <xdr:to xmlns:xdr="http://schemas.openxmlformats.org/drawingml/2006/spreadsheetDrawing">
      <xdr:col>81</xdr:col>
      <xdr:colOff>44450</xdr:colOff>
      <xdr:row>61</xdr:row>
      <xdr:rowOff>121920</xdr:rowOff>
    </xdr:to>
    <xdr:cxnSp macro="">
      <xdr:nvCxnSpPr>
        <xdr:cNvPr id="323" name="直線コネクタ 322"/>
        <xdr:cNvCxnSpPr/>
      </xdr:nvCxnSpPr>
      <xdr:spPr>
        <a:xfrm>
          <a:off x="16326485" y="10329545"/>
          <a:ext cx="8458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59055</xdr:rowOff>
    </xdr:from>
    <xdr:ext cx="761365" cy="259080"/>
    <xdr:sp macro="" textlink="">
      <xdr:nvSpPr>
        <xdr:cNvPr id="324" name="定員管理の状況平均値テキスト"/>
        <xdr:cNvSpPr txBox="1"/>
      </xdr:nvSpPr>
      <xdr:spPr>
        <a:xfrm>
          <a:off x="17261205" y="104527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86995</xdr:rowOff>
    </xdr:from>
    <xdr:to xmlns:xdr="http://schemas.openxmlformats.org/drawingml/2006/spreadsheetDrawing">
      <xdr:col>81</xdr:col>
      <xdr:colOff>95250</xdr:colOff>
      <xdr:row>63</xdr:row>
      <xdr:rowOff>17145</xdr:rowOff>
    </xdr:to>
    <xdr:sp macro="" textlink="">
      <xdr:nvSpPr>
        <xdr:cNvPr id="325" name="フローチャート: 判断 324"/>
        <xdr:cNvSpPr/>
      </xdr:nvSpPr>
      <xdr:spPr>
        <a:xfrm>
          <a:off x="17119600" y="104806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99695</xdr:rowOff>
    </xdr:from>
    <xdr:to xmlns:xdr="http://schemas.openxmlformats.org/drawingml/2006/spreadsheetDrawing">
      <xdr:col>77</xdr:col>
      <xdr:colOff>44450</xdr:colOff>
      <xdr:row>61</xdr:row>
      <xdr:rowOff>103505</xdr:rowOff>
    </xdr:to>
    <xdr:cxnSp macro="">
      <xdr:nvCxnSpPr>
        <xdr:cNvPr id="326" name="直線コネクタ 325"/>
        <xdr:cNvCxnSpPr/>
      </xdr:nvCxnSpPr>
      <xdr:spPr>
        <a:xfrm>
          <a:off x="15427960" y="10325735"/>
          <a:ext cx="898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77470</xdr:rowOff>
    </xdr:from>
    <xdr:to xmlns:xdr="http://schemas.openxmlformats.org/drawingml/2006/spreadsheetDrawing">
      <xdr:col>77</xdr:col>
      <xdr:colOff>95250</xdr:colOff>
      <xdr:row>63</xdr:row>
      <xdr:rowOff>7620</xdr:rowOff>
    </xdr:to>
    <xdr:sp macro="" textlink="">
      <xdr:nvSpPr>
        <xdr:cNvPr id="327" name="フローチャート: 判断 326"/>
        <xdr:cNvSpPr/>
      </xdr:nvSpPr>
      <xdr:spPr>
        <a:xfrm>
          <a:off x="16273780" y="104711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163830</xdr:rowOff>
    </xdr:from>
    <xdr:ext cx="735965" cy="258445"/>
    <xdr:sp macro="" textlink="">
      <xdr:nvSpPr>
        <xdr:cNvPr id="328" name="テキスト ボックス 327"/>
        <xdr:cNvSpPr txBox="1"/>
      </xdr:nvSpPr>
      <xdr:spPr>
        <a:xfrm>
          <a:off x="15941675" y="105575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80010</xdr:rowOff>
    </xdr:from>
    <xdr:to xmlns:xdr="http://schemas.openxmlformats.org/drawingml/2006/spreadsheetDrawing">
      <xdr:col>72</xdr:col>
      <xdr:colOff>203200</xdr:colOff>
      <xdr:row>61</xdr:row>
      <xdr:rowOff>99695</xdr:rowOff>
    </xdr:to>
    <xdr:cxnSp macro="">
      <xdr:nvCxnSpPr>
        <xdr:cNvPr id="329" name="直線コネクタ 328"/>
        <xdr:cNvCxnSpPr/>
      </xdr:nvCxnSpPr>
      <xdr:spPr>
        <a:xfrm>
          <a:off x="14531340" y="10306050"/>
          <a:ext cx="8966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64770</xdr:rowOff>
    </xdr:from>
    <xdr:to xmlns:xdr="http://schemas.openxmlformats.org/drawingml/2006/spreadsheetDrawing">
      <xdr:col>73</xdr:col>
      <xdr:colOff>44450</xdr:colOff>
      <xdr:row>62</xdr:row>
      <xdr:rowOff>166370</xdr:rowOff>
    </xdr:to>
    <xdr:sp macro="" textlink="">
      <xdr:nvSpPr>
        <xdr:cNvPr id="330" name="フローチャート: 判断 329"/>
        <xdr:cNvSpPr/>
      </xdr:nvSpPr>
      <xdr:spPr>
        <a:xfrm>
          <a:off x="15377160" y="1045845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151130</xdr:rowOff>
    </xdr:from>
    <xdr:ext cx="762000" cy="259080"/>
    <xdr:sp macro="" textlink="">
      <xdr:nvSpPr>
        <xdr:cNvPr id="331" name="テキスト ボックス 330"/>
        <xdr:cNvSpPr txBox="1"/>
      </xdr:nvSpPr>
      <xdr:spPr>
        <a:xfrm>
          <a:off x="15045055" y="1054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67945</xdr:rowOff>
    </xdr:from>
    <xdr:to xmlns:xdr="http://schemas.openxmlformats.org/drawingml/2006/spreadsheetDrawing">
      <xdr:col>68</xdr:col>
      <xdr:colOff>152400</xdr:colOff>
      <xdr:row>61</xdr:row>
      <xdr:rowOff>80010</xdr:rowOff>
    </xdr:to>
    <xdr:cxnSp macro="">
      <xdr:nvCxnSpPr>
        <xdr:cNvPr id="332" name="直線コネクタ 331"/>
        <xdr:cNvCxnSpPr/>
      </xdr:nvCxnSpPr>
      <xdr:spPr>
        <a:xfrm>
          <a:off x="13634720" y="10293985"/>
          <a:ext cx="8966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63500</xdr:rowOff>
    </xdr:from>
    <xdr:to xmlns:xdr="http://schemas.openxmlformats.org/drawingml/2006/spreadsheetDrawing">
      <xdr:col>68</xdr:col>
      <xdr:colOff>203200</xdr:colOff>
      <xdr:row>62</xdr:row>
      <xdr:rowOff>165100</xdr:rowOff>
    </xdr:to>
    <xdr:sp macro="" textlink="">
      <xdr:nvSpPr>
        <xdr:cNvPr id="333" name="フローチャート: 判断 332"/>
        <xdr:cNvSpPr/>
      </xdr:nvSpPr>
      <xdr:spPr>
        <a:xfrm>
          <a:off x="144805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149860</xdr:rowOff>
    </xdr:from>
    <xdr:ext cx="762000" cy="259080"/>
    <xdr:sp macro="" textlink="">
      <xdr:nvSpPr>
        <xdr:cNvPr id="334" name="テキスト ボックス 333"/>
        <xdr:cNvSpPr txBox="1"/>
      </xdr:nvSpPr>
      <xdr:spPr>
        <a:xfrm>
          <a:off x="14146530" y="1054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52070</xdr:rowOff>
    </xdr:from>
    <xdr:to xmlns:xdr="http://schemas.openxmlformats.org/drawingml/2006/spreadsheetDrawing">
      <xdr:col>64</xdr:col>
      <xdr:colOff>152400</xdr:colOff>
      <xdr:row>62</xdr:row>
      <xdr:rowOff>153670</xdr:rowOff>
    </xdr:to>
    <xdr:sp macro="" textlink="">
      <xdr:nvSpPr>
        <xdr:cNvPr id="335" name="フローチャート: 判断 334"/>
        <xdr:cNvSpPr/>
      </xdr:nvSpPr>
      <xdr:spPr>
        <a:xfrm>
          <a:off x="1358392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138430</xdr:rowOff>
    </xdr:from>
    <xdr:ext cx="762000" cy="259080"/>
    <xdr:sp macro="" textlink="">
      <xdr:nvSpPr>
        <xdr:cNvPr id="336" name="テキスト ボックス 335"/>
        <xdr:cNvSpPr txBox="1"/>
      </xdr:nvSpPr>
      <xdr:spPr>
        <a:xfrm>
          <a:off x="13249910" y="1053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7" name="テキスト ボックス 336"/>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8" name="テキスト ボックス 337"/>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9080"/>
    <xdr:sp macro="" textlink="">
      <xdr:nvSpPr>
        <xdr:cNvPr id="339" name="テキスト ボックス 338"/>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40" name="テキスト ボックス 339"/>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41" name="テキスト ボックス 340"/>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71120</xdr:rowOff>
    </xdr:from>
    <xdr:to xmlns:xdr="http://schemas.openxmlformats.org/drawingml/2006/spreadsheetDrawing">
      <xdr:col>81</xdr:col>
      <xdr:colOff>95250</xdr:colOff>
      <xdr:row>62</xdr:row>
      <xdr:rowOff>1270</xdr:rowOff>
    </xdr:to>
    <xdr:sp macro="" textlink="">
      <xdr:nvSpPr>
        <xdr:cNvPr id="342" name="楕円 341"/>
        <xdr:cNvSpPr/>
      </xdr:nvSpPr>
      <xdr:spPr>
        <a:xfrm>
          <a:off x="17119600" y="102971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87630</xdr:rowOff>
    </xdr:from>
    <xdr:ext cx="761365" cy="258445"/>
    <xdr:sp macro="" textlink="">
      <xdr:nvSpPr>
        <xdr:cNvPr id="343" name="定員管理の状況該当値テキスト"/>
        <xdr:cNvSpPr txBox="1"/>
      </xdr:nvSpPr>
      <xdr:spPr>
        <a:xfrm>
          <a:off x="17261205" y="10146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52705</xdr:rowOff>
    </xdr:from>
    <xdr:to xmlns:xdr="http://schemas.openxmlformats.org/drawingml/2006/spreadsheetDrawing">
      <xdr:col>77</xdr:col>
      <xdr:colOff>95250</xdr:colOff>
      <xdr:row>61</xdr:row>
      <xdr:rowOff>154305</xdr:rowOff>
    </xdr:to>
    <xdr:sp macro="" textlink="">
      <xdr:nvSpPr>
        <xdr:cNvPr id="344" name="楕円 343"/>
        <xdr:cNvSpPr/>
      </xdr:nvSpPr>
      <xdr:spPr>
        <a:xfrm>
          <a:off x="16273780" y="1027874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164465</xdr:rowOff>
    </xdr:from>
    <xdr:ext cx="735965" cy="258445"/>
    <xdr:sp macro="" textlink="">
      <xdr:nvSpPr>
        <xdr:cNvPr id="345" name="テキスト ボックス 344"/>
        <xdr:cNvSpPr txBox="1"/>
      </xdr:nvSpPr>
      <xdr:spPr>
        <a:xfrm>
          <a:off x="15941675" y="100552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48895</xdr:rowOff>
    </xdr:from>
    <xdr:to xmlns:xdr="http://schemas.openxmlformats.org/drawingml/2006/spreadsheetDrawing">
      <xdr:col>73</xdr:col>
      <xdr:colOff>44450</xdr:colOff>
      <xdr:row>61</xdr:row>
      <xdr:rowOff>150495</xdr:rowOff>
    </xdr:to>
    <xdr:sp macro="" textlink="">
      <xdr:nvSpPr>
        <xdr:cNvPr id="346" name="楕円 345"/>
        <xdr:cNvSpPr/>
      </xdr:nvSpPr>
      <xdr:spPr>
        <a:xfrm>
          <a:off x="15377160" y="102749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160655</xdr:rowOff>
    </xdr:from>
    <xdr:ext cx="762000" cy="259080"/>
    <xdr:sp macro="" textlink="">
      <xdr:nvSpPr>
        <xdr:cNvPr id="347" name="テキスト ボックス 346"/>
        <xdr:cNvSpPr txBox="1"/>
      </xdr:nvSpPr>
      <xdr:spPr>
        <a:xfrm>
          <a:off x="15045055" y="10051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29210</xdr:rowOff>
    </xdr:from>
    <xdr:to xmlns:xdr="http://schemas.openxmlformats.org/drawingml/2006/spreadsheetDrawing">
      <xdr:col>68</xdr:col>
      <xdr:colOff>203200</xdr:colOff>
      <xdr:row>61</xdr:row>
      <xdr:rowOff>130810</xdr:rowOff>
    </xdr:to>
    <xdr:sp macro="" textlink="">
      <xdr:nvSpPr>
        <xdr:cNvPr id="348" name="楕円 347"/>
        <xdr:cNvSpPr/>
      </xdr:nvSpPr>
      <xdr:spPr>
        <a:xfrm>
          <a:off x="1448054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141605</xdr:rowOff>
    </xdr:from>
    <xdr:ext cx="762000" cy="258445"/>
    <xdr:sp macro="" textlink="">
      <xdr:nvSpPr>
        <xdr:cNvPr id="349" name="テキスト ボックス 348"/>
        <xdr:cNvSpPr txBox="1"/>
      </xdr:nvSpPr>
      <xdr:spPr>
        <a:xfrm>
          <a:off x="14146530" y="10032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17145</xdr:rowOff>
    </xdr:from>
    <xdr:to xmlns:xdr="http://schemas.openxmlformats.org/drawingml/2006/spreadsheetDrawing">
      <xdr:col>64</xdr:col>
      <xdr:colOff>152400</xdr:colOff>
      <xdr:row>61</xdr:row>
      <xdr:rowOff>118745</xdr:rowOff>
    </xdr:to>
    <xdr:sp macro="" textlink="">
      <xdr:nvSpPr>
        <xdr:cNvPr id="350" name="楕円 349"/>
        <xdr:cNvSpPr/>
      </xdr:nvSpPr>
      <xdr:spPr>
        <a:xfrm>
          <a:off x="1358392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128905</xdr:rowOff>
    </xdr:from>
    <xdr:ext cx="762000" cy="258445"/>
    <xdr:sp macro="" textlink="">
      <xdr:nvSpPr>
        <xdr:cNvPr id="351" name="テキスト ボックス 350"/>
        <xdr:cNvSpPr txBox="1"/>
      </xdr:nvSpPr>
      <xdr:spPr>
        <a:xfrm>
          <a:off x="13249910" y="1001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3" name="テキスト ボックス 352"/>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4" name="テキスト ボックス 353"/>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12</a:t>
          </a:r>
          <a:r>
            <a:rPr kumimoji="1" lang="ja-JP" altLang="en-US" sz="1300">
              <a:latin typeface="ＭＳ Ｐゴシック"/>
              <a:ea typeface="ＭＳ Ｐゴシック"/>
            </a:rPr>
            <a:t>年度から策定している公債費負担適正化計画に基づく市債発行の抑制や、平成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年度から</a:t>
          </a:r>
          <a:r>
            <a:rPr kumimoji="1" lang="en-US" altLang="ja-JP" sz="1300">
              <a:latin typeface="ＭＳ Ｐゴシック"/>
              <a:ea typeface="ＭＳ Ｐゴシック"/>
            </a:rPr>
            <a:t>21</a:t>
          </a:r>
          <a:r>
            <a:rPr kumimoji="1" lang="ja-JP" altLang="en-US" sz="1300">
              <a:latin typeface="ＭＳ Ｐゴシック"/>
              <a:ea typeface="ＭＳ Ｐゴシック"/>
            </a:rPr>
            <a:t>年度までに実施した公的資金補償金免除繰上償還に減債基金を充当し、借換債を抑制したこと等により公債費は減少し、平成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年度は</a:t>
          </a:r>
          <a:r>
            <a:rPr kumimoji="1" lang="en-US" altLang="ja-JP" sz="1300">
              <a:latin typeface="ＭＳ Ｐゴシック"/>
              <a:ea typeface="ＭＳ Ｐゴシック"/>
            </a:rPr>
            <a:t>7.2%</a:t>
          </a:r>
          <a:r>
            <a:rPr kumimoji="1" lang="ja-JP" altLang="en-US" sz="1300">
              <a:latin typeface="ＭＳ Ｐゴシック"/>
              <a:ea typeface="ＭＳ Ｐゴシック"/>
            </a:rPr>
            <a:t>まで減少したが、近年の土地区画整理事業や都市再生整備事業等の実施により令和</a:t>
          </a:r>
          <a:r>
            <a:rPr kumimoji="1" lang="en-US" altLang="ja-JP" sz="1300">
              <a:latin typeface="ＭＳ Ｐゴシック"/>
              <a:ea typeface="ＭＳ Ｐゴシック"/>
            </a:rPr>
            <a:t>2</a:t>
          </a:r>
          <a:r>
            <a:rPr kumimoji="1" lang="ja-JP" altLang="en-US" sz="1300">
              <a:latin typeface="ＭＳ Ｐゴシック"/>
              <a:ea typeface="ＭＳ Ｐゴシック"/>
            </a:rPr>
            <a:t>年度は上昇に転じたところであり、公債費の適正管理がこれまで以上に必要となる。　　</a:t>
          </a:r>
        </a:p>
        <a:p>
          <a:r>
            <a:rPr kumimoji="1" lang="ja-JP" altLang="en-US" sz="1300">
              <a:latin typeface="ＭＳ Ｐゴシック"/>
              <a:ea typeface="ＭＳ Ｐゴシック"/>
            </a:rPr>
            <a:t>　今後も公債費負担適正化計画に基づく計画的な事業の実施により、公債費負担の健全化に努める。</a:t>
          </a: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5" name="テキスト ボックス 364"/>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7" name="テキスト ボックス 366"/>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8" name="直線コネクタ 367"/>
        <xdr:cNvCxnSpPr/>
      </xdr:nvCxnSpPr>
      <xdr:spPr>
        <a:xfrm>
          <a:off x="1294320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8445"/>
    <xdr:sp macro="" textlink="">
      <xdr:nvSpPr>
        <xdr:cNvPr id="369" name="テキスト ボックス 368"/>
        <xdr:cNvSpPr txBox="1"/>
      </xdr:nvSpPr>
      <xdr:spPr>
        <a:xfrm>
          <a:off x="12173585"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9080"/>
    <xdr:sp macro="" textlink="">
      <xdr:nvSpPr>
        <xdr:cNvPr id="371" name="テキスト ボックス 370"/>
        <xdr:cNvSpPr txBox="1"/>
      </xdr:nvSpPr>
      <xdr:spPr>
        <a:xfrm>
          <a:off x="12173585"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94320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9080"/>
    <xdr:sp macro="" textlink="">
      <xdr:nvSpPr>
        <xdr:cNvPr id="373" name="テキスト ボックス 372"/>
        <xdr:cNvSpPr txBox="1"/>
      </xdr:nvSpPr>
      <xdr:spPr>
        <a:xfrm>
          <a:off x="12173585"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94320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2000" cy="259080"/>
    <xdr:sp macro="" textlink="">
      <xdr:nvSpPr>
        <xdr:cNvPr id="375" name="テキスト ボックス 374"/>
        <xdr:cNvSpPr txBox="1"/>
      </xdr:nvSpPr>
      <xdr:spPr>
        <a:xfrm>
          <a:off x="12173585"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94320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173585"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97155</xdr:rowOff>
    </xdr:from>
    <xdr:to xmlns:xdr="http://schemas.openxmlformats.org/drawingml/2006/spreadsheetDrawing">
      <xdr:col>81</xdr:col>
      <xdr:colOff>44450</xdr:colOff>
      <xdr:row>44</xdr:row>
      <xdr:rowOff>44450</xdr:rowOff>
    </xdr:to>
    <xdr:cxnSp macro="">
      <xdr:nvCxnSpPr>
        <xdr:cNvPr id="380" name="直線コネクタ 379"/>
        <xdr:cNvCxnSpPr/>
      </xdr:nvCxnSpPr>
      <xdr:spPr>
        <a:xfrm flipV="1">
          <a:off x="17172305" y="596455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16510</xdr:rowOff>
    </xdr:from>
    <xdr:ext cx="761365" cy="258445"/>
    <xdr:sp macro="" textlink="">
      <xdr:nvSpPr>
        <xdr:cNvPr id="381" name="公債費負担の状況最小値テキスト"/>
        <xdr:cNvSpPr txBox="1"/>
      </xdr:nvSpPr>
      <xdr:spPr>
        <a:xfrm>
          <a:off x="17261205" y="7392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44450</xdr:rowOff>
    </xdr:from>
    <xdr:to xmlns:xdr="http://schemas.openxmlformats.org/drawingml/2006/spreadsheetDrawing">
      <xdr:col>81</xdr:col>
      <xdr:colOff>133350</xdr:colOff>
      <xdr:row>44</xdr:row>
      <xdr:rowOff>44450</xdr:rowOff>
    </xdr:to>
    <xdr:cxnSp macro="">
      <xdr:nvCxnSpPr>
        <xdr:cNvPr id="382" name="直線コネクタ 381"/>
        <xdr:cNvCxnSpPr/>
      </xdr:nvCxnSpPr>
      <xdr:spPr>
        <a:xfrm>
          <a:off x="17081500" y="74206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xdr:rowOff>
    </xdr:from>
    <xdr:ext cx="761365" cy="258445"/>
    <xdr:sp macro="" textlink="">
      <xdr:nvSpPr>
        <xdr:cNvPr id="383" name="公債費負担の状況最大値テキスト"/>
        <xdr:cNvSpPr txBox="1"/>
      </xdr:nvSpPr>
      <xdr:spPr>
        <a:xfrm>
          <a:off x="17261205" y="5712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97155</xdr:rowOff>
    </xdr:from>
    <xdr:to xmlns:xdr="http://schemas.openxmlformats.org/drawingml/2006/spreadsheetDrawing">
      <xdr:col>81</xdr:col>
      <xdr:colOff>133350</xdr:colOff>
      <xdr:row>35</xdr:row>
      <xdr:rowOff>97155</xdr:rowOff>
    </xdr:to>
    <xdr:cxnSp macro="">
      <xdr:nvCxnSpPr>
        <xdr:cNvPr id="384" name="直線コネクタ 383"/>
        <xdr:cNvCxnSpPr/>
      </xdr:nvCxnSpPr>
      <xdr:spPr>
        <a:xfrm>
          <a:off x="17081500" y="59645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153035</xdr:rowOff>
    </xdr:from>
    <xdr:to xmlns:xdr="http://schemas.openxmlformats.org/drawingml/2006/spreadsheetDrawing">
      <xdr:col>81</xdr:col>
      <xdr:colOff>44450</xdr:colOff>
      <xdr:row>36</xdr:row>
      <xdr:rowOff>155575</xdr:rowOff>
    </xdr:to>
    <xdr:cxnSp macro="">
      <xdr:nvCxnSpPr>
        <xdr:cNvPr id="385" name="直線コネクタ 384"/>
        <xdr:cNvCxnSpPr/>
      </xdr:nvCxnSpPr>
      <xdr:spPr>
        <a:xfrm>
          <a:off x="16326485" y="6188075"/>
          <a:ext cx="8458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114935</xdr:rowOff>
    </xdr:from>
    <xdr:ext cx="761365" cy="259080"/>
    <xdr:sp macro="" textlink="">
      <xdr:nvSpPr>
        <xdr:cNvPr id="386" name="公債費負担の状況平均値テキスト"/>
        <xdr:cNvSpPr txBox="1"/>
      </xdr:nvSpPr>
      <xdr:spPr>
        <a:xfrm>
          <a:off x="17261205" y="61499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142875</xdr:rowOff>
    </xdr:from>
    <xdr:to xmlns:xdr="http://schemas.openxmlformats.org/drawingml/2006/spreadsheetDrawing">
      <xdr:col>81</xdr:col>
      <xdr:colOff>95250</xdr:colOff>
      <xdr:row>37</xdr:row>
      <xdr:rowOff>73025</xdr:rowOff>
    </xdr:to>
    <xdr:sp macro="" textlink="">
      <xdr:nvSpPr>
        <xdr:cNvPr id="387" name="フローチャート: 判断 386"/>
        <xdr:cNvSpPr/>
      </xdr:nvSpPr>
      <xdr:spPr>
        <a:xfrm>
          <a:off x="17119600" y="61779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153035</xdr:rowOff>
    </xdr:from>
    <xdr:to xmlns:xdr="http://schemas.openxmlformats.org/drawingml/2006/spreadsheetDrawing">
      <xdr:col>77</xdr:col>
      <xdr:colOff>44450</xdr:colOff>
      <xdr:row>36</xdr:row>
      <xdr:rowOff>153035</xdr:rowOff>
    </xdr:to>
    <xdr:cxnSp macro="">
      <xdr:nvCxnSpPr>
        <xdr:cNvPr id="388" name="直線コネクタ 387"/>
        <xdr:cNvCxnSpPr/>
      </xdr:nvCxnSpPr>
      <xdr:spPr>
        <a:xfrm>
          <a:off x="15427960" y="618807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148590</xdr:rowOff>
    </xdr:from>
    <xdr:to xmlns:xdr="http://schemas.openxmlformats.org/drawingml/2006/spreadsheetDrawing">
      <xdr:col>77</xdr:col>
      <xdr:colOff>95250</xdr:colOff>
      <xdr:row>37</xdr:row>
      <xdr:rowOff>78740</xdr:rowOff>
    </xdr:to>
    <xdr:sp macro="" textlink="">
      <xdr:nvSpPr>
        <xdr:cNvPr id="389" name="フローチャート: 判断 388"/>
        <xdr:cNvSpPr/>
      </xdr:nvSpPr>
      <xdr:spPr>
        <a:xfrm>
          <a:off x="16273780" y="61836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63500</xdr:rowOff>
    </xdr:from>
    <xdr:ext cx="735965" cy="259080"/>
    <xdr:sp macro="" textlink="">
      <xdr:nvSpPr>
        <xdr:cNvPr id="390" name="テキスト ボックス 389"/>
        <xdr:cNvSpPr txBox="1"/>
      </xdr:nvSpPr>
      <xdr:spPr>
        <a:xfrm>
          <a:off x="15941675" y="62661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153035</xdr:rowOff>
    </xdr:from>
    <xdr:to xmlns:xdr="http://schemas.openxmlformats.org/drawingml/2006/spreadsheetDrawing">
      <xdr:col>72</xdr:col>
      <xdr:colOff>203200</xdr:colOff>
      <xdr:row>36</xdr:row>
      <xdr:rowOff>157480</xdr:rowOff>
    </xdr:to>
    <xdr:cxnSp macro="">
      <xdr:nvCxnSpPr>
        <xdr:cNvPr id="391" name="直線コネクタ 390"/>
        <xdr:cNvCxnSpPr/>
      </xdr:nvCxnSpPr>
      <xdr:spPr>
        <a:xfrm flipV="1">
          <a:off x="14531340" y="6188075"/>
          <a:ext cx="8966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150495</xdr:rowOff>
    </xdr:from>
    <xdr:to xmlns:xdr="http://schemas.openxmlformats.org/drawingml/2006/spreadsheetDrawing">
      <xdr:col>73</xdr:col>
      <xdr:colOff>44450</xdr:colOff>
      <xdr:row>37</xdr:row>
      <xdr:rowOff>80645</xdr:rowOff>
    </xdr:to>
    <xdr:sp macro="" textlink="">
      <xdr:nvSpPr>
        <xdr:cNvPr id="392" name="フローチャート: 判断 391"/>
        <xdr:cNvSpPr/>
      </xdr:nvSpPr>
      <xdr:spPr>
        <a:xfrm>
          <a:off x="15377160" y="61855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64770</xdr:rowOff>
    </xdr:from>
    <xdr:ext cx="762000" cy="259080"/>
    <xdr:sp macro="" textlink="">
      <xdr:nvSpPr>
        <xdr:cNvPr id="393" name="テキスト ボックス 392"/>
        <xdr:cNvSpPr txBox="1"/>
      </xdr:nvSpPr>
      <xdr:spPr>
        <a:xfrm>
          <a:off x="15045055" y="626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157480</xdr:rowOff>
    </xdr:from>
    <xdr:to xmlns:xdr="http://schemas.openxmlformats.org/drawingml/2006/spreadsheetDrawing">
      <xdr:col>68</xdr:col>
      <xdr:colOff>152400</xdr:colOff>
      <xdr:row>36</xdr:row>
      <xdr:rowOff>167640</xdr:rowOff>
    </xdr:to>
    <xdr:cxnSp macro="">
      <xdr:nvCxnSpPr>
        <xdr:cNvPr id="394" name="直線コネクタ 393"/>
        <xdr:cNvCxnSpPr/>
      </xdr:nvCxnSpPr>
      <xdr:spPr>
        <a:xfrm flipV="1">
          <a:off x="13634720" y="6192520"/>
          <a:ext cx="8966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154940</xdr:rowOff>
    </xdr:from>
    <xdr:to xmlns:xdr="http://schemas.openxmlformats.org/drawingml/2006/spreadsheetDrawing">
      <xdr:col>68</xdr:col>
      <xdr:colOff>203200</xdr:colOff>
      <xdr:row>37</xdr:row>
      <xdr:rowOff>85090</xdr:rowOff>
    </xdr:to>
    <xdr:sp macro="" textlink="">
      <xdr:nvSpPr>
        <xdr:cNvPr id="395" name="フローチャート: 判断 394"/>
        <xdr:cNvSpPr/>
      </xdr:nvSpPr>
      <xdr:spPr>
        <a:xfrm>
          <a:off x="144805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69850</xdr:rowOff>
    </xdr:from>
    <xdr:ext cx="762000" cy="258445"/>
    <xdr:sp macro="" textlink="">
      <xdr:nvSpPr>
        <xdr:cNvPr id="396" name="テキスト ボックス 395"/>
        <xdr:cNvSpPr txBox="1"/>
      </xdr:nvSpPr>
      <xdr:spPr>
        <a:xfrm>
          <a:off x="14146530" y="6272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158750</xdr:rowOff>
    </xdr:from>
    <xdr:to xmlns:xdr="http://schemas.openxmlformats.org/drawingml/2006/spreadsheetDrawing">
      <xdr:col>64</xdr:col>
      <xdr:colOff>152400</xdr:colOff>
      <xdr:row>37</xdr:row>
      <xdr:rowOff>88900</xdr:rowOff>
    </xdr:to>
    <xdr:sp macro="" textlink="">
      <xdr:nvSpPr>
        <xdr:cNvPr id="397" name="フローチャート: 判断 396"/>
        <xdr:cNvSpPr/>
      </xdr:nvSpPr>
      <xdr:spPr>
        <a:xfrm>
          <a:off x="1358392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73660</xdr:rowOff>
    </xdr:from>
    <xdr:ext cx="762000" cy="258445"/>
    <xdr:sp macro="" textlink="">
      <xdr:nvSpPr>
        <xdr:cNvPr id="398" name="テキスト ボックス 397"/>
        <xdr:cNvSpPr txBox="1"/>
      </xdr:nvSpPr>
      <xdr:spPr>
        <a:xfrm>
          <a:off x="13249910" y="6276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9" name="テキスト ボックス 398"/>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0" name="テキスト ボックス 399"/>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401" name="テキスト ボックス 400"/>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104775</xdr:rowOff>
    </xdr:from>
    <xdr:to xmlns:xdr="http://schemas.openxmlformats.org/drawingml/2006/spreadsheetDrawing">
      <xdr:col>81</xdr:col>
      <xdr:colOff>95250</xdr:colOff>
      <xdr:row>37</xdr:row>
      <xdr:rowOff>34925</xdr:rowOff>
    </xdr:to>
    <xdr:sp macro="" textlink="">
      <xdr:nvSpPr>
        <xdr:cNvPr id="404" name="楕円 403"/>
        <xdr:cNvSpPr/>
      </xdr:nvSpPr>
      <xdr:spPr>
        <a:xfrm>
          <a:off x="17119600" y="61398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120650</xdr:rowOff>
    </xdr:from>
    <xdr:ext cx="761365" cy="259080"/>
    <xdr:sp macro="" textlink="">
      <xdr:nvSpPr>
        <xdr:cNvPr id="405" name="公債費負担の状況該当値テキスト"/>
        <xdr:cNvSpPr txBox="1"/>
      </xdr:nvSpPr>
      <xdr:spPr>
        <a:xfrm>
          <a:off x="17261205" y="5988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102870</xdr:rowOff>
    </xdr:from>
    <xdr:to xmlns:xdr="http://schemas.openxmlformats.org/drawingml/2006/spreadsheetDrawing">
      <xdr:col>77</xdr:col>
      <xdr:colOff>95250</xdr:colOff>
      <xdr:row>37</xdr:row>
      <xdr:rowOff>32385</xdr:rowOff>
    </xdr:to>
    <xdr:sp macro="" textlink="">
      <xdr:nvSpPr>
        <xdr:cNvPr id="406" name="楕円 405"/>
        <xdr:cNvSpPr/>
      </xdr:nvSpPr>
      <xdr:spPr>
        <a:xfrm>
          <a:off x="16273780" y="613791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42545</xdr:rowOff>
    </xdr:from>
    <xdr:ext cx="735965" cy="259080"/>
    <xdr:sp macro="" textlink="">
      <xdr:nvSpPr>
        <xdr:cNvPr id="407" name="テキスト ボックス 406"/>
        <xdr:cNvSpPr txBox="1"/>
      </xdr:nvSpPr>
      <xdr:spPr>
        <a:xfrm>
          <a:off x="15941675" y="59099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102870</xdr:rowOff>
    </xdr:from>
    <xdr:to xmlns:xdr="http://schemas.openxmlformats.org/drawingml/2006/spreadsheetDrawing">
      <xdr:col>73</xdr:col>
      <xdr:colOff>44450</xdr:colOff>
      <xdr:row>37</xdr:row>
      <xdr:rowOff>32385</xdr:rowOff>
    </xdr:to>
    <xdr:sp macro="" textlink="">
      <xdr:nvSpPr>
        <xdr:cNvPr id="408" name="楕円 407"/>
        <xdr:cNvSpPr/>
      </xdr:nvSpPr>
      <xdr:spPr>
        <a:xfrm>
          <a:off x="15377160" y="613791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42545</xdr:rowOff>
    </xdr:from>
    <xdr:ext cx="762000" cy="259080"/>
    <xdr:sp macro="" textlink="">
      <xdr:nvSpPr>
        <xdr:cNvPr id="409" name="テキスト ボックス 408"/>
        <xdr:cNvSpPr txBox="1"/>
      </xdr:nvSpPr>
      <xdr:spPr>
        <a:xfrm>
          <a:off x="15045055" y="590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106680</xdr:rowOff>
    </xdr:from>
    <xdr:to xmlns:xdr="http://schemas.openxmlformats.org/drawingml/2006/spreadsheetDrawing">
      <xdr:col>68</xdr:col>
      <xdr:colOff>203200</xdr:colOff>
      <xdr:row>37</xdr:row>
      <xdr:rowOff>36830</xdr:rowOff>
    </xdr:to>
    <xdr:sp macro="" textlink="">
      <xdr:nvSpPr>
        <xdr:cNvPr id="410" name="楕円 409"/>
        <xdr:cNvSpPr/>
      </xdr:nvSpPr>
      <xdr:spPr>
        <a:xfrm>
          <a:off x="14480540" y="6141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46990</xdr:rowOff>
    </xdr:from>
    <xdr:ext cx="762000" cy="258445"/>
    <xdr:sp macro="" textlink="">
      <xdr:nvSpPr>
        <xdr:cNvPr id="411" name="テキスト ボックス 410"/>
        <xdr:cNvSpPr txBox="1"/>
      </xdr:nvSpPr>
      <xdr:spPr>
        <a:xfrm>
          <a:off x="14146530" y="5914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120650</xdr:rowOff>
    </xdr:from>
    <xdr:to xmlns:xdr="http://schemas.openxmlformats.org/drawingml/2006/spreadsheetDrawing">
      <xdr:col>64</xdr:col>
      <xdr:colOff>152400</xdr:colOff>
      <xdr:row>37</xdr:row>
      <xdr:rowOff>50800</xdr:rowOff>
    </xdr:to>
    <xdr:sp macro="" textlink="">
      <xdr:nvSpPr>
        <xdr:cNvPr id="412" name="楕円 411"/>
        <xdr:cNvSpPr/>
      </xdr:nvSpPr>
      <xdr:spPr>
        <a:xfrm>
          <a:off x="13583920" y="615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60960</xdr:rowOff>
    </xdr:from>
    <xdr:ext cx="762000" cy="259080"/>
    <xdr:sp macro="" textlink="">
      <xdr:nvSpPr>
        <xdr:cNvPr id="413" name="テキスト ボックス 412"/>
        <xdr:cNvSpPr txBox="1"/>
      </xdr:nvSpPr>
      <xdr:spPr>
        <a:xfrm>
          <a:off x="13249910" y="592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令和元年度まで少しずつ改善してきたが、平成</a:t>
          </a:r>
          <a:r>
            <a:rPr kumimoji="1" lang="en-US" altLang="ja-JP" sz="1300">
              <a:latin typeface="ＭＳ Ｐゴシック"/>
              <a:ea typeface="ＭＳ Ｐゴシック"/>
            </a:rPr>
            <a:t>29</a:t>
          </a:r>
          <a:r>
            <a:rPr kumimoji="1" lang="ja-JP" altLang="en-US" sz="1300">
              <a:latin typeface="ＭＳ Ｐゴシック"/>
              <a:ea typeface="ＭＳ Ｐゴシック"/>
            </a:rPr>
            <a:t>年度より継続して実施している都市再生整備事業に係る地方債残高の増により、</a:t>
          </a:r>
          <a:r>
            <a:rPr kumimoji="1" lang="en-US" altLang="ja-JP" sz="1300">
              <a:latin typeface="ＭＳ Ｐゴシック"/>
              <a:ea typeface="ＭＳ Ｐゴシック"/>
            </a:rPr>
            <a:t>11.9</a:t>
          </a:r>
          <a:r>
            <a:rPr kumimoji="1" lang="ja-JP" altLang="en-US" sz="1300">
              <a:latin typeface="ＭＳ Ｐゴシック"/>
              <a:ea typeface="ＭＳ Ｐゴシック"/>
            </a:rPr>
            <a:t>ポイント悪化した。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今後も引き続き公債費負担適正化計画に基づく中長期的な起債管理を行うとともに、基金の計画的な造成により将来負担の健全化に努める。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7" name="テキスト ボックス 426"/>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9" name="テキスト ボックス 428"/>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9080"/>
    <xdr:sp macro="" textlink="">
      <xdr:nvSpPr>
        <xdr:cNvPr id="431" name="テキスト ボックス 430"/>
        <xdr:cNvSpPr txBox="1"/>
      </xdr:nvSpPr>
      <xdr:spPr>
        <a:xfrm>
          <a:off x="12173585" y="375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9080"/>
    <xdr:sp macro="" textlink="">
      <xdr:nvSpPr>
        <xdr:cNvPr id="433" name="テキスト ボックス 432"/>
        <xdr:cNvSpPr txBox="1"/>
      </xdr:nvSpPr>
      <xdr:spPr>
        <a:xfrm>
          <a:off x="12173585" y="335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9080"/>
    <xdr:sp macro="" textlink="">
      <xdr:nvSpPr>
        <xdr:cNvPr id="439" name="テキスト ボックス 438"/>
        <xdr:cNvSpPr txBox="1"/>
      </xdr:nvSpPr>
      <xdr:spPr>
        <a:xfrm>
          <a:off x="12173585" y="217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120650</xdr:rowOff>
    </xdr:to>
    <xdr:cxnSp macro="">
      <xdr:nvCxnSpPr>
        <xdr:cNvPr id="442" name="直線コネクタ 441"/>
        <xdr:cNvCxnSpPr/>
      </xdr:nvCxnSpPr>
      <xdr:spPr>
        <a:xfrm flipV="1">
          <a:off x="17172305" y="2320925"/>
          <a:ext cx="0" cy="1320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93345</xdr:rowOff>
    </xdr:from>
    <xdr:ext cx="761365" cy="259080"/>
    <xdr:sp macro="" textlink="">
      <xdr:nvSpPr>
        <xdr:cNvPr id="443" name="将来負担の状況最小値テキスト"/>
        <xdr:cNvSpPr txBox="1"/>
      </xdr:nvSpPr>
      <xdr:spPr>
        <a:xfrm>
          <a:off x="17261205" y="3613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120650</xdr:rowOff>
    </xdr:from>
    <xdr:to xmlns:xdr="http://schemas.openxmlformats.org/drawingml/2006/spreadsheetDrawing">
      <xdr:col>81</xdr:col>
      <xdr:colOff>133350</xdr:colOff>
      <xdr:row>21</xdr:row>
      <xdr:rowOff>120650</xdr:rowOff>
    </xdr:to>
    <xdr:cxnSp macro="">
      <xdr:nvCxnSpPr>
        <xdr:cNvPr id="444" name="直線コネクタ 443"/>
        <xdr:cNvCxnSpPr/>
      </xdr:nvCxnSpPr>
      <xdr:spPr>
        <a:xfrm>
          <a:off x="17081500" y="36410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9080"/>
    <xdr:sp macro="" textlink="">
      <xdr:nvSpPr>
        <xdr:cNvPr id="445" name="将来負担の状況最大値テキスト"/>
        <xdr:cNvSpPr txBox="1"/>
      </xdr:nvSpPr>
      <xdr:spPr>
        <a:xfrm>
          <a:off x="17261205" y="206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32385</xdr:rowOff>
    </xdr:from>
    <xdr:to xmlns:xdr="http://schemas.openxmlformats.org/drawingml/2006/spreadsheetDrawing">
      <xdr:col>81</xdr:col>
      <xdr:colOff>44450</xdr:colOff>
      <xdr:row>15</xdr:row>
      <xdr:rowOff>80645</xdr:rowOff>
    </xdr:to>
    <xdr:cxnSp macro="">
      <xdr:nvCxnSpPr>
        <xdr:cNvPr id="447" name="直線コネクタ 446"/>
        <xdr:cNvCxnSpPr/>
      </xdr:nvCxnSpPr>
      <xdr:spPr>
        <a:xfrm>
          <a:off x="16326485" y="2546985"/>
          <a:ext cx="84582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102870</xdr:rowOff>
    </xdr:from>
    <xdr:ext cx="761365" cy="258445"/>
    <xdr:sp macro="" textlink="">
      <xdr:nvSpPr>
        <xdr:cNvPr id="448" name="将来負担の状況平均値テキスト"/>
        <xdr:cNvSpPr txBox="1"/>
      </xdr:nvSpPr>
      <xdr:spPr>
        <a:xfrm>
          <a:off x="17261205" y="22821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85725</xdr:rowOff>
    </xdr:from>
    <xdr:to xmlns:xdr="http://schemas.openxmlformats.org/drawingml/2006/spreadsheetDrawing">
      <xdr:col>81</xdr:col>
      <xdr:colOff>95250</xdr:colOff>
      <xdr:row>15</xdr:row>
      <xdr:rowOff>15875</xdr:rowOff>
    </xdr:to>
    <xdr:sp macro="" textlink="">
      <xdr:nvSpPr>
        <xdr:cNvPr id="449" name="フローチャート: 判断 448"/>
        <xdr:cNvSpPr/>
      </xdr:nvSpPr>
      <xdr:spPr>
        <a:xfrm>
          <a:off x="17119600" y="24326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32385</xdr:rowOff>
    </xdr:from>
    <xdr:to xmlns:xdr="http://schemas.openxmlformats.org/drawingml/2006/spreadsheetDrawing">
      <xdr:col>77</xdr:col>
      <xdr:colOff>44450</xdr:colOff>
      <xdr:row>15</xdr:row>
      <xdr:rowOff>43180</xdr:rowOff>
    </xdr:to>
    <xdr:cxnSp macro="">
      <xdr:nvCxnSpPr>
        <xdr:cNvPr id="450" name="直線コネクタ 449"/>
        <xdr:cNvCxnSpPr/>
      </xdr:nvCxnSpPr>
      <xdr:spPr>
        <a:xfrm flipV="1">
          <a:off x="15427960" y="2546985"/>
          <a:ext cx="8985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116840</xdr:rowOff>
    </xdr:from>
    <xdr:to xmlns:xdr="http://schemas.openxmlformats.org/drawingml/2006/spreadsheetDrawing">
      <xdr:col>77</xdr:col>
      <xdr:colOff>95250</xdr:colOff>
      <xdr:row>15</xdr:row>
      <xdr:rowOff>46990</xdr:rowOff>
    </xdr:to>
    <xdr:sp macro="" textlink="">
      <xdr:nvSpPr>
        <xdr:cNvPr id="451" name="フローチャート: 判断 450"/>
        <xdr:cNvSpPr/>
      </xdr:nvSpPr>
      <xdr:spPr>
        <a:xfrm>
          <a:off x="16273780" y="24638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57150</xdr:rowOff>
    </xdr:from>
    <xdr:ext cx="735965" cy="259080"/>
    <xdr:sp macro="" textlink="">
      <xdr:nvSpPr>
        <xdr:cNvPr id="452" name="テキスト ボックス 451"/>
        <xdr:cNvSpPr txBox="1"/>
      </xdr:nvSpPr>
      <xdr:spPr>
        <a:xfrm>
          <a:off x="15941675" y="22364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43180</xdr:rowOff>
    </xdr:from>
    <xdr:to xmlns:xdr="http://schemas.openxmlformats.org/drawingml/2006/spreadsheetDrawing">
      <xdr:col>72</xdr:col>
      <xdr:colOff>203200</xdr:colOff>
      <xdr:row>15</xdr:row>
      <xdr:rowOff>48895</xdr:rowOff>
    </xdr:to>
    <xdr:cxnSp macro="">
      <xdr:nvCxnSpPr>
        <xdr:cNvPr id="453" name="直線コネクタ 452"/>
        <xdr:cNvCxnSpPr/>
      </xdr:nvCxnSpPr>
      <xdr:spPr>
        <a:xfrm flipV="1">
          <a:off x="14531340" y="2557780"/>
          <a:ext cx="8966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112395</xdr:rowOff>
    </xdr:from>
    <xdr:to xmlns:xdr="http://schemas.openxmlformats.org/drawingml/2006/spreadsheetDrawing">
      <xdr:col>73</xdr:col>
      <xdr:colOff>44450</xdr:colOff>
      <xdr:row>15</xdr:row>
      <xdr:rowOff>42545</xdr:rowOff>
    </xdr:to>
    <xdr:sp macro="" textlink="">
      <xdr:nvSpPr>
        <xdr:cNvPr id="454" name="フローチャート: 判断 453"/>
        <xdr:cNvSpPr/>
      </xdr:nvSpPr>
      <xdr:spPr>
        <a:xfrm>
          <a:off x="15377160" y="24593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52705</xdr:rowOff>
    </xdr:from>
    <xdr:ext cx="762000" cy="258445"/>
    <xdr:sp macro="" textlink="">
      <xdr:nvSpPr>
        <xdr:cNvPr id="455" name="テキスト ボックス 454"/>
        <xdr:cNvSpPr txBox="1"/>
      </xdr:nvSpPr>
      <xdr:spPr>
        <a:xfrm>
          <a:off x="15045055" y="2232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48895</xdr:rowOff>
    </xdr:from>
    <xdr:to xmlns:xdr="http://schemas.openxmlformats.org/drawingml/2006/spreadsheetDrawing">
      <xdr:col>68</xdr:col>
      <xdr:colOff>152400</xdr:colOff>
      <xdr:row>15</xdr:row>
      <xdr:rowOff>49530</xdr:rowOff>
    </xdr:to>
    <xdr:cxnSp macro="">
      <xdr:nvCxnSpPr>
        <xdr:cNvPr id="456" name="直線コネクタ 455"/>
        <xdr:cNvCxnSpPr/>
      </xdr:nvCxnSpPr>
      <xdr:spPr>
        <a:xfrm flipV="1">
          <a:off x="13634720" y="2563495"/>
          <a:ext cx="8966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133350</xdr:rowOff>
    </xdr:from>
    <xdr:to xmlns:xdr="http://schemas.openxmlformats.org/drawingml/2006/spreadsheetDrawing">
      <xdr:col>68</xdr:col>
      <xdr:colOff>203200</xdr:colOff>
      <xdr:row>15</xdr:row>
      <xdr:rowOff>63500</xdr:rowOff>
    </xdr:to>
    <xdr:sp macro="" textlink="">
      <xdr:nvSpPr>
        <xdr:cNvPr id="457" name="フローチャート: 判断 456"/>
        <xdr:cNvSpPr/>
      </xdr:nvSpPr>
      <xdr:spPr>
        <a:xfrm>
          <a:off x="14480540" y="2480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73660</xdr:rowOff>
    </xdr:from>
    <xdr:ext cx="762000" cy="258445"/>
    <xdr:sp macro="" textlink="">
      <xdr:nvSpPr>
        <xdr:cNvPr id="458" name="テキスト ボックス 457"/>
        <xdr:cNvSpPr txBox="1"/>
      </xdr:nvSpPr>
      <xdr:spPr>
        <a:xfrm>
          <a:off x="14146530" y="2252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139065</xdr:rowOff>
    </xdr:from>
    <xdr:to xmlns:xdr="http://schemas.openxmlformats.org/drawingml/2006/spreadsheetDrawing">
      <xdr:col>64</xdr:col>
      <xdr:colOff>152400</xdr:colOff>
      <xdr:row>15</xdr:row>
      <xdr:rowOff>69215</xdr:rowOff>
    </xdr:to>
    <xdr:sp macro="" textlink="">
      <xdr:nvSpPr>
        <xdr:cNvPr id="459" name="フローチャート: 判断 458"/>
        <xdr:cNvSpPr/>
      </xdr:nvSpPr>
      <xdr:spPr>
        <a:xfrm>
          <a:off x="13583920" y="2486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79375</xdr:rowOff>
    </xdr:from>
    <xdr:ext cx="762000" cy="259080"/>
    <xdr:sp macro="" textlink="">
      <xdr:nvSpPr>
        <xdr:cNvPr id="460" name="テキスト ボックス 459"/>
        <xdr:cNvSpPr txBox="1"/>
      </xdr:nvSpPr>
      <xdr:spPr>
        <a:xfrm>
          <a:off x="13249910" y="225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61" name="テキスト ボックス 460"/>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62" name="テキスト ボックス 461"/>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63" name="テキスト ボックス 462"/>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4" name="テキスト ボックス 463"/>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65" name="テキスト ボックス 464"/>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29845</xdr:rowOff>
    </xdr:from>
    <xdr:to xmlns:xdr="http://schemas.openxmlformats.org/drawingml/2006/spreadsheetDrawing">
      <xdr:col>81</xdr:col>
      <xdr:colOff>95250</xdr:colOff>
      <xdr:row>15</xdr:row>
      <xdr:rowOff>131445</xdr:rowOff>
    </xdr:to>
    <xdr:sp macro="" textlink="">
      <xdr:nvSpPr>
        <xdr:cNvPr id="466" name="楕円 465"/>
        <xdr:cNvSpPr/>
      </xdr:nvSpPr>
      <xdr:spPr>
        <a:xfrm>
          <a:off x="17119600" y="254444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1905</xdr:rowOff>
    </xdr:from>
    <xdr:ext cx="761365" cy="259080"/>
    <xdr:sp macro="" textlink="">
      <xdr:nvSpPr>
        <xdr:cNvPr id="467" name="将来負担の状況該当値テキスト"/>
        <xdr:cNvSpPr txBox="1"/>
      </xdr:nvSpPr>
      <xdr:spPr>
        <a:xfrm>
          <a:off x="17261205" y="2516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153035</xdr:rowOff>
    </xdr:from>
    <xdr:to xmlns:xdr="http://schemas.openxmlformats.org/drawingml/2006/spreadsheetDrawing">
      <xdr:col>77</xdr:col>
      <xdr:colOff>95250</xdr:colOff>
      <xdr:row>15</xdr:row>
      <xdr:rowOff>83185</xdr:rowOff>
    </xdr:to>
    <xdr:sp macro="" textlink="">
      <xdr:nvSpPr>
        <xdr:cNvPr id="468" name="楕円 467"/>
        <xdr:cNvSpPr/>
      </xdr:nvSpPr>
      <xdr:spPr>
        <a:xfrm>
          <a:off x="16273780" y="249999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67945</xdr:rowOff>
    </xdr:from>
    <xdr:ext cx="735965" cy="258445"/>
    <xdr:sp macro="" textlink="">
      <xdr:nvSpPr>
        <xdr:cNvPr id="469" name="テキスト ボックス 468"/>
        <xdr:cNvSpPr txBox="1"/>
      </xdr:nvSpPr>
      <xdr:spPr>
        <a:xfrm>
          <a:off x="15941675" y="25825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163830</xdr:rowOff>
    </xdr:from>
    <xdr:to xmlns:xdr="http://schemas.openxmlformats.org/drawingml/2006/spreadsheetDrawing">
      <xdr:col>73</xdr:col>
      <xdr:colOff>44450</xdr:colOff>
      <xdr:row>15</xdr:row>
      <xdr:rowOff>93980</xdr:rowOff>
    </xdr:to>
    <xdr:sp macro="" textlink="">
      <xdr:nvSpPr>
        <xdr:cNvPr id="470" name="楕円 469"/>
        <xdr:cNvSpPr/>
      </xdr:nvSpPr>
      <xdr:spPr>
        <a:xfrm>
          <a:off x="15377160" y="25107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78740</xdr:rowOff>
    </xdr:from>
    <xdr:ext cx="762000" cy="259080"/>
    <xdr:sp macro="" textlink="">
      <xdr:nvSpPr>
        <xdr:cNvPr id="471" name="テキスト ボックス 470"/>
        <xdr:cNvSpPr txBox="1"/>
      </xdr:nvSpPr>
      <xdr:spPr>
        <a:xfrm>
          <a:off x="15045055" y="259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167640</xdr:rowOff>
    </xdr:from>
    <xdr:to xmlns:xdr="http://schemas.openxmlformats.org/drawingml/2006/spreadsheetDrawing">
      <xdr:col>68</xdr:col>
      <xdr:colOff>203200</xdr:colOff>
      <xdr:row>15</xdr:row>
      <xdr:rowOff>99695</xdr:rowOff>
    </xdr:to>
    <xdr:sp macro="" textlink="">
      <xdr:nvSpPr>
        <xdr:cNvPr id="472" name="楕円 471"/>
        <xdr:cNvSpPr/>
      </xdr:nvSpPr>
      <xdr:spPr>
        <a:xfrm>
          <a:off x="14480540" y="25146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84455</xdr:rowOff>
    </xdr:from>
    <xdr:ext cx="762000" cy="258445"/>
    <xdr:sp macro="" textlink="">
      <xdr:nvSpPr>
        <xdr:cNvPr id="473" name="テキスト ボックス 472"/>
        <xdr:cNvSpPr txBox="1"/>
      </xdr:nvSpPr>
      <xdr:spPr>
        <a:xfrm>
          <a:off x="14146530" y="2599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167640</xdr:rowOff>
    </xdr:from>
    <xdr:to xmlns:xdr="http://schemas.openxmlformats.org/drawingml/2006/spreadsheetDrawing">
      <xdr:col>64</xdr:col>
      <xdr:colOff>152400</xdr:colOff>
      <xdr:row>15</xdr:row>
      <xdr:rowOff>100330</xdr:rowOff>
    </xdr:to>
    <xdr:sp macro="" textlink="">
      <xdr:nvSpPr>
        <xdr:cNvPr id="474" name="楕円 473"/>
        <xdr:cNvSpPr/>
      </xdr:nvSpPr>
      <xdr:spPr>
        <a:xfrm>
          <a:off x="13583920" y="25146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85090</xdr:rowOff>
    </xdr:from>
    <xdr:ext cx="762000" cy="258445"/>
    <xdr:sp macro="" textlink="">
      <xdr:nvSpPr>
        <xdr:cNvPr id="475" name="テキスト ボックス 474"/>
        <xdr:cNvSpPr txBox="1"/>
      </xdr:nvSpPr>
      <xdr:spPr>
        <a:xfrm>
          <a:off x="13249910" y="2599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46,941
46,629
125.30
31,331,857
30,552,116
538,247
11,819,217
21,873,390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70.0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70612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70612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年度においては、退職者の減により一時的に</a:t>
          </a:r>
          <a:r>
            <a:rPr kumimoji="1" lang="en-US" altLang="ja-JP" sz="1300">
              <a:latin typeface="ＭＳ Ｐゴシック"/>
              <a:ea typeface="ＭＳ Ｐゴシック"/>
            </a:rPr>
            <a:t>2.9</a:t>
          </a:r>
          <a:r>
            <a:rPr kumimoji="1" lang="ja-JP" altLang="en-US" sz="1300">
              <a:latin typeface="ＭＳ Ｐゴシック"/>
              <a:ea typeface="ＭＳ Ｐゴシック"/>
            </a:rPr>
            <a:t>ポイント低下した。退職手当については職員の年齢層によって人数も異なり、増減が大きくなりやすいため、基金の積み立て等により将来負担に備える。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今後も定員適正化計画等により、総人件費の抑制に努める。</a:t>
          </a:r>
        </a:p>
      </xdr:txBody>
    </xdr:sp>
    <xdr:clientData/>
  </xdr:twoCellAnchor>
  <xdr:oneCellAnchor>
    <xdr:from xmlns:xdr="http://schemas.openxmlformats.org/drawingml/2006/spreadsheetDrawing">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01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5654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6459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5654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9080"/>
    <xdr:sp macro="" textlink="">
      <xdr:nvSpPr>
        <xdr:cNvPr id="53" name="テキスト ボックス 52"/>
        <xdr:cNvSpPr txBox="1"/>
      </xdr:nvSpPr>
      <xdr:spPr>
        <a:xfrm>
          <a:off x="25654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58991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5654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5295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5654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9" name="テキスト ボックス 58"/>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39370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86960" y="557149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1365" cy="259080"/>
    <xdr:sp macro="" textlink="">
      <xdr:nvSpPr>
        <xdr:cNvPr id="62" name="人件費最小値テキスト"/>
        <xdr:cNvSpPr txBox="1"/>
      </xdr:nvSpPr>
      <xdr:spPr>
        <a:xfrm>
          <a:off x="4975860" y="6991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95520" y="70192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125730</xdr:rowOff>
    </xdr:from>
    <xdr:ext cx="761365" cy="258445"/>
    <xdr:sp macro="" textlink="">
      <xdr:nvSpPr>
        <xdr:cNvPr id="64" name="人件費最大値テキスト"/>
        <xdr:cNvSpPr txBox="1"/>
      </xdr:nvSpPr>
      <xdr:spPr>
        <a:xfrm>
          <a:off x="4975860" y="5322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39370</xdr:rowOff>
    </xdr:from>
    <xdr:to xmlns:xdr="http://schemas.openxmlformats.org/drawingml/2006/spreadsheetDrawing">
      <xdr:col>24</xdr:col>
      <xdr:colOff>114300</xdr:colOff>
      <xdr:row>33</xdr:row>
      <xdr:rowOff>39370</xdr:rowOff>
    </xdr:to>
    <xdr:cxnSp macro="">
      <xdr:nvCxnSpPr>
        <xdr:cNvPr id="65" name="直線コネクタ 64"/>
        <xdr:cNvCxnSpPr/>
      </xdr:nvCxnSpPr>
      <xdr:spPr>
        <a:xfrm>
          <a:off x="4795520" y="55714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39370</xdr:rowOff>
    </xdr:from>
    <xdr:to xmlns:xdr="http://schemas.openxmlformats.org/drawingml/2006/spreadsheetDrawing">
      <xdr:col>24</xdr:col>
      <xdr:colOff>25400</xdr:colOff>
      <xdr:row>38</xdr:row>
      <xdr:rowOff>88900</xdr:rowOff>
    </xdr:to>
    <xdr:cxnSp macro="">
      <xdr:nvCxnSpPr>
        <xdr:cNvPr id="66" name="直線コネクタ 65"/>
        <xdr:cNvCxnSpPr/>
      </xdr:nvCxnSpPr>
      <xdr:spPr>
        <a:xfrm flipV="1">
          <a:off x="4036060" y="6242050"/>
          <a:ext cx="8509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44450</xdr:rowOff>
    </xdr:from>
    <xdr:ext cx="761365" cy="259080"/>
    <xdr:sp macro="" textlink="">
      <xdr:nvSpPr>
        <xdr:cNvPr id="67" name="人件費平均値テキスト"/>
        <xdr:cNvSpPr txBox="1"/>
      </xdr:nvSpPr>
      <xdr:spPr>
        <a:xfrm>
          <a:off x="4975860" y="62471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72390</xdr:rowOff>
    </xdr:from>
    <xdr:to xmlns:xdr="http://schemas.openxmlformats.org/drawingml/2006/spreadsheetDrawing">
      <xdr:col>24</xdr:col>
      <xdr:colOff>76200</xdr:colOff>
      <xdr:row>38</xdr:row>
      <xdr:rowOff>2540</xdr:rowOff>
    </xdr:to>
    <xdr:sp macro="" textlink="">
      <xdr:nvSpPr>
        <xdr:cNvPr id="68" name="フローチャート: 判断 67"/>
        <xdr:cNvSpPr/>
      </xdr:nvSpPr>
      <xdr:spPr>
        <a:xfrm>
          <a:off x="4833620" y="627507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88900</xdr:rowOff>
    </xdr:from>
    <xdr:to xmlns:xdr="http://schemas.openxmlformats.org/drawingml/2006/spreadsheetDrawing">
      <xdr:col>19</xdr:col>
      <xdr:colOff>187325</xdr:colOff>
      <xdr:row>38</xdr:row>
      <xdr:rowOff>88900</xdr:rowOff>
    </xdr:to>
    <xdr:cxnSp macro="">
      <xdr:nvCxnSpPr>
        <xdr:cNvPr id="69" name="直線コネクタ 68"/>
        <xdr:cNvCxnSpPr/>
      </xdr:nvCxnSpPr>
      <xdr:spPr>
        <a:xfrm>
          <a:off x="3136900" y="645922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137160</xdr:rowOff>
    </xdr:from>
    <xdr:to xmlns:xdr="http://schemas.openxmlformats.org/drawingml/2006/spreadsheetDrawing">
      <xdr:col>20</xdr:col>
      <xdr:colOff>38100</xdr:colOff>
      <xdr:row>37</xdr:row>
      <xdr:rowOff>67310</xdr:rowOff>
    </xdr:to>
    <xdr:sp macro="" textlink="">
      <xdr:nvSpPr>
        <xdr:cNvPr id="70" name="フローチャート: 判断 69"/>
        <xdr:cNvSpPr/>
      </xdr:nvSpPr>
      <xdr:spPr>
        <a:xfrm>
          <a:off x="3985260" y="61722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77470</xdr:rowOff>
    </xdr:from>
    <xdr:ext cx="735965" cy="259080"/>
    <xdr:sp macro="" textlink="">
      <xdr:nvSpPr>
        <xdr:cNvPr id="71" name="テキスト ボックス 70"/>
        <xdr:cNvSpPr txBox="1"/>
      </xdr:nvSpPr>
      <xdr:spPr>
        <a:xfrm>
          <a:off x="3652520" y="5944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167640</xdr:rowOff>
    </xdr:from>
    <xdr:to xmlns:xdr="http://schemas.openxmlformats.org/drawingml/2006/spreadsheetDrawing">
      <xdr:col>15</xdr:col>
      <xdr:colOff>98425</xdr:colOff>
      <xdr:row>38</xdr:row>
      <xdr:rowOff>88900</xdr:rowOff>
    </xdr:to>
    <xdr:cxnSp macro="">
      <xdr:nvCxnSpPr>
        <xdr:cNvPr id="72" name="直線コネクタ 71"/>
        <xdr:cNvCxnSpPr/>
      </xdr:nvCxnSpPr>
      <xdr:spPr>
        <a:xfrm>
          <a:off x="2237740" y="6370320"/>
          <a:ext cx="89916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8610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1365" cy="258445"/>
    <xdr:sp macro="" textlink="">
      <xdr:nvSpPr>
        <xdr:cNvPr id="74" name="テキスト ボックス 73"/>
        <xdr:cNvSpPr txBox="1"/>
      </xdr:nvSpPr>
      <xdr:spPr>
        <a:xfrm>
          <a:off x="2750820" y="5952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146050</xdr:rowOff>
    </xdr:from>
    <xdr:to xmlns:xdr="http://schemas.openxmlformats.org/drawingml/2006/spreadsheetDrawing">
      <xdr:col>11</xdr:col>
      <xdr:colOff>9525</xdr:colOff>
      <xdr:row>37</xdr:row>
      <xdr:rowOff>167640</xdr:rowOff>
    </xdr:to>
    <xdr:cxnSp macro="">
      <xdr:nvCxnSpPr>
        <xdr:cNvPr id="75" name="直線コネクタ 74"/>
        <xdr:cNvCxnSpPr/>
      </xdr:nvCxnSpPr>
      <xdr:spPr>
        <a:xfrm>
          <a:off x="1336040" y="6348730"/>
          <a:ext cx="9017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84400" y="61645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69850</xdr:rowOff>
    </xdr:from>
    <xdr:ext cx="761365" cy="258445"/>
    <xdr:sp macro="" textlink="">
      <xdr:nvSpPr>
        <xdr:cNvPr id="77" name="テキスト ボックス 76"/>
        <xdr:cNvSpPr txBox="1"/>
      </xdr:nvSpPr>
      <xdr:spPr>
        <a:xfrm>
          <a:off x="1851660" y="5937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78" name="フローチャート: 判断 77"/>
        <xdr:cNvSpPr/>
      </xdr:nvSpPr>
      <xdr:spPr>
        <a:xfrm>
          <a:off x="1285240" y="6156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62230</xdr:rowOff>
    </xdr:from>
    <xdr:ext cx="762000" cy="259080"/>
    <xdr:sp macro="" textlink="">
      <xdr:nvSpPr>
        <xdr:cNvPr id="79" name="テキスト ボックス 78"/>
        <xdr:cNvSpPr txBox="1"/>
      </xdr:nvSpPr>
      <xdr:spPr>
        <a:xfrm>
          <a:off x="949960" y="592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8445"/>
    <xdr:sp macro="" textlink="">
      <xdr:nvSpPr>
        <xdr:cNvPr id="80" name="テキスト ボックス 79"/>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8445"/>
    <xdr:sp macro="" textlink="">
      <xdr:nvSpPr>
        <xdr:cNvPr id="81" name="テキスト ボックス 80"/>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8445"/>
    <xdr:sp macro="" textlink="">
      <xdr:nvSpPr>
        <xdr:cNvPr id="82" name="テキスト ボックス 81"/>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8445"/>
    <xdr:sp macro="" textlink="">
      <xdr:nvSpPr>
        <xdr:cNvPr id="83" name="テキスト ボックス 82"/>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8445"/>
    <xdr:sp macro="" textlink="">
      <xdr:nvSpPr>
        <xdr:cNvPr id="84" name="テキスト ボックス 83"/>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160020</xdr:rowOff>
    </xdr:from>
    <xdr:to xmlns:xdr="http://schemas.openxmlformats.org/drawingml/2006/spreadsheetDrawing">
      <xdr:col>24</xdr:col>
      <xdr:colOff>76200</xdr:colOff>
      <xdr:row>37</xdr:row>
      <xdr:rowOff>90170</xdr:rowOff>
    </xdr:to>
    <xdr:sp macro="" textlink="">
      <xdr:nvSpPr>
        <xdr:cNvPr id="85" name="楕円 84"/>
        <xdr:cNvSpPr/>
      </xdr:nvSpPr>
      <xdr:spPr>
        <a:xfrm>
          <a:off x="4833620" y="61950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5080</xdr:rowOff>
    </xdr:from>
    <xdr:ext cx="761365" cy="259080"/>
    <xdr:sp macro="" textlink="">
      <xdr:nvSpPr>
        <xdr:cNvPr id="86" name="人件費該当値テキスト"/>
        <xdr:cNvSpPr txBox="1"/>
      </xdr:nvSpPr>
      <xdr:spPr>
        <a:xfrm>
          <a:off x="4975860" y="6040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38100</xdr:rowOff>
    </xdr:from>
    <xdr:to xmlns:xdr="http://schemas.openxmlformats.org/drawingml/2006/spreadsheetDrawing">
      <xdr:col>20</xdr:col>
      <xdr:colOff>38100</xdr:colOff>
      <xdr:row>38</xdr:row>
      <xdr:rowOff>140335</xdr:rowOff>
    </xdr:to>
    <xdr:sp macro="" textlink="">
      <xdr:nvSpPr>
        <xdr:cNvPr id="87" name="楕円 86"/>
        <xdr:cNvSpPr/>
      </xdr:nvSpPr>
      <xdr:spPr>
        <a:xfrm>
          <a:off x="3985260" y="6408420"/>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124460</xdr:rowOff>
    </xdr:from>
    <xdr:ext cx="735965" cy="258445"/>
    <xdr:sp macro="" textlink="">
      <xdr:nvSpPr>
        <xdr:cNvPr id="88" name="テキスト ボックス 87"/>
        <xdr:cNvSpPr txBox="1"/>
      </xdr:nvSpPr>
      <xdr:spPr>
        <a:xfrm>
          <a:off x="3652520" y="64947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38100</xdr:rowOff>
    </xdr:from>
    <xdr:to xmlns:xdr="http://schemas.openxmlformats.org/drawingml/2006/spreadsheetDrawing">
      <xdr:col>15</xdr:col>
      <xdr:colOff>149225</xdr:colOff>
      <xdr:row>38</xdr:row>
      <xdr:rowOff>140335</xdr:rowOff>
    </xdr:to>
    <xdr:sp macro="" textlink="">
      <xdr:nvSpPr>
        <xdr:cNvPr id="89" name="楕円 88"/>
        <xdr:cNvSpPr/>
      </xdr:nvSpPr>
      <xdr:spPr>
        <a:xfrm>
          <a:off x="3086100" y="64084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124460</xdr:rowOff>
    </xdr:from>
    <xdr:ext cx="761365" cy="258445"/>
    <xdr:sp macro="" textlink="">
      <xdr:nvSpPr>
        <xdr:cNvPr id="90" name="テキスト ボックス 89"/>
        <xdr:cNvSpPr txBox="1"/>
      </xdr:nvSpPr>
      <xdr:spPr>
        <a:xfrm>
          <a:off x="2750820" y="649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118110</xdr:rowOff>
    </xdr:from>
    <xdr:to xmlns:xdr="http://schemas.openxmlformats.org/drawingml/2006/spreadsheetDrawing">
      <xdr:col>11</xdr:col>
      <xdr:colOff>60325</xdr:colOff>
      <xdr:row>38</xdr:row>
      <xdr:rowOff>48260</xdr:rowOff>
    </xdr:to>
    <xdr:sp macro="" textlink="">
      <xdr:nvSpPr>
        <xdr:cNvPr id="91" name="楕円 90"/>
        <xdr:cNvSpPr/>
      </xdr:nvSpPr>
      <xdr:spPr>
        <a:xfrm>
          <a:off x="2184400" y="632079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33020</xdr:rowOff>
    </xdr:from>
    <xdr:ext cx="761365" cy="258445"/>
    <xdr:sp macro="" textlink="">
      <xdr:nvSpPr>
        <xdr:cNvPr id="92" name="テキスト ボックス 91"/>
        <xdr:cNvSpPr txBox="1"/>
      </xdr:nvSpPr>
      <xdr:spPr>
        <a:xfrm>
          <a:off x="1851660" y="6403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95250</xdr:rowOff>
    </xdr:from>
    <xdr:to xmlns:xdr="http://schemas.openxmlformats.org/drawingml/2006/spreadsheetDrawing">
      <xdr:col>6</xdr:col>
      <xdr:colOff>171450</xdr:colOff>
      <xdr:row>38</xdr:row>
      <xdr:rowOff>25400</xdr:rowOff>
    </xdr:to>
    <xdr:sp macro="" textlink="">
      <xdr:nvSpPr>
        <xdr:cNvPr id="93" name="楕円 92"/>
        <xdr:cNvSpPr/>
      </xdr:nvSpPr>
      <xdr:spPr>
        <a:xfrm>
          <a:off x="1285240" y="6297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10160</xdr:rowOff>
    </xdr:from>
    <xdr:ext cx="762000" cy="258445"/>
    <xdr:sp macro="" textlink="">
      <xdr:nvSpPr>
        <xdr:cNvPr id="94" name="テキスト ボックス 93"/>
        <xdr:cNvSpPr txBox="1"/>
      </xdr:nvSpPr>
      <xdr:spPr>
        <a:xfrm>
          <a:off x="949960" y="6380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16</a:t>
          </a:r>
          <a:r>
            <a:rPr kumimoji="1" lang="ja-JP" altLang="en-US" sz="1300">
              <a:latin typeface="ＭＳ Ｐゴシック"/>
              <a:ea typeface="ＭＳ Ｐゴシック"/>
            </a:rPr>
            <a:t>年度から３年間の財政健全化計画、引続き平成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年度からは中期財政収支ビジョンを策定するとともに、平成</a:t>
          </a:r>
          <a:r>
            <a:rPr kumimoji="1" lang="en-US" altLang="ja-JP" sz="1300">
              <a:latin typeface="ＭＳ Ｐゴシック"/>
              <a:ea typeface="ＭＳ Ｐゴシック"/>
            </a:rPr>
            <a:t>17</a:t>
          </a:r>
          <a:r>
            <a:rPr kumimoji="1" lang="ja-JP" altLang="en-US" sz="1300">
              <a:latin typeface="ＭＳ Ｐゴシック"/>
              <a:ea typeface="ＭＳ Ｐゴシック"/>
            </a:rPr>
            <a:t>年度には集中改革プランを策定し、物件費の前年度決算に基づく徹底した削減により全国平均を下回る数値となっている。</a:t>
          </a:r>
        </a:p>
        <a:p>
          <a:r>
            <a:rPr kumimoji="1" lang="ja-JP" altLang="en-US" sz="1300">
              <a:latin typeface="ＭＳ Ｐゴシック"/>
              <a:ea typeface="ＭＳ Ｐゴシック"/>
            </a:rPr>
            <a:t>　物件費については、電算システム保守委託料などの民間委託業務の増加により増加傾向にあるため、今後も引続き物件費の抑制に努める。</a:t>
          </a:r>
        </a:p>
      </xdr:txBody>
    </xdr:sp>
    <xdr:clientData/>
  </xdr:twoCellAnchor>
  <xdr:oneCellAnchor>
    <xdr:from xmlns:xdr="http://schemas.openxmlformats.org/drawingml/2006/spreadsheetDrawing">
      <xdr:col>62</xdr:col>
      <xdr:colOff>6350</xdr:colOff>
      <xdr:row>9</xdr:row>
      <xdr:rowOff>107950</xdr:rowOff>
    </xdr:from>
    <xdr:ext cx="297815" cy="224790"/>
    <xdr:sp macro="" textlink="">
      <xdr:nvSpPr>
        <xdr:cNvPr id="106" name="テキスト ボックス 105"/>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8" name="テキスト ボックス 107"/>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603480" y="36664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208786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603480" y="3293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208786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603480" y="29197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9080"/>
    <xdr:sp macro="" textlink="">
      <xdr:nvSpPr>
        <xdr:cNvPr id="114" name="テキスト ボックス 113"/>
        <xdr:cNvSpPr txBox="1"/>
      </xdr:nvSpPr>
      <xdr:spPr>
        <a:xfrm>
          <a:off x="1208786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603480" y="25463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208786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603480" y="21767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208786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9080"/>
    <xdr:sp macro="" textlink="">
      <xdr:nvSpPr>
        <xdr:cNvPr id="120" name="テキスト ボックス 119"/>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146050</xdr:rowOff>
    </xdr:from>
    <xdr:to xmlns:xdr="http://schemas.openxmlformats.org/drawingml/2006/spreadsheetDrawing">
      <xdr:col>82</xdr:col>
      <xdr:colOff>107950</xdr:colOff>
      <xdr:row>22</xdr:row>
      <xdr:rowOff>12700</xdr:rowOff>
    </xdr:to>
    <xdr:cxnSp macro="">
      <xdr:nvCxnSpPr>
        <xdr:cNvPr id="122" name="直線コネクタ 121"/>
        <xdr:cNvCxnSpPr/>
      </xdr:nvCxnSpPr>
      <xdr:spPr>
        <a:xfrm flipV="1">
          <a:off x="16718280" y="2325370"/>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1365" cy="259080"/>
    <xdr:sp macro="" textlink="">
      <xdr:nvSpPr>
        <xdr:cNvPr id="123" name="物件費最小値テキスト"/>
        <xdr:cNvSpPr txBox="1"/>
      </xdr:nvSpPr>
      <xdr:spPr>
        <a:xfrm>
          <a:off x="16807180" y="3676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196850</xdr:colOff>
      <xdr:row>22</xdr:row>
      <xdr:rowOff>12700</xdr:rowOff>
    </xdr:to>
    <xdr:cxnSp macro="">
      <xdr:nvCxnSpPr>
        <xdr:cNvPr id="124" name="直線コネクタ 123"/>
        <xdr:cNvCxnSpPr/>
      </xdr:nvCxnSpPr>
      <xdr:spPr>
        <a:xfrm>
          <a:off x="16629380" y="370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60960</xdr:rowOff>
    </xdr:from>
    <xdr:ext cx="761365" cy="259080"/>
    <xdr:sp macro="" textlink="">
      <xdr:nvSpPr>
        <xdr:cNvPr id="125" name="物件費最大値テキスト"/>
        <xdr:cNvSpPr txBox="1"/>
      </xdr:nvSpPr>
      <xdr:spPr>
        <a:xfrm>
          <a:off x="16807180" y="2072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146050</xdr:rowOff>
    </xdr:from>
    <xdr:to xmlns:xdr="http://schemas.openxmlformats.org/drawingml/2006/spreadsheetDrawing">
      <xdr:col>82</xdr:col>
      <xdr:colOff>196850</xdr:colOff>
      <xdr:row>13</xdr:row>
      <xdr:rowOff>146050</xdr:rowOff>
    </xdr:to>
    <xdr:cxnSp macro="">
      <xdr:nvCxnSpPr>
        <xdr:cNvPr id="126" name="直線コネクタ 125"/>
        <xdr:cNvCxnSpPr/>
      </xdr:nvCxnSpPr>
      <xdr:spPr>
        <a:xfrm>
          <a:off x="16629380" y="232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146050</xdr:rowOff>
    </xdr:from>
    <xdr:to xmlns:xdr="http://schemas.openxmlformats.org/drawingml/2006/spreadsheetDrawing">
      <xdr:col>82</xdr:col>
      <xdr:colOff>107950</xdr:colOff>
      <xdr:row>17</xdr:row>
      <xdr:rowOff>146050</xdr:rowOff>
    </xdr:to>
    <xdr:cxnSp macro="">
      <xdr:nvCxnSpPr>
        <xdr:cNvPr id="127" name="直線コネクタ 126"/>
        <xdr:cNvCxnSpPr/>
      </xdr:nvCxnSpPr>
      <xdr:spPr>
        <a:xfrm>
          <a:off x="15869920" y="2995930"/>
          <a:ext cx="8483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92710</xdr:rowOff>
    </xdr:from>
    <xdr:ext cx="761365" cy="258445"/>
    <xdr:sp macro="" textlink="">
      <xdr:nvSpPr>
        <xdr:cNvPr id="128" name="物件費平均値テキスト"/>
        <xdr:cNvSpPr txBox="1"/>
      </xdr:nvSpPr>
      <xdr:spPr>
        <a:xfrm>
          <a:off x="16807180" y="29425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120650</xdr:rowOff>
    </xdr:from>
    <xdr:to xmlns:xdr="http://schemas.openxmlformats.org/drawingml/2006/spreadsheetDrawing">
      <xdr:col>82</xdr:col>
      <xdr:colOff>158750</xdr:colOff>
      <xdr:row>18</xdr:row>
      <xdr:rowOff>50800</xdr:rowOff>
    </xdr:to>
    <xdr:sp macro="" textlink="">
      <xdr:nvSpPr>
        <xdr:cNvPr id="129" name="フローチャート: 判断 128"/>
        <xdr:cNvSpPr/>
      </xdr:nvSpPr>
      <xdr:spPr>
        <a:xfrm>
          <a:off x="16667480" y="297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95250</xdr:rowOff>
    </xdr:from>
    <xdr:to xmlns:xdr="http://schemas.openxmlformats.org/drawingml/2006/spreadsheetDrawing">
      <xdr:col>78</xdr:col>
      <xdr:colOff>69850</xdr:colOff>
      <xdr:row>17</xdr:row>
      <xdr:rowOff>146050</xdr:rowOff>
    </xdr:to>
    <xdr:cxnSp macro="">
      <xdr:nvCxnSpPr>
        <xdr:cNvPr id="130" name="直線コネクタ 129"/>
        <xdr:cNvCxnSpPr/>
      </xdr:nvCxnSpPr>
      <xdr:spPr>
        <a:xfrm>
          <a:off x="14968220" y="2945130"/>
          <a:ext cx="9017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88900</xdr:rowOff>
    </xdr:from>
    <xdr:to xmlns:xdr="http://schemas.openxmlformats.org/drawingml/2006/spreadsheetDrawing">
      <xdr:col>78</xdr:col>
      <xdr:colOff>120650</xdr:colOff>
      <xdr:row>19</xdr:row>
      <xdr:rowOff>19050</xdr:rowOff>
    </xdr:to>
    <xdr:sp macro="" textlink="">
      <xdr:nvSpPr>
        <xdr:cNvPr id="131" name="フローチャート: 判断 130"/>
        <xdr:cNvSpPr/>
      </xdr:nvSpPr>
      <xdr:spPr>
        <a:xfrm>
          <a:off x="15819120" y="3106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3810</xdr:rowOff>
    </xdr:from>
    <xdr:ext cx="736600" cy="259080"/>
    <xdr:sp macro="" textlink="">
      <xdr:nvSpPr>
        <xdr:cNvPr id="132" name="テキスト ボックス 131"/>
        <xdr:cNvSpPr txBox="1"/>
      </xdr:nvSpPr>
      <xdr:spPr>
        <a:xfrm>
          <a:off x="15483840" y="3188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57150</xdr:rowOff>
    </xdr:from>
    <xdr:to xmlns:xdr="http://schemas.openxmlformats.org/drawingml/2006/spreadsheetDrawing">
      <xdr:col>73</xdr:col>
      <xdr:colOff>180975</xdr:colOff>
      <xdr:row>17</xdr:row>
      <xdr:rowOff>95250</xdr:rowOff>
    </xdr:to>
    <xdr:cxnSp macro="">
      <xdr:nvCxnSpPr>
        <xdr:cNvPr id="133" name="直線コネクタ 132"/>
        <xdr:cNvCxnSpPr/>
      </xdr:nvCxnSpPr>
      <xdr:spPr>
        <a:xfrm>
          <a:off x="14069060" y="290703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50800</xdr:rowOff>
    </xdr:from>
    <xdr:to xmlns:xdr="http://schemas.openxmlformats.org/drawingml/2006/spreadsheetDrawing">
      <xdr:col>74</xdr:col>
      <xdr:colOff>31750</xdr:colOff>
      <xdr:row>18</xdr:row>
      <xdr:rowOff>152400</xdr:rowOff>
    </xdr:to>
    <xdr:sp macro="" textlink="">
      <xdr:nvSpPr>
        <xdr:cNvPr id="134" name="フローチャート: 判断 133"/>
        <xdr:cNvSpPr/>
      </xdr:nvSpPr>
      <xdr:spPr>
        <a:xfrm>
          <a:off x="14917420" y="30683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137160</xdr:rowOff>
    </xdr:from>
    <xdr:ext cx="762000" cy="259080"/>
    <xdr:sp macro="" textlink="">
      <xdr:nvSpPr>
        <xdr:cNvPr id="135" name="テキスト ボックス 134"/>
        <xdr:cNvSpPr txBox="1"/>
      </xdr:nvSpPr>
      <xdr:spPr>
        <a:xfrm>
          <a:off x="14584680" y="315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114300</xdr:rowOff>
    </xdr:from>
    <xdr:to xmlns:xdr="http://schemas.openxmlformats.org/drawingml/2006/spreadsheetDrawing">
      <xdr:col>69</xdr:col>
      <xdr:colOff>92075</xdr:colOff>
      <xdr:row>17</xdr:row>
      <xdr:rowOff>57150</xdr:rowOff>
    </xdr:to>
    <xdr:cxnSp macro="">
      <xdr:nvCxnSpPr>
        <xdr:cNvPr id="136" name="直線コネクタ 135"/>
        <xdr:cNvCxnSpPr/>
      </xdr:nvCxnSpPr>
      <xdr:spPr>
        <a:xfrm>
          <a:off x="13169900" y="2796540"/>
          <a:ext cx="89916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25400</xdr:rowOff>
    </xdr:from>
    <xdr:to xmlns:xdr="http://schemas.openxmlformats.org/drawingml/2006/spreadsheetDrawing">
      <xdr:col>69</xdr:col>
      <xdr:colOff>142875</xdr:colOff>
      <xdr:row>18</xdr:row>
      <xdr:rowOff>127000</xdr:rowOff>
    </xdr:to>
    <xdr:sp macro="" textlink="">
      <xdr:nvSpPr>
        <xdr:cNvPr id="137" name="フローチャート: 判断 136"/>
        <xdr:cNvSpPr/>
      </xdr:nvSpPr>
      <xdr:spPr>
        <a:xfrm>
          <a:off x="14018260" y="30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111760</xdr:rowOff>
    </xdr:from>
    <xdr:ext cx="761365" cy="259080"/>
    <xdr:sp macro="" textlink="">
      <xdr:nvSpPr>
        <xdr:cNvPr id="138" name="テキスト ボックス 137"/>
        <xdr:cNvSpPr txBox="1"/>
      </xdr:nvSpPr>
      <xdr:spPr>
        <a:xfrm>
          <a:off x="13682980" y="3129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146050</xdr:rowOff>
    </xdr:from>
    <xdr:to xmlns:xdr="http://schemas.openxmlformats.org/drawingml/2006/spreadsheetDrawing">
      <xdr:col>65</xdr:col>
      <xdr:colOff>53975</xdr:colOff>
      <xdr:row>18</xdr:row>
      <xdr:rowOff>76200</xdr:rowOff>
    </xdr:to>
    <xdr:sp macro="" textlink="">
      <xdr:nvSpPr>
        <xdr:cNvPr id="139" name="フローチャート: 判断 138"/>
        <xdr:cNvSpPr/>
      </xdr:nvSpPr>
      <xdr:spPr>
        <a:xfrm>
          <a:off x="13116560" y="29959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60960</xdr:rowOff>
    </xdr:from>
    <xdr:ext cx="761365" cy="259080"/>
    <xdr:sp macro="" textlink="">
      <xdr:nvSpPr>
        <xdr:cNvPr id="140" name="テキスト ボックス 139"/>
        <xdr:cNvSpPr txBox="1"/>
      </xdr:nvSpPr>
      <xdr:spPr>
        <a:xfrm>
          <a:off x="12783820" y="3078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8445"/>
    <xdr:sp macro="" textlink="">
      <xdr:nvSpPr>
        <xdr:cNvPr id="141" name="テキスト ボックス 140"/>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8445"/>
    <xdr:sp macro="" textlink="">
      <xdr:nvSpPr>
        <xdr:cNvPr id="142" name="テキスト ボックス 141"/>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8445"/>
    <xdr:sp macro="" textlink="">
      <xdr:nvSpPr>
        <xdr:cNvPr id="143" name="テキスト ボックス 142"/>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8445"/>
    <xdr:sp macro="" textlink="">
      <xdr:nvSpPr>
        <xdr:cNvPr id="144" name="テキスト ボックス 143"/>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8445"/>
    <xdr:sp macro="" textlink="">
      <xdr:nvSpPr>
        <xdr:cNvPr id="145" name="テキスト ボックス 144"/>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95250</xdr:rowOff>
    </xdr:from>
    <xdr:to xmlns:xdr="http://schemas.openxmlformats.org/drawingml/2006/spreadsheetDrawing">
      <xdr:col>82</xdr:col>
      <xdr:colOff>158750</xdr:colOff>
      <xdr:row>18</xdr:row>
      <xdr:rowOff>25400</xdr:rowOff>
    </xdr:to>
    <xdr:sp macro="" textlink="">
      <xdr:nvSpPr>
        <xdr:cNvPr id="146" name="楕円 145"/>
        <xdr:cNvSpPr/>
      </xdr:nvSpPr>
      <xdr:spPr>
        <a:xfrm>
          <a:off x="16667480" y="294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111760</xdr:rowOff>
    </xdr:from>
    <xdr:ext cx="761365" cy="259080"/>
    <xdr:sp macro="" textlink="">
      <xdr:nvSpPr>
        <xdr:cNvPr id="147" name="物件費該当値テキスト"/>
        <xdr:cNvSpPr txBox="1"/>
      </xdr:nvSpPr>
      <xdr:spPr>
        <a:xfrm>
          <a:off x="16807180" y="2794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95250</xdr:rowOff>
    </xdr:from>
    <xdr:to xmlns:xdr="http://schemas.openxmlformats.org/drawingml/2006/spreadsheetDrawing">
      <xdr:col>78</xdr:col>
      <xdr:colOff>120650</xdr:colOff>
      <xdr:row>18</xdr:row>
      <xdr:rowOff>25400</xdr:rowOff>
    </xdr:to>
    <xdr:sp macro="" textlink="">
      <xdr:nvSpPr>
        <xdr:cNvPr id="148" name="楕円 147"/>
        <xdr:cNvSpPr/>
      </xdr:nvSpPr>
      <xdr:spPr>
        <a:xfrm>
          <a:off x="15819120" y="294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35560</xdr:rowOff>
    </xdr:from>
    <xdr:ext cx="736600" cy="258445"/>
    <xdr:sp macro="" textlink="">
      <xdr:nvSpPr>
        <xdr:cNvPr id="149" name="テキスト ボックス 148"/>
        <xdr:cNvSpPr txBox="1"/>
      </xdr:nvSpPr>
      <xdr:spPr>
        <a:xfrm>
          <a:off x="15483840" y="27178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44450</xdr:rowOff>
    </xdr:from>
    <xdr:to xmlns:xdr="http://schemas.openxmlformats.org/drawingml/2006/spreadsheetDrawing">
      <xdr:col>74</xdr:col>
      <xdr:colOff>31750</xdr:colOff>
      <xdr:row>17</xdr:row>
      <xdr:rowOff>146050</xdr:rowOff>
    </xdr:to>
    <xdr:sp macro="" textlink="">
      <xdr:nvSpPr>
        <xdr:cNvPr id="150" name="楕円 149"/>
        <xdr:cNvSpPr/>
      </xdr:nvSpPr>
      <xdr:spPr>
        <a:xfrm>
          <a:off x="14917420" y="28943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156210</xdr:rowOff>
    </xdr:from>
    <xdr:ext cx="762000" cy="259080"/>
    <xdr:sp macro="" textlink="">
      <xdr:nvSpPr>
        <xdr:cNvPr id="151" name="テキスト ボックス 150"/>
        <xdr:cNvSpPr txBox="1"/>
      </xdr:nvSpPr>
      <xdr:spPr>
        <a:xfrm>
          <a:off x="14584680" y="267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6350</xdr:rowOff>
    </xdr:from>
    <xdr:to xmlns:xdr="http://schemas.openxmlformats.org/drawingml/2006/spreadsheetDrawing">
      <xdr:col>69</xdr:col>
      <xdr:colOff>142875</xdr:colOff>
      <xdr:row>17</xdr:row>
      <xdr:rowOff>107950</xdr:rowOff>
    </xdr:to>
    <xdr:sp macro="" textlink="">
      <xdr:nvSpPr>
        <xdr:cNvPr id="152" name="楕円 151"/>
        <xdr:cNvSpPr/>
      </xdr:nvSpPr>
      <xdr:spPr>
        <a:xfrm>
          <a:off x="14018260" y="2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118110</xdr:rowOff>
    </xdr:from>
    <xdr:ext cx="761365" cy="259080"/>
    <xdr:sp macro="" textlink="">
      <xdr:nvSpPr>
        <xdr:cNvPr id="153" name="テキスト ボックス 152"/>
        <xdr:cNvSpPr txBox="1"/>
      </xdr:nvSpPr>
      <xdr:spPr>
        <a:xfrm>
          <a:off x="13682980" y="2632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63500</xdr:rowOff>
    </xdr:from>
    <xdr:to xmlns:xdr="http://schemas.openxmlformats.org/drawingml/2006/spreadsheetDrawing">
      <xdr:col>65</xdr:col>
      <xdr:colOff>53975</xdr:colOff>
      <xdr:row>16</xdr:row>
      <xdr:rowOff>165100</xdr:rowOff>
    </xdr:to>
    <xdr:sp macro="" textlink="">
      <xdr:nvSpPr>
        <xdr:cNvPr id="154" name="楕円 153"/>
        <xdr:cNvSpPr/>
      </xdr:nvSpPr>
      <xdr:spPr>
        <a:xfrm>
          <a:off x="13116560" y="27457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3810</xdr:rowOff>
    </xdr:from>
    <xdr:ext cx="761365" cy="259080"/>
    <xdr:sp macro="" textlink="">
      <xdr:nvSpPr>
        <xdr:cNvPr id="155" name="テキスト ボックス 154"/>
        <xdr:cNvSpPr txBox="1"/>
      </xdr:nvSpPr>
      <xdr:spPr>
        <a:xfrm>
          <a:off x="12783820" y="2518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2</a:t>
          </a:r>
          <a:r>
            <a:rPr kumimoji="1" lang="ja-JP" altLang="en-US" sz="1300">
              <a:latin typeface="ＭＳ Ｐゴシック"/>
              <a:ea typeface="ＭＳ Ｐゴシック"/>
            </a:rPr>
            <a:t>年度は生活保護費の減により前年に比べ</a:t>
          </a:r>
          <a:r>
            <a:rPr kumimoji="1" lang="en-US" altLang="ja-JP" sz="1300">
              <a:latin typeface="ＭＳ Ｐゴシック"/>
              <a:ea typeface="ＭＳ Ｐゴシック"/>
            </a:rPr>
            <a:t>4.0</a:t>
          </a:r>
          <a:r>
            <a:rPr kumimoji="1" lang="ja-JP" altLang="en-US" sz="1300">
              <a:latin typeface="ＭＳ Ｐゴシック"/>
              <a:ea typeface="ＭＳ Ｐゴシック"/>
            </a:rPr>
            <a:t>ポイント減少した。これは新型コロナウイルス感染症による受診控え等により医療機関受診者や入院者が減少したことが主な要因と考えられる。</a:t>
          </a:r>
        </a:p>
        <a:p>
          <a:r>
            <a:rPr kumimoji="1" lang="ja-JP" altLang="en-US" sz="1300">
              <a:latin typeface="ＭＳ Ｐゴシック"/>
              <a:ea typeface="ＭＳ Ｐゴシック"/>
            </a:rPr>
            <a:t>　扶助費は、類似団体平均を大きく上回ることから、子育て環境の充実を図りつつ、その他の扶助費の伸びを抑え財政運営の健全化に努める。</a:t>
          </a:r>
        </a:p>
      </xdr:txBody>
    </xdr:sp>
    <xdr:clientData/>
  </xdr:twoCellAnchor>
  <xdr:oneCellAnchor>
    <xdr:from xmlns:xdr="http://schemas.openxmlformats.org/drawingml/2006/spreadsheetDrawing">
      <xdr:col>3</xdr:col>
      <xdr:colOff>123825</xdr:colOff>
      <xdr:row>49</xdr:row>
      <xdr:rowOff>107950</xdr:rowOff>
    </xdr:from>
    <xdr:ext cx="297815" cy="224790"/>
    <xdr:sp macro="" textlink="">
      <xdr:nvSpPr>
        <xdr:cNvPr id="167" name="テキスト ボックス 166"/>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69" name="テキスト ボックス 168"/>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9620" y="10422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71" name="テキスト ボックス 170"/>
        <xdr:cNvSpPr txBox="1"/>
      </xdr:nvSpPr>
      <xdr:spPr>
        <a:xfrm>
          <a:off x="256540" y="102844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9620" y="101034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74295</xdr:rowOff>
    </xdr:from>
    <xdr:ext cx="508000" cy="258445"/>
    <xdr:sp macro="" textlink="">
      <xdr:nvSpPr>
        <xdr:cNvPr id="173" name="テキスト ボックス 172"/>
        <xdr:cNvSpPr txBox="1"/>
      </xdr:nvSpPr>
      <xdr:spPr>
        <a:xfrm>
          <a:off x="256540" y="99650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9620" y="97847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5" name="テキスト ボックス 174"/>
        <xdr:cNvSpPr txBox="1"/>
      </xdr:nvSpPr>
      <xdr:spPr>
        <a:xfrm>
          <a:off x="256540" y="964628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9620" y="94659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8445"/>
    <xdr:sp macro="" textlink="">
      <xdr:nvSpPr>
        <xdr:cNvPr id="177" name="テキスト ボックス 176"/>
        <xdr:cNvSpPr txBox="1"/>
      </xdr:nvSpPr>
      <xdr:spPr>
        <a:xfrm>
          <a:off x="256540" y="932751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9620" y="91471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79" name="テキスト ボックス 178"/>
        <xdr:cNvSpPr txBox="1"/>
      </xdr:nvSpPr>
      <xdr:spPr>
        <a:xfrm>
          <a:off x="256540" y="900874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9620" y="8827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140335</xdr:rowOff>
    </xdr:from>
    <xdr:ext cx="508000" cy="258445"/>
    <xdr:sp macro="" textlink="">
      <xdr:nvSpPr>
        <xdr:cNvPr id="181" name="テキスト ボックス 180"/>
        <xdr:cNvSpPr txBox="1"/>
      </xdr:nvSpPr>
      <xdr:spPr>
        <a:xfrm>
          <a:off x="256540" y="86899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9080"/>
    <xdr:sp macro="" textlink="">
      <xdr:nvSpPr>
        <xdr:cNvPr id="183" name="テキスト ボックス 182"/>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xdr:rowOff>
    </xdr:from>
    <xdr:to xmlns:xdr="http://schemas.openxmlformats.org/drawingml/2006/spreadsheetDrawing">
      <xdr:col>24</xdr:col>
      <xdr:colOff>25400</xdr:colOff>
      <xdr:row>60</xdr:row>
      <xdr:rowOff>110490</xdr:rowOff>
    </xdr:to>
    <xdr:cxnSp macro="">
      <xdr:nvCxnSpPr>
        <xdr:cNvPr id="185" name="直線コネクタ 184"/>
        <xdr:cNvCxnSpPr/>
      </xdr:nvCxnSpPr>
      <xdr:spPr>
        <a:xfrm flipV="1">
          <a:off x="4886960" y="8889365"/>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82550</xdr:rowOff>
    </xdr:from>
    <xdr:ext cx="761365" cy="259080"/>
    <xdr:sp macro="" textlink="">
      <xdr:nvSpPr>
        <xdr:cNvPr id="186" name="扶助費最小値テキスト"/>
        <xdr:cNvSpPr txBox="1"/>
      </xdr:nvSpPr>
      <xdr:spPr>
        <a:xfrm>
          <a:off x="4975860" y="10140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110490</xdr:rowOff>
    </xdr:from>
    <xdr:to xmlns:xdr="http://schemas.openxmlformats.org/drawingml/2006/spreadsheetDrawing">
      <xdr:col>24</xdr:col>
      <xdr:colOff>114300</xdr:colOff>
      <xdr:row>60</xdr:row>
      <xdr:rowOff>110490</xdr:rowOff>
    </xdr:to>
    <xdr:cxnSp macro="">
      <xdr:nvCxnSpPr>
        <xdr:cNvPr id="187" name="直線コネクタ 186"/>
        <xdr:cNvCxnSpPr/>
      </xdr:nvCxnSpPr>
      <xdr:spPr>
        <a:xfrm>
          <a:off x="4795520" y="101688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90805</xdr:rowOff>
    </xdr:from>
    <xdr:ext cx="761365" cy="258445"/>
    <xdr:sp macro="" textlink="">
      <xdr:nvSpPr>
        <xdr:cNvPr id="188" name="扶助費最大値テキスト"/>
        <xdr:cNvSpPr txBox="1"/>
      </xdr:nvSpPr>
      <xdr:spPr>
        <a:xfrm>
          <a:off x="4975860" y="8640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xdr:rowOff>
    </xdr:from>
    <xdr:to xmlns:xdr="http://schemas.openxmlformats.org/drawingml/2006/spreadsheetDrawing">
      <xdr:col>24</xdr:col>
      <xdr:colOff>114300</xdr:colOff>
      <xdr:row>53</xdr:row>
      <xdr:rowOff>4445</xdr:rowOff>
    </xdr:to>
    <xdr:cxnSp macro="">
      <xdr:nvCxnSpPr>
        <xdr:cNvPr id="189" name="直線コネクタ 188"/>
        <xdr:cNvCxnSpPr/>
      </xdr:nvCxnSpPr>
      <xdr:spPr>
        <a:xfrm>
          <a:off x="4795520" y="888936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50800</xdr:rowOff>
    </xdr:from>
    <xdr:to xmlns:xdr="http://schemas.openxmlformats.org/drawingml/2006/spreadsheetDrawing">
      <xdr:col>24</xdr:col>
      <xdr:colOff>25400</xdr:colOff>
      <xdr:row>60</xdr:row>
      <xdr:rowOff>143510</xdr:rowOff>
    </xdr:to>
    <xdr:cxnSp macro="">
      <xdr:nvCxnSpPr>
        <xdr:cNvPr id="190" name="直線コネクタ 189"/>
        <xdr:cNvCxnSpPr/>
      </xdr:nvCxnSpPr>
      <xdr:spPr>
        <a:xfrm flipV="1">
          <a:off x="4036060" y="9773920"/>
          <a:ext cx="85090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1365" cy="259080"/>
    <xdr:sp macro="" textlink="">
      <xdr:nvSpPr>
        <xdr:cNvPr id="191" name="扶助費平均値テキスト"/>
        <xdr:cNvSpPr txBox="1"/>
      </xdr:nvSpPr>
      <xdr:spPr>
        <a:xfrm>
          <a:off x="4975860" y="92024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2" name="フローチャート: 判断 191"/>
        <xdr:cNvSpPr/>
      </xdr:nvSpPr>
      <xdr:spPr>
        <a:xfrm>
          <a:off x="4833620" y="935355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60</xdr:row>
      <xdr:rowOff>88900</xdr:rowOff>
    </xdr:from>
    <xdr:to xmlns:xdr="http://schemas.openxmlformats.org/drawingml/2006/spreadsheetDrawing">
      <xdr:col>19</xdr:col>
      <xdr:colOff>187325</xdr:colOff>
      <xdr:row>60</xdr:row>
      <xdr:rowOff>143510</xdr:rowOff>
    </xdr:to>
    <xdr:cxnSp macro="">
      <xdr:nvCxnSpPr>
        <xdr:cNvPr id="193" name="直線コネクタ 192"/>
        <xdr:cNvCxnSpPr/>
      </xdr:nvCxnSpPr>
      <xdr:spPr>
        <a:xfrm>
          <a:off x="3136900" y="10147300"/>
          <a:ext cx="8991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81915</xdr:rowOff>
    </xdr:from>
    <xdr:to xmlns:xdr="http://schemas.openxmlformats.org/drawingml/2006/spreadsheetDrawing">
      <xdr:col>20</xdr:col>
      <xdr:colOff>38100</xdr:colOff>
      <xdr:row>57</xdr:row>
      <xdr:rowOff>12065</xdr:rowOff>
    </xdr:to>
    <xdr:sp macro="" textlink="">
      <xdr:nvSpPr>
        <xdr:cNvPr id="194" name="フローチャート: 判断 193"/>
        <xdr:cNvSpPr/>
      </xdr:nvSpPr>
      <xdr:spPr>
        <a:xfrm>
          <a:off x="3985260" y="946975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22225</xdr:rowOff>
    </xdr:from>
    <xdr:ext cx="735965" cy="259080"/>
    <xdr:sp macro="" textlink="">
      <xdr:nvSpPr>
        <xdr:cNvPr id="195" name="テキスト ボックス 194"/>
        <xdr:cNvSpPr txBox="1"/>
      </xdr:nvSpPr>
      <xdr:spPr>
        <a:xfrm>
          <a:off x="3652520" y="92424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60</xdr:row>
      <xdr:rowOff>88900</xdr:rowOff>
    </xdr:from>
    <xdr:to xmlns:xdr="http://schemas.openxmlformats.org/drawingml/2006/spreadsheetDrawing">
      <xdr:col>15</xdr:col>
      <xdr:colOff>98425</xdr:colOff>
      <xdr:row>60</xdr:row>
      <xdr:rowOff>99695</xdr:rowOff>
    </xdr:to>
    <xdr:cxnSp macro="">
      <xdr:nvCxnSpPr>
        <xdr:cNvPr id="196" name="直線コネクタ 195"/>
        <xdr:cNvCxnSpPr/>
      </xdr:nvCxnSpPr>
      <xdr:spPr>
        <a:xfrm flipV="1">
          <a:off x="2237740" y="10147300"/>
          <a:ext cx="8991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38100</xdr:rowOff>
    </xdr:from>
    <xdr:to xmlns:xdr="http://schemas.openxmlformats.org/drawingml/2006/spreadsheetDrawing">
      <xdr:col>15</xdr:col>
      <xdr:colOff>149225</xdr:colOff>
      <xdr:row>56</xdr:row>
      <xdr:rowOff>140335</xdr:rowOff>
    </xdr:to>
    <xdr:sp macro="" textlink="">
      <xdr:nvSpPr>
        <xdr:cNvPr id="197" name="フローチャート: 判断 196"/>
        <xdr:cNvSpPr/>
      </xdr:nvSpPr>
      <xdr:spPr>
        <a:xfrm>
          <a:off x="3086100" y="94259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149860</xdr:rowOff>
    </xdr:from>
    <xdr:ext cx="761365" cy="259080"/>
    <xdr:sp macro="" textlink="">
      <xdr:nvSpPr>
        <xdr:cNvPr id="198" name="テキスト ボックス 197"/>
        <xdr:cNvSpPr txBox="1"/>
      </xdr:nvSpPr>
      <xdr:spPr>
        <a:xfrm>
          <a:off x="2750820" y="9202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60</xdr:row>
      <xdr:rowOff>99695</xdr:rowOff>
    </xdr:from>
    <xdr:to xmlns:xdr="http://schemas.openxmlformats.org/drawingml/2006/spreadsheetDrawing">
      <xdr:col>11</xdr:col>
      <xdr:colOff>9525</xdr:colOff>
      <xdr:row>60</xdr:row>
      <xdr:rowOff>132715</xdr:rowOff>
    </xdr:to>
    <xdr:cxnSp macro="">
      <xdr:nvCxnSpPr>
        <xdr:cNvPr id="199" name="直線コネクタ 198"/>
        <xdr:cNvCxnSpPr/>
      </xdr:nvCxnSpPr>
      <xdr:spPr>
        <a:xfrm flipV="1">
          <a:off x="1336040" y="10158095"/>
          <a:ext cx="901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5715</xdr:rowOff>
    </xdr:from>
    <xdr:to xmlns:xdr="http://schemas.openxmlformats.org/drawingml/2006/spreadsheetDrawing">
      <xdr:col>11</xdr:col>
      <xdr:colOff>60325</xdr:colOff>
      <xdr:row>56</xdr:row>
      <xdr:rowOff>107315</xdr:rowOff>
    </xdr:to>
    <xdr:sp macro="" textlink="">
      <xdr:nvSpPr>
        <xdr:cNvPr id="200" name="フローチャート: 判断 199"/>
        <xdr:cNvSpPr/>
      </xdr:nvSpPr>
      <xdr:spPr>
        <a:xfrm>
          <a:off x="2184400" y="939355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117475</xdr:rowOff>
    </xdr:from>
    <xdr:ext cx="761365" cy="259080"/>
    <xdr:sp macro="" textlink="">
      <xdr:nvSpPr>
        <xdr:cNvPr id="201" name="テキスト ボックス 200"/>
        <xdr:cNvSpPr txBox="1"/>
      </xdr:nvSpPr>
      <xdr:spPr>
        <a:xfrm>
          <a:off x="1851660" y="9170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144145</xdr:rowOff>
    </xdr:from>
    <xdr:to xmlns:xdr="http://schemas.openxmlformats.org/drawingml/2006/spreadsheetDrawing">
      <xdr:col>6</xdr:col>
      <xdr:colOff>171450</xdr:colOff>
      <xdr:row>56</xdr:row>
      <xdr:rowOff>74295</xdr:rowOff>
    </xdr:to>
    <xdr:sp macro="" textlink="">
      <xdr:nvSpPr>
        <xdr:cNvPr id="202" name="フローチャート: 判断 201"/>
        <xdr:cNvSpPr/>
      </xdr:nvSpPr>
      <xdr:spPr>
        <a:xfrm>
          <a:off x="1285240" y="936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84455</xdr:rowOff>
    </xdr:from>
    <xdr:ext cx="762000" cy="258445"/>
    <xdr:sp macro="" textlink="">
      <xdr:nvSpPr>
        <xdr:cNvPr id="203" name="テキスト ボックス 202"/>
        <xdr:cNvSpPr txBox="1"/>
      </xdr:nvSpPr>
      <xdr:spPr>
        <a:xfrm>
          <a:off x="949960" y="9137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8445"/>
    <xdr:sp macro="" textlink="">
      <xdr:nvSpPr>
        <xdr:cNvPr id="204" name="テキスト ボックス 203"/>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8445"/>
    <xdr:sp macro="" textlink="">
      <xdr:nvSpPr>
        <xdr:cNvPr id="205" name="テキスト ボックス 204"/>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8445"/>
    <xdr:sp macro="" textlink="">
      <xdr:nvSpPr>
        <xdr:cNvPr id="206" name="テキスト ボックス 205"/>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8445"/>
    <xdr:sp macro="" textlink="">
      <xdr:nvSpPr>
        <xdr:cNvPr id="207" name="テキスト ボックス 206"/>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8445"/>
    <xdr:sp macro="" textlink="">
      <xdr:nvSpPr>
        <xdr:cNvPr id="208" name="テキスト ボックス 207"/>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0</xdr:rowOff>
    </xdr:from>
    <xdr:to xmlns:xdr="http://schemas.openxmlformats.org/drawingml/2006/spreadsheetDrawing">
      <xdr:col>24</xdr:col>
      <xdr:colOff>76200</xdr:colOff>
      <xdr:row>58</xdr:row>
      <xdr:rowOff>101600</xdr:rowOff>
    </xdr:to>
    <xdr:sp macro="" textlink="">
      <xdr:nvSpPr>
        <xdr:cNvPr id="209" name="楕円 208"/>
        <xdr:cNvSpPr/>
      </xdr:nvSpPr>
      <xdr:spPr>
        <a:xfrm>
          <a:off x="4833620" y="97231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143510</xdr:rowOff>
    </xdr:from>
    <xdr:ext cx="761365" cy="258445"/>
    <xdr:sp macro="" textlink="">
      <xdr:nvSpPr>
        <xdr:cNvPr id="210" name="扶助費該当値テキスト"/>
        <xdr:cNvSpPr txBox="1"/>
      </xdr:nvSpPr>
      <xdr:spPr>
        <a:xfrm>
          <a:off x="4975860" y="9698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60</xdr:row>
      <xdr:rowOff>92710</xdr:rowOff>
    </xdr:from>
    <xdr:to xmlns:xdr="http://schemas.openxmlformats.org/drawingml/2006/spreadsheetDrawing">
      <xdr:col>20</xdr:col>
      <xdr:colOff>38100</xdr:colOff>
      <xdr:row>61</xdr:row>
      <xdr:rowOff>22860</xdr:rowOff>
    </xdr:to>
    <xdr:sp macro="" textlink="">
      <xdr:nvSpPr>
        <xdr:cNvPr id="211" name="楕円 210"/>
        <xdr:cNvSpPr/>
      </xdr:nvSpPr>
      <xdr:spPr>
        <a:xfrm>
          <a:off x="3985260" y="101511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61</xdr:row>
      <xdr:rowOff>7620</xdr:rowOff>
    </xdr:from>
    <xdr:ext cx="735965" cy="259080"/>
    <xdr:sp macro="" textlink="">
      <xdr:nvSpPr>
        <xdr:cNvPr id="212" name="テキスト ボックス 211"/>
        <xdr:cNvSpPr txBox="1"/>
      </xdr:nvSpPr>
      <xdr:spPr>
        <a:xfrm>
          <a:off x="3652520" y="10233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60</xdr:row>
      <xdr:rowOff>38100</xdr:rowOff>
    </xdr:from>
    <xdr:to xmlns:xdr="http://schemas.openxmlformats.org/drawingml/2006/spreadsheetDrawing">
      <xdr:col>15</xdr:col>
      <xdr:colOff>149225</xdr:colOff>
      <xdr:row>60</xdr:row>
      <xdr:rowOff>140335</xdr:rowOff>
    </xdr:to>
    <xdr:sp macro="" textlink="">
      <xdr:nvSpPr>
        <xdr:cNvPr id="213" name="楕円 212"/>
        <xdr:cNvSpPr/>
      </xdr:nvSpPr>
      <xdr:spPr>
        <a:xfrm>
          <a:off x="3086100" y="10096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124460</xdr:rowOff>
    </xdr:from>
    <xdr:ext cx="761365" cy="258445"/>
    <xdr:sp macro="" textlink="">
      <xdr:nvSpPr>
        <xdr:cNvPr id="214" name="テキスト ボックス 213"/>
        <xdr:cNvSpPr txBox="1"/>
      </xdr:nvSpPr>
      <xdr:spPr>
        <a:xfrm>
          <a:off x="2750820" y="1018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60</xdr:row>
      <xdr:rowOff>48895</xdr:rowOff>
    </xdr:from>
    <xdr:to xmlns:xdr="http://schemas.openxmlformats.org/drawingml/2006/spreadsheetDrawing">
      <xdr:col>11</xdr:col>
      <xdr:colOff>60325</xdr:colOff>
      <xdr:row>60</xdr:row>
      <xdr:rowOff>150495</xdr:rowOff>
    </xdr:to>
    <xdr:sp macro="" textlink="">
      <xdr:nvSpPr>
        <xdr:cNvPr id="215" name="楕円 214"/>
        <xdr:cNvSpPr/>
      </xdr:nvSpPr>
      <xdr:spPr>
        <a:xfrm>
          <a:off x="2184400" y="101072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60</xdr:row>
      <xdr:rowOff>135255</xdr:rowOff>
    </xdr:from>
    <xdr:ext cx="761365" cy="259080"/>
    <xdr:sp macro="" textlink="">
      <xdr:nvSpPr>
        <xdr:cNvPr id="216" name="テキスト ボックス 215"/>
        <xdr:cNvSpPr txBox="1"/>
      </xdr:nvSpPr>
      <xdr:spPr>
        <a:xfrm>
          <a:off x="1851660" y="10193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60</xdr:row>
      <xdr:rowOff>81915</xdr:rowOff>
    </xdr:from>
    <xdr:to xmlns:xdr="http://schemas.openxmlformats.org/drawingml/2006/spreadsheetDrawing">
      <xdr:col>6</xdr:col>
      <xdr:colOff>171450</xdr:colOff>
      <xdr:row>61</xdr:row>
      <xdr:rowOff>12065</xdr:rowOff>
    </xdr:to>
    <xdr:sp macro="" textlink="">
      <xdr:nvSpPr>
        <xdr:cNvPr id="217" name="楕円 216"/>
        <xdr:cNvSpPr/>
      </xdr:nvSpPr>
      <xdr:spPr>
        <a:xfrm>
          <a:off x="1285240" y="10140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167640</xdr:rowOff>
    </xdr:from>
    <xdr:ext cx="762000" cy="259080"/>
    <xdr:sp macro="" textlink="">
      <xdr:nvSpPr>
        <xdr:cNvPr id="218" name="テキスト ボックス 217"/>
        <xdr:cNvSpPr txBox="1"/>
      </xdr:nvSpPr>
      <xdr:spPr>
        <a:xfrm>
          <a:off x="949960" y="1022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年度より下水道事業特別会計が公営企業化したことで全体としての繰出金が減少し、数値も改善された。しかし、高齢化率の上昇により介護保険特別会計への繰出しについては増加している。</a:t>
          </a:r>
        </a:p>
        <a:p>
          <a:r>
            <a:rPr kumimoji="1" lang="ja-JP" altLang="en-US" sz="1300">
              <a:latin typeface="ＭＳ Ｐゴシック"/>
              <a:ea typeface="ＭＳ Ｐゴシック"/>
            </a:rPr>
            <a:t>　高齢化が進む中、事業の安定的な運営のために予防事業の推進や保険料の適正化等により繰出金の抑制に努める。</a:t>
          </a:r>
        </a:p>
        <a:p>
          <a:r>
            <a:rPr kumimoji="1" lang="ja-JP" altLang="en-US" sz="1300">
              <a:latin typeface="ＭＳ Ｐゴシック"/>
              <a:ea typeface="ＭＳ Ｐゴシック"/>
            </a:rPr>
            <a:t>　また、公共施設については公共施設等総合管理計画に基づき適正な管理に努める。</a:t>
          </a:r>
        </a:p>
      </xdr:txBody>
    </xdr:sp>
    <xdr:clientData/>
  </xdr:twoCellAnchor>
  <xdr:oneCellAnchor>
    <xdr:from xmlns:xdr="http://schemas.openxmlformats.org/drawingml/2006/spreadsheetDrawing">
      <xdr:col>62</xdr:col>
      <xdr:colOff>6350</xdr:colOff>
      <xdr:row>49</xdr:row>
      <xdr:rowOff>107950</xdr:rowOff>
    </xdr:from>
    <xdr:ext cx="297815" cy="224790"/>
    <xdr:sp macro="" textlink="">
      <xdr:nvSpPr>
        <xdr:cNvPr id="230" name="テキスト ボックス 229"/>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2" name="テキスト ボックス 231"/>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60348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4" name="テキスト ボックス 233"/>
        <xdr:cNvSpPr txBox="1"/>
      </xdr:nvSpPr>
      <xdr:spPr>
        <a:xfrm>
          <a:off x="12087860" y="102298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60348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6" name="テキスト ボックス 235"/>
        <xdr:cNvSpPr txBox="1"/>
      </xdr:nvSpPr>
      <xdr:spPr>
        <a:xfrm>
          <a:off x="12087860" y="98602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60348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38" name="テキスト ボックス 237"/>
        <xdr:cNvSpPr txBox="1"/>
      </xdr:nvSpPr>
      <xdr:spPr>
        <a:xfrm>
          <a:off x="12087860" y="94869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60348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0" name="テキスト ボックス 239"/>
        <xdr:cNvSpPr txBox="1"/>
      </xdr:nvSpPr>
      <xdr:spPr>
        <a:xfrm>
          <a:off x="12087860" y="91135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60348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2" name="テキスト ボックス 241"/>
        <xdr:cNvSpPr txBox="1"/>
      </xdr:nvSpPr>
      <xdr:spPr>
        <a:xfrm>
          <a:off x="12087860" y="8740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9080"/>
    <xdr:sp macro="" textlink="">
      <xdr:nvSpPr>
        <xdr:cNvPr id="244" name="テキスト ボックス 243"/>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138430</xdr:rowOff>
    </xdr:from>
    <xdr:to xmlns:xdr="http://schemas.openxmlformats.org/drawingml/2006/spreadsheetDrawing">
      <xdr:col>82</xdr:col>
      <xdr:colOff>107950</xdr:colOff>
      <xdr:row>61</xdr:row>
      <xdr:rowOff>153670</xdr:rowOff>
    </xdr:to>
    <xdr:cxnSp macro="">
      <xdr:nvCxnSpPr>
        <xdr:cNvPr id="246" name="直線コネクタ 245"/>
        <xdr:cNvCxnSpPr/>
      </xdr:nvCxnSpPr>
      <xdr:spPr>
        <a:xfrm flipV="1">
          <a:off x="16718280" y="902335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125730</xdr:rowOff>
    </xdr:from>
    <xdr:ext cx="761365" cy="258445"/>
    <xdr:sp macro="" textlink="">
      <xdr:nvSpPr>
        <xdr:cNvPr id="247" name="その他最小値テキスト"/>
        <xdr:cNvSpPr txBox="1"/>
      </xdr:nvSpPr>
      <xdr:spPr>
        <a:xfrm>
          <a:off x="16807180" y="10351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153670</xdr:rowOff>
    </xdr:from>
    <xdr:to xmlns:xdr="http://schemas.openxmlformats.org/drawingml/2006/spreadsheetDrawing">
      <xdr:col>82</xdr:col>
      <xdr:colOff>196850</xdr:colOff>
      <xdr:row>61</xdr:row>
      <xdr:rowOff>153670</xdr:rowOff>
    </xdr:to>
    <xdr:cxnSp macro="">
      <xdr:nvCxnSpPr>
        <xdr:cNvPr id="248" name="直線コネクタ 247"/>
        <xdr:cNvCxnSpPr/>
      </xdr:nvCxnSpPr>
      <xdr:spPr>
        <a:xfrm>
          <a:off x="16629380" y="1037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53340</xdr:rowOff>
    </xdr:from>
    <xdr:ext cx="761365" cy="258445"/>
    <xdr:sp macro="" textlink="">
      <xdr:nvSpPr>
        <xdr:cNvPr id="249" name="その他最大値テキスト"/>
        <xdr:cNvSpPr txBox="1"/>
      </xdr:nvSpPr>
      <xdr:spPr>
        <a:xfrm>
          <a:off x="16807180" y="8770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138430</xdr:rowOff>
    </xdr:from>
    <xdr:to xmlns:xdr="http://schemas.openxmlformats.org/drawingml/2006/spreadsheetDrawing">
      <xdr:col>82</xdr:col>
      <xdr:colOff>196850</xdr:colOff>
      <xdr:row>53</xdr:row>
      <xdr:rowOff>138430</xdr:rowOff>
    </xdr:to>
    <xdr:cxnSp macro="">
      <xdr:nvCxnSpPr>
        <xdr:cNvPr id="250" name="直線コネクタ 249"/>
        <xdr:cNvCxnSpPr/>
      </xdr:nvCxnSpPr>
      <xdr:spPr>
        <a:xfrm>
          <a:off x="1662938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123190</xdr:rowOff>
    </xdr:from>
    <xdr:to xmlns:xdr="http://schemas.openxmlformats.org/drawingml/2006/spreadsheetDrawing">
      <xdr:col>82</xdr:col>
      <xdr:colOff>107950</xdr:colOff>
      <xdr:row>58</xdr:row>
      <xdr:rowOff>5080</xdr:rowOff>
    </xdr:to>
    <xdr:cxnSp macro="">
      <xdr:nvCxnSpPr>
        <xdr:cNvPr id="251" name="直線コネクタ 250"/>
        <xdr:cNvCxnSpPr/>
      </xdr:nvCxnSpPr>
      <xdr:spPr>
        <a:xfrm flipV="1">
          <a:off x="15869920" y="9678670"/>
          <a:ext cx="8483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1365" cy="258445"/>
    <xdr:sp macro="" textlink="">
      <xdr:nvSpPr>
        <xdr:cNvPr id="252" name="その他平均値テキスト"/>
        <xdr:cNvSpPr txBox="1"/>
      </xdr:nvSpPr>
      <xdr:spPr>
        <a:xfrm>
          <a:off x="16807180" y="92900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3" name="フローチャート: 判断 252"/>
        <xdr:cNvSpPr/>
      </xdr:nvSpPr>
      <xdr:spPr>
        <a:xfrm>
          <a:off x="1666748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146050</xdr:rowOff>
    </xdr:from>
    <xdr:to xmlns:xdr="http://schemas.openxmlformats.org/drawingml/2006/spreadsheetDrawing">
      <xdr:col>78</xdr:col>
      <xdr:colOff>69850</xdr:colOff>
      <xdr:row>58</xdr:row>
      <xdr:rowOff>5080</xdr:rowOff>
    </xdr:to>
    <xdr:cxnSp macro="">
      <xdr:nvCxnSpPr>
        <xdr:cNvPr id="254" name="直線コネクタ 253"/>
        <xdr:cNvCxnSpPr/>
      </xdr:nvCxnSpPr>
      <xdr:spPr>
        <a:xfrm>
          <a:off x="14968220" y="9701530"/>
          <a:ext cx="901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11430</xdr:rowOff>
    </xdr:from>
    <xdr:to xmlns:xdr="http://schemas.openxmlformats.org/drawingml/2006/spreadsheetDrawing">
      <xdr:col>78</xdr:col>
      <xdr:colOff>120650</xdr:colOff>
      <xdr:row>57</xdr:row>
      <xdr:rowOff>113030</xdr:rowOff>
    </xdr:to>
    <xdr:sp macro="" textlink="">
      <xdr:nvSpPr>
        <xdr:cNvPr id="255" name="フローチャート: 判断 254"/>
        <xdr:cNvSpPr/>
      </xdr:nvSpPr>
      <xdr:spPr>
        <a:xfrm>
          <a:off x="15819120" y="956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123190</xdr:rowOff>
    </xdr:from>
    <xdr:ext cx="736600" cy="259080"/>
    <xdr:sp macro="" textlink="">
      <xdr:nvSpPr>
        <xdr:cNvPr id="256" name="テキスト ボックス 255"/>
        <xdr:cNvSpPr txBox="1"/>
      </xdr:nvSpPr>
      <xdr:spPr>
        <a:xfrm>
          <a:off x="15483840" y="9343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146050</xdr:rowOff>
    </xdr:from>
    <xdr:to xmlns:xdr="http://schemas.openxmlformats.org/drawingml/2006/spreadsheetDrawing">
      <xdr:col>73</xdr:col>
      <xdr:colOff>180975</xdr:colOff>
      <xdr:row>58</xdr:row>
      <xdr:rowOff>58420</xdr:rowOff>
    </xdr:to>
    <xdr:cxnSp macro="">
      <xdr:nvCxnSpPr>
        <xdr:cNvPr id="257" name="直線コネクタ 256"/>
        <xdr:cNvCxnSpPr/>
      </xdr:nvCxnSpPr>
      <xdr:spPr>
        <a:xfrm flipV="1">
          <a:off x="14069060" y="9701530"/>
          <a:ext cx="89916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49530</xdr:rowOff>
    </xdr:from>
    <xdr:to xmlns:xdr="http://schemas.openxmlformats.org/drawingml/2006/spreadsheetDrawing">
      <xdr:col>74</xdr:col>
      <xdr:colOff>31750</xdr:colOff>
      <xdr:row>57</xdr:row>
      <xdr:rowOff>151130</xdr:rowOff>
    </xdr:to>
    <xdr:sp macro="" textlink="">
      <xdr:nvSpPr>
        <xdr:cNvPr id="258" name="フローチャート: 判断 257"/>
        <xdr:cNvSpPr/>
      </xdr:nvSpPr>
      <xdr:spPr>
        <a:xfrm>
          <a:off x="14917420" y="96050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161290</xdr:rowOff>
    </xdr:from>
    <xdr:ext cx="762000" cy="258445"/>
    <xdr:sp macro="" textlink="">
      <xdr:nvSpPr>
        <xdr:cNvPr id="259" name="テキスト ボックス 258"/>
        <xdr:cNvSpPr txBox="1"/>
      </xdr:nvSpPr>
      <xdr:spPr>
        <a:xfrm>
          <a:off x="14584680" y="9381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58420</xdr:rowOff>
    </xdr:from>
    <xdr:to xmlns:xdr="http://schemas.openxmlformats.org/drawingml/2006/spreadsheetDrawing">
      <xdr:col>69</xdr:col>
      <xdr:colOff>92075</xdr:colOff>
      <xdr:row>58</xdr:row>
      <xdr:rowOff>127000</xdr:rowOff>
    </xdr:to>
    <xdr:cxnSp macro="">
      <xdr:nvCxnSpPr>
        <xdr:cNvPr id="260" name="直線コネクタ 259"/>
        <xdr:cNvCxnSpPr/>
      </xdr:nvCxnSpPr>
      <xdr:spPr>
        <a:xfrm flipV="1">
          <a:off x="13169900" y="9781540"/>
          <a:ext cx="8991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57150</xdr:rowOff>
    </xdr:from>
    <xdr:to xmlns:xdr="http://schemas.openxmlformats.org/drawingml/2006/spreadsheetDrawing">
      <xdr:col>69</xdr:col>
      <xdr:colOff>142875</xdr:colOff>
      <xdr:row>57</xdr:row>
      <xdr:rowOff>158750</xdr:rowOff>
    </xdr:to>
    <xdr:sp macro="" textlink="">
      <xdr:nvSpPr>
        <xdr:cNvPr id="261" name="フローチャート: 判断 260"/>
        <xdr:cNvSpPr/>
      </xdr:nvSpPr>
      <xdr:spPr>
        <a:xfrm>
          <a:off x="14018260" y="961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167640</xdr:rowOff>
    </xdr:from>
    <xdr:ext cx="761365" cy="259080"/>
    <xdr:sp macro="" textlink="">
      <xdr:nvSpPr>
        <xdr:cNvPr id="262" name="テキスト ボックス 261"/>
        <xdr:cNvSpPr txBox="1"/>
      </xdr:nvSpPr>
      <xdr:spPr>
        <a:xfrm>
          <a:off x="13682980" y="9387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41910</xdr:rowOff>
    </xdr:from>
    <xdr:to xmlns:xdr="http://schemas.openxmlformats.org/drawingml/2006/spreadsheetDrawing">
      <xdr:col>65</xdr:col>
      <xdr:colOff>53975</xdr:colOff>
      <xdr:row>57</xdr:row>
      <xdr:rowOff>143510</xdr:rowOff>
    </xdr:to>
    <xdr:sp macro="" textlink="">
      <xdr:nvSpPr>
        <xdr:cNvPr id="263" name="フローチャート: 判断 262"/>
        <xdr:cNvSpPr/>
      </xdr:nvSpPr>
      <xdr:spPr>
        <a:xfrm>
          <a:off x="13116560" y="9597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153670</xdr:rowOff>
    </xdr:from>
    <xdr:ext cx="761365" cy="259080"/>
    <xdr:sp macro="" textlink="">
      <xdr:nvSpPr>
        <xdr:cNvPr id="264" name="テキスト ボックス 263"/>
        <xdr:cNvSpPr txBox="1"/>
      </xdr:nvSpPr>
      <xdr:spPr>
        <a:xfrm>
          <a:off x="12783820" y="9373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8445"/>
    <xdr:sp macro="" textlink="">
      <xdr:nvSpPr>
        <xdr:cNvPr id="265" name="テキスト ボックス 264"/>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8445"/>
    <xdr:sp macro="" textlink="">
      <xdr:nvSpPr>
        <xdr:cNvPr id="266" name="テキスト ボックス 265"/>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8445"/>
    <xdr:sp macro="" textlink="">
      <xdr:nvSpPr>
        <xdr:cNvPr id="267" name="テキスト ボックス 266"/>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8445"/>
    <xdr:sp macro="" textlink="">
      <xdr:nvSpPr>
        <xdr:cNvPr id="268" name="テキスト ボックス 267"/>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8445"/>
    <xdr:sp macro="" textlink="">
      <xdr:nvSpPr>
        <xdr:cNvPr id="269" name="テキスト ボックス 268"/>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72390</xdr:rowOff>
    </xdr:from>
    <xdr:to xmlns:xdr="http://schemas.openxmlformats.org/drawingml/2006/spreadsheetDrawing">
      <xdr:col>82</xdr:col>
      <xdr:colOff>158750</xdr:colOff>
      <xdr:row>58</xdr:row>
      <xdr:rowOff>2540</xdr:rowOff>
    </xdr:to>
    <xdr:sp macro="" textlink="">
      <xdr:nvSpPr>
        <xdr:cNvPr id="270" name="楕円 269"/>
        <xdr:cNvSpPr/>
      </xdr:nvSpPr>
      <xdr:spPr>
        <a:xfrm>
          <a:off x="16667480" y="9627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44450</xdr:rowOff>
    </xdr:from>
    <xdr:ext cx="761365" cy="259080"/>
    <xdr:sp macro="" textlink="">
      <xdr:nvSpPr>
        <xdr:cNvPr id="271" name="その他該当値テキスト"/>
        <xdr:cNvSpPr txBox="1"/>
      </xdr:nvSpPr>
      <xdr:spPr>
        <a:xfrm>
          <a:off x="16807180" y="9599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125730</xdr:rowOff>
    </xdr:from>
    <xdr:to xmlns:xdr="http://schemas.openxmlformats.org/drawingml/2006/spreadsheetDrawing">
      <xdr:col>78</xdr:col>
      <xdr:colOff>120650</xdr:colOff>
      <xdr:row>58</xdr:row>
      <xdr:rowOff>55880</xdr:rowOff>
    </xdr:to>
    <xdr:sp macro="" textlink="">
      <xdr:nvSpPr>
        <xdr:cNvPr id="272" name="楕円 271"/>
        <xdr:cNvSpPr/>
      </xdr:nvSpPr>
      <xdr:spPr>
        <a:xfrm>
          <a:off x="15819120" y="9681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40640</xdr:rowOff>
    </xdr:from>
    <xdr:ext cx="736600" cy="259080"/>
    <xdr:sp macro="" textlink="">
      <xdr:nvSpPr>
        <xdr:cNvPr id="273" name="テキスト ボックス 272"/>
        <xdr:cNvSpPr txBox="1"/>
      </xdr:nvSpPr>
      <xdr:spPr>
        <a:xfrm>
          <a:off x="15483840" y="976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95250</xdr:rowOff>
    </xdr:from>
    <xdr:to xmlns:xdr="http://schemas.openxmlformats.org/drawingml/2006/spreadsheetDrawing">
      <xdr:col>74</xdr:col>
      <xdr:colOff>31750</xdr:colOff>
      <xdr:row>58</xdr:row>
      <xdr:rowOff>25400</xdr:rowOff>
    </xdr:to>
    <xdr:sp macro="" textlink="">
      <xdr:nvSpPr>
        <xdr:cNvPr id="274" name="楕円 273"/>
        <xdr:cNvSpPr/>
      </xdr:nvSpPr>
      <xdr:spPr>
        <a:xfrm>
          <a:off x="14917420" y="96507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10160</xdr:rowOff>
    </xdr:from>
    <xdr:ext cx="762000" cy="258445"/>
    <xdr:sp macro="" textlink="">
      <xdr:nvSpPr>
        <xdr:cNvPr id="275" name="テキスト ボックス 274"/>
        <xdr:cNvSpPr txBox="1"/>
      </xdr:nvSpPr>
      <xdr:spPr>
        <a:xfrm>
          <a:off x="14584680" y="9733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7620</xdr:rowOff>
    </xdr:from>
    <xdr:to xmlns:xdr="http://schemas.openxmlformats.org/drawingml/2006/spreadsheetDrawing">
      <xdr:col>69</xdr:col>
      <xdr:colOff>142875</xdr:colOff>
      <xdr:row>58</xdr:row>
      <xdr:rowOff>109220</xdr:rowOff>
    </xdr:to>
    <xdr:sp macro="" textlink="">
      <xdr:nvSpPr>
        <xdr:cNvPr id="276" name="楕円 275"/>
        <xdr:cNvSpPr/>
      </xdr:nvSpPr>
      <xdr:spPr>
        <a:xfrm>
          <a:off x="1401826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93980</xdr:rowOff>
    </xdr:from>
    <xdr:ext cx="761365" cy="259080"/>
    <xdr:sp macro="" textlink="">
      <xdr:nvSpPr>
        <xdr:cNvPr id="277" name="テキスト ボックス 276"/>
        <xdr:cNvSpPr txBox="1"/>
      </xdr:nvSpPr>
      <xdr:spPr>
        <a:xfrm>
          <a:off x="13682980" y="9817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76200</xdr:rowOff>
    </xdr:from>
    <xdr:to xmlns:xdr="http://schemas.openxmlformats.org/drawingml/2006/spreadsheetDrawing">
      <xdr:col>65</xdr:col>
      <xdr:colOff>53975</xdr:colOff>
      <xdr:row>59</xdr:row>
      <xdr:rowOff>6350</xdr:rowOff>
    </xdr:to>
    <xdr:sp macro="" textlink="">
      <xdr:nvSpPr>
        <xdr:cNvPr id="278" name="楕円 277"/>
        <xdr:cNvSpPr/>
      </xdr:nvSpPr>
      <xdr:spPr>
        <a:xfrm>
          <a:off x="13116560" y="97993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162560</xdr:rowOff>
    </xdr:from>
    <xdr:ext cx="761365" cy="258445"/>
    <xdr:sp macro="" textlink="">
      <xdr:nvSpPr>
        <xdr:cNvPr id="279" name="テキスト ボックス 278"/>
        <xdr:cNvSpPr txBox="1"/>
      </xdr:nvSpPr>
      <xdr:spPr>
        <a:xfrm>
          <a:off x="12783820" y="9885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16</a:t>
          </a:r>
          <a:r>
            <a:rPr kumimoji="1" lang="ja-JP" altLang="en-US" sz="1300">
              <a:latin typeface="ＭＳ Ｐゴシック"/>
              <a:ea typeface="ＭＳ Ｐゴシック"/>
            </a:rPr>
            <a:t>年度から３年間の財政健全化計画、引続き平成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年度からの中期財政収支ビジョンを策定するとともに、平成</a:t>
          </a:r>
          <a:r>
            <a:rPr kumimoji="1" lang="en-US" altLang="ja-JP" sz="1300">
              <a:latin typeface="ＭＳ Ｐゴシック"/>
              <a:ea typeface="ＭＳ Ｐゴシック"/>
            </a:rPr>
            <a:t>17</a:t>
          </a:r>
          <a:r>
            <a:rPr kumimoji="1" lang="ja-JP" altLang="en-US" sz="1300">
              <a:latin typeface="ＭＳ Ｐゴシック"/>
              <a:ea typeface="ＭＳ Ｐゴシック"/>
            </a:rPr>
            <a:t>年度には集中改革プランを策定し、補助金をゼロベースで見直すとともに市単独補助金の前年度より一律カットを実施し抑制に努めた。</a:t>
          </a:r>
        </a:p>
        <a:p>
          <a:r>
            <a:rPr kumimoji="1" lang="ja-JP" altLang="en-US" sz="1300">
              <a:latin typeface="ＭＳ Ｐゴシック"/>
              <a:ea typeface="ＭＳ Ｐゴシック"/>
            </a:rPr>
            <a:t>　今後も補助目的の明確化、終期の設定等を精査し、引き続き補助費等の適正化に努める。なお、平成</a:t>
          </a:r>
          <a:r>
            <a:rPr kumimoji="1" lang="en-US" altLang="ja-JP" sz="1300">
              <a:latin typeface="ＭＳ Ｐゴシック"/>
              <a:ea typeface="ＭＳ Ｐゴシック"/>
            </a:rPr>
            <a:t>29</a:t>
          </a:r>
          <a:r>
            <a:rPr kumimoji="1" lang="ja-JP" altLang="en-US" sz="1300">
              <a:latin typeface="ＭＳ Ｐゴシック"/>
              <a:ea typeface="ＭＳ Ｐゴシック"/>
            </a:rPr>
            <a:t>年度より下水道事業特別会計を公営企業会計としたことにより、補助費等は増加している。</a:t>
          </a:r>
        </a:p>
      </xdr:txBody>
    </xdr:sp>
    <xdr:clientData/>
  </xdr:twoCellAnchor>
  <xdr:oneCellAnchor>
    <xdr:from xmlns:xdr="http://schemas.openxmlformats.org/drawingml/2006/spreadsheetDrawing">
      <xdr:col>62</xdr:col>
      <xdr:colOff>6350</xdr:colOff>
      <xdr:row>29</xdr:row>
      <xdr:rowOff>107950</xdr:rowOff>
    </xdr:from>
    <xdr:ext cx="297815" cy="224790"/>
    <xdr:sp macro="" textlink="">
      <xdr:nvSpPr>
        <xdr:cNvPr id="291" name="テキスト ボックス 290"/>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3" name="テキスト ボックス 292"/>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60348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9080"/>
    <xdr:sp macro="" textlink="">
      <xdr:nvSpPr>
        <xdr:cNvPr id="295" name="テキスト ボックス 294"/>
        <xdr:cNvSpPr txBox="1"/>
      </xdr:nvSpPr>
      <xdr:spPr>
        <a:xfrm>
          <a:off x="1208786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60348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9080"/>
    <xdr:sp macro="" textlink="">
      <xdr:nvSpPr>
        <xdr:cNvPr id="297" name="テキスト ボックス 296"/>
        <xdr:cNvSpPr txBox="1"/>
      </xdr:nvSpPr>
      <xdr:spPr>
        <a:xfrm>
          <a:off x="1208786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60348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9080"/>
    <xdr:sp macro="" textlink="">
      <xdr:nvSpPr>
        <xdr:cNvPr id="299" name="テキスト ボックス 298"/>
        <xdr:cNvSpPr txBox="1"/>
      </xdr:nvSpPr>
      <xdr:spPr>
        <a:xfrm>
          <a:off x="1208786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60348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9080"/>
    <xdr:sp macro="" textlink="">
      <xdr:nvSpPr>
        <xdr:cNvPr id="301" name="テキスト ボックス 300"/>
        <xdr:cNvSpPr txBox="1"/>
      </xdr:nvSpPr>
      <xdr:spPr>
        <a:xfrm>
          <a:off x="1208786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21590</xdr:rowOff>
    </xdr:from>
    <xdr:to xmlns:xdr="http://schemas.openxmlformats.org/drawingml/2006/spreadsheetDrawing">
      <xdr:col>82</xdr:col>
      <xdr:colOff>107950</xdr:colOff>
      <xdr:row>41</xdr:row>
      <xdr:rowOff>42545</xdr:rowOff>
    </xdr:to>
    <xdr:cxnSp macro="">
      <xdr:nvCxnSpPr>
        <xdr:cNvPr id="304" name="直線コネクタ 303"/>
        <xdr:cNvCxnSpPr/>
      </xdr:nvCxnSpPr>
      <xdr:spPr>
        <a:xfrm flipV="1">
          <a:off x="16718280" y="5721350"/>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14605</xdr:rowOff>
    </xdr:from>
    <xdr:ext cx="761365" cy="258445"/>
    <xdr:sp macro="" textlink="">
      <xdr:nvSpPr>
        <xdr:cNvPr id="305" name="補助費等最小値テキスト"/>
        <xdr:cNvSpPr txBox="1"/>
      </xdr:nvSpPr>
      <xdr:spPr>
        <a:xfrm>
          <a:off x="16807180" y="6887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196850</xdr:colOff>
      <xdr:row>41</xdr:row>
      <xdr:rowOff>42545</xdr:rowOff>
    </xdr:to>
    <xdr:cxnSp macro="">
      <xdr:nvCxnSpPr>
        <xdr:cNvPr id="306" name="直線コネクタ 305"/>
        <xdr:cNvCxnSpPr/>
      </xdr:nvCxnSpPr>
      <xdr:spPr>
        <a:xfrm>
          <a:off x="16629380" y="691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107950</xdr:rowOff>
    </xdr:from>
    <xdr:ext cx="761365" cy="258445"/>
    <xdr:sp macro="" textlink="">
      <xdr:nvSpPr>
        <xdr:cNvPr id="307" name="補助費等最大値テキスト"/>
        <xdr:cNvSpPr txBox="1"/>
      </xdr:nvSpPr>
      <xdr:spPr>
        <a:xfrm>
          <a:off x="16807180" y="5472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21590</xdr:rowOff>
    </xdr:from>
    <xdr:to xmlns:xdr="http://schemas.openxmlformats.org/drawingml/2006/spreadsheetDrawing">
      <xdr:col>82</xdr:col>
      <xdr:colOff>196850</xdr:colOff>
      <xdr:row>34</xdr:row>
      <xdr:rowOff>21590</xdr:rowOff>
    </xdr:to>
    <xdr:cxnSp macro="">
      <xdr:nvCxnSpPr>
        <xdr:cNvPr id="308" name="直線コネクタ 307"/>
        <xdr:cNvCxnSpPr/>
      </xdr:nvCxnSpPr>
      <xdr:spPr>
        <a:xfrm>
          <a:off x="16629380" y="57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42545</xdr:rowOff>
    </xdr:from>
    <xdr:to xmlns:xdr="http://schemas.openxmlformats.org/drawingml/2006/spreadsheetDrawing">
      <xdr:col>82</xdr:col>
      <xdr:colOff>107950</xdr:colOff>
      <xdr:row>35</xdr:row>
      <xdr:rowOff>46990</xdr:rowOff>
    </xdr:to>
    <xdr:cxnSp macro="">
      <xdr:nvCxnSpPr>
        <xdr:cNvPr id="309" name="直線コネクタ 308"/>
        <xdr:cNvCxnSpPr/>
      </xdr:nvCxnSpPr>
      <xdr:spPr>
        <a:xfrm flipV="1">
          <a:off x="15869920" y="5909945"/>
          <a:ext cx="8483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85090</xdr:rowOff>
    </xdr:from>
    <xdr:ext cx="761365" cy="258445"/>
    <xdr:sp macro="" textlink="">
      <xdr:nvSpPr>
        <xdr:cNvPr id="310" name="補助費等平均値テキスト"/>
        <xdr:cNvSpPr txBox="1"/>
      </xdr:nvSpPr>
      <xdr:spPr>
        <a:xfrm>
          <a:off x="16807180" y="612013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113030</xdr:rowOff>
    </xdr:from>
    <xdr:to xmlns:xdr="http://schemas.openxmlformats.org/drawingml/2006/spreadsheetDrawing">
      <xdr:col>82</xdr:col>
      <xdr:colOff>158750</xdr:colOff>
      <xdr:row>37</xdr:row>
      <xdr:rowOff>43180</xdr:rowOff>
    </xdr:to>
    <xdr:sp macro="" textlink="">
      <xdr:nvSpPr>
        <xdr:cNvPr id="311" name="フローチャート: 判断 310"/>
        <xdr:cNvSpPr/>
      </xdr:nvSpPr>
      <xdr:spPr>
        <a:xfrm>
          <a:off x="16667480" y="6148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167640</xdr:rowOff>
    </xdr:from>
    <xdr:to xmlns:xdr="http://schemas.openxmlformats.org/drawingml/2006/spreadsheetDrawing">
      <xdr:col>78</xdr:col>
      <xdr:colOff>69850</xdr:colOff>
      <xdr:row>35</xdr:row>
      <xdr:rowOff>46990</xdr:rowOff>
    </xdr:to>
    <xdr:cxnSp macro="">
      <xdr:nvCxnSpPr>
        <xdr:cNvPr id="312" name="直線コネクタ 311"/>
        <xdr:cNvCxnSpPr/>
      </xdr:nvCxnSpPr>
      <xdr:spPr>
        <a:xfrm>
          <a:off x="14968220" y="5867400"/>
          <a:ext cx="9017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48895</xdr:rowOff>
    </xdr:from>
    <xdr:to xmlns:xdr="http://schemas.openxmlformats.org/drawingml/2006/spreadsheetDrawing">
      <xdr:col>78</xdr:col>
      <xdr:colOff>120650</xdr:colOff>
      <xdr:row>36</xdr:row>
      <xdr:rowOff>150495</xdr:rowOff>
    </xdr:to>
    <xdr:sp macro="" textlink="">
      <xdr:nvSpPr>
        <xdr:cNvPr id="313" name="フローチャート: 判断 312"/>
        <xdr:cNvSpPr/>
      </xdr:nvSpPr>
      <xdr:spPr>
        <a:xfrm>
          <a:off x="1581912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135255</xdr:rowOff>
    </xdr:from>
    <xdr:ext cx="736600" cy="259080"/>
    <xdr:sp macro="" textlink="">
      <xdr:nvSpPr>
        <xdr:cNvPr id="314" name="テキスト ボックス 313"/>
        <xdr:cNvSpPr txBox="1"/>
      </xdr:nvSpPr>
      <xdr:spPr>
        <a:xfrm>
          <a:off x="15483840" y="6170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167640</xdr:rowOff>
    </xdr:from>
    <xdr:to xmlns:xdr="http://schemas.openxmlformats.org/drawingml/2006/spreadsheetDrawing">
      <xdr:col>73</xdr:col>
      <xdr:colOff>180975</xdr:colOff>
      <xdr:row>35</xdr:row>
      <xdr:rowOff>15240</xdr:rowOff>
    </xdr:to>
    <xdr:cxnSp macro="">
      <xdr:nvCxnSpPr>
        <xdr:cNvPr id="315" name="直線コネクタ 314"/>
        <xdr:cNvCxnSpPr/>
      </xdr:nvCxnSpPr>
      <xdr:spPr>
        <a:xfrm flipV="1">
          <a:off x="14069060" y="586740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21590</xdr:rowOff>
    </xdr:from>
    <xdr:to xmlns:xdr="http://schemas.openxmlformats.org/drawingml/2006/spreadsheetDrawing">
      <xdr:col>74</xdr:col>
      <xdr:colOff>31750</xdr:colOff>
      <xdr:row>36</xdr:row>
      <xdr:rowOff>123190</xdr:rowOff>
    </xdr:to>
    <xdr:sp macro="" textlink="">
      <xdr:nvSpPr>
        <xdr:cNvPr id="316" name="フローチャート: 判断 315"/>
        <xdr:cNvSpPr/>
      </xdr:nvSpPr>
      <xdr:spPr>
        <a:xfrm>
          <a:off x="14917420" y="60566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107950</xdr:rowOff>
    </xdr:from>
    <xdr:ext cx="762000" cy="258445"/>
    <xdr:sp macro="" textlink="">
      <xdr:nvSpPr>
        <xdr:cNvPr id="317" name="テキスト ボックス 316"/>
        <xdr:cNvSpPr txBox="1"/>
      </xdr:nvSpPr>
      <xdr:spPr>
        <a:xfrm>
          <a:off x="14584680" y="6142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35560</xdr:rowOff>
    </xdr:from>
    <xdr:to xmlns:xdr="http://schemas.openxmlformats.org/drawingml/2006/spreadsheetDrawing">
      <xdr:col>69</xdr:col>
      <xdr:colOff>92075</xdr:colOff>
      <xdr:row>35</xdr:row>
      <xdr:rowOff>15240</xdr:rowOff>
    </xdr:to>
    <xdr:cxnSp macro="">
      <xdr:nvCxnSpPr>
        <xdr:cNvPr id="318" name="直線コネクタ 317"/>
        <xdr:cNvCxnSpPr/>
      </xdr:nvCxnSpPr>
      <xdr:spPr>
        <a:xfrm>
          <a:off x="13169900" y="5735320"/>
          <a:ext cx="89916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3175</xdr:rowOff>
    </xdr:from>
    <xdr:to xmlns:xdr="http://schemas.openxmlformats.org/drawingml/2006/spreadsheetDrawing">
      <xdr:col>69</xdr:col>
      <xdr:colOff>142875</xdr:colOff>
      <xdr:row>36</xdr:row>
      <xdr:rowOff>104775</xdr:rowOff>
    </xdr:to>
    <xdr:sp macro="" textlink="">
      <xdr:nvSpPr>
        <xdr:cNvPr id="319" name="フローチャート: 判断 318"/>
        <xdr:cNvSpPr/>
      </xdr:nvSpPr>
      <xdr:spPr>
        <a:xfrm>
          <a:off x="1401826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89535</xdr:rowOff>
    </xdr:from>
    <xdr:ext cx="761365" cy="258445"/>
    <xdr:sp macro="" textlink="">
      <xdr:nvSpPr>
        <xdr:cNvPr id="320" name="テキスト ボックス 319"/>
        <xdr:cNvSpPr txBox="1"/>
      </xdr:nvSpPr>
      <xdr:spPr>
        <a:xfrm>
          <a:off x="13682980" y="6124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160655</xdr:rowOff>
    </xdr:from>
    <xdr:to xmlns:xdr="http://schemas.openxmlformats.org/drawingml/2006/spreadsheetDrawing">
      <xdr:col>65</xdr:col>
      <xdr:colOff>53975</xdr:colOff>
      <xdr:row>36</xdr:row>
      <xdr:rowOff>90805</xdr:rowOff>
    </xdr:to>
    <xdr:sp macro="" textlink="">
      <xdr:nvSpPr>
        <xdr:cNvPr id="321" name="フローチャート: 判断 320"/>
        <xdr:cNvSpPr/>
      </xdr:nvSpPr>
      <xdr:spPr>
        <a:xfrm>
          <a:off x="13116560" y="602805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75565</xdr:rowOff>
    </xdr:from>
    <xdr:ext cx="761365" cy="259080"/>
    <xdr:sp macro="" textlink="">
      <xdr:nvSpPr>
        <xdr:cNvPr id="322" name="テキスト ボックス 321"/>
        <xdr:cNvSpPr txBox="1"/>
      </xdr:nvSpPr>
      <xdr:spPr>
        <a:xfrm>
          <a:off x="12783820" y="6110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8445"/>
    <xdr:sp macro="" textlink="">
      <xdr:nvSpPr>
        <xdr:cNvPr id="323" name="テキスト ボックス 322"/>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8445"/>
    <xdr:sp macro="" textlink="">
      <xdr:nvSpPr>
        <xdr:cNvPr id="324" name="テキスト ボックス 323"/>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8445"/>
    <xdr:sp macro="" textlink="">
      <xdr:nvSpPr>
        <xdr:cNvPr id="325" name="テキスト ボックス 324"/>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8445"/>
    <xdr:sp macro="" textlink="">
      <xdr:nvSpPr>
        <xdr:cNvPr id="326" name="テキスト ボックス 325"/>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8445"/>
    <xdr:sp macro="" textlink="">
      <xdr:nvSpPr>
        <xdr:cNvPr id="327" name="テキスト ボックス 326"/>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163195</xdr:rowOff>
    </xdr:from>
    <xdr:to xmlns:xdr="http://schemas.openxmlformats.org/drawingml/2006/spreadsheetDrawing">
      <xdr:col>82</xdr:col>
      <xdr:colOff>158750</xdr:colOff>
      <xdr:row>35</xdr:row>
      <xdr:rowOff>93345</xdr:rowOff>
    </xdr:to>
    <xdr:sp macro="" textlink="">
      <xdr:nvSpPr>
        <xdr:cNvPr id="328" name="楕円 327"/>
        <xdr:cNvSpPr/>
      </xdr:nvSpPr>
      <xdr:spPr>
        <a:xfrm>
          <a:off x="16667480" y="5862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8255</xdr:rowOff>
    </xdr:from>
    <xdr:ext cx="761365" cy="259080"/>
    <xdr:sp macro="" textlink="">
      <xdr:nvSpPr>
        <xdr:cNvPr id="329" name="補助費等該当値テキスト"/>
        <xdr:cNvSpPr txBox="1"/>
      </xdr:nvSpPr>
      <xdr:spPr>
        <a:xfrm>
          <a:off x="16807180" y="57080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167640</xdr:rowOff>
    </xdr:from>
    <xdr:to xmlns:xdr="http://schemas.openxmlformats.org/drawingml/2006/spreadsheetDrawing">
      <xdr:col>78</xdr:col>
      <xdr:colOff>120650</xdr:colOff>
      <xdr:row>35</xdr:row>
      <xdr:rowOff>97790</xdr:rowOff>
    </xdr:to>
    <xdr:sp macro="" textlink="">
      <xdr:nvSpPr>
        <xdr:cNvPr id="330" name="楕円 329"/>
        <xdr:cNvSpPr/>
      </xdr:nvSpPr>
      <xdr:spPr>
        <a:xfrm>
          <a:off x="15819120" y="5867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107950</xdr:rowOff>
    </xdr:from>
    <xdr:ext cx="736600" cy="258445"/>
    <xdr:sp macro="" textlink="">
      <xdr:nvSpPr>
        <xdr:cNvPr id="331" name="テキスト ボックス 330"/>
        <xdr:cNvSpPr txBox="1"/>
      </xdr:nvSpPr>
      <xdr:spPr>
        <a:xfrm>
          <a:off x="15483840" y="56400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117475</xdr:rowOff>
    </xdr:from>
    <xdr:to xmlns:xdr="http://schemas.openxmlformats.org/drawingml/2006/spreadsheetDrawing">
      <xdr:col>74</xdr:col>
      <xdr:colOff>31750</xdr:colOff>
      <xdr:row>35</xdr:row>
      <xdr:rowOff>47625</xdr:rowOff>
    </xdr:to>
    <xdr:sp macro="" textlink="">
      <xdr:nvSpPr>
        <xdr:cNvPr id="332" name="楕円 331"/>
        <xdr:cNvSpPr/>
      </xdr:nvSpPr>
      <xdr:spPr>
        <a:xfrm>
          <a:off x="14917420" y="581723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57785</xdr:rowOff>
    </xdr:from>
    <xdr:ext cx="762000" cy="259080"/>
    <xdr:sp macro="" textlink="">
      <xdr:nvSpPr>
        <xdr:cNvPr id="333" name="テキスト ボックス 332"/>
        <xdr:cNvSpPr txBox="1"/>
      </xdr:nvSpPr>
      <xdr:spPr>
        <a:xfrm>
          <a:off x="14584680" y="5589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135890</xdr:rowOff>
    </xdr:from>
    <xdr:to xmlns:xdr="http://schemas.openxmlformats.org/drawingml/2006/spreadsheetDrawing">
      <xdr:col>69</xdr:col>
      <xdr:colOff>142875</xdr:colOff>
      <xdr:row>35</xdr:row>
      <xdr:rowOff>66040</xdr:rowOff>
    </xdr:to>
    <xdr:sp macro="" textlink="">
      <xdr:nvSpPr>
        <xdr:cNvPr id="334" name="楕円 333"/>
        <xdr:cNvSpPr/>
      </xdr:nvSpPr>
      <xdr:spPr>
        <a:xfrm>
          <a:off x="14018260" y="583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76200</xdr:rowOff>
    </xdr:from>
    <xdr:ext cx="761365" cy="259080"/>
    <xdr:sp macro="" textlink="">
      <xdr:nvSpPr>
        <xdr:cNvPr id="335" name="テキスト ボックス 334"/>
        <xdr:cNvSpPr txBox="1"/>
      </xdr:nvSpPr>
      <xdr:spPr>
        <a:xfrm>
          <a:off x="13682980" y="5608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156210</xdr:rowOff>
    </xdr:from>
    <xdr:to xmlns:xdr="http://schemas.openxmlformats.org/drawingml/2006/spreadsheetDrawing">
      <xdr:col>65</xdr:col>
      <xdr:colOff>53975</xdr:colOff>
      <xdr:row>34</xdr:row>
      <xdr:rowOff>86360</xdr:rowOff>
    </xdr:to>
    <xdr:sp macro="" textlink="">
      <xdr:nvSpPr>
        <xdr:cNvPr id="336" name="楕円 335"/>
        <xdr:cNvSpPr/>
      </xdr:nvSpPr>
      <xdr:spPr>
        <a:xfrm>
          <a:off x="13116560" y="56883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96520</xdr:rowOff>
    </xdr:from>
    <xdr:ext cx="761365" cy="259080"/>
    <xdr:sp macro="" textlink="">
      <xdr:nvSpPr>
        <xdr:cNvPr id="337" name="テキスト ボックス 336"/>
        <xdr:cNvSpPr txBox="1"/>
      </xdr:nvSpPr>
      <xdr:spPr>
        <a:xfrm>
          <a:off x="12783820" y="5461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普通建設事業の抑制や公的資金補償金免除繰上償還を行い、公債費負担の適正化に努めたことにより、平成</a:t>
          </a:r>
          <a:r>
            <a:rPr kumimoji="1" lang="en-US" altLang="ja-JP" sz="1300">
              <a:latin typeface="ＭＳ Ｐゴシック"/>
              <a:ea typeface="ＭＳ Ｐゴシック"/>
            </a:rPr>
            <a:t>26</a:t>
          </a:r>
          <a:r>
            <a:rPr kumimoji="1" lang="ja-JP" altLang="en-US" sz="1300">
              <a:latin typeface="ＭＳ Ｐゴシック"/>
              <a:ea typeface="ＭＳ Ｐゴシック"/>
            </a:rPr>
            <a:t>年度からは類似団体平均を下回っているが、平成</a:t>
          </a:r>
          <a:r>
            <a:rPr kumimoji="1" lang="en-US" altLang="ja-JP" sz="1300">
              <a:latin typeface="ＭＳ Ｐゴシック"/>
              <a:ea typeface="ＭＳ Ｐゴシック"/>
            </a:rPr>
            <a:t>25</a:t>
          </a:r>
          <a:r>
            <a:rPr kumimoji="1" lang="ja-JP" altLang="en-US" sz="1300">
              <a:latin typeface="ＭＳ Ｐゴシック"/>
              <a:ea typeface="ＭＳ Ｐゴシック"/>
            </a:rPr>
            <a:t>年度から南海トラフ地震対応の防災関係事業を集中的に行ったこと等により公債費が増加している。都市再生整備事業や土地区画整理事業等の大型事業の実施により令和</a:t>
          </a:r>
          <a:r>
            <a:rPr kumimoji="1" lang="en-US" altLang="ja-JP" sz="1300">
              <a:latin typeface="ＭＳ Ｐゴシック"/>
              <a:ea typeface="ＭＳ Ｐゴシック"/>
            </a:rPr>
            <a:t>2</a:t>
          </a:r>
          <a:r>
            <a:rPr kumimoji="1" lang="ja-JP" altLang="en-US" sz="1300">
              <a:latin typeface="ＭＳ Ｐゴシック"/>
              <a:ea typeface="ＭＳ Ｐゴシック"/>
            </a:rPr>
            <a:t>年度は前年度に比べ</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ポイント増加しており、今後も公債費負担の増加が見込まれることから、公債費の適正管理がこれまで以上に必要となる。</a:t>
          </a:r>
        </a:p>
      </xdr:txBody>
    </xdr:sp>
    <xdr:clientData/>
  </xdr:twoCellAnchor>
  <xdr:oneCellAnchor>
    <xdr:from xmlns:xdr="http://schemas.openxmlformats.org/drawingml/2006/spreadsheetDrawing">
      <xdr:col>3</xdr:col>
      <xdr:colOff>123825</xdr:colOff>
      <xdr:row>69</xdr:row>
      <xdr:rowOff>107950</xdr:rowOff>
    </xdr:from>
    <xdr:ext cx="297815" cy="224790"/>
    <xdr:sp macro="" textlink="">
      <xdr:nvSpPr>
        <xdr:cNvPr id="349" name="テキスト ボックス 348"/>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51" name="テキスト ボックス 350"/>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962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3" name="テキスト ボックス 352"/>
        <xdr:cNvSpPr txBox="1"/>
      </xdr:nvSpPr>
      <xdr:spPr>
        <a:xfrm>
          <a:off x="25654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962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5" name="テキスト ボックス 354"/>
        <xdr:cNvSpPr txBox="1"/>
      </xdr:nvSpPr>
      <xdr:spPr>
        <a:xfrm>
          <a:off x="25654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962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9080"/>
    <xdr:sp macro="" textlink="">
      <xdr:nvSpPr>
        <xdr:cNvPr id="357" name="テキスト ボックス 356"/>
        <xdr:cNvSpPr txBox="1"/>
      </xdr:nvSpPr>
      <xdr:spPr>
        <a:xfrm>
          <a:off x="25654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962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9" name="テキスト ボックス 358"/>
        <xdr:cNvSpPr txBox="1"/>
      </xdr:nvSpPr>
      <xdr:spPr>
        <a:xfrm>
          <a:off x="25654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962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1" name="テキスト ボックス 360"/>
        <xdr:cNvSpPr txBox="1"/>
      </xdr:nvSpPr>
      <xdr:spPr>
        <a:xfrm>
          <a:off x="25654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33655</xdr:rowOff>
    </xdr:from>
    <xdr:to xmlns:xdr="http://schemas.openxmlformats.org/drawingml/2006/spreadsheetDrawing">
      <xdr:col>24</xdr:col>
      <xdr:colOff>25400</xdr:colOff>
      <xdr:row>80</xdr:row>
      <xdr:rowOff>58420</xdr:rowOff>
    </xdr:to>
    <xdr:cxnSp macro="">
      <xdr:nvCxnSpPr>
        <xdr:cNvPr id="364" name="直線コネクタ 363"/>
        <xdr:cNvCxnSpPr/>
      </xdr:nvCxnSpPr>
      <xdr:spPr>
        <a:xfrm flipV="1">
          <a:off x="4886960" y="1243901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30480</xdr:rowOff>
    </xdr:from>
    <xdr:ext cx="761365" cy="257810"/>
    <xdr:sp macro="" textlink="">
      <xdr:nvSpPr>
        <xdr:cNvPr id="365" name="公債費最小値テキスト"/>
        <xdr:cNvSpPr txBox="1"/>
      </xdr:nvSpPr>
      <xdr:spPr>
        <a:xfrm>
          <a:off x="4975860" y="134416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58420</xdr:rowOff>
    </xdr:from>
    <xdr:to xmlns:xdr="http://schemas.openxmlformats.org/drawingml/2006/spreadsheetDrawing">
      <xdr:col>24</xdr:col>
      <xdr:colOff>114300</xdr:colOff>
      <xdr:row>80</xdr:row>
      <xdr:rowOff>58420</xdr:rowOff>
    </xdr:to>
    <xdr:cxnSp macro="">
      <xdr:nvCxnSpPr>
        <xdr:cNvPr id="366" name="直線コネクタ 365"/>
        <xdr:cNvCxnSpPr/>
      </xdr:nvCxnSpPr>
      <xdr:spPr>
        <a:xfrm>
          <a:off x="4795520" y="134696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120015</xdr:rowOff>
    </xdr:from>
    <xdr:ext cx="761365" cy="259080"/>
    <xdr:sp macro="" textlink="">
      <xdr:nvSpPr>
        <xdr:cNvPr id="367" name="公債費最大値テキスト"/>
        <xdr:cNvSpPr txBox="1"/>
      </xdr:nvSpPr>
      <xdr:spPr>
        <a:xfrm>
          <a:off x="4975860" y="12190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33655</xdr:rowOff>
    </xdr:from>
    <xdr:to xmlns:xdr="http://schemas.openxmlformats.org/drawingml/2006/spreadsheetDrawing">
      <xdr:col>24</xdr:col>
      <xdr:colOff>114300</xdr:colOff>
      <xdr:row>74</xdr:row>
      <xdr:rowOff>33655</xdr:rowOff>
    </xdr:to>
    <xdr:cxnSp macro="">
      <xdr:nvCxnSpPr>
        <xdr:cNvPr id="368" name="直線コネクタ 367"/>
        <xdr:cNvCxnSpPr/>
      </xdr:nvCxnSpPr>
      <xdr:spPr>
        <a:xfrm>
          <a:off x="4795520" y="1243901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113665</xdr:rowOff>
    </xdr:from>
    <xdr:to xmlns:xdr="http://schemas.openxmlformats.org/drawingml/2006/spreadsheetDrawing">
      <xdr:col>24</xdr:col>
      <xdr:colOff>25400</xdr:colOff>
      <xdr:row>74</xdr:row>
      <xdr:rowOff>123190</xdr:rowOff>
    </xdr:to>
    <xdr:cxnSp macro="">
      <xdr:nvCxnSpPr>
        <xdr:cNvPr id="369" name="直線コネクタ 368"/>
        <xdr:cNvCxnSpPr/>
      </xdr:nvCxnSpPr>
      <xdr:spPr>
        <a:xfrm>
          <a:off x="4036060" y="12519025"/>
          <a:ext cx="8509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107315</xdr:rowOff>
    </xdr:from>
    <xdr:ext cx="761365" cy="258445"/>
    <xdr:sp macro="" textlink="">
      <xdr:nvSpPr>
        <xdr:cNvPr id="370" name="公債費平均値テキスト"/>
        <xdr:cNvSpPr txBox="1"/>
      </xdr:nvSpPr>
      <xdr:spPr>
        <a:xfrm>
          <a:off x="4975860" y="125126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135255</xdr:rowOff>
    </xdr:from>
    <xdr:to xmlns:xdr="http://schemas.openxmlformats.org/drawingml/2006/spreadsheetDrawing">
      <xdr:col>24</xdr:col>
      <xdr:colOff>76200</xdr:colOff>
      <xdr:row>75</xdr:row>
      <xdr:rowOff>64770</xdr:rowOff>
    </xdr:to>
    <xdr:sp macro="" textlink="">
      <xdr:nvSpPr>
        <xdr:cNvPr id="371" name="フローチャート: 判断 370"/>
        <xdr:cNvSpPr/>
      </xdr:nvSpPr>
      <xdr:spPr>
        <a:xfrm>
          <a:off x="4833620" y="12540615"/>
          <a:ext cx="1041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96520</xdr:rowOff>
    </xdr:from>
    <xdr:to xmlns:xdr="http://schemas.openxmlformats.org/drawingml/2006/spreadsheetDrawing">
      <xdr:col>19</xdr:col>
      <xdr:colOff>187325</xdr:colOff>
      <xdr:row>74</xdr:row>
      <xdr:rowOff>113665</xdr:rowOff>
    </xdr:to>
    <xdr:cxnSp macro="">
      <xdr:nvCxnSpPr>
        <xdr:cNvPr id="372" name="直線コネクタ 371"/>
        <xdr:cNvCxnSpPr/>
      </xdr:nvCxnSpPr>
      <xdr:spPr>
        <a:xfrm>
          <a:off x="3136900" y="12501880"/>
          <a:ext cx="8991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3" name="フローチャート: 判断 372"/>
        <xdr:cNvSpPr/>
      </xdr:nvSpPr>
      <xdr:spPr>
        <a:xfrm>
          <a:off x="3985260" y="1254252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52070</xdr:rowOff>
    </xdr:from>
    <xdr:ext cx="735965" cy="258445"/>
    <xdr:sp macro="" textlink="">
      <xdr:nvSpPr>
        <xdr:cNvPr id="374" name="テキスト ボックス 373"/>
        <xdr:cNvSpPr txBox="1"/>
      </xdr:nvSpPr>
      <xdr:spPr>
        <a:xfrm>
          <a:off x="3652520" y="126250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96520</xdr:rowOff>
    </xdr:from>
    <xdr:to xmlns:xdr="http://schemas.openxmlformats.org/drawingml/2006/spreadsheetDrawing">
      <xdr:col>15</xdr:col>
      <xdr:colOff>98425</xdr:colOff>
      <xdr:row>74</xdr:row>
      <xdr:rowOff>113665</xdr:rowOff>
    </xdr:to>
    <xdr:cxnSp macro="">
      <xdr:nvCxnSpPr>
        <xdr:cNvPr id="375" name="直線コネクタ 374"/>
        <xdr:cNvCxnSpPr/>
      </xdr:nvCxnSpPr>
      <xdr:spPr>
        <a:xfrm flipV="1">
          <a:off x="2237740" y="12501880"/>
          <a:ext cx="89916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137160</xdr:rowOff>
    </xdr:from>
    <xdr:to xmlns:xdr="http://schemas.openxmlformats.org/drawingml/2006/spreadsheetDrawing">
      <xdr:col>15</xdr:col>
      <xdr:colOff>149225</xdr:colOff>
      <xdr:row>75</xdr:row>
      <xdr:rowOff>67310</xdr:rowOff>
    </xdr:to>
    <xdr:sp macro="" textlink="">
      <xdr:nvSpPr>
        <xdr:cNvPr id="376" name="フローチャート: 判断 375"/>
        <xdr:cNvSpPr/>
      </xdr:nvSpPr>
      <xdr:spPr>
        <a:xfrm>
          <a:off x="3086100" y="1254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52070</xdr:rowOff>
    </xdr:from>
    <xdr:ext cx="761365" cy="258445"/>
    <xdr:sp macro="" textlink="">
      <xdr:nvSpPr>
        <xdr:cNvPr id="377" name="テキスト ボックス 376"/>
        <xdr:cNvSpPr txBox="1"/>
      </xdr:nvSpPr>
      <xdr:spPr>
        <a:xfrm>
          <a:off x="2750820" y="12625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113665</xdr:rowOff>
    </xdr:from>
    <xdr:to xmlns:xdr="http://schemas.openxmlformats.org/drawingml/2006/spreadsheetDrawing">
      <xdr:col>11</xdr:col>
      <xdr:colOff>9525</xdr:colOff>
      <xdr:row>74</xdr:row>
      <xdr:rowOff>134620</xdr:rowOff>
    </xdr:to>
    <xdr:cxnSp macro="">
      <xdr:nvCxnSpPr>
        <xdr:cNvPr id="378" name="直線コネクタ 377"/>
        <xdr:cNvCxnSpPr/>
      </xdr:nvCxnSpPr>
      <xdr:spPr>
        <a:xfrm flipV="1">
          <a:off x="1336040" y="12519025"/>
          <a:ext cx="9017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140970</xdr:rowOff>
    </xdr:from>
    <xdr:to xmlns:xdr="http://schemas.openxmlformats.org/drawingml/2006/spreadsheetDrawing">
      <xdr:col>11</xdr:col>
      <xdr:colOff>60325</xdr:colOff>
      <xdr:row>75</xdr:row>
      <xdr:rowOff>71120</xdr:rowOff>
    </xdr:to>
    <xdr:sp macro="" textlink="">
      <xdr:nvSpPr>
        <xdr:cNvPr id="379" name="フローチャート: 判断 378"/>
        <xdr:cNvSpPr/>
      </xdr:nvSpPr>
      <xdr:spPr>
        <a:xfrm>
          <a:off x="2184400" y="125463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55880</xdr:rowOff>
    </xdr:from>
    <xdr:ext cx="761365" cy="259080"/>
    <xdr:sp macro="" textlink="">
      <xdr:nvSpPr>
        <xdr:cNvPr id="380" name="テキスト ボックス 379"/>
        <xdr:cNvSpPr txBox="1"/>
      </xdr:nvSpPr>
      <xdr:spPr>
        <a:xfrm>
          <a:off x="1851660" y="12628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142875</xdr:rowOff>
    </xdr:from>
    <xdr:to xmlns:xdr="http://schemas.openxmlformats.org/drawingml/2006/spreadsheetDrawing">
      <xdr:col>6</xdr:col>
      <xdr:colOff>171450</xdr:colOff>
      <xdr:row>75</xdr:row>
      <xdr:rowOff>73025</xdr:rowOff>
    </xdr:to>
    <xdr:sp macro="" textlink="">
      <xdr:nvSpPr>
        <xdr:cNvPr id="381" name="フローチャート: 判断 380"/>
        <xdr:cNvSpPr/>
      </xdr:nvSpPr>
      <xdr:spPr>
        <a:xfrm>
          <a:off x="1285240" y="12548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57785</xdr:rowOff>
    </xdr:from>
    <xdr:ext cx="762000" cy="259080"/>
    <xdr:sp macro="" textlink="">
      <xdr:nvSpPr>
        <xdr:cNvPr id="382" name="テキスト ボックス 381"/>
        <xdr:cNvSpPr txBox="1"/>
      </xdr:nvSpPr>
      <xdr:spPr>
        <a:xfrm>
          <a:off x="949960" y="1263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8445"/>
    <xdr:sp macro="" textlink="">
      <xdr:nvSpPr>
        <xdr:cNvPr id="383" name="テキスト ボックス 382"/>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8445"/>
    <xdr:sp macro="" textlink="">
      <xdr:nvSpPr>
        <xdr:cNvPr id="384" name="テキスト ボックス 383"/>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8445"/>
    <xdr:sp macro="" textlink="">
      <xdr:nvSpPr>
        <xdr:cNvPr id="385" name="テキスト ボックス 384"/>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8445"/>
    <xdr:sp macro="" textlink="">
      <xdr:nvSpPr>
        <xdr:cNvPr id="386" name="テキスト ボックス 385"/>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8445"/>
    <xdr:sp macro="" textlink="">
      <xdr:nvSpPr>
        <xdr:cNvPr id="387" name="テキスト ボックス 386"/>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72390</xdr:rowOff>
    </xdr:from>
    <xdr:to xmlns:xdr="http://schemas.openxmlformats.org/drawingml/2006/spreadsheetDrawing">
      <xdr:col>24</xdr:col>
      <xdr:colOff>76200</xdr:colOff>
      <xdr:row>75</xdr:row>
      <xdr:rowOff>2540</xdr:rowOff>
    </xdr:to>
    <xdr:sp macro="" textlink="">
      <xdr:nvSpPr>
        <xdr:cNvPr id="388" name="楕円 387"/>
        <xdr:cNvSpPr/>
      </xdr:nvSpPr>
      <xdr:spPr>
        <a:xfrm>
          <a:off x="4833620" y="1247775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152400</xdr:rowOff>
    </xdr:from>
    <xdr:ext cx="761365" cy="259080"/>
    <xdr:sp macro="" textlink="">
      <xdr:nvSpPr>
        <xdr:cNvPr id="389" name="公債費該当値テキスト"/>
        <xdr:cNvSpPr txBox="1"/>
      </xdr:nvSpPr>
      <xdr:spPr>
        <a:xfrm>
          <a:off x="4975860" y="12390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62865</xdr:rowOff>
    </xdr:from>
    <xdr:to xmlns:xdr="http://schemas.openxmlformats.org/drawingml/2006/spreadsheetDrawing">
      <xdr:col>20</xdr:col>
      <xdr:colOff>38100</xdr:colOff>
      <xdr:row>74</xdr:row>
      <xdr:rowOff>164465</xdr:rowOff>
    </xdr:to>
    <xdr:sp macro="" textlink="">
      <xdr:nvSpPr>
        <xdr:cNvPr id="390" name="楕円 389"/>
        <xdr:cNvSpPr/>
      </xdr:nvSpPr>
      <xdr:spPr>
        <a:xfrm>
          <a:off x="3985260" y="1246822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3175</xdr:rowOff>
    </xdr:from>
    <xdr:ext cx="735965" cy="259080"/>
    <xdr:sp macro="" textlink="">
      <xdr:nvSpPr>
        <xdr:cNvPr id="391" name="テキスト ボックス 390"/>
        <xdr:cNvSpPr txBox="1"/>
      </xdr:nvSpPr>
      <xdr:spPr>
        <a:xfrm>
          <a:off x="3652520" y="122408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45720</xdr:rowOff>
    </xdr:from>
    <xdr:to xmlns:xdr="http://schemas.openxmlformats.org/drawingml/2006/spreadsheetDrawing">
      <xdr:col>15</xdr:col>
      <xdr:colOff>149225</xdr:colOff>
      <xdr:row>74</xdr:row>
      <xdr:rowOff>147320</xdr:rowOff>
    </xdr:to>
    <xdr:sp macro="" textlink="">
      <xdr:nvSpPr>
        <xdr:cNvPr id="392" name="楕円 391"/>
        <xdr:cNvSpPr/>
      </xdr:nvSpPr>
      <xdr:spPr>
        <a:xfrm>
          <a:off x="30861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157480</xdr:rowOff>
    </xdr:from>
    <xdr:ext cx="761365" cy="259080"/>
    <xdr:sp macro="" textlink="">
      <xdr:nvSpPr>
        <xdr:cNvPr id="393" name="テキスト ボックス 392"/>
        <xdr:cNvSpPr txBox="1"/>
      </xdr:nvSpPr>
      <xdr:spPr>
        <a:xfrm>
          <a:off x="2750820" y="12227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62865</xdr:rowOff>
    </xdr:from>
    <xdr:to xmlns:xdr="http://schemas.openxmlformats.org/drawingml/2006/spreadsheetDrawing">
      <xdr:col>11</xdr:col>
      <xdr:colOff>60325</xdr:colOff>
      <xdr:row>74</xdr:row>
      <xdr:rowOff>164465</xdr:rowOff>
    </xdr:to>
    <xdr:sp macro="" textlink="">
      <xdr:nvSpPr>
        <xdr:cNvPr id="394" name="楕円 393"/>
        <xdr:cNvSpPr/>
      </xdr:nvSpPr>
      <xdr:spPr>
        <a:xfrm>
          <a:off x="2184400" y="1246822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3175</xdr:rowOff>
    </xdr:from>
    <xdr:ext cx="761365" cy="259080"/>
    <xdr:sp macro="" textlink="">
      <xdr:nvSpPr>
        <xdr:cNvPr id="395" name="テキスト ボックス 394"/>
        <xdr:cNvSpPr txBox="1"/>
      </xdr:nvSpPr>
      <xdr:spPr>
        <a:xfrm>
          <a:off x="1851660" y="12240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84455</xdr:rowOff>
    </xdr:from>
    <xdr:to xmlns:xdr="http://schemas.openxmlformats.org/drawingml/2006/spreadsheetDrawing">
      <xdr:col>6</xdr:col>
      <xdr:colOff>171450</xdr:colOff>
      <xdr:row>75</xdr:row>
      <xdr:rowOff>13970</xdr:rowOff>
    </xdr:to>
    <xdr:sp macro="" textlink="">
      <xdr:nvSpPr>
        <xdr:cNvPr id="396" name="楕円 395"/>
        <xdr:cNvSpPr/>
      </xdr:nvSpPr>
      <xdr:spPr>
        <a:xfrm>
          <a:off x="1285240" y="124898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24130</xdr:rowOff>
    </xdr:from>
    <xdr:ext cx="762000" cy="259080"/>
    <xdr:sp macro="" textlink="">
      <xdr:nvSpPr>
        <xdr:cNvPr id="397" name="テキスト ボックス 396"/>
        <xdr:cNvSpPr txBox="1"/>
      </xdr:nvSpPr>
      <xdr:spPr>
        <a:xfrm>
          <a:off x="949960" y="1226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年度においては</a:t>
          </a:r>
          <a:r>
            <a:rPr kumimoji="1" lang="en-US" altLang="ja-JP" sz="1300">
              <a:latin typeface="ＭＳ Ｐゴシック"/>
              <a:ea typeface="ＭＳ Ｐゴシック"/>
            </a:rPr>
            <a:t>7.7</a:t>
          </a:r>
          <a:r>
            <a:rPr kumimoji="1" lang="ja-JP" altLang="en-US" sz="1300">
              <a:latin typeface="ＭＳ Ｐゴシック"/>
              <a:ea typeface="ＭＳ Ｐゴシック"/>
            </a:rPr>
            <a:t>ポイントと大きく減少している。これは新型コロナウイルス感染症により扶助費等が大きく減少したことによる影響が大きく、一時的なものであると考えられる。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今後も中期財政収支ビジョンの策定により、資金不足が生じないよう引き続き経常経費の抑制に努める。</a:t>
          </a:r>
        </a:p>
      </xdr:txBody>
    </xdr:sp>
    <xdr:clientData/>
  </xdr:twoCellAnchor>
  <xdr:oneCellAnchor>
    <xdr:from xmlns:xdr="http://schemas.openxmlformats.org/drawingml/2006/spreadsheetDrawing">
      <xdr:col>62</xdr:col>
      <xdr:colOff>6350</xdr:colOff>
      <xdr:row>69</xdr:row>
      <xdr:rowOff>107950</xdr:rowOff>
    </xdr:from>
    <xdr:ext cx="297815" cy="224790"/>
    <xdr:sp macro="" textlink="">
      <xdr:nvSpPr>
        <xdr:cNvPr id="409" name="テキスト ボックス 408"/>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11" name="テキスト ボックス 410"/>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60348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9080"/>
    <xdr:sp macro="" textlink="">
      <xdr:nvSpPr>
        <xdr:cNvPr id="413" name="テキスト ボックス 412"/>
        <xdr:cNvSpPr txBox="1"/>
      </xdr:nvSpPr>
      <xdr:spPr>
        <a:xfrm>
          <a:off x="1208786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60348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9080"/>
    <xdr:sp macro="" textlink="">
      <xdr:nvSpPr>
        <xdr:cNvPr id="415" name="テキスト ボックス 414"/>
        <xdr:cNvSpPr txBox="1"/>
      </xdr:nvSpPr>
      <xdr:spPr>
        <a:xfrm>
          <a:off x="1208786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60348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9080"/>
    <xdr:sp macro="" textlink="">
      <xdr:nvSpPr>
        <xdr:cNvPr id="417" name="テキスト ボックス 416"/>
        <xdr:cNvSpPr txBox="1"/>
      </xdr:nvSpPr>
      <xdr:spPr>
        <a:xfrm>
          <a:off x="1208786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60348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9080"/>
    <xdr:sp macro="" textlink="">
      <xdr:nvSpPr>
        <xdr:cNvPr id="419" name="テキスト ボックス 418"/>
        <xdr:cNvSpPr txBox="1"/>
      </xdr:nvSpPr>
      <xdr:spPr>
        <a:xfrm>
          <a:off x="1208786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9080"/>
    <xdr:sp macro="" textlink="">
      <xdr:nvSpPr>
        <xdr:cNvPr id="421" name="テキスト ボックス 420"/>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80</xdr:row>
      <xdr:rowOff>154305</xdr:rowOff>
    </xdr:to>
    <xdr:cxnSp macro="">
      <xdr:nvCxnSpPr>
        <xdr:cNvPr id="423" name="直線コネクタ 422"/>
        <xdr:cNvCxnSpPr/>
      </xdr:nvCxnSpPr>
      <xdr:spPr>
        <a:xfrm flipV="1">
          <a:off x="16718280" y="12238990"/>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126365</xdr:rowOff>
    </xdr:from>
    <xdr:ext cx="761365" cy="258445"/>
    <xdr:sp macro="" textlink="">
      <xdr:nvSpPr>
        <xdr:cNvPr id="424" name="公債費以外最小値テキスト"/>
        <xdr:cNvSpPr txBox="1"/>
      </xdr:nvSpPr>
      <xdr:spPr>
        <a:xfrm>
          <a:off x="16807180" y="13537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154305</xdr:rowOff>
    </xdr:from>
    <xdr:to xmlns:xdr="http://schemas.openxmlformats.org/drawingml/2006/spreadsheetDrawing">
      <xdr:col>82</xdr:col>
      <xdr:colOff>196850</xdr:colOff>
      <xdr:row>80</xdr:row>
      <xdr:rowOff>154305</xdr:rowOff>
    </xdr:to>
    <xdr:cxnSp macro="">
      <xdr:nvCxnSpPr>
        <xdr:cNvPr id="425" name="直線コネクタ 424"/>
        <xdr:cNvCxnSpPr/>
      </xdr:nvCxnSpPr>
      <xdr:spPr>
        <a:xfrm>
          <a:off x="16629380" y="1356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1365" cy="258445"/>
    <xdr:sp macro="" textlink="">
      <xdr:nvSpPr>
        <xdr:cNvPr id="426" name="公債費以外最大値テキスト"/>
        <xdr:cNvSpPr txBox="1"/>
      </xdr:nvSpPr>
      <xdr:spPr>
        <a:xfrm>
          <a:off x="16807180" y="11990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7" name="直線コネクタ 426"/>
        <xdr:cNvCxnSpPr/>
      </xdr:nvCxnSpPr>
      <xdr:spPr>
        <a:xfrm>
          <a:off x="16629380" y="1223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90170</xdr:rowOff>
    </xdr:from>
    <xdr:to xmlns:xdr="http://schemas.openxmlformats.org/drawingml/2006/spreadsheetDrawing">
      <xdr:col>82</xdr:col>
      <xdr:colOff>107950</xdr:colOff>
      <xdr:row>78</xdr:row>
      <xdr:rowOff>99695</xdr:rowOff>
    </xdr:to>
    <xdr:cxnSp macro="">
      <xdr:nvCxnSpPr>
        <xdr:cNvPr id="428" name="直線コネクタ 427"/>
        <xdr:cNvCxnSpPr/>
      </xdr:nvCxnSpPr>
      <xdr:spPr>
        <a:xfrm flipV="1">
          <a:off x="15869920" y="12830810"/>
          <a:ext cx="84836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89535</xdr:rowOff>
    </xdr:from>
    <xdr:ext cx="761365" cy="258445"/>
    <xdr:sp macro="" textlink="">
      <xdr:nvSpPr>
        <xdr:cNvPr id="429" name="公債費以外平均値テキスト"/>
        <xdr:cNvSpPr txBox="1"/>
      </xdr:nvSpPr>
      <xdr:spPr>
        <a:xfrm>
          <a:off x="16807180" y="128301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117475</xdr:rowOff>
    </xdr:from>
    <xdr:to xmlns:xdr="http://schemas.openxmlformats.org/drawingml/2006/spreadsheetDrawing">
      <xdr:col>82</xdr:col>
      <xdr:colOff>158750</xdr:colOff>
      <xdr:row>77</xdr:row>
      <xdr:rowOff>47625</xdr:rowOff>
    </xdr:to>
    <xdr:sp macro="" textlink="">
      <xdr:nvSpPr>
        <xdr:cNvPr id="430" name="フローチャート: 判断 429"/>
        <xdr:cNvSpPr/>
      </xdr:nvSpPr>
      <xdr:spPr>
        <a:xfrm>
          <a:off x="16667480" y="1285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161290</xdr:rowOff>
    </xdr:from>
    <xdr:to xmlns:xdr="http://schemas.openxmlformats.org/drawingml/2006/spreadsheetDrawing">
      <xdr:col>78</xdr:col>
      <xdr:colOff>69850</xdr:colOff>
      <xdr:row>78</xdr:row>
      <xdr:rowOff>99695</xdr:rowOff>
    </xdr:to>
    <xdr:cxnSp macro="">
      <xdr:nvCxnSpPr>
        <xdr:cNvPr id="431" name="直線コネクタ 430"/>
        <xdr:cNvCxnSpPr/>
      </xdr:nvCxnSpPr>
      <xdr:spPr>
        <a:xfrm>
          <a:off x="14968220" y="13069570"/>
          <a:ext cx="9017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32" name="フローチャート: 判断 431"/>
        <xdr:cNvSpPr/>
      </xdr:nvSpPr>
      <xdr:spPr>
        <a:xfrm>
          <a:off x="15819120" y="12908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107950</xdr:rowOff>
    </xdr:from>
    <xdr:ext cx="736600" cy="258445"/>
    <xdr:sp macro="" textlink="">
      <xdr:nvSpPr>
        <xdr:cNvPr id="433" name="テキスト ボックス 432"/>
        <xdr:cNvSpPr txBox="1"/>
      </xdr:nvSpPr>
      <xdr:spPr>
        <a:xfrm>
          <a:off x="15483840" y="12680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161290</xdr:rowOff>
    </xdr:from>
    <xdr:to xmlns:xdr="http://schemas.openxmlformats.org/drawingml/2006/spreadsheetDrawing">
      <xdr:col>73</xdr:col>
      <xdr:colOff>180975</xdr:colOff>
      <xdr:row>77</xdr:row>
      <xdr:rowOff>165735</xdr:rowOff>
    </xdr:to>
    <xdr:cxnSp macro="">
      <xdr:nvCxnSpPr>
        <xdr:cNvPr id="434" name="直線コネクタ 433"/>
        <xdr:cNvCxnSpPr/>
      </xdr:nvCxnSpPr>
      <xdr:spPr>
        <a:xfrm flipV="1">
          <a:off x="14069060" y="13069570"/>
          <a:ext cx="8991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135890</xdr:rowOff>
    </xdr:from>
    <xdr:to xmlns:xdr="http://schemas.openxmlformats.org/drawingml/2006/spreadsheetDrawing">
      <xdr:col>74</xdr:col>
      <xdr:colOff>31750</xdr:colOff>
      <xdr:row>77</xdr:row>
      <xdr:rowOff>66040</xdr:rowOff>
    </xdr:to>
    <xdr:sp macro="" textlink="">
      <xdr:nvSpPr>
        <xdr:cNvPr id="435" name="フローチャート: 判断 434"/>
        <xdr:cNvSpPr/>
      </xdr:nvSpPr>
      <xdr:spPr>
        <a:xfrm>
          <a:off x="14917420" y="128765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76200</xdr:rowOff>
    </xdr:from>
    <xdr:ext cx="762000" cy="259080"/>
    <xdr:sp macro="" textlink="">
      <xdr:nvSpPr>
        <xdr:cNvPr id="436" name="テキスト ボックス 435"/>
        <xdr:cNvSpPr txBox="1"/>
      </xdr:nvSpPr>
      <xdr:spPr>
        <a:xfrm>
          <a:off x="14584680" y="1264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15240</xdr:rowOff>
    </xdr:from>
    <xdr:to xmlns:xdr="http://schemas.openxmlformats.org/drawingml/2006/spreadsheetDrawing">
      <xdr:col>69</xdr:col>
      <xdr:colOff>92075</xdr:colOff>
      <xdr:row>77</xdr:row>
      <xdr:rowOff>165735</xdr:rowOff>
    </xdr:to>
    <xdr:cxnSp macro="">
      <xdr:nvCxnSpPr>
        <xdr:cNvPr id="437" name="直線コネクタ 436"/>
        <xdr:cNvCxnSpPr/>
      </xdr:nvCxnSpPr>
      <xdr:spPr>
        <a:xfrm>
          <a:off x="13169900" y="12923520"/>
          <a:ext cx="89916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90170</xdr:rowOff>
    </xdr:from>
    <xdr:to xmlns:xdr="http://schemas.openxmlformats.org/drawingml/2006/spreadsheetDrawing">
      <xdr:col>69</xdr:col>
      <xdr:colOff>142875</xdr:colOff>
      <xdr:row>77</xdr:row>
      <xdr:rowOff>20320</xdr:rowOff>
    </xdr:to>
    <xdr:sp macro="" textlink="">
      <xdr:nvSpPr>
        <xdr:cNvPr id="438" name="フローチャート: 判断 437"/>
        <xdr:cNvSpPr/>
      </xdr:nvSpPr>
      <xdr:spPr>
        <a:xfrm>
          <a:off x="14018260" y="1283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30480</xdr:rowOff>
    </xdr:from>
    <xdr:ext cx="761365" cy="257810"/>
    <xdr:sp macro="" textlink="">
      <xdr:nvSpPr>
        <xdr:cNvPr id="439" name="テキスト ボックス 438"/>
        <xdr:cNvSpPr txBox="1"/>
      </xdr:nvSpPr>
      <xdr:spPr>
        <a:xfrm>
          <a:off x="13682980" y="126034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30480</xdr:rowOff>
    </xdr:from>
    <xdr:to xmlns:xdr="http://schemas.openxmlformats.org/drawingml/2006/spreadsheetDrawing">
      <xdr:col>65</xdr:col>
      <xdr:colOff>53975</xdr:colOff>
      <xdr:row>76</xdr:row>
      <xdr:rowOff>132080</xdr:rowOff>
    </xdr:to>
    <xdr:sp macro="" textlink="">
      <xdr:nvSpPr>
        <xdr:cNvPr id="440" name="フローチャート: 判断 439"/>
        <xdr:cNvSpPr/>
      </xdr:nvSpPr>
      <xdr:spPr>
        <a:xfrm>
          <a:off x="13116560" y="127711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142240</xdr:rowOff>
    </xdr:from>
    <xdr:ext cx="761365" cy="257810"/>
    <xdr:sp macro="" textlink="">
      <xdr:nvSpPr>
        <xdr:cNvPr id="441" name="テキスト ボックス 440"/>
        <xdr:cNvSpPr txBox="1"/>
      </xdr:nvSpPr>
      <xdr:spPr>
        <a:xfrm>
          <a:off x="12783820" y="125476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8445"/>
    <xdr:sp macro="" textlink="">
      <xdr:nvSpPr>
        <xdr:cNvPr id="442" name="テキスト ボックス 441"/>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8445"/>
    <xdr:sp macro="" textlink="">
      <xdr:nvSpPr>
        <xdr:cNvPr id="443" name="テキスト ボックス 442"/>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8445"/>
    <xdr:sp macro="" textlink="">
      <xdr:nvSpPr>
        <xdr:cNvPr id="444" name="テキスト ボックス 443"/>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8445"/>
    <xdr:sp macro="" textlink="">
      <xdr:nvSpPr>
        <xdr:cNvPr id="445" name="テキスト ボックス 444"/>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8445"/>
    <xdr:sp macro="" textlink="">
      <xdr:nvSpPr>
        <xdr:cNvPr id="446" name="テキスト ボックス 445"/>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39370</xdr:rowOff>
    </xdr:from>
    <xdr:to xmlns:xdr="http://schemas.openxmlformats.org/drawingml/2006/spreadsheetDrawing">
      <xdr:col>82</xdr:col>
      <xdr:colOff>158750</xdr:colOff>
      <xdr:row>76</xdr:row>
      <xdr:rowOff>140970</xdr:rowOff>
    </xdr:to>
    <xdr:sp macro="" textlink="">
      <xdr:nvSpPr>
        <xdr:cNvPr id="447" name="楕円 446"/>
        <xdr:cNvSpPr/>
      </xdr:nvSpPr>
      <xdr:spPr>
        <a:xfrm>
          <a:off x="16667480" y="127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55880</xdr:rowOff>
    </xdr:from>
    <xdr:ext cx="761365" cy="259080"/>
    <xdr:sp macro="" textlink="">
      <xdr:nvSpPr>
        <xdr:cNvPr id="448" name="公債費以外該当値テキスト"/>
        <xdr:cNvSpPr txBox="1"/>
      </xdr:nvSpPr>
      <xdr:spPr>
        <a:xfrm>
          <a:off x="16807180" y="12628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48895</xdr:rowOff>
    </xdr:from>
    <xdr:to xmlns:xdr="http://schemas.openxmlformats.org/drawingml/2006/spreadsheetDrawing">
      <xdr:col>78</xdr:col>
      <xdr:colOff>120650</xdr:colOff>
      <xdr:row>78</xdr:row>
      <xdr:rowOff>150495</xdr:rowOff>
    </xdr:to>
    <xdr:sp macro="" textlink="">
      <xdr:nvSpPr>
        <xdr:cNvPr id="449" name="楕円 448"/>
        <xdr:cNvSpPr/>
      </xdr:nvSpPr>
      <xdr:spPr>
        <a:xfrm>
          <a:off x="1581912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135255</xdr:rowOff>
    </xdr:from>
    <xdr:ext cx="736600" cy="259080"/>
    <xdr:sp macro="" textlink="">
      <xdr:nvSpPr>
        <xdr:cNvPr id="450" name="テキスト ボックス 449"/>
        <xdr:cNvSpPr txBox="1"/>
      </xdr:nvSpPr>
      <xdr:spPr>
        <a:xfrm>
          <a:off x="15483840" y="13211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110490</xdr:rowOff>
    </xdr:from>
    <xdr:to xmlns:xdr="http://schemas.openxmlformats.org/drawingml/2006/spreadsheetDrawing">
      <xdr:col>74</xdr:col>
      <xdr:colOff>31750</xdr:colOff>
      <xdr:row>78</xdr:row>
      <xdr:rowOff>40640</xdr:rowOff>
    </xdr:to>
    <xdr:sp macro="" textlink="">
      <xdr:nvSpPr>
        <xdr:cNvPr id="451" name="楕円 450"/>
        <xdr:cNvSpPr/>
      </xdr:nvSpPr>
      <xdr:spPr>
        <a:xfrm>
          <a:off x="14917420" y="1301877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25400</xdr:rowOff>
    </xdr:from>
    <xdr:ext cx="762000" cy="259080"/>
    <xdr:sp macro="" textlink="">
      <xdr:nvSpPr>
        <xdr:cNvPr id="452" name="テキスト ボックス 451"/>
        <xdr:cNvSpPr txBox="1"/>
      </xdr:nvSpPr>
      <xdr:spPr>
        <a:xfrm>
          <a:off x="1458468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114935</xdr:rowOff>
    </xdr:from>
    <xdr:to xmlns:xdr="http://schemas.openxmlformats.org/drawingml/2006/spreadsheetDrawing">
      <xdr:col>69</xdr:col>
      <xdr:colOff>142875</xdr:colOff>
      <xdr:row>78</xdr:row>
      <xdr:rowOff>45085</xdr:rowOff>
    </xdr:to>
    <xdr:sp macro="" textlink="">
      <xdr:nvSpPr>
        <xdr:cNvPr id="453" name="楕円 452"/>
        <xdr:cNvSpPr/>
      </xdr:nvSpPr>
      <xdr:spPr>
        <a:xfrm>
          <a:off x="14018260" y="13023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29845</xdr:rowOff>
    </xdr:from>
    <xdr:ext cx="761365" cy="258445"/>
    <xdr:sp macro="" textlink="">
      <xdr:nvSpPr>
        <xdr:cNvPr id="454" name="テキスト ボックス 453"/>
        <xdr:cNvSpPr txBox="1"/>
      </xdr:nvSpPr>
      <xdr:spPr>
        <a:xfrm>
          <a:off x="13682980" y="13105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135890</xdr:rowOff>
    </xdr:from>
    <xdr:to xmlns:xdr="http://schemas.openxmlformats.org/drawingml/2006/spreadsheetDrawing">
      <xdr:col>65</xdr:col>
      <xdr:colOff>53975</xdr:colOff>
      <xdr:row>77</xdr:row>
      <xdr:rowOff>66040</xdr:rowOff>
    </xdr:to>
    <xdr:sp macro="" textlink="">
      <xdr:nvSpPr>
        <xdr:cNvPr id="455" name="楕円 454"/>
        <xdr:cNvSpPr/>
      </xdr:nvSpPr>
      <xdr:spPr>
        <a:xfrm>
          <a:off x="13116560" y="128765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50800</xdr:rowOff>
    </xdr:from>
    <xdr:ext cx="761365" cy="258445"/>
    <xdr:sp macro="" textlink="">
      <xdr:nvSpPr>
        <xdr:cNvPr id="456" name="テキスト ボックス 455"/>
        <xdr:cNvSpPr txBox="1"/>
      </xdr:nvSpPr>
      <xdr:spPr>
        <a:xfrm>
          <a:off x="12783820" y="12959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48740"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03120" y="35515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8445"/>
    <xdr:sp macro="" textlink="">
      <xdr:nvSpPr>
        <xdr:cNvPr id="33" name="テキスト ボックス 32"/>
        <xdr:cNvSpPr txBox="1"/>
      </xdr:nvSpPr>
      <xdr:spPr>
        <a:xfrm>
          <a:off x="1348740" y="341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03120" y="32321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9080"/>
    <xdr:sp macro="" textlink="">
      <xdr:nvSpPr>
        <xdr:cNvPr id="35" name="テキスト ボックス 34"/>
        <xdr:cNvSpPr txBox="1"/>
      </xdr:nvSpPr>
      <xdr:spPr>
        <a:xfrm>
          <a:off x="1348740" y="308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03120" y="29133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9080"/>
    <xdr:sp macro="" textlink="">
      <xdr:nvSpPr>
        <xdr:cNvPr id="37" name="テキスト ボックス 36"/>
        <xdr:cNvSpPr txBox="1"/>
      </xdr:nvSpPr>
      <xdr:spPr>
        <a:xfrm>
          <a:off x="1348740" y="2771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03120" y="25908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8445"/>
    <xdr:sp macro="" textlink="">
      <xdr:nvSpPr>
        <xdr:cNvPr id="39" name="テキスト ボックス 38"/>
        <xdr:cNvSpPr txBox="1"/>
      </xdr:nvSpPr>
      <xdr:spPr>
        <a:xfrm>
          <a:off x="1348740" y="244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03120" y="22644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1" name="テキスト ボックス 40"/>
        <xdr:cNvSpPr txBox="1"/>
      </xdr:nvSpPr>
      <xdr:spPr>
        <a:xfrm>
          <a:off x="1348740" y="212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03120" y="1937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3" name="テキスト ボックス 42"/>
        <xdr:cNvSpPr txBox="1"/>
      </xdr:nvSpPr>
      <xdr:spPr>
        <a:xfrm>
          <a:off x="1348740" y="1795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5" name="テキスト ボックス 44"/>
        <xdr:cNvSpPr txBox="1"/>
      </xdr:nvSpPr>
      <xdr:spPr>
        <a:xfrm>
          <a:off x="134874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80010</xdr:rowOff>
    </xdr:from>
    <xdr:to xmlns:xdr="http://schemas.openxmlformats.org/drawingml/2006/spreadsheetDrawing">
      <xdr:col>29</xdr:col>
      <xdr:colOff>127000</xdr:colOff>
      <xdr:row>20</xdr:row>
      <xdr:rowOff>97155</xdr:rowOff>
    </xdr:to>
    <xdr:cxnSp macro="">
      <xdr:nvCxnSpPr>
        <xdr:cNvPr id="47" name="直線コネクタ 46"/>
        <xdr:cNvCxnSpPr/>
      </xdr:nvCxnSpPr>
      <xdr:spPr>
        <a:xfrm flipV="1">
          <a:off x="5504180" y="2145030"/>
          <a:ext cx="0" cy="13696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69215</xdr:rowOff>
    </xdr:from>
    <xdr:ext cx="761365" cy="258445"/>
    <xdr:sp macro="" textlink="">
      <xdr:nvSpPr>
        <xdr:cNvPr id="48" name="人口1人当たり決算額の推移最小値テキスト130"/>
        <xdr:cNvSpPr txBox="1"/>
      </xdr:nvSpPr>
      <xdr:spPr>
        <a:xfrm>
          <a:off x="5588000" y="3486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97155</xdr:rowOff>
    </xdr:from>
    <xdr:to xmlns:xdr="http://schemas.openxmlformats.org/drawingml/2006/spreadsheetDrawing">
      <xdr:col>30</xdr:col>
      <xdr:colOff>25400</xdr:colOff>
      <xdr:row>20</xdr:row>
      <xdr:rowOff>97155</xdr:rowOff>
    </xdr:to>
    <xdr:cxnSp macro="">
      <xdr:nvCxnSpPr>
        <xdr:cNvPr id="49" name="直線コネクタ 48"/>
        <xdr:cNvCxnSpPr/>
      </xdr:nvCxnSpPr>
      <xdr:spPr>
        <a:xfrm>
          <a:off x="5415280" y="351472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166370</xdr:rowOff>
    </xdr:from>
    <xdr:ext cx="761365" cy="258445"/>
    <xdr:sp macro="" textlink="">
      <xdr:nvSpPr>
        <xdr:cNvPr id="50" name="人口1人当たり決算額の推移最大値テキスト130"/>
        <xdr:cNvSpPr txBox="1"/>
      </xdr:nvSpPr>
      <xdr:spPr>
        <a:xfrm>
          <a:off x="5588000" y="1888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80010</xdr:rowOff>
    </xdr:from>
    <xdr:to xmlns:xdr="http://schemas.openxmlformats.org/drawingml/2006/spreadsheetDrawing">
      <xdr:col>30</xdr:col>
      <xdr:colOff>25400</xdr:colOff>
      <xdr:row>12</xdr:row>
      <xdr:rowOff>80010</xdr:rowOff>
    </xdr:to>
    <xdr:cxnSp macro="">
      <xdr:nvCxnSpPr>
        <xdr:cNvPr id="51" name="直線コネクタ 50"/>
        <xdr:cNvCxnSpPr/>
      </xdr:nvCxnSpPr>
      <xdr:spPr>
        <a:xfrm>
          <a:off x="5415280" y="21450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36830</xdr:rowOff>
    </xdr:from>
    <xdr:to xmlns:xdr="http://schemas.openxmlformats.org/drawingml/2006/spreadsheetDrawing">
      <xdr:col>29</xdr:col>
      <xdr:colOff>127000</xdr:colOff>
      <xdr:row>19</xdr:row>
      <xdr:rowOff>101600</xdr:rowOff>
    </xdr:to>
    <xdr:cxnSp macro="">
      <xdr:nvCxnSpPr>
        <xdr:cNvPr id="52" name="直線コネクタ 51"/>
        <xdr:cNvCxnSpPr/>
      </xdr:nvCxnSpPr>
      <xdr:spPr>
        <a:xfrm flipV="1">
          <a:off x="4871720" y="3286760"/>
          <a:ext cx="63246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66675</xdr:rowOff>
    </xdr:from>
    <xdr:ext cx="761365" cy="258445"/>
    <xdr:sp macro="" textlink="">
      <xdr:nvSpPr>
        <xdr:cNvPr id="53" name="人口1人当たり決算額の推移平均値テキスト130"/>
        <xdr:cNvSpPr txBox="1"/>
      </xdr:nvSpPr>
      <xdr:spPr>
        <a:xfrm>
          <a:off x="5588000" y="28136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50165</xdr:rowOff>
    </xdr:from>
    <xdr:to xmlns:xdr="http://schemas.openxmlformats.org/drawingml/2006/spreadsheetDrawing">
      <xdr:col>29</xdr:col>
      <xdr:colOff>177800</xdr:colOff>
      <xdr:row>17</xdr:row>
      <xdr:rowOff>151765</xdr:rowOff>
    </xdr:to>
    <xdr:sp macro="" textlink="">
      <xdr:nvSpPr>
        <xdr:cNvPr id="54" name="フローチャート: 判断 53"/>
        <xdr:cNvSpPr/>
      </xdr:nvSpPr>
      <xdr:spPr>
        <a:xfrm>
          <a:off x="545338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101600</xdr:rowOff>
    </xdr:from>
    <xdr:to xmlns:xdr="http://schemas.openxmlformats.org/drawingml/2006/spreadsheetDrawing">
      <xdr:col>26</xdr:col>
      <xdr:colOff>50800</xdr:colOff>
      <xdr:row>19</xdr:row>
      <xdr:rowOff>114935</xdr:rowOff>
    </xdr:to>
    <xdr:cxnSp macro="">
      <xdr:nvCxnSpPr>
        <xdr:cNvPr id="55" name="直線コネクタ 54"/>
        <xdr:cNvCxnSpPr/>
      </xdr:nvCxnSpPr>
      <xdr:spPr>
        <a:xfrm flipV="1">
          <a:off x="4193540" y="3351530"/>
          <a:ext cx="67818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81915</xdr:rowOff>
    </xdr:from>
    <xdr:to xmlns:xdr="http://schemas.openxmlformats.org/drawingml/2006/spreadsheetDrawing">
      <xdr:col>26</xdr:col>
      <xdr:colOff>101600</xdr:colOff>
      <xdr:row>18</xdr:row>
      <xdr:rowOff>12065</xdr:rowOff>
    </xdr:to>
    <xdr:sp macro="" textlink="">
      <xdr:nvSpPr>
        <xdr:cNvPr id="56" name="フローチャート: 判断 55"/>
        <xdr:cNvSpPr/>
      </xdr:nvSpPr>
      <xdr:spPr>
        <a:xfrm>
          <a:off x="4820920" y="29965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22860</xdr:rowOff>
    </xdr:from>
    <xdr:ext cx="735965" cy="259080"/>
    <xdr:sp macro="" textlink="">
      <xdr:nvSpPr>
        <xdr:cNvPr id="57" name="テキスト ボックス 56"/>
        <xdr:cNvSpPr txBox="1"/>
      </xdr:nvSpPr>
      <xdr:spPr>
        <a:xfrm>
          <a:off x="4500880" y="2769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114935</xdr:rowOff>
    </xdr:from>
    <xdr:to xmlns:xdr="http://schemas.openxmlformats.org/drawingml/2006/spreadsheetDrawing">
      <xdr:col>22</xdr:col>
      <xdr:colOff>114300</xdr:colOff>
      <xdr:row>19</xdr:row>
      <xdr:rowOff>128270</xdr:rowOff>
    </xdr:to>
    <xdr:cxnSp macro="">
      <xdr:nvCxnSpPr>
        <xdr:cNvPr id="58" name="直線コネクタ 57"/>
        <xdr:cNvCxnSpPr/>
      </xdr:nvCxnSpPr>
      <xdr:spPr>
        <a:xfrm flipV="1">
          <a:off x="3515360" y="3364865"/>
          <a:ext cx="67818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99695</xdr:rowOff>
    </xdr:from>
    <xdr:to xmlns:xdr="http://schemas.openxmlformats.org/drawingml/2006/spreadsheetDrawing">
      <xdr:col>22</xdr:col>
      <xdr:colOff>165100</xdr:colOff>
      <xdr:row>18</xdr:row>
      <xdr:rowOff>29845</xdr:rowOff>
    </xdr:to>
    <xdr:sp macro="" textlink="">
      <xdr:nvSpPr>
        <xdr:cNvPr id="59" name="フローチャート: 判断 58"/>
        <xdr:cNvSpPr/>
      </xdr:nvSpPr>
      <xdr:spPr>
        <a:xfrm>
          <a:off x="4142740" y="30143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40005</xdr:rowOff>
    </xdr:from>
    <xdr:ext cx="762000" cy="259080"/>
    <xdr:sp macro="" textlink="">
      <xdr:nvSpPr>
        <xdr:cNvPr id="60" name="テキスト ボックス 59"/>
        <xdr:cNvSpPr txBox="1"/>
      </xdr:nvSpPr>
      <xdr:spPr>
        <a:xfrm>
          <a:off x="3822700" y="2787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128270</xdr:rowOff>
    </xdr:from>
    <xdr:to xmlns:xdr="http://schemas.openxmlformats.org/drawingml/2006/spreadsheetDrawing">
      <xdr:col>18</xdr:col>
      <xdr:colOff>177800</xdr:colOff>
      <xdr:row>19</xdr:row>
      <xdr:rowOff>154940</xdr:rowOff>
    </xdr:to>
    <xdr:cxnSp macro="">
      <xdr:nvCxnSpPr>
        <xdr:cNvPr id="61" name="直線コネクタ 60"/>
        <xdr:cNvCxnSpPr/>
      </xdr:nvCxnSpPr>
      <xdr:spPr>
        <a:xfrm flipV="1">
          <a:off x="2832100" y="3378200"/>
          <a:ext cx="68326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111760</xdr:rowOff>
    </xdr:from>
    <xdr:to xmlns:xdr="http://schemas.openxmlformats.org/drawingml/2006/spreadsheetDrawing">
      <xdr:col>19</xdr:col>
      <xdr:colOff>38100</xdr:colOff>
      <xdr:row>18</xdr:row>
      <xdr:rowOff>41910</xdr:rowOff>
    </xdr:to>
    <xdr:sp macro="" textlink="">
      <xdr:nvSpPr>
        <xdr:cNvPr id="62" name="フローチャート: 判断 61"/>
        <xdr:cNvSpPr/>
      </xdr:nvSpPr>
      <xdr:spPr>
        <a:xfrm>
          <a:off x="3464560" y="302641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52070</xdr:rowOff>
    </xdr:from>
    <xdr:ext cx="762000" cy="258445"/>
    <xdr:sp macro="" textlink="">
      <xdr:nvSpPr>
        <xdr:cNvPr id="63" name="テキスト ボックス 62"/>
        <xdr:cNvSpPr txBox="1"/>
      </xdr:nvSpPr>
      <xdr:spPr>
        <a:xfrm>
          <a:off x="3144520" y="279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133985</xdr:rowOff>
    </xdr:from>
    <xdr:to xmlns:xdr="http://schemas.openxmlformats.org/drawingml/2006/spreadsheetDrawing">
      <xdr:col>15</xdr:col>
      <xdr:colOff>101600</xdr:colOff>
      <xdr:row>18</xdr:row>
      <xdr:rowOff>64135</xdr:rowOff>
    </xdr:to>
    <xdr:sp macro="" textlink="">
      <xdr:nvSpPr>
        <xdr:cNvPr id="64" name="フローチャート: 判断 63"/>
        <xdr:cNvSpPr/>
      </xdr:nvSpPr>
      <xdr:spPr>
        <a:xfrm>
          <a:off x="2781300" y="304863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74295</xdr:rowOff>
    </xdr:from>
    <xdr:ext cx="761365" cy="258445"/>
    <xdr:sp macro="" textlink="">
      <xdr:nvSpPr>
        <xdr:cNvPr id="65" name="テキスト ボックス 64"/>
        <xdr:cNvSpPr txBox="1"/>
      </xdr:nvSpPr>
      <xdr:spPr>
        <a:xfrm>
          <a:off x="2461260" y="2821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6" name="テキスト ボックス 65"/>
        <xdr:cNvSpPr txBox="1"/>
      </xdr:nvSpPr>
      <xdr:spPr>
        <a:xfrm>
          <a:off x="53314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7" name="テキスト ボックス 66"/>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8" name="テキスト ボックス 67"/>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9" name="テキスト ボックス 68"/>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70" name="テキスト ボックス 69"/>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157480</xdr:rowOff>
    </xdr:from>
    <xdr:to xmlns:xdr="http://schemas.openxmlformats.org/drawingml/2006/spreadsheetDrawing">
      <xdr:col>29</xdr:col>
      <xdr:colOff>177800</xdr:colOff>
      <xdr:row>19</xdr:row>
      <xdr:rowOff>87630</xdr:rowOff>
    </xdr:to>
    <xdr:sp macro="" textlink="">
      <xdr:nvSpPr>
        <xdr:cNvPr id="71" name="楕円 70"/>
        <xdr:cNvSpPr/>
      </xdr:nvSpPr>
      <xdr:spPr>
        <a:xfrm>
          <a:off x="5453380" y="3239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129540</xdr:rowOff>
    </xdr:from>
    <xdr:ext cx="761365" cy="258445"/>
    <xdr:sp macro="" textlink="">
      <xdr:nvSpPr>
        <xdr:cNvPr id="72" name="人口1人当たり決算額の推移該当値テキスト130"/>
        <xdr:cNvSpPr txBox="1"/>
      </xdr:nvSpPr>
      <xdr:spPr>
        <a:xfrm>
          <a:off x="5588000" y="3211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50800</xdr:rowOff>
    </xdr:from>
    <xdr:to xmlns:xdr="http://schemas.openxmlformats.org/drawingml/2006/spreadsheetDrawing">
      <xdr:col>26</xdr:col>
      <xdr:colOff>101600</xdr:colOff>
      <xdr:row>19</xdr:row>
      <xdr:rowOff>152400</xdr:rowOff>
    </xdr:to>
    <xdr:sp macro="" textlink="">
      <xdr:nvSpPr>
        <xdr:cNvPr id="73" name="楕円 72"/>
        <xdr:cNvSpPr/>
      </xdr:nvSpPr>
      <xdr:spPr>
        <a:xfrm>
          <a:off x="4820920" y="330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137160</xdr:rowOff>
    </xdr:from>
    <xdr:ext cx="735965" cy="259080"/>
    <xdr:sp macro="" textlink="">
      <xdr:nvSpPr>
        <xdr:cNvPr id="74" name="テキスト ボックス 73"/>
        <xdr:cNvSpPr txBox="1"/>
      </xdr:nvSpPr>
      <xdr:spPr>
        <a:xfrm>
          <a:off x="4500880" y="33870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64135</xdr:rowOff>
    </xdr:from>
    <xdr:to xmlns:xdr="http://schemas.openxmlformats.org/drawingml/2006/spreadsheetDrawing">
      <xdr:col>22</xdr:col>
      <xdr:colOff>165100</xdr:colOff>
      <xdr:row>19</xdr:row>
      <xdr:rowOff>165735</xdr:rowOff>
    </xdr:to>
    <xdr:sp macro="" textlink="">
      <xdr:nvSpPr>
        <xdr:cNvPr id="75" name="楕円 74"/>
        <xdr:cNvSpPr/>
      </xdr:nvSpPr>
      <xdr:spPr>
        <a:xfrm>
          <a:off x="4142740" y="331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150495</xdr:rowOff>
    </xdr:from>
    <xdr:ext cx="762000" cy="259080"/>
    <xdr:sp macro="" textlink="">
      <xdr:nvSpPr>
        <xdr:cNvPr id="76" name="テキスト ボックス 75"/>
        <xdr:cNvSpPr txBox="1"/>
      </xdr:nvSpPr>
      <xdr:spPr>
        <a:xfrm>
          <a:off x="3822700" y="3400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77470</xdr:rowOff>
    </xdr:from>
    <xdr:to xmlns:xdr="http://schemas.openxmlformats.org/drawingml/2006/spreadsheetDrawing">
      <xdr:col>19</xdr:col>
      <xdr:colOff>38100</xdr:colOff>
      <xdr:row>20</xdr:row>
      <xdr:rowOff>7620</xdr:rowOff>
    </xdr:to>
    <xdr:sp macro="" textlink="">
      <xdr:nvSpPr>
        <xdr:cNvPr id="77" name="楕円 76"/>
        <xdr:cNvSpPr/>
      </xdr:nvSpPr>
      <xdr:spPr>
        <a:xfrm>
          <a:off x="3464560" y="3327400"/>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163830</xdr:rowOff>
    </xdr:from>
    <xdr:ext cx="762000" cy="258445"/>
    <xdr:sp macro="" textlink="">
      <xdr:nvSpPr>
        <xdr:cNvPr id="78" name="テキスト ボックス 77"/>
        <xdr:cNvSpPr txBox="1"/>
      </xdr:nvSpPr>
      <xdr:spPr>
        <a:xfrm>
          <a:off x="3144520" y="341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104140</xdr:rowOff>
    </xdr:from>
    <xdr:to xmlns:xdr="http://schemas.openxmlformats.org/drawingml/2006/spreadsheetDrawing">
      <xdr:col>15</xdr:col>
      <xdr:colOff>101600</xdr:colOff>
      <xdr:row>20</xdr:row>
      <xdr:rowOff>34290</xdr:rowOff>
    </xdr:to>
    <xdr:sp macro="" textlink="">
      <xdr:nvSpPr>
        <xdr:cNvPr id="79" name="楕円 78"/>
        <xdr:cNvSpPr/>
      </xdr:nvSpPr>
      <xdr:spPr>
        <a:xfrm>
          <a:off x="2781300" y="33540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19050</xdr:rowOff>
    </xdr:from>
    <xdr:ext cx="761365" cy="259080"/>
    <xdr:sp macro="" textlink="">
      <xdr:nvSpPr>
        <xdr:cNvPr id="80" name="テキスト ボックス 79"/>
        <xdr:cNvSpPr txBox="1"/>
      </xdr:nvSpPr>
      <xdr:spPr>
        <a:xfrm>
          <a:off x="2461260" y="3436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4" name="テキスト ボックス 93"/>
        <xdr:cNvSpPr txBox="1"/>
      </xdr:nvSpPr>
      <xdr:spPr>
        <a:xfrm>
          <a:off x="163576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1365" cy="259080"/>
    <xdr:sp macro="" textlink="">
      <xdr:nvSpPr>
        <xdr:cNvPr id="97" name="テキスト ボックス 96"/>
        <xdr:cNvSpPr txBox="1"/>
      </xdr:nvSpPr>
      <xdr:spPr>
        <a:xfrm>
          <a:off x="1348740" y="7306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9" name="テキスト ボックス 98"/>
        <xdr:cNvSpPr txBox="1"/>
      </xdr:nvSpPr>
      <xdr:spPr>
        <a:xfrm>
          <a:off x="134874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101" name="テキスト ボックス 100"/>
        <xdr:cNvSpPr txBox="1"/>
      </xdr:nvSpPr>
      <xdr:spPr>
        <a:xfrm>
          <a:off x="1348740"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3" name="テキスト ボックス 102"/>
        <xdr:cNvSpPr txBox="1"/>
      </xdr:nvSpPr>
      <xdr:spPr>
        <a:xfrm>
          <a:off x="134874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5" name="テキスト ボックス 104"/>
        <xdr:cNvSpPr txBox="1"/>
      </xdr:nvSpPr>
      <xdr:spPr>
        <a:xfrm>
          <a:off x="134874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7" name="テキスト ボックス 106"/>
        <xdr:cNvSpPr txBox="1"/>
      </xdr:nvSpPr>
      <xdr:spPr>
        <a:xfrm>
          <a:off x="134874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212725</xdr:rowOff>
    </xdr:from>
    <xdr:to xmlns:xdr="http://schemas.openxmlformats.org/drawingml/2006/spreadsheetDrawing">
      <xdr:col>29</xdr:col>
      <xdr:colOff>127000</xdr:colOff>
      <xdr:row>38</xdr:row>
      <xdr:rowOff>156845</xdr:rowOff>
    </xdr:to>
    <xdr:cxnSp macro="">
      <xdr:nvCxnSpPr>
        <xdr:cNvPr id="109" name="直線コネクタ 108"/>
        <xdr:cNvCxnSpPr/>
      </xdr:nvCxnSpPr>
      <xdr:spPr>
        <a:xfrm flipV="1">
          <a:off x="5504180" y="603059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128905</xdr:rowOff>
    </xdr:from>
    <xdr:ext cx="761365" cy="257810"/>
    <xdr:sp macro="" textlink="">
      <xdr:nvSpPr>
        <xdr:cNvPr id="110" name="人口1人当たり決算額の推移最小値テキスト445"/>
        <xdr:cNvSpPr txBox="1"/>
      </xdr:nvSpPr>
      <xdr:spPr>
        <a:xfrm>
          <a:off x="5588000" y="74898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156845</xdr:rowOff>
    </xdr:from>
    <xdr:to xmlns:xdr="http://schemas.openxmlformats.org/drawingml/2006/spreadsheetDrawing">
      <xdr:col>30</xdr:col>
      <xdr:colOff>25400</xdr:colOff>
      <xdr:row>38</xdr:row>
      <xdr:rowOff>156845</xdr:rowOff>
    </xdr:to>
    <xdr:cxnSp macro="">
      <xdr:nvCxnSpPr>
        <xdr:cNvPr id="111" name="直線コネクタ 110"/>
        <xdr:cNvCxnSpPr/>
      </xdr:nvCxnSpPr>
      <xdr:spPr>
        <a:xfrm>
          <a:off x="5415280" y="75177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127635</xdr:rowOff>
    </xdr:from>
    <xdr:ext cx="761365" cy="259080"/>
    <xdr:sp macro="" textlink="">
      <xdr:nvSpPr>
        <xdr:cNvPr id="112" name="人口1人当たり決算額の推移最大値テキスト445"/>
        <xdr:cNvSpPr txBox="1"/>
      </xdr:nvSpPr>
      <xdr:spPr>
        <a:xfrm>
          <a:off x="5588000" y="5774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212725</xdr:rowOff>
    </xdr:from>
    <xdr:to xmlns:xdr="http://schemas.openxmlformats.org/drawingml/2006/spreadsheetDrawing">
      <xdr:col>30</xdr:col>
      <xdr:colOff>25400</xdr:colOff>
      <xdr:row>33</xdr:row>
      <xdr:rowOff>212725</xdr:rowOff>
    </xdr:to>
    <xdr:cxnSp macro="">
      <xdr:nvCxnSpPr>
        <xdr:cNvPr id="113" name="直線コネクタ 112"/>
        <xdr:cNvCxnSpPr/>
      </xdr:nvCxnSpPr>
      <xdr:spPr>
        <a:xfrm>
          <a:off x="5415280" y="60305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22225</xdr:rowOff>
    </xdr:from>
    <xdr:to xmlns:xdr="http://schemas.openxmlformats.org/drawingml/2006/spreadsheetDrawing">
      <xdr:col>29</xdr:col>
      <xdr:colOff>127000</xdr:colOff>
      <xdr:row>38</xdr:row>
      <xdr:rowOff>29210</xdr:rowOff>
    </xdr:to>
    <xdr:cxnSp macro="">
      <xdr:nvCxnSpPr>
        <xdr:cNvPr id="114" name="直線コネクタ 113"/>
        <xdr:cNvCxnSpPr/>
      </xdr:nvCxnSpPr>
      <xdr:spPr>
        <a:xfrm flipV="1">
          <a:off x="4871720" y="7383145"/>
          <a:ext cx="63246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130175</xdr:rowOff>
    </xdr:from>
    <xdr:ext cx="761365" cy="259715"/>
    <xdr:sp macro="" textlink="">
      <xdr:nvSpPr>
        <xdr:cNvPr id="115" name="人口1人当たり決算額の推移平均値テキスト445"/>
        <xdr:cNvSpPr txBox="1"/>
      </xdr:nvSpPr>
      <xdr:spPr>
        <a:xfrm>
          <a:off x="5588000" y="714819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286385</xdr:rowOff>
    </xdr:from>
    <xdr:to xmlns:xdr="http://schemas.openxmlformats.org/drawingml/2006/spreadsheetDrawing">
      <xdr:col>29</xdr:col>
      <xdr:colOff>177800</xdr:colOff>
      <xdr:row>38</xdr:row>
      <xdr:rowOff>44450</xdr:rowOff>
    </xdr:to>
    <xdr:sp macro="" textlink="">
      <xdr:nvSpPr>
        <xdr:cNvPr id="116" name="フローチャート: 判断 115"/>
        <xdr:cNvSpPr/>
      </xdr:nvSpPr>
      <xdr:spPr>
        <a:xfrm>
          <a:off x="5453380" y="73044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29210</xdr:rowOff>
    </xdr:from>
    <xdr:to xmlns:xdr="http://schemas.openxmlformats.org/drawingml/2006/spreadsheetDrawing">
      <xdr:col>26</xdr:col>
      <xdr:colOff>50800</xdr:colOff>
      <xdr:row>38</xdr:row>
      <xdr:rowOff>36195</xdr:rowOff>
    </xdr:to>
    <xdr:cxnSp macro="">
      <xdr:nvCxnSpPr>
        <xdr:cNvPr id="117" name="直線コネクタ 116"/>
        <xdr:cNvCxnSpPr/>
      </xdr:nvCxnSpPr>
      <xdr:spPr>
        <a:xfrm flipV="1">
          <a:off x="4193540" y="7390130"/>
          <a:ext cx="67818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283845</xdr:rowOff>
    </xdr:from>
    <xdr:to xmlns:xdr="http://schemas.openxmlformats.org/drawingml/2006/spreadsheetDrawing">
      <xdr:col>26</xdr:col>
      <xdr:colOff>101600</xdr:colOff>
      <xdr:row>38</xdr:row>
      <xdr:rowOff>41910</xdr:rowOff>
    </xdr:to>
    <xdr:sp macro="" textlink="">
      <xdr:nvSpPr>
        <xdr:cNvPr id="118" name="フローチャート: 判断 117"/>
        <xdr:cNvSpPr/>
      </xdr:nvSpPr>
      <xdr:spPr>
        <a:xfrm>
          <a:off x="4820920" y="73018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52705</xdr:rowOff>
    </xdr:from>
    <xdr:ext cx="735965" cy="257810"/>
    <xdr:sp macro="" textlink="">
      <xdr:nvSpPr>
        <xdr:cNvPr id="119" name="テキスト ボックス 118"/>
        <xdr:cNvSpPr txBox="1"/>
      </xdr:nvSpPr>
      <xdr:spPr>
        <a:xfrm>
          <a:off x="4500880" y="7070725"/>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29845</xdr:rowOff>
    </xdr:from>
    <xdr:to xmlns:xdr="http://schemas.openxmlformats.org/drawingml/2006/spreadsheetDrawing">
      <xdr:col>22</xdr:col>
      <xdr:colOff>114300</xdr:colOff>
      <xdr:row>38</xdr:row>
      <xdr:rowOff>36195</xdr:rowOff>
    </xdr:to>
    <xdr:cxnSp macro="">
      <xdr:nvCxnSpPr>
        <xdr:cNvPr id="120" name="直線コネクタ 119"/>
        <xdr:cNvCxnSpPr/>
      </xdr:nvCxnSpPr>
      <xdr:spPr>
        <a:xfrm>
          <a:off x="3515360" y="7390765"/>
          <a:ext cx="67818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282575</xdr:rowOff>
    </xdr:from>
    <xdr:to xmlns:xdr="http://schemas.openxmlformats.org/drawingml/2006/spreadsheetDrawing">
      <xdr:col>22</xdr:col>
      <xdr:colOff>165100</xdr:colOff>
      <xdr:row>38</xdr:row>
      <xdr:rowOff>41275</xdr:rowOff>
    </xdr:to>
    <xdr:sp macro="" textlink="">
      <xdr:nvSpPr>
        <xdr:cNvPr id="121" name="フローチャート: 判断 120"/>
        <xdr:cNvSpPr/>
      </xdr:nvSpPr>
      <xdr:spPr>
        <a:xfrm>
          <a:off x="4142740" y="7300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50800</xdr:rowOff>
    </xdr:from>
    <xdr:ext cx="762000" cy="258445"/>
    <xdr:sp macro="" textlink="">
      <xdr:nvSpPr>
        <xdr:cNvPr id="122" name="テキスト ボックス 121"/>
        <xdr:cNvSpPr txBox="1"/>
      </xdr:nvSpPr>
      <xdr:spPr>
        <a:xfrm>
          <a:off x="3822700" y="706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29845</xdr:rowOff>
    </xdr:from>
    <xdr:to xmlns:xdr="http://schemas.openxmlformats.org/drawingml/2006/spreadsheetDrawing">
      <xdr:col>18</xdr:col>
      <xdr:colOff>177800</xdr:colOff>
      <xdr:row>38</xdr:row>
      <xdr:rowOff>31750</xdr:rowOff>
    </xdr:to>
    <xdr:cxnSp macro="">
      <xdr:nvCxnSpPr>
        <xdr:cNvPr id="123" name="直線コネクタ 122"/>
        <xdr:cNvCxnSpPr/>
      </xdr:nvCxnSpPr>
      <xdr:spPr>
        <a:xfrm flipV="1">
          <a:off x="2832100" y="7390765"/>
          <a:ext cx="68326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279400</xdr:rowOff>
    </xdr:from>
    <xdr:to xmlns:xdr="http://schemas.openxmlformats.org/drawingml/2006/spreadsheetDrawing">
      <xdr:col>19</xdr:col>
      <xdr:colOff>38100</xdr:colOff>
      <xdr:row>38</xdr:row>
      <xdr:rowOff>38100</xdr:rowOff>
    </xdr:to>
    <xdr:sp macro="" textlink="">
      <xdr:nvSpPr>
        <xdr:cNvPr id="124" name="フローチャート: 判断 123"/>
        <xdr:cNvSpPr/>
      </xdr:nvSpPr>
      <xdr:spPr>
        <a:xfrm>
          <a:off x="3464560" y="729742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48260</xdr:rowOff>
    </xdr:from>
    <xdr:ext cx="762000" cy="259715"/>
    <xdr:sp macro="" textlink="">
      <xdr:nvSpPr>
        <xdr:cNvPr id="125" name="テキスト ボックス 124"/>
        <xdr:cNvSpPr txBox="1"/>
      </xdr:nvSpPr>
      <xdr:spPr>
        <a:xfrm>
          <a:off x="3144520" y="70662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278130</xdr:rowOff>
    </xdr:from>
    <xdr:to xmlns:xdr="http://schemas.openxmlformats.org/drawingml/2006/spreadsheetDrawing">
      <xdr:col>15</xdr:col>
      <xdr:colOff>101600</xdr:colOff>
      <xdr:row>38</xdr:row>
      <xdr:rowOff>37465</xdr:rowOff>
    </xdr:to>
    <xdr:sp macro="" textlink="">
      <xdr:nvSpPr>
        <xdr:cNvPr id="126" name="フローチャート: 判断 125"/>
        <xdr:cNvSpPr/>
      </xdr:nvSpPr>
      <xdr:spPr>
        <a:xfrm>
          <a:off x="2781300" y="72961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46990</xdr:rowOff>
    </xdr:from>
    <xdr:ext cx="761365" cy="259715"/>
    <xdr:sp macro="" textlink="">
      <xdr:nvSpPr>
        <xdr:cNvPr id="127" name="テキスト ボックス 126"/>
        <xdr:cNvSpPr txBox="1"/>
      </xdr:nvSpPr>
      <xdr:spPr>
        <a:xfrm>
          <a:off x="2461260" y="706501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8" name="テキスト ボックス 127"/>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9" name="テキスト ボックス 128"/>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32" name="テキスト ボックス 131"/>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314960</xdr:rowOff>
    </xdr:from>
    <xdr:to xmlns:xdr="http://schemas.openxmlformats.org/drawingml/2006/spreadsheetDrawing">
      <xdr:col>29</xdr:col>
      <xdr:colOff>177800</xdr:colOff>
      <xdr:row>38</xdr:row>
      <xdr:rowOff>73025</xdr:rowOff>
    </xdr:to>
    <xdr:sp macro="" textlink="">
      <xdr:nvSpPr>
        <xdr:cNvPr id="133" name="楕円 132"/>
        <xdr:cNvSpPr/>
      </xdr:nvSpPr>
      <xdr:spPr>
        <a:xfrm>
          <a:off x="5453380" y="73329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286385</xdr:rowOff>
    </xdr:from>
    <xdr:ext cx="761365" cy="259080"/>
    <xdr:sp macro="" textlink="">
      <xdr:nvSpPr>
        <xdr:cNvPr id="134" name="人口1人当たり決算額の推移該当値テキスト445"/>
        <xdr:cNvSpPr txBox="1"/>
      </xdr:nvSpPr>
      <xdr:spPr>
        <a:xfrm>
          <a:off x="5588000" y="73044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321310</xdr:rowOff>
    </xdr:from>
    <xdr:to xmlns:xdr="http://schemas.openxmlformats.org/drawingml/2006/spreadsheetDrawing">
      <xdr:col>26</xdr:col>
      <xdr:colOff>101600</xdr:colOff>
      <xdr:row>38</xdr:row>
      <xdr:rowOff>80010</xdr:rowOff>
    </xdr:to>
    <xdr:sp macro="" textlink="">
      <xdr:nvSpPr>
        <xdr:cNvPr id="135" name="楕円 134"/>
        <xdr:cNvSpPr/>
      </xdr:nvSpPr>
      <xdr:spPr>
        <a:xfrm>
          <a:off x="4820920" y="733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64770</xdr:rowOff>
    </xdr:from>
    <xdr:ext cx="735965" cy="259080"/>
    <xdr:sp macro="" textlink="">
      <xdr:nvSpPr>
        <xdr:cNvPr id="136" name="テキスト ボックス 135"/>
        <xdr:cNvSpPr txBox="1"/>
      </xdr:nvSpPr>
      <xdr:spPr>
        <a:xfrm>
          <a:off x="4500880" y="74256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328295</xdr:rowOff>
    </xdr:from>
    <xdr:to xmlns:xdr="http://schemas.openxmlformats.org/drawingml/2006/spreadsheetDrawing">
      <xdr:col>22</xdr:col>
      <xdr:colOff>165100</xdr:colOff>
      <xdr:row>38</xdr:row>
      <xdr:rowOff>86995</xdr:rowOff>
    </xdr:to>
    <xdr:sp macro="" textlink="">
      <xdr:nvSpPr>
        <xdr:cNvPr id="137" name="楕円 136"/>
        <xdr:cNvSpPr/>
      </xdr:nvSpPr>
      <xdr:spPr>
        <a:xfrm>
          <a:off x="4142740" y="734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71755</xdr:rowOff>
    </xdr:from>
    <xdr:ext cx="762000" cy="258445"/>
    <xdr:sp macro="" textlink="">
      <xdr:nvSpPr>
        <xdr:cNvPr id="138" name="テキスト ボックス 137"/>
        <xdr:cNvSpPr txBox="1"/>
      </xdr:nvSpPr>
      <xdr:spPr>
        <a:xfrm>
          <a:off x="3822700" y="7432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321310</xdr:rowOff>
    </xdr:from>
    <xdr:to xmlns:xdr="http://schemas.openxmlformats.org/drawingml/2006/spreadsheetDrawing">
      <xdr:col>19</xdr:col>
      <xdr:colOff>38100</xdr:colOff>
      <xdr:row>38</xdr:row>
      <xdr:rowOff>80645</xdr:rowOff>
    </xdr:to>
    <xdr:sp macro="" textlink="">
      <xdr:nvSpPr>
        <xdr:cNvPr id="139" name="楕円 138"/>
        <xdr:cNvSpPr/>
      </xdr:nvSpPr>
      <xdr:spPr>
        <a:xfrm>
          <a:off x="3464560" y="7339330"/>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64770</xdr:rowOff>
    </xdr:from>
    <xdr:ext cx="762000" cy="259080"/>
    <xdr:sp macro="" textlink="">
      <xdr:nvSpPr>
        <xdr:cNvPr id="140" name="テキスト ボックス 139"/>
        <xdr:cNvSpPr txBox="1"/>
      </xdr:nvSpPr>
      <xdr:spPr>
        <a:xfrm>
          <a:off x="3144520" y="742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323850</xdr:rowOff>
    </xdr:from>
    <xdr:to xmlns:xdr="http://schemas.openxmlformats.org/drawingml/2006/spreadsheetDrawing">
      <xdr:col>15</xdr:col>
      <xdr:colOff>101600</xdr:colOff>
      <xdr:row>38</xdr:row>
      <xdr:rowOff>82550</xdr:rowOff>
    </xdr:to>
    <xdr:sp macro="" textlink="">
      <xdr:nvSpPr>
        <xdr:cNvPr id="141" name="楕円 140"/>
        <xdr:cNvSpPr/>
      </xdr:nvSpPr>
      <xdr:spPr>
        <a:xfrm>
          <a:off x="2781300" y="734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67310</xdr:rowOff>
    </xdr:from>
    <xdr:ext cx="761365" cy="259080"/>
    <xdr:sp macro="" textlink="">
      <xdr:nvSpPr>
        <xdr:cNvPr id="142" name="テキスト ボックス 141"/>
        <xdr:cNvSpPr txBox="1"/>
      </xdr:nvSpPr>
      <xdr:spPr>
        <a:xfrm>
          <a:off x="2461260" y="7428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15,050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46,941
46,629
125.30
31,331,857
30,552,116
538,247
11,819,217
21,873,390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70.0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920" cy="259080"/>
    <xdr:sp macro="" textlink="">
      <xdr:nvSpPr>
        <xdr:cNvPr id="42" name="テキスト ボックス 41"/>
        <xdr:cNvSpPr txBox="1"/>
      </xdr:nvSpPr>
      <xdr:spPr>
        <a:xfrm>
          <a:off x="502920" y="6821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8445"/>
    <xdr:sp macro="" textlink="">
      <xdr:nvSpPr>
        <xdr:cNvPr id="44" name="テキスト ボックス 43"/>
        <xdr:cNvSpPr txBox="1"/>
      </xdr:nvSpPr>
      <xdr:spPr>
        <a:xfrm>
          <a:off x="22542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25425" y="61829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59080"/>
    <xdr:sp macro="" textlink="">
      <xdr:nvSpPr>
        <xdr:cNvPr id="50" name="テキスト ボックス 49"/>
        <xdr:cNvSpPr txBox="1"/>
      </xdr:nvSpPr>
      <xdr:spPr>
        <a:xfrm>
          <a:off x="166370" y="5541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9080"/>
    <xdr:sp macro="" textlink="">
      <xdr:nvSpPr>
        <xdr:cNvPr id="52" name="テキスト ボックス 51"/>
        <xdr:cNvSpPr txBox="1"/>
      </xdr:nvSpPr>
      <xdr:spPr>
        <a:xfrm>
          <a:off x="16637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6" name="テキスト ボックス 55"/>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66040</xdr:rowOff>
    </xdr:from>
    <xdr:to xmlns:xdr="http://schemas.openxmlformats.org/drawingml/2006/spreadsheetDrawing">
      <xdr:col>24</xdr:col>
      <xdr:colOff>62865</xdr:colOff>
      <xdr:row>38</xdr:row>
      <xdr:rowOff>60960</xdr:rowOff>
    </xdr:to>
    <xdr:cxnSp macro="">
      <xdr:nvCxnSpPr>
        <xdr:cNvPr id="58" name="直線コネクタ 57"/>
        <xdr:cNvCxnSpPr/>
      </xdr:nvCxnSpPr>
      <xdr:spPr>
        <a:xfrm flipV="1">
          <a:off x="4511675" y="526669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64770</xdr:rowOff>
    </xdr:from>
    <xdr:ext cx="534670" cy="259080"/>
    <xdr:sp macro="" textlink="">
      <xdr:nvSpPr>
        <xdr:cNvPr id="59" name="人件費最小値テキスト"/>
        <xdr:cNvSpPr txBox="1"/>
      </xdr:nvSpPr>
      <xdr:spPr>
        <a:xfrm>
          <a:off x="4564380" y="643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60960</xdr:rowOff>
    </xdr:from>
    <xdr:to xmlns:xdr="http://schemas.openxmlformats.org/drawingml/2006/spreadsheetDrawing">
      <xdr:col>24</xdr:col>
      <xdr:colOff>152400</xdr:colOff>
      <xdr:row>38</xdr:row>
      <xdr:rowOff>60960</xdr:rowOff>
    </xdr:to>
    <xdr:cxnSp macro="">
      <xdr:nvCxnSpPr>
        <xdr:cNvPr id="60" name="直線コネクタ 59"/>
        <xdr:cNvCxnSpPr/>
      </xdr:nvCxnSpPr>
      <xdr:spPr>
        <a:xfrm>
          <a:off x="4429760" y="6435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12700</xdr:rowOff>
    </xdr:from>
    <xdr:ext cx="598805" cy="258445"/>
    <xdr:sp macro="" textlink="">
      <xdr:nvSpPr>
        <xdr:cNvPr id="61" name="人件費最大値テキスト"/>
        <xdr:cNvSpPr txBox="1"/>
      </xdr:nvSpPr>
      <xdr:spPr>
        <a:xfrm>
          <a:off x="4564380" y="5045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66040</xdr:rowOff>
    </xdr:from>
    <xdr:to xmlns:xdr="http://schemas.openxmlformats.org/drawingml/2006/spreadsheetDrawing">
      <xdr:col>24</xdr:col>
      <xdr:colOff>152400</xdr:colOff>
      <xdr:row>31</xdr:row>
      <xdr:rowOff>66040</xdr:rowOff>
    </xdr:to>
    <xdr:cxnSp macro="">
      <xdr:nvCxnSpPr>
        <xdr:cNvPr id="62" name="直線コネクタ 61"/>
        <xdr:cNvCxnSpPr/>
      </xdr:nvCxnSpPr>
      <xdr:spPr>
        <a:xfrm>
          <a:off x="4429760" y="5266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46990</xdr:rowOff>
    </xdr:from>
    <xdr:to xmlns:xdr="http://schemas.openxmlformats.org/drawingml/2006/spreadsheetDrawing">
      <xdr:col>24</xdr:col>
      <xdr:colOff>63500</xdr:colOff>
      <xdr:row>36</xdr:row>
      <xdr:rowOff>166370</xdr:rowOff>
    </xdr:to>
    <xdr:cxnSp macro="">
      <xdr:nvCxnSpPr>
        <xdr:cNvPr id="63" name="直線コネクタ 62"/>
        <xdr:cNvCxnSpPr/>
      </xdr:nvCxnSpPr>
      <xdr:spPr>
        <a:xfrm flipV="1">
          <a:off x="3700780" y="6085840"/>
          <a:ext cx="8128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164465</xdr:rowOff>
    </xdr:from>
    <xdr:ext cx="598805" cy="258445"/>
    <xdr:sp macro="" textlink="">
      <xdr:nvSpPr>
        <xdr:cNvPr id="64" name="人件費平均値テキスト"/>
        <xdr:cNvSpPr txBox="1"/>
      </xdr:nvSpPr>
      <xdr:spPr>
        <a:xfrm>
          <a:off x="4564380" y="5700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141605</xdr:rowOff>
    </xdr:from>
    <xdr:to xmlns:xdr="http://schemas.openxmlformats.org/drawingml/2006/spreadsheetDrawing">
      <xdr:col>24</xdr:col>
      <xdr:colOff>114300</xdr:colOff>
      <xdr:row>35</xdr:row>
      <xdr:rowOff>71755</xdr:rowOff>
    </xdr:to>
    <xdr:sp macro="" textlink="">
      <xdr:nvSpPr>
        <xdr:cNvPr id="65" name="フローチャート: 判断 64"/>
        <xdr:cNvSpPr/>
      </xdr:nvSpPr>
      <xdr:spPr>
        <a:xfrm>
          <a:off x="4462780" y="5845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153035</xdr:rowOff>
    </xdr:from>
    <xdr:to xmlns:xdr="http://schemas.openxmlformats.org/drawingml/2006/spreadsheetDrawing">
      <xdr:col>19</xdr:col>
      <xdr:colOff>177800</xdr:colOff>
      <xdr:row>36</xdr:row>
      <xdr:rowOff>166370</xdr:rowOff>
    </xdr:to>
    <xdr:cxnSp macro="">
      <xdr:nvCxnSpPr>
        <xdr:cNvPr id="66" name="直線コネクタ 65"/>
        <xdr:cNvCxnSpPr/>
      </xdr:nvCxnSpPr>
      <xdr:spPr>
        <a:xfrm>
          <a:off x="2832100" y="6191885"/>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74295</xdr:rowOff>
    </xdr:from>
    <xdr:to xmlns:xdr="http://schemas.openxmlformats.org/drawingml/2006/spreadsheetDrawing">
      <xdr:col>20</xdr:col>
      <xdr:colOff>38100</xdr:colOff>
      <xdr:row>36</xdr:row>
      <xdr:rowOff>4445</xdr:rowOff>
    </xdr:to>
    <xdr:sp macro="" textlink="">
      <xdr:nvSpPr>
        <xdr:cNvPr id="67" name="フローチャート: 判断 66"/>
        <xdr:cNvSpPr/>
      </xdr:nvSpPr>
      <xdr:spPr>
        <a:xfrm>
          <a:off x="3649980" y="59455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20955</xdr:rowOff>
    </xdr:from>
    <xdr:ext cx="534035" cy="259080"/>
    <xdr:sp macro="" textlink="">
      <xdr:nvSpPr>
        <xdr:cNvPr id="68" name="テキスト ボックス 67"/>
        <xdr:cNvSpPr txBox="1"/>
      </xdr:nvSpPr>
      <xdr:spPr>
        <a:xfrm>
          <a:off x="3438525" y="5724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153035</xdr:rowOff>
    </xdr:from>
    <xdr:to xmlns:xdr="http://schemas.openxmlformats.org/drawingml/2006/spreadsheetDrawing">
      <xdr:col>15</xdr:col>
      <xdr:colOff>50800</xdr:colOff>
      <xdr:row>37</xdr:row>
      <xdr:rowOff>8890</xdr:rowOff>
    </xdr:to>
    <xdr:cxnSp macro="">
      <xdr:nvCxnSpPr>
        <xdr:cNvPr id="69" name="直線コネクタ 68"/>
        <xdr:cNvCxnSpPr/>
      </xdr:nvCxnSpPr>
      <xdr:spPr>
        <a:xfrm flipV="1">
          <a:off x="1968500" y="6191885"/>
          <a:ext cx="8636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76200</xdr:rowOff>
    </xdr:from>
    <xdr:to xmlns:xdr="http://schemas.openxmlformats.org/drawingml/2006/spreadsheetDrawing">
      <xdr:col>15</xdr:col>
      <xdr:colOff>101600</xdr:colOff>
      <xdr:row>36</xdr:row>
      <xdr:rowOff>6350</xdr:rowOff>
    </xdr:to>
    <xdr:sp macro="" textlink="">
      <xdr:nvSpPr>
        <xdr:cNvPr id="70" name="フローチャート: 判断 69"/>
        <xdr:cNvSpPr/>
      </xdr:nvSpPr>
      <xdr:spPr>
        <a:xfrm>
          <a:off x="2781300" y="5947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22860</xdr:rowOff>
    </xdr:from>
    <xdr:ext cx="534035" cy="259080"/>
    <xdr:sp macro="" textlink="">
      <xdr:nvSpPr>
        <xdr:cNvPr id="71" name="テキスト ボックス 70"/>
        <xdr:cNvSpPr txBox="1"/>
      </xdr:nvSpPr>
      <xdr:spPr>
        <a:xfrm>
          <a:off x="2574925" y="5726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8890</xdr:rowOff>
    </xdr:from>
    <xdr:to xmlns:xdr="http://schemas.openxmlformats.org/drawingml/2006/spreadsheetDrawing">
      <xdr:col>10</xdr:col>
      <xdr:colOff>114300</xdr:colOff>
      <xdr:row>37</xdr:row>
      <xdr:rowOff>31750</xdr:rowOff>
    </xdr:to>
    <xdr:cxnSp macro="">
      <xdr:nvCxnSpPr>
        <xdr:cNvPr id="72" name="直線コネクタ 71"/>
        <xdr:cNvCxnSpPr/>
      </xdr:nvCxnSpPr>
      <xdr:spPr>
        <a:xfrm flipV="1">
          <a:off x="1104900" y="621538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85725</xdr:rowOff>
    </xdr:from>
    <xdr:to xmlns:xdr="http://schemas.openxmlformats.org/drawingml/2006/spreadsheetDrawing">
      <xdr:col>10</xdr:col>
      <xdr:colOff>165100</xdr:colOff>
      <xdr:row>36</xdr:row>
      <xdr:rowOff>15875</xdr:rowOff>
    </xdr:to>
    <xdr:sp macro="" textlink="">
      <xdr:nvSpPr>
        <xdr:cNvPr id="73" name="フローチャート: 判断 72"/>
        <xdr:cNvSpPr/>
      </xdr:nvSpPr>
      <xdr:spPr>
        <a:xfrm>
          <a:off x="1917700" y="5956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32385</xdr:rowOff>
    </xdr:from>
    <xdr:ext cx="534670" cy="258445"/>
    <xdr:sp macro="" textlink="">
      <xdr:nvSpPr>
        <xdr:cNvPr id="74" name="テキスト ボックス 73"/>
        <xdr:cNvSpPr txBox="1"/>
      </xdr:nvSpPr>
      <xdr:spPr>
        <a:xfrm>
          <a:off x="1706245" y="5735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93345</xdr:rowOff>
    </xdr:from>
    <xdr:to xmlns:xdr="http://schemas.openxmlformats.org/drawingml/2006/spreadsheetDrawing">
      <xdr:col>6</xdr:col>
      <xdr:colOff>38100</xdr:colOff>
      <xdr:row>36</xdr:row>
      <xdr:rowOff>23495</xdr:rowOff>
    </xdr:to>
    <xdr:sp macro="" textlink="">
      <xdr:nvSpPr>
        <xdr:cNvPr id="75" name="フローチャート: 判断 74"/>
        <xdr:cNvSpPr/>
      </xdr:nvSpPr>
      <xdr:spPr>
        <a:xfrm>
          <a:off x="1054100" y="59645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40640</xdr:rowOff>
    </xdr:from>
    <xdr:ext cx="534035" cy="259080"/>
    <xdr:sp macro="" textlink="">
      <xdr:nvSpPr>
        <xdr:cNvPr id="76" name="テキスト ボックス 75"/>
        <xdr:cNvSpPr txBox="1"/>
      </xdr:nvSpPr>
      <xdr:spPr>
        <a:xfrm>
          <a:off x="842645" y="5744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167640</xdr:rowOff>
    </xdr:from>
    <xdr:to xmlns:xdr="http://schemas.openxmlformats.org/drawingml/2006/spreadsheetDrawing">
      <xdr:col>24</xdr:col>
      <xdr:colOff>114300</xdr:colOff>
      <xdr:row>36</xdr:row>
      <xdr:rowOff>97790</xdr:rowOff>
    </xdr:to>
    <xdr:sp macro="" textlink="">
      <xdr:nvSpPr>
        <xdr:cNvPr id="82" name="楕円 81"/>
        <xdr:cNvSpPr/>
      </xdr:nvSpPr>
      <xdr:spPr>
        <a:xfrm>
          <a:off x="4462780" y="6038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146050</xdr:rowOff>
    </xdr:from>
    <xdr:ext cx="534670" cy="258445"/>
    <xdr:sp macro="" textlink="">
      <xdr:nvSpPr>
        <xdr:cNvPr id="83" name="人件費該当値テキスト"/>
        <xdr:cNvSpPr txBox="1"/>
      </xdr:nvSpPr>
      <xdr:spPr>
        <a:xfrm>
          <a:off x="4564380" y="6017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115570</xdr:rowOff>
    </xdr:from>
    <xdr:to xmlns:xdr="http://schemas.openxmlformats.org/drawingml/2006/spreadsheetDrawing">
      <xdr:col>20</xdr:col>
      <xdr:colOff>38100</xdr:colOff>
      <xdr:row>37</xdr:row>
      <xdr:rowOff>45720</xdr:rowOff>
    </xdr:to>
    <xdr:sp macro="" textlink="">
      <xdr:nvSpPr>
        <xdr:cNvPr id="84" name="楕円 83"/>
        <xdr:cNvSpPr/>
      </xdr:nvSpPr>
      <xdr:spPr>
        <a:xfrm>
          <a:off x="3649980" y="61544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36830</xdr:rowOff>
    </xdr:from>
    <xdr:ext cx="534035" cy="258445"/>
    <xdr:sp macro="" textlink="">
      <xdr:nvSpPr>
        <xdr:cNvPr id="85" name="テキスト ボックス 84"/>
        <xdr:cNvSpPr txBox="1"/>
      </xdr:nvSpPr>
      <xdr:spPr>
        <a:xfrm>
          <a:off x="3438525" y="6243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102870</xdr:rowOff>
    </xdr:from>
    <xdr:to xmlns:xdr="http://schemas.openxmlformats.org/drawingml/2006/spreadsheetDrawing">
      <xdr:col>15</xdr:col>
      <xdr:colOff>101600</xdr:colOff>
      <xdr:row>37</xdr:row>
      <xdr:rowOff>32385</xdr:rowOff>
    </xdr:to>
    <xdr:sp macro="" textlink="">
      <xdr:nvSpPr>
        <xdr:cNvPr id="86" name="楕円 85"/>
        <xdr:cNvSpPr/>
      </xdr:nvSpPr>
      <xdr:spPr>
        <a:xfrm>
          <a:off x="2781300" y="61417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23495</xdr:rowOff>
    </xdr:from>
    <xdr:ext cx="534035" cy="259080"/>
    <xdr:sp macro="" textlink="">
      <xdr:nvSpPr>
        <xdr:cNvPr id="87" name="テキスト ボックス 86"/>
        <xdr:cNvSpPr txBox="1"/>
      </xdr:nvSpPr>
      <xdr:spPr>
        <a:xfrm>
          <a:off x="2574925" y="6229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129540</xdr:rowOff>
    </xdr:from>
    <xdr:to xmlns:xdr="http://schemas.openxmlformats.org/drawingml/2006/spreadsheetDrawing">
      <xdr:col>10</xdr:col>
      <xdr:colOff>165100</xdr:colOff>
      <xdr:row>37</xdr:row>
      <xdr:rowOff>59690</xdr:rowOff>
    </xdr:to>
    <xdr:sp macro="" textlink="">
      <xdr:nvSpPr>
        <xdr:cNvPr id="88" name="楕円 87"/>
        <xdr:cNvSpPr/>
      </xdr:nvSpPr>
      <xdr:spPr>
        <a:xfrm>
          <a:off x="1917700" y="6168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50800</xdr:rowOff>
    </xdr:from>
    <xdr:ext cx="534670" cy="258445"/>
    <xdr:sp macro="" textlink="">
      <xdr:nvSpPr>
        <xdr:cNvPr id="89" name="テキスト ボックス 88"/>
        <xdr:cNvSpPr txBox="1"/>
      </xdr:nvSpPr>
      <xdr:spPr>
        <a:xfrm>
          <a:off x="1706245" y="6257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152400</xdr:rowOff>
    </xdr:from>
    <xdr:to xmlns:xdr="http://schemas.openxmlformats.org/drawingml/2006/spreadsheetDrawing">
      <xdr:col>6</xdr:col>
      <xdr:colOff>38100</xdr:colOff>
      <xdr:row>37</xdr:row>
      <xdr:rowOff>82550</xdr:rowOff>
    </xdr:to>
    <xdr:sp macro="" textlink="">
      <xdr:nvSpPr>
        <xdr:cNvPr id="90" name="楕円 89"/>
        <xdr:cNvSpPr/>
      </xdr:nvSpPr>
      <xdr:spPr>
        <a:xfrm>
          <a:off x="1054100" y="61912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73660</xdr:rowOff>
    </xdr:from>
    <xdr:ext cx="534035" cy="258445"/>
    <xdr:sp macro="" textlink="">
      <xdr:nvSpPr>
        <xdr:cNvPr id="91" name="テキスト ボックス 90"/>
        <xdr:cNvSpPr txBox="1"/>
      </xdr:nvSpPr>
      <xdr:spPr>
        <a:xfrm>
          <a:off x="842645" y="6280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100" name="テキスト ボックス 99"/>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920" cy="258445"/>
    <xdr:sp macro="" textlink="">
      <xdr:nvSpPr>
        <xdr:cNvPr id="103" name="テキスト ボックス 102"/>
        <xdr:cNvSpPr txBox="1"/>
      </xdr:nvSpPr>
      <xdr:spPr>
        <a:xfrm>
          <a:off x="502920" y="98552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8445"/>
    <xdr:sp macro="" textlink="">
      <xdr:nvSpPr>
        <xdr:cNvPr id="105" name="テキスト ボックス 104"/>
        <xdr:cNvSpPr txBox="1"/>
      </xdr:nvSpPr>
      <xdr:spPr>
        <a:xfrm>
          <a:off x="166370" y="95357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6" name="直線コネクタ 105"/>
        <xdr:cNvCxnSpPr/>
      </xdr:nvCxnSpPr>
      <xdr:spPr>
        <a:xfrm>
          <a:off x="74168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7" name="テキスト ボックス 106"/>
        <xdr:cNvSpPr txBox="1"/>
      </xdr:nvSpPr>
      <xdr:spPr>
        <a:xfrm>
          <a:off x="166370" y="92170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9080"/>
    <xdr:sp macro="" textlink="">
      <xdr:nvSpPr>
        <xdr:cNvPr id="109" name="テキスト ボックス 108"/>
        <xdr:cNvSpPr txBox="1"/>
      </xdr:nvSpPr>
      <xdr:spPr>
        <a:xfrm>
          <a:off x="166370" y="8894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9080"/>
    <xdr:sp macro="" textlink="">
      <xdr:nvSpPr>
        <xdr:cNvPr id="111" name="テキスト ボックス 110"/>
        <xdr:cNvSpPr txBox="1"/>
      </xdr:nvSpPr>
      <xdr:spPr>
        <a:xfrm>
          <a:off x="16637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3" name="テキスト ボックス 112"/>
        <xdr:cNvSpPr txBox="1"/>
      </xdr:nvSpPr>
      <xdr:spPr>
        <a:xfrm>
          <a:off x="16637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5" name="テキスト ボックス 114"/>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40640</xdr:rowOff>
    </xdr:from>
    <xdr:to xmlns:xdr="http://schemas.openxmlformats.org/drawingml/2006/spreadsheetDrawing">
      <xdr:col>24</xdr:col>
      <xdr:colOff>62865</xdr:colOff>
      <xdr:row>58</xdr:row>
      <xdr:rowOff>140335</xdr:rowOff>
    </xdr:to>
    <xdr:cxnSp macro="">
      <xdr:nvCxnSpPr>
        <xdr:cNvPr id="117" name="直線コネクタ 116"/>
        <xdr:cNvCxnSpPr/>
      </xdr:nvCxnSpPr>
      <xdr:spPr>
        <a:xfrm flipV="1">
          <a:off x="4511675" y="842645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144145</xdr:rowOff>
    </xdr:from>
    <xdr:ext cx="534670" cy="258445"/>
    <xdr:sp macro="" textlink="">
      <xdr:nvSpPr>
        <xdr:cNvPr id="118" name="物件費最小値テキスト"/>
        <xdr:cNvSpPr txBox="1"/>
      </xdr:nvSpPr>
      <xdr:spPr>
        <a:xfrm>
          <a:off x="4564380" y="9871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140335</xdr:rowOff>
    </xdr:from>
    <xdr:to xmlns:xdr="http://schemas.openxmlformats.org/drawingml/2006/spreadsheetDrawing">
      <xdr:col>24</xdr:col>
      <xdr:colOff>152400</xdr:colOff>
      <xdr:row>58</xdr:row>
      <xdr:rowOff>140335</xdr:rowOff>
    </xdr:to>
    <xdr:cxnSp macro="">
      <xdr:nvCxnSpPr>
        <xdr:cNvPr id="119" name="直線コネクタ 118"/>
        <xdr:cNvCxnSpPr/>
      </xdr:nvCxnSpPr>
      <xdr:spPr>
        <a:xfrm>
          <a:off x="4429760" y="9867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158750</xdr:rowOff>
    </xdr:from>
    <xdr:ext cx="598805" cy="258445"/>
    <xdr:sp macro="" textlink="">
      <xdr:nvSpPr>
        <xdr:cNvPr id="120" name="物件費最大値テキスト"/>
        <xdr:cNvSpPr txBox="1"/>
      </xdr:nvSpPr>
      <xdr:spPr>
        <a:xfrm>
          <a:off x="4564380" y="8209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40640</xdr:rowOff>
    </xdr:from>
    <xdr:to xmlns:xdr="http://schemas.openxmlformats.org/drawingml/2006/spreadsheetDrawing">
      <xdr:col>24</xdr:col>
      <xdr:colOff>152400</xdr:colOff>
      <xdr:row>50</xdr:row>
      <xdr:rowOff>40640</xdr:rowOff>
    </xdr:to>
    <xdr:cxnSp macro="">
      <xdr:nvCxnSpPr>
        <xdr:cNvPr id="121" name="直線コネクタ 120"/>
        <xdr:cNvCxnSpPr/>
      </xdr:nvCxnSpPr>
      <xdr:spPr>
        <a:xfrm>
          <a:off x="4429760" y="8426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62230</xdr:rowOff>
    </xdr:from>
    <xdr:to xmlns:xdr="http://schemas.openxmlformats.org/drawingml/2006/spreadsheetDrawing">
      <xdr:col>24</xdr:col>
      <xdr:colOff>63500</xdr:colOff>
      <xdr:row>58</xdr:row>
      <xdr:rowOff>62865</xdr:rowOff>
    </xdr:to>
    <xdr:cxnSp macro="">
      <xdr:nvCxnSpPr>
        <xdr:cNvPr id="122" name="直線コネクタ 121"/>
        <xdr:cNvCxnSpPr/>
      </xdr:nvCxnSpPr>
      <xdr:spPr>
        <a:xfrm>
          <a:off x="3700780" y="978916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117475</xdr:rowOff>
    </xdr:from>
    <xdr:ext cx="534670" cy="259080"/>
    <xdr:sp macro="" textlink="">
      <xdr:nvSpPr>
        <xdr:cNvPr id="123" name="物件費平均値テキスト"/>
        <xdr:cNvSpPr txBox="1"/>
      </xdr:nvSpPr>
      <xdr:spPr>
        <a:xfrm>
          <a:off x="4564380" y="9509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94615</xdr:rowOff>
    </xdr:from>
    <xdr:to xmlns:xdr="http://schemas.openxmlformats.org/drawingml/2006/spreadsheetDrawing">
      <xdr:col>24</xdr:col>
      <xdr:colOff>114300</xdr:colOff>
      <xdr:row>58</xdr:row>
      <xdr:rowOff>24765</xdr:rowOff>
    </xdr:to>
    <xdr:sp macro="" textlink="">
      <xdr:nvSpPr>
        <xdr:cNvPr id="124" name="フローチャート: 判断 123"/>
        <xdr:cNvSpPr/>
      </xdr:nvSpPr>
      <xdr:spPr>
        <a:xfrm>
          <a:off x="4462780" y="965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62230</xdr:rowOff>
    </xdr:from>
    <xdr:to xmlns:xdr="http://schemas.openxmlformats.org/drawingml/2006/spreadsheetDrawing">
      <xdr:col>19</xdr:col>
      <xdr:colOff>177800</xdr:colOff>
      <xdr:row>58</xdr:row>
      <xdr:rowOff>89535</xdr:rowOff>
    </xdr:to>
    <xdr:cxnSp macro="">
      <xdr:nvCxnSpPr>
        <xdr:cNvPr id="125" name="直線コネクタ 124"/>
        <xdr:cNvCxnSpPr/>
      </xdr:nvCxnSpPr>
      <xdr:spPr>
        <a:xfrm flipV="1">
          <a:off x="2832100" y="9789160"/>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105410</xdr:rowOff>
    </xdr:from>
    <xdr:to xmlns:xdr="http://schemas.openxmlformats.org/drawingml/2006/spreadsheetDrawing">
      <xdr:col>20</xdr:col>
      <xdr:colOff>38100</xdr:colOff>
      <xdr:row>58</xdr:row>
      <xdr:rowOff>35560</xdr:rowOff>
    </xdr:to>
    <xdr:sp macro="" textlink="">
      <xdr:nvSpPr>
        <xdr:cNvPr id="126" name="フローチャート: 判断 125"/>
        <xdr:cNvSpPr/>
      </xdr:nvSpPr>
      <xdr:spPr>
        <a:xfrm>
          <a:off x="3649980" y="96647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52070</xdr:rowOff>
    </xdr:from>
    <xdr:ext cx="534035" cy="258445"/>
    <xdr:sp macro="" textlink="">
      <xdr:nvSpPr>
        <xdr:cNvPr id="127" name="テキスト ボックス 126"/>
        <xdr:cNvSpPr txBox="1"/>
      </xdr:nvSpPr>
      <xdr:spPr>
        <a:xfrm>
          <a:off x="3438525" y="9443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87630</xdr:rowOff>
    </xdr:from>
    <xdr:to xmlns:xdr="http://schemas.openxmlformats.org/drawingml/2006/spreadsheetDrawing">
      <xdr:col>15</xdr:col>
      <xdr:colOff>50800</xdr:colOff>
      <xdr:row>58</xdr:row>
      <xdr:rowOff>89535</xdr:rowOff>
    </xdr:to>
    <xdr:cxnSp macro="">
      <xdr:nvCxnSpPr>
        <xdr:cNvPr id="128" name="直線コネクタ 127"/>
        <xdr:cNvCxnSpPr/>
      </xdr:nvCxnSpPr>
      <xdr:spPr>
        <a:xfrm>
          <a:off x="1968500" y="981456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126365</xdr:rowOff>
    </xdr:from>
    <xdr:to xmlns:xdr="http://schemas.openxmlformats.org/drawingml/2006/spreadsheetDrawing">
      <xdr:col>15</xdr:col>
      <xdr:colOff>101600</xdr:colOff>
      <xdr:row>58</xdr:row>
      <xdr:rowOff>56515</xdr:rowOff>
    </xdr:to>
    <xdr:sp macro="" textlink="">
      <xdr:nvSpPr>
        <xdr:cNvPr id="129" name="フローチャート: 判断 128"/>
        <xdr:cNvSpPr/>
      </xdr:nvSpPr>
      <xdr:spPr>
        <a:xfrm>
          <a:off x="2781300" y="9685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73025</xdr:rowOff>
    </xdr:from>
    <xdr:ext cx="534035" cy="258445"/>
    <xdr:sp macro="" textlink="">
      <xdr:nvSpPr>
        <xdr:cNvPr id="130" name="テキスト ボックス 129"/>
        <xdr:cNvSpPr txBox="1"/>
      </xdr:nvSpPr>
      <xdr:spPr>
        <a:xfrm>
          <a:off x="2574925" y="9464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87630</xdr:rowOff>
    </xdr:from>
    <xdr:to xmlns:xdr="http://schemas.openxmlformats.org/drawingml/2006/spreadsheetDrawing">
      <xdr:col>10</xdr:col>
      <xdr:colOff>114300</xdr:colOff>
      <xdr:row>58</xdr:row>
      <xdr:rowOff>100965</xdr:rowOff>
    </xdr:to>
    <xdr:cxnSp macro="">
      <xdr:nvCxnSpPr>
        <xdr:cNvPr id="131" name="直線コネクタ 130"/>
        <xdr:cNvCxnSpPr/>
      </xdr:nvCxnSpPr>
      <xdr:spPr>
        <a:xfrm flipV="1">
          <a:off x="1104900" y="981456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138430</xdr:rowOff>
    </xdr:from>
    <xdr:to xmlns:xdr="http://schemas.openxmlformats.org/drawingml/2006/spreadsheetDrawing">
      <xdr:col>10</xdr:col>
      <xdr:colOff>165100</xdr:colOff>
      <xdr:row>58</xdr:row>
      <xdr:rowOff>68580</xdr:rowOff>
    </xdr:to>
    <xdr:sp macro="" textlink="">
      <xdr:nvSpPr>
        <xdr:cNvPr id="132" name="フローチャート: 判断 131"/>
        <xdr:cNvSpPr/>
      </xdr:nvSpPr>
      <xdr:spPr>
        <a:xfrm>
          <a:off x="1917700" y="969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85090</xdr:rowOff>
    </xdr:from>
    <xdr:ext cx="534670" cy="258445"/>
    <xdr:sp macro="" textlink="">
      <xdr:nvSpPr>
        <xdr:cNvPr id="133" name="テキスト ボックス 132"/>
        <xdr:cNvSpPr txBox="1"/>
      </xdr:nvSpPr>
      <xdr:spPr>
        <a:xfrm>
          <a:off x="1706245" y="9476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144145</xdr:rowOff>
    </xdr:from>
    <xdr:to xmlns:xdr="http://schemas.openxmlformats.org/drawingml/2006/spreadsheetDrawing">
      <xdr:col>6</xdr:col>
      <xdr:colOff>38100</xdr:colOff>
      <xdr:row>58</xdr:row>
      <xdr:rowOff>74295</xdr:rowOff>
    </xdr:to>
    <xdr:sp macro="" textlink="">
      <xdr:nvSpPr>
        <xdr:cNvPr id="134" name="フローチャート: 判断 133"/>
        <xdr:cNvSpPr/>
      </xdr:nvSpPr>
      <xdr:spPr>
        <a:xfrm>
          <a:off x="1054100" y="97034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90805</xdr:rowOff>
    </xdr:from>
    <xdr:ext cx="534035" cy="258445"/>
    <xdr:sp macro="" textlink="">
      <xdr:nvSpPr>
        <xdr:cNvPr id="135" name="テキスト ボックス 134"/>
        <xdr:cNvSpPr txBox="1"/>
      </xdr:nvSpPr>
      <xdr:spPr>
        <a:xfrm>
          <a:off x="842645" y="9482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6" name="テキスト ボックス 135"/>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8" name="テキスト ボックス 137"/>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12065</xdr:rowOff>
    </xdr:from>
    <xdr:to xmlns:xdr="http://schemas.openxmlformats.org/drawingml/2006/spreadsheetDrawing">
      <xdr:col>24</xdr:col>
      <xdr:colOff>114300</xdr:colOff>
      <xdr:row>58</xdr:row>
      <xdr:rowOff>113665</xdr:rowOff>
    </xdr:to>
    <xdr:sp macro="" textlink="">
      <xdr:nvSpPr>
        <xdr:cNvPr id="141" name="楕円 140"/>
        <xdr:cNvSpPr/>
      </xdr:nvSpPr>
      <xdr:spPr>
        <a:xfrm>
          <a:off x="446278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98425</xdr:rowOff>
    </xdr:from>
    <xdr:ext cx="534670" cy="259080"/>
    <xdr:sp macro="" textlink="">
      <xdr:nvSpPr>
        <xdr:cNvPr id="142" name="物件費該当値テキスト"/>
        <xdr:cNvSpPr txBox="1"/>
      </xdr:nvSpPr>
      <xdr:spPr>
        <a:xfrm>
          <a:off x="4564380" y="9657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11430</xdr:rowOff>
    </xdr:from>
    <xdr:to xmlns:xdr="http://schemas.openxmlformats.org/drawingml/2006/spreadsheetDrawing">
      <xdr:col>20</xdr:col>
      <xdr:colOff>38100</xdr:colOff>
      <xdr:row>58</xdr:row>
      <xdr:rowOff>113030</xdr:rowOff>
    </xdr:to>
    <xdr:sp macro="" textlink="">
      <xdr:nvSpPr>
        <xdr:cNvPr id="143" name="楕円 142"/>
        <xdr:cNvSpPr/>
      </xdr:nvSpPr>
      <xdr:spPr>
        <a:xfrm>
          <a:off x="3649980" y="97383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104140</xdr:rowOff>
    </xdr:from>
    <xdr:ext cx="534035" cy="258445"/>
    <xdr:sp macro="" textlink="">
      <xdr:nvSpPr>
        <xdr:cNvPr id="144" name="テキスト ボックス 143"/>
        <xdr:cNvSpPr txBox="1"/>
      </xdr:nvSpPr>
      <xdr:spPr>
        <a:xfrm>
          <a:off x="3438525" y="9831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38735</xdr:rowOff>
    </xdr:from>
    <xdr:to xmlns:xdr="http://schemas.openxmlformats.org/drawingml/2006/spreadsheetDrawing">
      <xdr:col>15</xdr:col>
      <xdr:colOff>101600</xdr:colOff>
      <xdr:row>58</xdr:row>
      <xdr:rowOff>140335</xdr:rowOff>
    </xdr:to>
    <xdr:sp macro="" textlink="">
      <xdr:nvSpPr>
        <xdr:cNvPr id="145" name="楕円 144"/>
        <xdr:cNvSpPr/>
      </xdr:nvSpPr>
      <xdr:spPr>
        <a:xfrm>
          <a:off x="27813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131445</xdr:rowOff>
    </xdr:from>
    <xdr:ext cx="534035" cy="259080"/>
    <xdr:sp macro="" textlink="">
      <xdr:nvSpPr>
        <xdr:cNvPr id="146" name="テキスト ボックス 145"/>
        <xdr:cNvSpPr txBox="1"/>
      </xdr:nvSpPr>
      <xdr:spPr>
        <a:xfrm>
          <a:off x="2574925" y="9858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36830</xdr:rowOff>
    </xdr:from>
    <xdr:to xmlns:xdr="http://schemas.openxmlformats.org/drawingml/2006/spreadsheetDrawing">
      <xdr:col>10</xdr:col>
      <xdr:colOff>165100</xdr:colOff>
      <xdr:row>58</xdr:row>
      <xdr:rowOff>138430</xdr:rowOff>
    </xdr:to>
    <xdr:sp macro="" textlink="">
      <xdr:nvSpPr>
        <xdr:cNvPr id="147" name="楕円 146"/>
        <xdr:cNvSpPr/>
      </xdr:nvSpPr>
      <xdr:spPr>
        <a:xfrm>
          <a:off x="1917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129540</xdr:rowOff>
    </xdr:from>
    <xdr:ext cx="534670" cy="258445"/>
    <xdr:sp macro="" textlink="">
      <xdr:nvSpPr>
        <xdr:cNvPr id="148" name="テキスト ボックス 147"/>
        <xdr:cNvSpPr txBox="1"/>
      </xdr:nvSpPr>
      <xdr:spPr>
        <a:xfrm>
          <a:off x="1706245" y="9856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50165</xdr:rowOff>
    </xdr:from>
    <xdr:to xmlns:xdr="http://schemas.openxmlformats.org/drawingml/2006/spreadsheetDrawing">
      <xdr:col>6</xdr:col>
      <xdr:colOff>38100</xdr:colOff>
      <xdr:row>58</xdr:row>
      <xdr:rowOff>151765</xdr:rowOff>
    </xdr:to>
    <xdr:sp macro="" textlink="">
      <xdr:nvSpPr>
        <xdr:cNvPr id="149" name="楕円 148"/>
        <xdr:cNvSpPr/>
      </xdr:nvSpPr>
      <xdr:spPr>
        <a:xfrm>
          <a:off x="1054100" y="97770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142875</xdr:rowOff>
    </xdr:from>
    <xdr:ext cx="534035" cy="258445"/>
    <xdr:sp macro="" textlink="">
      <xdr:nvSpPr>
        <xdr:cNvPr id="150" name="テキスト ボックス 149"/>
        <xdr:cNvSpPr txBox="1"/>
      </xdr:nvSpPr>
      <xdr:spPr>
        <a:xfrm>
          <a:off x="842645" y="9869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2" name="正方形/長方形 151"/>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4" name="正方形/長方形 153"/>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6" name="正方形/長方形 155"/>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9" name="テキスト ボックス 158"/>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8445"/>
    <xdr:sp macro="" textlink="">
      <xdr:nvSpPr>
        <xdr:cNvPr id="162" name="テキスト ボックス 161"/>
        <xdr:cNvSpPr txBox="1"/>
      </xdr:nvSpPr>
      <xdr:spPr>
        <a:xfrm>
          <a:off x="50292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8445"/>
    <xdr:sp macro="" textlink="">
      <xdr:nvSpPr>
        <xdr:cNvPr id="164" name="テキスト ボックス 163"/>
        <xdr:cNvSpPr txBox="1"/>
      </xdr:nvSpPr>
      <xdr:spPr>
        <a:xfrm>
          <a:off x="22542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5" name="直線コネクタ 164"/>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9080"/>
    <xdr:sp macro="" textlink="">
      <xdr:nvSpPr>
        <xdr:cNvPr id="166" name="テキスト ボックス 165"/>
        <xdr:cNvSpPr txBox="1"/>
      </xdr:nvSpPr>
      <xdr:spPr>
        <a:xfrm>
          <a:off x="22542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8" name="テキスト ボックス 167"/>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8445"/>
    <xdr:sp macro="" textlink="">
      <xdr:nvSpPr>
        <xdr:cNvPr id="170" name="テキスト ボックス 169"/>
        <xdr:cNvSpPr txBox="1"/>
      </xdr:nvSpPr>
      <xdr:spPr>
        <a:xfrm>
          <a:off x="22542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2" name="テキスト ボックス 171"/>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69215</xdr:rowOff>
    </xdr:from>
    <xdr:to xmlns:xdr="http://schemas.openxmlformats.org/drawingml/2006/spreadsheetDrawing">
      <xdr:col>24</xdr:col>
      <xdr:colOff>62865</xdr:colOff>
      <xdr:row>79</xdr:row>
      <xdr:rowOff>43180</xdr:rowOff>
    </xdr:to>
    <xdr:cxnSp macro="">
      <xdr:nvCxnSpPr>
        <xdr:cNvPr id="174" name="直線コネクタ 173"/>
        <xdr:cNvCxnSpPr/>
      </xdr:nvCxnSpPr>
      <xdr:spPr>
        <a:xfrm flipV="1">
          <a:off x="4511675" y="11975465"/>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8445"/>
    <xdr:sp macro="" textlink="">
      <xdr:nvSpPr>
        <xdr:cNvPr id="175" name="維持補修費最小値テキスト"/>
        <xdr:cNvSpPr txBox="1"/>
      </xdr:nvSpPr>
      <xdr:spPr>
        <a:xfrm>
          <a:off x="4564380" y="1329436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6" name="直線コネクタ 175"/>
        <xdr:cNvCxnSpPr/>
      </xdr:nvCxnSpPr>
      <xdr:spPr>
        <a:xfrm>
          <a:off x="4429760" y="13290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15875</xdr:rowOff>
    </xdr:from>
    <xdr:ext cx="534670" cy="258445"/>
    <xdr:sp macro="" textlink="">
      <xdr:nvSpPr>
        <xdr:cNvPr id="177" name="維持補修費最大値テキスト"/>
        <xdr:cNvSpPr txBox="1"/>
      </xdr:nvSpPr>
      <xdr:spPr>
        <a:xfrm>
          <a:off x="4564380" y="11754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69215</xdr:rowOff>
    </xdr:from>
    <xdr:to xmlns:xdr="http://schemas.openxmlformats.org/drawingml/2006/spreadsheetDrawing">
      <xdr:col>24</xdr:col>
      <xdr:colOff>152400</xdr:colOff>
      <xdr:row>71</xdr:row>
      <xdr:rowOff>69215</xdr:rowOff>
    </xdr:to>
    <xdr:cxnSp macro="">
      <xdr:nvCxnSpPr>
        <xdr:cNvPr id="178" name="直線コネクタ 177"/>
        <xdr:cNvCxnSpPr/>
      </xdr:nvCxnSpPr>
      <xdr:spPr>
        <a:xfrm>
          <a:off x="4429760" y="11975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139065</xdr:rowOff>
    </xdr:from>
    <xdr:to xmlns:xdr="http://schemas.openxmlformats.org/drawingml/2006/spreadsheetDrawing">
      <xdr:col>24</xdr:col>
      <xdr:colOff>63500</xdr:colOff>
      <xdr:row>78</xdr:row>
      <xdr:rowOff>142240</xdr:rowOff>
    </xdr:to>
    <xdr:cxnSp macro="">
      <xdr:nvCxnSpPr>
        <xdr:cNvPr id="179" name="直線コネクタ 178"/>
        <xdr:cNvCxnSpPr/>
      </xdr:nvCxnSpPr>
      <xdr:spPr>
        <a:xfrm>
          <a:off x="3700780" y="1321879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xdr:rowOff>
    </xdr:from>
    <xdr:ext cx="469900" cy="259080"/>
    <xdr:sp macro="" textlink="">
      <xdr:nvSpPr>
        <xdr:cNvPr id="180" name="維持補修費平均値テキスト"/>
        <xdr:cNvSpPr txBox="1"/>
      </xdr:nvSpPr>
      <xdr:spPr>
        <a:xfrm>
          <a:off x="4564380" y="12919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155575</xdr:rowOff>
    </xdr:from>
    <xdr:to xmlns:xdr="http://schemas.openxmlformats.org/drawingml/2006/spreadsheetDrawing">
      <xdr:col>24</xdr:col>
      <xdr:colOff>114300</xdr:colOff>
      <xdr:row>78</xdr:row>
      <xdr:rowOff>85725</xdr:rowOff>
    </xdr:to>
    <xdr:sp macro="" textlink="">
      <xdr:nvSpPr>
        <xdr:cNvPr id="181" name="フローチャート: 判断 180"/>
        <xdr:cNvSpPr/>
      </xdr:nvSpPr>
      <xdr:spPr>
        <a:xfrm>
          <a:off x="4462780" y="13067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132715</xdr:rowOff>
    </xdr:from>
    <xdr:to xmlns:xdr="http://schemas.openxmlformats.org/drawingml/2006/spreadsheetDrawing">
      <xdr:col>19</xdr:col>
      <xdr:colOff>177800</xdr:colOff>
      <xdr:row>78</xdr:row>
      <xdr:rowOff>139065</xdr:rowOff>
    </xdr:to>
    <xdr:cxnSp macro="">
      <xdr:nvCxnSpPr>
        <xdr:cNvPr id="182" name="直線コネクタ 181"/>
        <xdr:cNvCxnSpPr/>
      </xdr:nvCxnSpPr>
      <xdr:spPr>
        <a:xfrm>
          <a:off x="2832100" y="13212445"/>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37465</xdr:rowOff>
    </xdr:from>
    <xdr:to xmlns:xdr="http://schemas.openxmlformats.org/drawingml/2006/spreadsheetDrawing">
      <xdr:col>20</xdr:col>
      <xdr:colOff>38100</xdr:colOff>
      <xdr:row>78</xdr:row>
      <xdr:rowOff>139065</xdr:rowOff>
    </xdr:to>
    <xdr:sp macro="" textlink="">
      <xdr:nvSpPr>
        <xdr:cNvPr id="183" name="フローチャート: 判断 182"/>
        <xdr:cNvSpPr/>
      </xdr:nvSpPr>
      <xdr:spPr>
        <a:xfrm>
          <a:off x="3649980" y="131171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155575</xdr:rowOff>
    </xdr:from>
    <xdr:ext cx="469900" cy="259080"/>
    <xdr:sp macro="" textlink="">
      <xdr:nvSpPr>
        <xdr:cNvPr id="184" name="テキスト ボックス 183"/>
        <xdr:cNvSpPr txBox="1"/>
      </xdr:nvSpPr>
      <xdr:spPr>
        <a:xfrm>
          <a:off x="3470910" y="1290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111125</xdr:rowOff>
    </xdr:from>
    <xdr:to xmlns:xdr="http://schemas.openxmlformats.org/drawingml/2006/spreadsheetDrawing">
      <xdr:col>15</xdr:col>
      <xdr:colOff>50800</xdr:colOff>
      <xdr:row>78</xdr:row>
      <xdr:rowOff>132715</xdr:rowOff>
    </xdr:to>
    <xdr:cxnSp macro="">
      <xdr:nvCxnSpPr>
        <xdr:cNvPr id="185" name="直線コネクタ 184"/>
        <xdr:cNvCxnSpPr/>
      </xdr:nvCxnSpPr>
      <xdr:spPr>
        <a:xfrm>
          <a:off x="1968500" y="13190855"/>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19050</xdr:rowOff>
    </xdr:from>
    <xdr:to xmlns:xdr="http://schemas.openxmlformats.org/drawingml/2006/spreadsheetDrawing">
      <xdr:col>15</xdr:col>
      <xdr:colOff>101600</xdr:colOff>
      <xdr:row>78</xdr:row>
      <xdr:rowOff>120650</xdr:rowOff>
    </xdr:to>
    <xdr:sp macro="" textlink="">
      <xdr:nvSpPr>
        <xdr:cNvPr id="186" name="フローチャート: 判断 185"/>
        <xdr:cNvSpPr/>
      </xdr:nvSpPr>
      <xdr:spPr>
        <a:xfrm>
          <a:off x="27813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137160</xdr:rowOff>
    </xdr:from>
    <xdr:ext cx="469265" cy="259080"/>
    <xdr:sp macro="" textlink="">
      <xdr:nvSpPr>
        <xdr:cNvPr id="187" name="テキスト ボックス 186"/>
        <xdr:cNvSpPr txBox="1"/>
      </xdr:nvSpPr>
      <xdr:spPr>
        <a:xfrm>
          <a:off x="2602230" y="12881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111125</xdr:rowOff>
    </xdr:from>
    <xdr:to xmlns:xdr="http://schemas.openxmlformats.org/drawingml/2006/spreadsheetDrawing">
      <xdr:col>10</xdr:col>
      <xdr:colOff>114300</xdr:colOff>
      <xdr:row>78</xdr:row>
      <xdr:rowOff>122555</xdr:rowOff>
    </xdr:to>
    <xdr:cxnSp macro="">
      <xdr:nvCxnSpPr>
        <xdr:cNvPr id="188" name="直線コネクタ 187"/>
        <xdr:cNvCxnSpPr/>
      </xdr:nvCxnSpPr>
      <xdr:spPr>
        <a:xfrm flipV="1">
          <a:off x="1104900" y="1319085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12700</xdr:rowOff>
    </xdr:from>
    <xdr:to xmlns:xdr="http://schemas.openxmlformats.org/drawingml/2006/spreadsheetDrawing">
      <xdr:col>10</xdr:col>
      <xdr:colOff>165100</xdr:colOff>
      <xdr:row>78</xdr:row>
      <xdr:rowOff>114300</xdr:rowOff>
    </xdr:to>
    <xdr:sp macro="" textlink="">
      <xdr:nvSpPr>
        <xdr:cNvPr id="189" name="フローチャート: 判断 188"/>
        <xdr:cNvSpPr/>
      </xdr:nvSpPr>
      <xdr:spPr>
        <a:xfrm>
          <a:off x="19177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130810</xdr:rowOff>
    </xdr:from>
    <xdr:ext cx="469265" cy="259080"/>
    <xdr:sp macro="" textlink="">
      <xdr:nvSpPr>
        <xdr:cNvPr id="190" name="テキスト ボックス 189"/>
        <xdr:cNvSpPr txBox="1"/>
      </xdr:nvSpPr>
      <xdr:spPr>
        <a:xfrm>
          <a:off x="1738630" y="12875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28575</xdr:rowOff>
    </xdr:from>
    <xdr:to xmlns:xdr="http://schemas.openxmlformats.org/drawingml/2006/spreadsheetDrawing">
      <xdr:col>6</xdr:col>
      <xdr:colOff>38100</xdr:colOff>
      <xdr:row>78</xdr:row>
      <xdr:rowOff>129540</xdr:rowOff>
    </xdr:to>
    <xdr:sp macro="" textlink="">
      <xdr:nvSpPr>
        <xdr:cNvPr id="191" name="フローチャート: 判断 190"/>
        <xdr:cNvSpPr/>
      </xdr:nvSpPr>
      <xdr:spPr>
        <a:xfrm>
          <a:off x="1054100" y="1310830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146050</xdr:rowOff>
    </xdr:from>
    <xdr:ext cx="469900" cy="258445"/>
    <xdr:sp macro="" textlink="">
      <xdr:nvSpPr>
        <xdr:cNvPr id="192" name="テキスト ボックス 191"/>
        <xdr:cNvSpPr txBox="1"/>
      </xdr:nvSpPr>
      <xdr:spPr>
        <a:xfrm>
          <a:off x="875030" y="12890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93" name="テキスト ボックス 192"/>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5" name="テキスト ボックス 194"/>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91440</xdr:rowOff>
    </xdr:from>
    <xdr:to xmlns:xdr="http://schemas.openxmlformats.org/drawingml/2006/spreadsheetDrawing">
      <xdr:col>24</xdr:col>
      <xdr:colOff>114300</xdr:colOff>
      <xdr:row>79</xdr:row>
      <xdr:rowOff>21590</xdr:rowOff>
    </xdr:to>
    <xdr:sp macro="" textlink="">
      <xdr:nvSpPr>
        <xdr:cNvPr id="198" name="楕円 197"/>
        <xdr:cNvSpPr/>
      </xdr:nvSpPr>
      <xdr:spPr>
        <a:xfrm>
          <a:off x="4462780" y="13171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6350</xdr:rowOff>
    </xdr:from>
    <xdr:ext cx="469900" cy="259080"/>
    <xdr:sp macro="" textlink="">
      <xdr:nvSpPr>
        <xdr:cNvPr id="199" name="維持補修費該当値テキスト"/>
        <xdr:cNvSpPr txBox="1"/>
      </xdr:nvSpPr>
      <xdr:spPr>
        <a:xfrm>
          <a:off x="4564380" y="1308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88265</xdr:rowOff>
    </xdr:from>
    <xdr:to xmlns:xdr="http://schemas.openxmlformats.org/drawingml/2006/spreadsheetDrawing">
      <xdr:col>20</xdr:col>
      <xdr:colOff>38100</xdr:colOff>
      <xdr:row>79</xdr:row>
      <xdr:rowOff>18415</xdr:rowOff>
    </xdr:to>
    <xdr:sp macro="" textlink="">
      <xdr:nvSpPr>
        <xdr:cNvPr id="200" name="楕円 199"/>
        <xdr:cNvSpPr/>
      </xdr:nvSpPr>
      <xdr:spPr>
        <a:xfrm>
          <a:off x="3649980" y="131679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8890</xdr:rowOff>
    </xdr:from>
    <xdr:ext cx="469900" cy="259080"/>
    <xdr:sp macro="" textlink="">
      <xdr:nvSpPr>
        <xdr:cNvPr id="201" name="テキスト ボックス 200"/>
        <xdr:cNvSpPr txBox="1"/>
      </xdr:nvSpPr>
      <xdr:spPr>
        <a:xfrm>
          <a:off x="3470910" y="13256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81915</xdr:rowOff>
    </xdr:from>
    <xdr:to xmlns:xdr="http://schemas.openxmlformats.org/drawingml/2006/spreadsheetDrawing">
      <xdr:col>15</xdr:col>
      <xdr:colOff>101600</xdr:colOff>
      <xdr:row>79</xdr:row>
      <xdr:rowOff>12065</xdr:rowOff>
    </xdr:to>
    <xdr:sp macro="" textlink="">
      <xdr:nvSpPr>
        <xdr:cNvPr id="202" name="楕円 201"/>
        <xdr:cNvSpPr/>
      </xdr:nvSpPr>
      <xdr:spPr>
        <a:xfrm>
          <a:off x="2781300" y="13161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3175</xdr:rowOff>
    </xdr:from>
    <xdr:ext cx="469265" cy="259080"/>
    <xdr:sp macro="" textlink="">
      <xdr:nvSpPr>
        <xdr:cNvPr id="203" name="テキスト ボックス 202"/>
        <xdr:cNvSpPr txBox="1"/>
      </xdr:nvSpPr>
      <xdr:spPr>
        <a:xfrm>
          <a:off x="2602230" y="13250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60325</xdr:rowOff>
    </xdr:from>
    <xdr:to xmlns:xdr="http://schemas.openxmlformats.org/drawingml/2006/spreadsheetDrawing">
      <xdr:col>10</xdr:col>
      <xdr:colOff>165100</xdr:colOff>
      <xdr:row>78</xdr:row>
      <xdr:rowOff>161925</xdr:rowOff>
    </xdr:to>
    <xdr:sp macro="" textlink="">
      <xdr:nvSpPr>
        <xdr:cNvPr id="204" name="楕円 203"/>
        <xdr:cNvSpPr/>
      </xdr:nvSpPr>
      <xdr:spPr>
        <a:xfrm>
          <a:off x="1917700" y="131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153035</xdr:rowOff>
    </xdr:from>
    <xdr:ext cx="469265" cy="259080"/>
    <xdr:sp macro="" textlink="">
      <xdr:nvSpPr>
        <xdr:cNvPr id="205" name="テキスト ボックス 204"/>
        <xdr:cNvSpPr txBox="1"/>
      </xdr:nvSpPr>
      <xdr:spPr>
        <a:xfrm>
          <a:off x="1738630" y="13232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71755</xdr:rowOff>
    </xdr:from>
    <xdr:to xmlns:xdr="http://schemas.openxmlformats.org/drawingml/2006/spreadsheetDrawing">
      <xdr:col>6</xdr:col>
      <xdr:colOff>38100</xdr:colOff>
      <xdr:row>79</xdr:row>
      <xdr:rowOff>1905</xdr:rowOff>
    </xdr:to>
    <xdr:sp macro="" textlink="">
      <xdr:nvSpPr>
        <xdr:cNvPr id="206" name="楕円 205"/>
        <xdr:cNvSpPr/>
      </xdr:nvSpPr>
      <xdr:spPr>
        <a:xfrm>
          <a:off x="1054100" y="131514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164465</xdr:rowOff>
    </xdr:from>
    <xdr:ext cx="469900" cy="258445"/>
    <xdr:sp macro="" textlink="">
      <xdr:nvSpPr>
        <xdr:cNvPr id="207" name="テキスト ボックス 206"/>
        <xdr:cNvSpPr txBox="1"/>
      </xdr:nvSpPr>
      <xdr:spPr>
        <a:xfrm>
          <a:off x="875030" y="13244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9" name="正方形/長方形 208"/>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11" name="正方形/長方形 210"/>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3" name="正方形/長方形 212"/>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6" name="テキスト ボックス 215"/>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8" name="テキスト ボックス 217"/>
        <xdr:cNvSpPr txBox="1"/>
      </xdr:nvSpPr>
      <xdr:spPr>
        <a:xfrm>
          <a:off x="225425" y="16913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4" name="テキスト ボックス 223"/>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6" name="テキスト ボックス 225"/>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28" name="テキスト ボックス 227"/>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0" name="テキスト ボックス 229"/>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62230</xdr:rowOff>
    </xdr:from>
    <xdr:to xmlns:xdr="http://schemas.openxmlformats.org/drawingml/2006/spreadsheetDrawing">
      <xdr:col>24</xdr:col>
      <xdr:colOff>62865</xdr:colOff>
      <xdr:row>99</xdr:row>
      <xdr:rowOff>91440</xdr:rowOff>
    </xdr:to>
    <xdr:cxnSp macro="">
      <xdr:nvCxnSpPr>
        <xdr:cNvPr id="232" name="直線コネクタ 231"/>
        <xdr:cNvCxnSpPr/>
      </xdr:nvCxnSpPr>
      <xdr:spPr>
        <a:xfrm flipV="1">
          <a:off x="4511675" y="1515364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95250</xdr:rowOff>
    </xdr:from>
    <xdr:ext cx="534670" cy="259080"/>
    <xdr:sp macro="" textlink="">
      <xdr:nvSpPr>
        <xdr:cNvPr id="233" name="扶助費最小値テキスト"/>
        <xdr:cNvSpPr txBox="1"/>
      </xdr:nvSpPr>
      <xdr:spPr>
        <a:xfrm>
          <a:off x="4564380" y="1672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91440</xdr:rowOff>
    </xdr:from>
    <xdr:to xmlns:xdr="http://schemas.openxmlformats.org/drawingml/2006/spreadsheetDrawing">
      <xdr:col>24</xdr:col>
      <xdr:colOff>152400</xdr:colOff>
      <xdr:row>99</xdr:row>
      <xdr:rowOff>91440</xdr:rowOff>
    </xdr:to>
    <xdr:cxnSp macro="">
      <xdr:nvCxnSpPr>
        <xdr:cNvPr id="234" name="直線コネクタ 233"/>
        <xdr:cNvCxnSpPr/>
      </xdr:nvCxnSpPr>
      <xdr:spPr>
        <a:xfrm>
          <a:off x="4429760" y="16722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8890</xdr:rowOff>
    </xdr:from>
    <xdr:ext cx="598805" cy="259080"/>
    <xdr:sp macro="" textlink="">
      <xdr:nvSpPr>
        <xdr:cNvPr id="235" name="扶助費最大値テキスト"/>
        <xdr:cNvSpPr txBox="1"/>
      </xdr:nvSpPr>
      <xdr:spPr>
        <a:xfrm>
          <a:off x="4564380" y="1493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62230</xdr:rowOff>
    </xdr:from>
    <xdr:to xmlns:xdr="http://schemas.openxmlformats.org/drawingml/2006/spreadsheetDrawing">
      <xdr:col>24</xdr:col>
      <xdr:colOff>152400</xdr:colOff>
      <xdr:row>90</xdr:row>
      <xdr:rowOff>62230</xdr:rowOff>
    </xdr:to>
    <xdr:cxnSp macro="">
      <xdr:nvCxnSpPr>
        <xdr:cNvPr id="236" name="直線コネクタ 235"/>
        <xdr:cNvCxnSpPr/>
      </xdr:nvCxnSpPr>
      <xdr:spPr>
        <a:xfrm>
          <a:off x="4429760" y="15153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65405</xdr:rowOff>
    </xdr:from>
    <xdr:to xmlns:xdr="http://schemas.openxmlformats.org/drawingml/2006/spreadsheetDrawing">
      <xdr:col>24</xdr:col>
      <xdr:colOff>63500</xdr:colOff>
      <xdr:row>94</xdr:row>
      <xdr:rowOff>78105</xdr:rowOff>
    </xdr:to>
    <xdr:cxnSp macro="">
      <xdr:nvCxnSpPr>
        <xdr:cNvPr id="237" name="直線コネクタ 236"/>
        <xdr:cNvCxnSpPr/>
      </xdr:nvCxnSpPr>
      <xdr:spPr>
        <a:xfrm>
          <a:off x="3700780" y="1583880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118745</xdr:rowOff>
    </xdr:from>
    <xdr:ext cx="598805" cy="259080"/>
    <xdr:sp macro="" textlink="">
      <xdr:nvSpPr>
        <xdr:cNvPr id="238" name="扶助費平均値テキスト"/>
        <xdr:cNvSpPr txBox="1"/>
      </xdr:nvSpPr>
      <xdr:spPr>
        <a:xfrm>
          <a:off x="4564380" y="160635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140335</xdr:rowOff>
    </xdr:from>
    <xdr:to xmlns:xdr="http://schemas.openxmlformats.org/drawingml/2006/spreadsheetDrawing">
      <xdr:col>24</xdr:col>
      <xdr:colOff>114300</xdr:colOff>
      <xdr:row>96</xdr:row>
      <xdr:rowOff>70485</xdr:rowOff>
    </xdr:to>
    <xdr:sp macro="" textlink="">
      <xdr:nvSpPr>
        <xdr:cNvPr id="239" name="フローチャート: 判断 238"/>
        <xdr:cNvSpPr/>
      </xdr:nvSpPr>
      <xdr:spPr>
        <a:xfrm>
          <a:off x="4462780" y="160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65405</xdr:rowOff>
    </xdr:from>
    <xdr:to xmlns:xdr="http://schemas.openxmlformats.org/drawingml/2006/spreadsheetDrawing">
      <xdr:col>19</xdr:col>
      <xdr:colOff>177800</xdr:colOff>
      <xdr:row>94</xdr:row>
      <xdr:rowOff>115570</xdr:rowOff>
    </xdr:to>
    <xdr:cxnSp macro="">
      <xdr:nvCxnSpPr>
        <xdr:cNvPr id="240" name="直線コネクタ 239"/>
        <xdr:cNvCxnSpPr/>
      </xdr:nvCxnSpPr>
      <xdr:spPr>
        <a:xfrm flipV="1">
          <a:off x="2832100" y="15838805"/>
          <a:ext cx="8686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139065</xdr:rowOff>
    </xdr:from>
    <xdr:to xmlns:xdr="http://schemas.openxmlformats.org/drawingml/2006/spreadsheetDrawing">
      <xdr:col>20</xdr:col>
      <xdr:colOff>38100</xdr:colOff>
      <xdr:row>96</xdr:row>
      <xdr:rowOff>69215</xdr:rowOff>
    </xdr:to>
    <xdr:sp macro="" textlink="">
      <xdr:nvSpPr>
        <xdr:cNvPr id="241" name="フローチャート: 判断 240"/>
        <xdr:cNvSpPr/>
      </xdr:nvSpPr>
      <xdr:spPr>
        <a:xfrm>
          <a:off x="3649980" y="160839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60325</xdr:rowOff>
    </xdr:from>
    <xdr:ext cx="598170" cy="259080"/>
    <xdr:sp macro="" textlink="">
      <xdr:nvSpPr>
        <xdr:cNvPr id="242" name="テキスト ボックス 241"/>
        <xdr:cNvSpPr txBox="1"/>
      </xdr:nvSpPr>
      <xdr:spPr>
        <a:xfrm>
          <a:off x="3406140" y="16176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98425</xdr:rowOff>
    </xdr:from>
    <xdr:to xmlns:xdr="http://schemas.openxmlformats.org/drawingml/2006/spreadsheetDrawing">
      <xdr:col>15</xdr:col>
      <xdr:colOff>50800</xdr:colOff>
      <xdr:row>94</xdr:row>
      <xdr:rowOff>115570</xdr:rowOff>
    </xdr:to>
    <xdr:cxnSp macro="">
      <xdr:nvCxnSpPr>
        <xdr:cNvPr id="243" name="直線コネクタ 242"/>
        <xdr:cNvCxnSpPr/>
      </xdr:nvCxnSpPr>
      <xdr:spPr>
        <a:xfrm>
          <a:off x="1968500" y="1587182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20955</xdr:rowOff>
    </xdr:from>
    <xdr:to xmlns:xdr="http://schemas.openxmlformats.org/drawingml/2006/spreadsheetDrawing">
      <xdr:col>15</xdr:col>
      <xdr:colOff>101600</xdr:colOff>
      <xdr:row>96</xdr:row>
      <xdr:rowOff>122555</xdr:rowOff>
    </xdr:to>
    <xdr:sp macro="" textlink="">
      <xdr:nvSpPr>
        <xdr:cNvPr id="244" name="フローチャート: 判断 243"/>
        <xdr:cNvSpPr/>
      </xdr:nvSpPr>
      <xdr:spPr>
        <a:xfrm>
          <a:off x="2781300" y="161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113665</xdr:rowOff>
    </xdr:from>
    <xdr:ext cx="534035" cy="258445"/>
    <xdr:sp macro="" textlink="">
      <xdr:nvSpPr>
        <xdr:cNvPr id="245" name="テキスト ボックス 244"/>
        <xdr:cNvSpPr txBox="1"/>
      </xdr:nvSpPr>
      <xdr:spPr>
        <a:xfrm>
          <a:off x="2574925" y="16229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86360</xdr:rowOff>
    </xdr:from>
    <xdr:to xmlns:xdr="http://schemas.openxmlformats.org/drawingml/2006/spreadsheetDrawing">
      <xdr:col>10</xdr:col>
      <xdr:colOff>114300</xdr:colOff>
      <xdr:row>94</xdr:row>
      <xdr:rowOff>98425</xdr:rowOff>
    </xdr:to>
    <xdr:cxnSp macro="">
      <xdr:nvCxnSpPr>
        <xdr:cNvPr id="246" name="直線コネクタ 245"/>
        <xdr:cNvCxnSpPr/>
      </xdr:nvCxnSpPr>
      <xdr:spPr>
        <a:xfrm>
          <a:off x="1104900" y="15859760"/>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31115</xdr:rowOff>
    </xdr:from>
    <xdr:to xmlns:xdr="http://schemas.openxmlformats.org/drawingml/2006/spreadsheetDrawing">
      <xdr:col>10</xdr:col>
      <xdr:colOff>165100</xdr:colOff>
      <xdr:row>96</xdr:row>
      <xdr:rowOff>132715</xdr:rowOff>
    </xdr:to>
    <xdr:sp macro="" textlink="">
      <xdr:nvSpPr>
        <xdr:cNvPr id="247" name="フローチャート: 判断 246"/>
        <xdr:cNvSpPr/>
      </xdr:nvSpPr>
      <xdr:spPr>
        <a:xfrm>
          <a:off x="1917700" y="161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123825</xdr:rowOff>
    </xdr:from>
    <xdr:ext cx="534670" cy="258445"/>
    <xdr:sp macro="" textlink="">
      <xdr:nvSpPr>
        <xdr:cNvPr id="248" name="テキスト ボックス 247"/>
        <xdr:cNvSpPr txBox="1"/>
      </xdr:nvSpPr>
      <xdr:spPr>
        <a:xfrm>
          <a:off x="1706245" y="16240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31750</xdr:rowOff>
    </xdr:from>
    <xdr:to xmlns:xdr="http://schemas.openxmlformats.org/drawingml/2006/spreadsheetDrawing">
      <xdr:col>6</xdr:col>
      <xdr:colOff>38100</xdr:colOff>
      <xdr:row>96</xdr:row>
      <xdr:rowOff>133350</xdr:rowOff>
    </xdr:to>
    <xdr:sp macro="" textlink="">
      <xdr:nvSpPr>
        <xdr:cNvPr id="249" name="フローチャート: 判断 248"/>
        <xdr:cNvSpPr/>
      </xdr:nvSpPr>
      <xdr:spPr>
        <a:xfrm>
          <a:off x="1054100" y="161480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124460</xdr:rowOff>
    </xdr:from>
    <xdr:ext cx="534035" cy="259080"/>
    <xdr:sp macro="" textlink="">
      <xdr:nvSpPr>
        <xdr:cNvPr id="250" name="テキスト ボックス 249"/>
        <xdr:cNvSpPr txBox="1"/>
      </xdr:nvSpPr>
      <xdr:spPr>
        <a:xfrm>
          <a:off x="842645" y="16240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51" name="テキスト ボックス 250"/>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3" name="テキスト ボックス 252"/>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27305</xdr:rowOff>
    </xdr:from>
    <xdr:to xmlns:xdr="http://schemas.openxmlformats.org/drawingml/2006/spreadsheetDrawing">
      <xdr:col>24</xdr:col>
      <xdr:colOff>114300</xdr:colOff>
      <xdr:row>94</xdr:row>
      <xdr:rowOff>128905</xdr:rowOff>
    </xdr:to>
    <xdr:sp macro="" textlink="">
      <xdr:nvSpPr>
        <xdr:cNvPr id="256" name="楕円 255"/>
        <xdr:cNvSpPr/>
      </xdr:nvSpPr>
      <xdr:spPr>
        <a:xfrm>
          <a:off x="4462780" y="158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50165</xdr:rowOff>
    </xdr:from>
    <xdr:ext cx="598805" cy="259080"/>
    <xdr:sp macro="" textlink="">
      <xdr:nvSpPr>
        <xdr:cNvPr id="257" name="扶助費該当値テキスト"/>
        <xdr:cNvSpPr txBox="1"/>
      </xdr:nvSpPr>
      <xdr:spPr>
        <a:xfrm>
          <a:off x="4564380" y="15652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14605</xdr:rowOff>
    </xdr:from>
    <xdr:to xmlns:xdr="http://schemas.openxmlformats.org/drawingml/2006/spreadsheetDrawing">
      <xdr:col>20</xdr:col>
      <xdr:colOff>38100</xdr:colOff>
      <xdr:row>94</xdr:row>
      <xdr:rowOff>116205</xdr:rowOff>
    </xdr:to>
    <xdr:sp macro="" textlink="">
      <xdr:nvSpPr>
        <xdr:cNvPr id="258" name="楕円 257"/>
        <xdr:cNvSpPr/>
      </xdr:nvSpPr>
      <xdr:spPr>
        <a:xfrm>
          <a:off x="3649980" y="157880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132715</xdr:rowOff>
    </xdr:from>
    <xdr:ext cx="598170" cy="258445"/>
    <xdr:sp macro="" textlink="">
      <xdr:nvSpPr>
        <xdr:cNvPr id="259" name="テキスト ボックス 258"/>
        <xdr:cNvSpPr txBox="1"/>
      </xdr:nvSpPr>
      <xdr:spPr>
        <a:xfrm>
          <a:off x="3406140" y="15563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64770</xdr:rowOff>
    </xdr:from>
    <xdr:to xmlns:xdr="http://schemas.openxmlformats.org/drawingml/2006/spreadsheetDrawing">
      <xdr:col>15</xdr:col>
      <xdr:colOff>101600</xdr:colOff>
      <xdr:row>94</xdr:row>
      <xdr:rowOff>166370</xdr:rowOff>
    </xdr:to>
    <xdr:sp macro="" textlink="">
      <xdr:nvSpPr>
        <xdr:cNvPr id="260" name="楕円 259"/>
        <xdr:cNvSpPr/>
      </xdr:nvSpPr>
      <xdr:spPr>
        <a:xfrm>
          <a:off x="2781300" y="158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11430</xdr:rowOff>
    </xdr:from>
    <xdr:ext cx="598805" cy="259080"/>
    <xdr:sp macro="" textlink="">
      <xdr:nvSpPr>
        <xdr:cNvPr id="261" name="テキスト ボックス 260"/>
        <xdr:cNvSpPr txBox="1"/>
      </xdr:nvSpPr>
      <xdr:spPr>
        <a:xfrm>
          <a:off x="2542540" y="15613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47625</xdr:rowOff>
    </xdr:from>
    <xdr:to xmlns:xdr="http://schemas.openxmlformats.org/drawingml/2006/spreadsheetDrawing">
      <xdr:col>10</xdr:col>
      <xdr:colOff>165100</xdr:colOff>
      <xdr:row>94</xdr:row>
      <xdr:rowOff>149225</xdr:rowOff>
    </xdr:to>
    <xdr:sp macro="" textlink="">
      <xdr:nvSpPr>
        <xdr:cNvPr id="262" name="楕円 261"/>
        <xdr:cNvSpPr/>
      </xdr:nvSpPr>
      <xdr:spPr>
        <a:xfrm>
          <a:off x="1917700" y="158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166370</xdr:rowOff>
    </xdr:from>
    <xdr:ext cx="598170" cy="258445"/>
    <xdr:sp macro="" textlink="">
      <xdr:nvSpPr>
        <xdr:cNvPr id="263" name="テキスト ボックス 262"/>
        <xdr:cNvSpPr txBox="1"/>
      </xdr:nvSpPr>
      <xdr:spPr>
        <a:xfrm>
          <a:off x="1673860" y="15596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35560</xdr:rowOff>
    </xdr:from>
    <xdr:to xmlns:xdr="http://schemas.openxmlformats.org/drawingml/2006/spreadsheetDrawing">
      <xdr:col>6</xdr:col>
      <xdr:colOff>38100</xdr:colOff>
      <xdr:row>94</xdr:row>
      <xdr:rowOff>137160</xdr:rowOff>
    </xdr:to>
    <xdr:sp macro="" textlink="">
      <xdr:nvSpPr>
        <xdr:cNvPr id="264" name="楕円 263"/>
        <xdr:cNvSpPr/>
      </xdr:nvSpPr>
      <xdr:spPr>
        <a:xfrm>
          <a:off x="1054100" y="158089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153670</xdr:rowOff>
    </xdr:from>
    <xdr:ext cx="598170" cy="259080"/>
    <xdr:sp macro="" textlink="">
      <xdr:nvSpPr>
        <xdr:cNvPr id="265" name="テキスト ボックス 264"/>
        <xdr:cNvSpPr txBox="1"/>
      </xdr:nvSpPr>
      <xdr:spPr>
        <a:xfrm>
          <a:off x="810260" y="15584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7" name="正方形/長方形 266"/>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9" name="正方形/長方形 268"/>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1" name="正方形/長方形 270"/>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4" name="テキスト ボックス 273"/>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8445"/>
    <xdr:sp macro="" textlink="">
      <xdr:nvSpPr>
        <xdr:cNvPr id="277" name="テキスト ボックス 276"/>
        <xdr:cNvSpPr txBox="1"/>
      </xdr:nvSpPr>
      <xdr:spPr>
        <a:xfrm>
          <a:off x="618744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5630" cy="258445"/>
    <xdr:sp macro="" textlink="">
      <xdr:nvSpPr>
        <xdr:cNvPr id="279" name="テキスト ボックス 278"/>
        <xdr:cNvSpPr txBox="1"/>
      </xdr:nvSpPr>
      <xdr:spPr>
        <a:xfrm>
          <a:off x="5850890" y="61829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80" name="直線コネクタ 279"/>
        <xdr:cNvCxnSpPr/>
      </xdr:nvCxnSpPr>
      <xdr:spPr>
        <a:xfrm>
          <a:off x="6431280" y="60026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5630" cy="259080"/>
    <xdr:sp macro="" textlink="">
      <xdr:nvSpPr>
        <xdr:cNvPr id="281" name="テキスト ボックス 280"/>
        <xdr:cNvSpPr txBox="1"/>
      </xdr:nvSpPr>
      <xdr:spPr>
        <a:xfrm>
          <a:off x="5850890" y="58642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59080"/>
    <xdr:sp macro="" textlink="">
      <xdr:nvSpPr>
        <xdr:cNvPr id="283" name="テキスト ボックス 282"/>
        <xdr:cNvSpPr txBox="1"/>
      </xdr:nvSpPr>
      <xdr:spPr>
        <a:xfrm>
          <a:off x="5850890" y="5541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9080"/>
    <xdr:sp macro="" textlink="">
      <xdr:nvSpPr>
        <xdr:cNvPr id="285" name="テキスト ボックス 284"/>
        <xdr:cNvSpPr txBox="1"/>
      </xdr:nvSpPr>
      <xdr:spPr>
        <a:xfrm>
          <a:off x="585089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87" name="テキスト ボックス 286"/>
        <xdr:cNvSpPr txBox="1"/>
      </xdr:nvSpPr>
      <xdr:spPr>
        <a:xfrm>
          <a:off x="585089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9" name="テキスト ボックス 288"/>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48260</xdr:rowOff>
    </xdr:from>
    <xdr:to xmlns:xdr="http://schemas.openxmlformats.org/drawingml/2006/spreadsheetDrawing">
      <xdr:col>54</xdr:col>
      <xdr:colOff>185420</xdr:colOff>
      <xdr:row>37</xdr:row>
      <xdr:rowOff>36195</xdr:rowOff>
    </xdr:to>
    <xdr:cxnSp macro="">
      <xdr:nvCxnSpPr>
        <xdr:cNvPr id="291" name="直線コネクタ 290"/>
        <xdr:cNvCxnSpPr/>
      </xdr:nvCxnSpPr>
      <xdr:spPr>
        <a:xfrm flipV="1">
          <a:off x="10198100" y="5248910"/>
          <a:ext cx="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40005</xdr:rowOff>
    </xdr:from>
    <xdr:ext cx="598170" cy="259080"/>
    <xdr:sp macro="" textlink="">
      <xdr:nvSpPr>
        <xdr:cNvPr id="292" name="補助費等最小値テキスト"/>
        <xdr:cNvSpPr txBox="1"/>
      </xdr:nvSpPr>
      <xdr:spPr>
        <a:xfrm>
          <a:off x="10248900" y="6246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36195</xdr:rowOff>
    </xdr:from>
    <xdr:to xmlns:xdr="http://schemas.openxmlformats.org/drawingml/2006/spreadsheetDrawing">
      <xdr:col>55</xdr:col>
      <xdr:colOff>88900</xdr:colOff>
      <xdr:row>37</xdr:row>
      <xdr:rowOff>36195</xdr:rowOff>
    </xdr:to>
    <xdr:cxnSp macro="">
      <xdr:nvCxnSpPr>
        <xdr:cNvPr id="293" name="直線コネクタ 292"/>
        <xdr:cNvCxnSpPr/>
      </xdr:nvCxnSpPr>
      <xdr:spPr>
        <a:xfrm>
          <a:off x="10114280" y="6242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166370</xdr:rowOff>
    </xdr:from>
    <xdr:ext cx="598170" cy="258445"/>
    <xdr:sp macro="" textlink="">
      <xdr:nvSpPr>
        <xdr:cNvPr id="294" name="補助費等最大値テキスト"/>
        <xdr:cNvSpPr txBox="1"/>
      </xdr:nvSpPr>
      <xdr:spPr>
        <a:xfrm>
          <a:off x="10248900" y="5031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48260</xdr:rowOff>
    </xdr:from>
    <xdr:to xmlns:xdr="http://schemas.openxmlformats.org/drawingml/2006/spreadsheetDrawing">
      <xdr:col>55</xdr:col>
      <xdr:colOff>88900</xdr:colOff>
      <xdr:row>31</xdr:row>
      <xdr:rowOff>48260</xdr:rowOff>
    </xdr:to>
    <xdr:cxnSp macro="">
      <xdr:nvCxnSpPr>
        <xdr:cNvPr id="295" name="直線コネクタ 294"/>
        <xdr:cNvCxnSpPr/>
      </xdr:nvCxnSpPr>
      <xdr:spPr>
        <a:xfrm>
          <a:off x="10114280" y="5248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128270</xdr:rowOff>
    </xdr:from>
    <xdr:to xmlns:xdr="http://schemas.openxmlformats.org/drawingml/2006/spreadsheetDrawing">
      <xdr:col>55</xdr:col>
      <xdr:colOff>0</xdr:colOff>
      <xdr:row>38</xdr:row>
      <xdr:rowOff>162560</xdr:rowOff>
    </xdr:to>
    <xdr:cxnSp macro="">
      <xdr:nvCxnSpPr>
        <xdr:cNvPr id="296" name="直線コネクタ 295"/>
        <xdr:cNvCxnSpPr/>
      </xdr:nvCxnSpPr>
      <xdr:spPr>
        <a:xfrm flipV="1">
          <a:off x="9385300" y="6167120"/>
          <a:ext cx="812800" cy="369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103505</xdr:rowOff>
    </xdr:from>
    <xdr:ext cx="598170" cy="258445"/>
    <xdr:sp macro="" textlink="">
      <xdr:nvSpPr>
        <xdr:cNvPr id="297" name="補助費等平均値テキスト"/>
        <xdr:cNvSpPr txBox="1"/>
      </xdr:nvSpPr>
      <xdr:spPr>
        <a:xfrm>
          <a:off x="10248900" y="580707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80645</xdr:rowOff>
    </xdr:from>
    <xdr:to xmlns:xdr="http://schemas.openxmlformats.org/drawingml/2006/spreadsheetDrawing">
      <xdr:col>55</xdr:col>
      <xdr:colOff>50800</xdr:colOff>
      <xdr:row>36</xdr:row>
      <xdr:rowOff>10795</xdr:rowOff>
    </xdr:to>
    <xdr:sp macro="" textlink="">
      <xdr:nvSpPr>
        <xdr:cNvPr id="298" name="フローチャート: 判断 297"/>
        <xdr:cNvSpPr/>
      </xdr:nvSpPr>
      <xdr:spPr>
        <a:xfrm>
          <a:off x="10152380" y="59518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162560</xdr:rowOff>
    </xdr:from>
    <xdr:to xmlns:xdr="http://schemas.openxmlformats.org/drawingml/2006/spreadsheetDrawing">
      <xdr:col>50</xdr:col>
      <xdr:colOff>114300</xdr:colOff>
      <xdr:row>38</xdr:row>
      <xdr:rowOff>165735</xdr:rowOff>
    </xdr:to>
    <xdr:cxnSp macro="">
      <xdr:nvCxnSpPr>
        <xdr:cNvPr id="299" name="直線コネクタ 298"/>
        <xdr:cNvCxnSpPr/>
      </xdr:nvCxnSpPr>
      <xdr:spPr>
        <a:xfrm flipV="1">
          <a:off x="8521700" y="653669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142875</xdr:rowOff>
    </xdr:from>
    <xdr:to xmlns:xdr="http://schemas.openxmlformats.org/drawingml/2006/spreadsheetDrawing">
      <xdr:col>50</xdr:col>
      <xdr:colOff>165100</xdr:colOff>
      <xdr:row>38</xdr:row>
      <xdr:rowOff>73025</xdr:rowOff>
    </xdr:to>
    <xdr:sp macro="" textlink="">
      <xdr:nvSpPr>
        <xdr:cNvPr id="300" name="フローチャート: 判断 299"/>
        <xdr:cNvSpPr/>
      </xdr:nvSpPr>
      <xdr:spPr>
        <a:xfrm>
          <a:off x="9334500" y="634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89535</xdr:rowOff>
    </xdr:from>
    <xdr:ext cx="534670" cy="258445"/>
    <xdr:sp macro="" textlink="">
      <xdr:nvSpPr>
        <xdr:cNvPr id="301" name="テキスト ボックス 300"/>
        <xdr:cNvSpPr txBox="1"/>
      </xdr:nvSpPr>
      <xdr:spPr>
        <a:xfrm>
          <a:off x="9123045" y="6128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165735</xdr:rowOff>
    </xdr:from>
    <xdr:to xmlns:xdr="http://schemas.openxmlformats.org/drawingml/2006/spreadsheetDrawing">
      <xdr:col>45</xdr:col>
      <xdr:colOff>177800</xdr:colOff>
      <xdr:row>38</xdr:row>
      <xdr:rowOff>167640</xdr:rowOff>
    </xdr:to>
    <xdr:cxnSp macro="">
      <xdr:nvCxnSpPr>
        <xdr:cNvPr id="302" name="直線コネクタ 301"/>
        <xdr:cNvCxnSpPr/>
      </xdr:nvCxnSpPr>
      <xdr:spPr>
        <a:xfrm flipV="1">
          <a:off x="7653020" y="653986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162560</xdr:rowOff>
    </xdr:from>
    <xdr:to xmlns:xdr="http://schemas.openxmlformats.org/drawingml/2006/spreadsheetDrawing">
      <xdr:col>46</xdr:col>
      <xdr:colOff>38100</xdr:colOff>
      <xdr:row>38</xdr:row>
      <xdr:rowOff>92710</xdr:rowOff>
    </xdr:to>
    <xdr:sp macro="" textlink="">
      <xdr:nvSpPr>
        <xdr:cNvPr id="303" name="フローチャート: 判断 302"/>
        <xdr:cNvSpPr/>
      </xdr:nvSpPr>
      <xdr:spPr>
        <a:xfrm>
          <a:off x="8470900" y="63690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109220</xdr:rowOff>
    </xdr:from>
    <xdr:ext cx="534035" cy="258445"/>
    <xdr:sp macro="" textlink="">
      <xdr:nvSpPr>
        <xdr:cNvPr id="304" name="テキスト ボックス 303"/>
        <xdr:cNvSpPr txBox="1"/>
      </xdr:nvSpPr>
      <xdr:spPr>
        <a:xfrm>
          <a:off x="8259445" y="614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167640</xdr:rowOff>
    </xdr:from>
    <xdr:to xmlns:xdr="http://schemas.openxmlformats.org/drawingml/2006/spreadsheetDrawing">
      <xdr:col>41</xdr:col>
      <xdr:colOff>50800</xdr:colOff>
      <xdr:row>39</xdr:row>
      <xdr:rowOff>10160</xdr:rowOff>
    </xdr:to>
    <xdr:cxnSp macro="">
      <xdr:nvCxnSpPr>
        <xdr:cNvPr id="305" name="直線コネクタ 304"/>
        <xdr:cNvCxnSpPr/>
      </xdr:nvCxnSpPr>
      <xdr:spPr>
        <a:xfrm flipV="1">
          <a:off x="6789420" y="654177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166370</xdr:rowOff>
    </xdr:from>
    <xdr:to xmlns:xdr="http://schemas.openxmlformats.org/drawingml/2006/spreadsheetDrawing">
      <xdr:col>41</xdr:col>
      <xdr:colOff>101600</xdr:colOff>
      <xdr:row>38</xdr:row>
      <xdr:rowOff>96520</xdr:rowOff>
    </xdr:to>
    <xdr:sp macro="" textlink="">
      <xdr:nvSpPr>
        <xdr:cNvPr id="306" name="フローチャート: 判断 305"/>
        <xdr:cNvSpPr/>
      </xdr:nvSpPr>
      <xdr:spPr>
        <a:xfrm>
          <a:off x="760222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113030</xdr:rowOff>
    </xdr:from>
    <xdr:ext cx="534035" cy="259080"/>
    <xdr:sp macro="" textlink="">
      <xdr:nvSpPr>
        <xdr:cNvPr id="307" name="テキスト ボックス 306"/>
        <xdr:cNvSpPr txBox="1"/>
      </xdr:nvSpPr>
      <xdr:spPr>
        <a:xfrm>
          <a:off x="7395845" y="615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xdr:rowOff>
    </xdr:from>
    <xdr:to xmlns:xdr="http://schemas.openxmlformats.org/drawingml/2006/spreadsheetDrawing">
      <xdr:col>36</xdr:col>
      <xdr:colOff>165100</xdr:colOff>
      <xdr:row>38</xdr:row>
      <xdr:rowOff>110490</xdr:rowOff>
    </xdr:to>
    <xdr:sp macro="" textlink="">
      <xdr:nvSpPr>
        <xdr:cNvPr id="308" name="フローチャート: 判断 307"/>
        <xdr:cNvSpPr/>
      </xdr:nvSpPr>
      <xdr:spPr>
        <a:xfrm>
          <a:off x="673862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127000</xdr:rowOff>
    </xdr:from>
    <xdr:ext cx="534670" cy="258445"/>
    <xdr:sp macro="" textlink="">
      <xdr:nvSpPr>
        <xdr:cNvPr id="309" name="テキスト ボックス 308"/>
        <xdr:cNvSpPr txBox="1"/>
      </xdr:nvSpPr>
      <xdr:spPr>
        <a:xfrm>
          <a:off x="6527165" y="6165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3" name="テキスト ボックス 312"/>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77470</xdr:rowOff>
    </xdr:from>
    <xdr:to xmlns:xdr="http://schemas.openxmlformats.org/drawingml/2006/spreadsheetDrawing">
      <xdr:col>55</xdr:col>
      <xdr:colOff>50800</xdr:colOff>
      <xdr:row>37</xdr:row>
      <xdr:rowOff>7620</xdr:rowOff>
    </xdr:to>
    <xdr:sp macro="" textlink="">
      <xdr:nvSpPr>
        <xdr:cNvPr id="315" name="楕円 314"/>
        <xdr:cNvSpPr/>
      </xdr:nvSpPr>
      <xdr:spPr>
        <a:xfrm>
          <a:off x="10152380" y="61163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163830</xdr:rowOff>
    </xdr:from>
    <xdr:ext cx="598170" cy="258445"/>
    <xdr:sp macro="" textlink="">
      <xdr:nvSpPr>
        <xdr:cNvPr id="316" name="補助費等該当値テキスト"/>
        <xdr:cNvSpPr txBox="1"/>
      </xdr:nvSpPr>
      <xdr:spPr>
        <a:xfrm>
          <a:off x="10248900" y="6035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111760</xdr:rowOff>
    </xdr:from>
    <xdr:to xmlns:xdr="http://schemas.openxmlformats.org/drawingml/2006/spreadsheetDrawing">
      <xdr:col>50</xdr:col>
      <xdr:colOff>165100</xdr:colOff>
      <xdr:row>39</xdr:row>
      <xdr:rowOff>41910</xdr:rowOff>
    </xdr:to>
    <xdr:sp macro="" textlink="">
      <xdr:nvSpPr>
        <xdr:cNvPr id="317" name="楕円 316"/>
        <xdr:cNvSpPr/>
      </xdr:nvSpPr>
      <xdr:spPr>
        <a:xfrm>
          <a:off x="9334500" y="6485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39</xdr:row>
      <xdr:rowOff>33020</xdr:rowOff>
    </xdr:from>
    <xdr:ext cx="534670" cy="258445"/>
    <xdr:sp macro="" textlink="">
      <xdr:nvSpPr>
        <xdr:cNvPr id="318" name="テキスト ボックス 317"/>
        <xdr:cNvSpPr txBox="1"/>
      </xdr:nvSpPr>
      <xdr:spPr>
        <a:xfrm>
          <a:off x="9123045" y="6574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114935</xdr:rowOff>
    </xdr:from>
    <xdr:to xmlns:xdr="http://schemas.openxmlformats.org/drawingml/2006/spreadsheetDrawing">
      <xdr:col>46</xdr:col>
      <xdr:colOff>38100</xdr:colOff>
      <xdr:row>39</xdr:row>
      <xdr:rowOff>45085</xdr:rowOff>
    </xdr:to>
    <xdr:sp macro="" textlink="">
      <xdr:nvSpPr>
        <xdr:cNvPr id="319" name="楕円 318"/>
        <xdr:cNvSpPr/>
      </xdr:nvSpPr>
      <xdr:spPr>
        <a:xfrm>
          <a:off x="8470900" y="64890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39</xdr:row>
      <xdr:rowOff>36195</xdr:rowOff>
    </xdr:from>
    <xdr:ext cx="534035" cy="258445"/>
    <xdr:sp macro="" textlink="">
      <xdr:nvSpPr>
        <xdr:cNvPr id="320" name="テキスト ボックス 319"/>
        <xdr:cNvSpPr txBox="1"/>
      </xdr:nvSpPr>
      <xdr:spPr>
        <a:xfrm>
          <a:off x="8259445" y="6577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116840</xdr:rowOff>
    </xdr:from>
    <xdr:to xmlns:xdr="http://schemas.openxmlformats.org/drawingml/2006/spreadsheetDrawing">
      <xdr:col>41</xdr:col>
      <xdr:colOff>101600</xdr:colOff>
      <xdr:row>39</xdr:row>
      <xdr:rowOff>46990</xdr:rowOff>
    </xdr:to>
    <xdr:sp macro="" textlink="">
      <xdr:nvSpPr>
        <xdr:cNvPr id="321" name="楕円 320"/>
        <xdr:cNvSpPr/>
      </xdr:nvSpPr>
      <xdr:spPr>
        <a:xfrm>
          <a:off x="7602220" y="649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38100</xdr:rowOff>
    </xdr:from>
    <xdr:ext cx="534035" cy="259080"/>
    <xdr:sp macro="" textlink="">
      <xdr:nvSpPr>
        <xdr:cNvPr id="322" name="テキスト ボックス 321"/>
        <xdr:cNvSpPr txBox="1"/>
      </xdr:nvSpPr>
      <xdr:spPr>
        <a:xfrm>
          <a:off x="7395845" y="657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130810</xdr:rowOff>
    </xdr:from>
    <xdr:to xmlns:xdr="http://schemas.openxmlformats.org/drawingml/2006/spreadsheetDrawing">
      <xdr:col>36</xdr:col>
      <xdr:colOff>165100</xdr:colOff>
      <xdr:row>39</xdr:row>
      <xdr:rowOff>60960</xdr:rowOff>
    </xdr:to>
    <xdr:sp macro="" textlink="">
      <xdr:nvSpPr>
        <xdr:cNvPr id="323" name="楕円 322"/>
        <xdr:cNvSpPr/>
      </xdr:nvSpPr>
      <xdr:spPr>
        <a:xfrm>
          <a:off x="6738620" y="6504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52070</xdr:rowOff>
    </xdr:from>
    <xdr:ext cx="534670" cy="258445"/>
    <xdr:sp macro="" textlink="">
      <xdr:nvSpPr>
        <xdr:cNvPr id="324" name="テキスト ボックス 323"/>
        <xdr:cNvSpPr txBox="1"/>
      </xdr:nvSpPr>
      <xdr:spPr>
        <a:xfrm>
          <a:off x="6527165" y="6593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6" name="正方形/長方形 325"/>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8" name="正方形/長方形 327"/>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30" name="正方形/長方形 329"/>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3" name="テキスト ボックス 332"/>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35" name="直線コネクタ 334"/>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8285" cy="259080"/>
    <xdr:sp macro="" textlink="">
      <xdr:nvSpPr>
        <xdr:cNvPr id="336" name="テキスト ボックス 335"/>
        <xdr:cNvSpPr txBox="1"/>
      </xdr:nvSpPr>
      <xdr:spPr>
        <a:xfrm>
          <a:off x="618744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7" name="直線コネクタ 336"/>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5630" cy="258445"/>
    <xdr:sp macro="" textlink="">
      <xdr:nvSpPr>
        <xdr:cNvPr id="338" name="テキスト ボックス 337"/>
        <xdr:cNvSpPr txBox="1"/>
      </xdr:nvSpPr>
      <xdr:spPr>
        <a:xfrm>
          <a:off x="5850890" y="9278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9" name="直線コネクタ 338"/>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9080"/>
    <xdr:sp macro="" textlink="">
      <xdr:nvSpPr>
        <xdr:cNvPr id="340" name="テキスト ボックス 339"/>
        <xdr:cNvSpPr txBox="1"/>
      </xdr:nvSpPr>
      <xdr:spPr>
        <a:xfrm>
          <a:off x="585089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41" name="直線コネクタ 340"/>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167640</xdr:rowOff>
    </xdr:from>
    <xdr:ext cx="595630" cy="259080"/>
    <xdr:sp macro="" textlink="">
      <xdr:nvSpPr>
        <xdr:cNvPr id="342" name="テキスト ボックス 341"/>
        <xdr:cNvSpPr txBox="1"/>
      </xdr:nvSpPr>
      <xdr:spPr>
        <a:xfrm>
          <a:off x="585089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4" name="テキスト ボックス 343"/>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156845</xdr:rowOff>
    </xdr:from>
    <xdr:to xmlns:xdr="http://schemas.openxmlformats.org/drawingml/2006/spreadsheetDrawing">
      <xdr:col>54</xdr:col>
      <xdr:colOff>185420</xdr:colOff>
      <xdr:row>58</xdr:row>
      <xdr:rowOff>57150</xdr:rowOff>
    </xdr:to>
    <xdr:cxnSp macro="">
      <xdr:nvCxnSpPr>
        <xdr:cNvPr id="346" name="直線コネクタ 345"/>
        <xdr:cNvCxnSpPr/>
      </xdr:nvCxnSpPr>
      <xdr:spPr>
        <a:xfrm flipV="1">
          <a:off x="10198100" y="8542655"/>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035" cy="259080"/>
    <xdr:sp macro="" textlink="">
      <xdr:nvSpPr>
        <xdr:cNvPr id="347" name="普通建設事業費最小値テキスト"/>
        <xdr:cNvSpPr txBox="1"/>
      </xdr:nvSpPr>
      <xdr:spPr>
        <a:xfrm>
          <a:off x="10248900" y="978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8" name="直線コネクタ 347"/>
        <xdr:cNvCxnSpPr/>
      </xdr:nvCxnSpPr>
      <xdr:spPr>
        <a:xfrm>
          <a:off x="10114280" y="9784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103505</xdr:rowOff>
    </xdr:from>
    <xdr:ext cx="598170" cy="258445"/>
    <xdr:sp macro="" textlink="">
      <xdr:nvSpPr>
        <xdr:cNvPr id="349" name="普通建設事業費最大値テキスト"/>
        <xdr:cNvSpPr txBox="1"/>
      </xdr:nvSpPr>
      <xdr:spPr>
        <a:xfrm>
          <a:off x="10248900" y="8321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156845</xdr:rowOff>
    </xdr:from>
    <xdr:to xmlns:xdr="http://schemas.openxmlformats.org/drawingml/2006/spreadsheetDrawing">
      <xdr:col>55</xdr:col>
      <xdr:colOff>88900</xdr:colOff>
      <xdr:row>50</xdr:row>
      <xdr:rowOff>156845</xdr:rowOff>
    </xdr:to>
    <xdr:cxnSp macro="">
      <xdr:nvCxnSpPr>
        <xdr:cNvPr id="350" name="直線コネクタ 349"/>
        <xdr:cNvCxnSpPr/>
      </xdr:nvCxnSpPr>
      <xdr:spPr>
        <a:xfrm>
          <a:off x="10114280" y="85426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81915</xdr:rowOff>
    </xdr:from>
    <xdr:to xmlns:xdr="http://schemas.openxmlformats.org/drawingml/2006/spreadsheetDrawing">
      <xdr:col>55</xdr:col>
      <xdr:colOff>0</xdr:colOff>
      <xdr:row>56</xdr:row>
      <xdr:rowOff>156845</xdr:rowOff>
    </xdr:to>
    <xdr:cxnSp macro="">
      <xdr:nvCxnSpPr>
        <xdr:cNvPr id="351" name="直線コネクタ 350"/>
        <xdr:cNvCxnSpPr/>
      </xdr:nvCxnSpPr>
      <xdr:spPr>
        <a:xfrm flipV="1">
          <a:off x="9385300" y="9305925"/>
          <a:ext cx="8128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158750</xdr:rowOff>
    </xdr:from>
    <xdr:ext cx="534035" cy="258445"/>
    <xdr:sp macro="" textlink="">
      <xdr:nvSpPr>
        <xdr:cNvPr id="352" name="普通建設事業費平均値テキスト"/>
        <xdr:cNvSpPr txBox="1"/>
      </xdr:nvSpPr>
      <xdr:spPr>
        <a:xfrm>
          <a:off x="10248900" y="93827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8255</xdr:rowOff>
    </xdr:from>
    <xdr:to xmlns:xdr="http://schemas.openxmlformats.org/drawingml/2006/spreadsheetDrawing">
      <xdr:col>55</xdr:col>
      <xdr:colOff>50800</xdr:colOff>
      <xdr:row>56</xdr:row>
      <xdr:rowOff>109855</xdr:rowOff>
    </xdr:to>
    <xdr:sp macro="" textlink="">
      <xdr:nvSpPr>
        <xdr:cNvPr id="353" name="フローチャート: 判断 352"/>
        <xdr:cNvSpPr/>
      </xdr:nvSpPr>
      <xdr:spPr>
        <a:xfrm>
          <a:off x="10152380" y="93999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156845</xdr:rowOff>
    </xdr:from>
    <xdr:to xmlns:xdr="http://schemas.openxmlformats.org/drawingml/2006/spreadsheetDrawing">
      <xdr:col>50</xdr:col>
      <xdr:colOff>114300</xdr:colOff>
      <xdr:row>57</xdr:row>
      <xdr:rowOff>39370</xdr:rowOff>
    </xdr:to>
    <xdr:cxnSp macro="">
      <xdr:nvCxnSpPr>
        <xdr:cNvPr id="354" name="直線コネクタ 353"/>
        <xdr:cNvCxnSpPr/>
      </xdr:nvCxnSpPr>
      <xdr:spPr>
        <a:xfrm flipV="1">
          <a:off x="8521700" y="9548495"/>
          <a:ext cx="8636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1905</xdr:rowOff>
    </xdr:from>
    <xdr:to xmlns:xdr="http://schemas.openxmlformats.org/drawingml/2006/spreadsheetDrawing">
      <xdr:col>50</xdr:col>
      <xdr:colOff>165100</xdr:colOff>
      <xdr:row>56</xdr:row>
      <xdr:rowOff>103505</xdr:rowOff>
    </xdr:to>
    <xdr:sp macro="" textlink="">
      <xdr:nvSpPr>
        <xdr:cNvPr id="355" name="フローチャート: 判断 354"/>
        <xdr:cNvSpPr/>
      </xdr:nvSpPr>
      <xdr:spPr>
        <a:xfrm>
          <a:off x="9334500" y="93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120015</xdr:rowOff>
    </xdr:from>
    <xdr:ext cx="534670" cy="259080"/>
    <xdr:sp macro="" textlink="">
      <xdr:nvSpPr>
        <xdr:cNvPr id="356" name="テキスト ボックス 355"/>
        <xdr:cNvSpPr txBox="1"/>
      </xdr:nvSpPr>
      <xdr:spPr>
        <a:xfrm>
          <a:off x="9123045" y="9176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39370</xdr:rowOff>
    </xdr:from>
    <xdr:to xmlns:xdr="http://schemas.openxmlformats.org/drawingml/2006/spreadsheetDrawing">
      <xdr:col>45</xdr:col>
      <xdr:colOff>177800</xdr:colOff>
      <xdr:row>57</xdr:row>
      <xdr:rowOff>66040</xdr:rowOff>
    </xdr:to>
    <xdr:cxnSp macro="">
      <xdr:nvCxnSpPr>
        <xdr:cNvPr id="357" name="直線コネクタ 356"/>
        <xdr:cNvCxnSpPr/>
      </xdr:nvCxnSpPr>
      <xdr:spPr>
        <a:xfrm flipV="1">
          <a:off x="7653020" y="9598660"/>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42545</xdr:rowOff>
    </xdr:from>
    <xdr:to xmlns:xdr="http://schemas.openxmlformats.org/drawingml/2006/spreadsheetDrawing">
      <xdr:col>46</xdr:col>
      <xdr:colOff>38100</xdr:colOff>
      <xdr:row>56</xdr:row>
      <xdr:rowOff>144145</xdr:rowOff>
    </xdr:to>
    <xdr:sp macro="" textlink="">
      <xdr:nvSpPr>
        <xdr:cNvPr id="358" name="フローチャート: 判断 357"/>
        <xdr:cNvSpPr/>
      </xdr:nvSpPr>
      <xdr:spPr>
        <a:xfrm>
          <a:off x="8470900" y="94341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160655</xdr:rowOff>
    </xdr:from>
    <xdr:ext cx="534035" cy="259080"/>
    <xdr:sp macro="" textlink="">
      <xdr:nvSpPr>
        <xdr:cNvPr id="359" name="テキスト ボックス 358"/>
        <xdr:cNvSpPr txBox="1"/>
      </xdr:nvSpPr>
      <xdr:spPr>
        <a:xfrm>
          <a:off x="8259445" y="921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120650</xdr:rowOff>
    </xdr:from>
    <xdr:to xmlns:xdr="http://schemas.openxmlformats.org/drawingml/2006/spreadsheetDrawing">
      <xdr:col>41</xdr:col>
      <xdr:colOff>50800</xdr:colOff>
      <xdr:row>57</xdr:row>
      <xdr:rowOff>66040</xdr:rowOff>
    </xdr:to>
    <xdr:cxnSp macro="">
      <xdr:nvCxnSpPr>
        <xdr:cNvPr id="360" name="直線コネクタ 359"/>
        <xdr:cNvCxnSpPr/>
      </xdr:nvCxnSpPr>
      <xdr:spPr>
        <a:xfrm>
          <a:off x="6789420" y="9512300"/>
          <a:ext cx="8636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24765</xdr:rowOff>
    </xdr:from>
    <xdr:to xmlns:xdr="http://schemas.openxmlformats.org/drawingml/2006/spreadsheetDrawing">
      <xdr:col>41</xdr:col>
      <xdr:colOff>101600</xdr:colOff>
      <xdr:row>56</xdr:row>
      <xdr:rowOff>126365</xdr:rowOff>
    </xdr:to>
    <xdr:sp macro="" textlink="">
      <xdr:nvSpPr>
        <xdr:cNvPr id="361" name="フローチャート: 判断 360"/>
        <xdr:cNvSpPr/>
      </xdr:nvSpPr>
      <xdr:spPr>
        <a:xfrm>
          <a:off x="760222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142875</xdr:rowOff>
    </xdr:from>
    <xdr:ext cx="534035" cy="258445"/>
    <xdr:sp macro="" textlink="">
      <xdr:nvSpPr>
        <xdr:cNvPr id="362" name="テキスト ボックス 361"/>
        <xdr:cNvSpPr txBox="1"/>
      </xdr:nvSpPr>
      <xdr:spPr>
        <a:xfrm>
          <a:off x="7395845" y="9199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50800</xdr:rowOff>
    </xdr:from>
    <xdr:to xmlns:xdr="http://schemas.openxmlformats.org/drawingml/2006/spreadsheetDrawing">
      <xdr:col>36</xdr:col>
      <xdr:colOff>165100</xdr:colOff>
      <xdr:row>56</xdr:row>
      <xdr:rowOff>152400</xdr:rowOff>
    </xdr:to>
    <xdr:sp macro="" textlink="">
      <xdr:nvSpPr>
        <xdr:cNvPr id="363" name="フローチャート: 判断 362"/>
        <xdr:cNvSpPr/>
      </xdr:nvSpPr>
      <xdr:spPr>
        <a:xfrm>
          <a:off x="673862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167640</xdr:rowOff>
    </xdr:from>
    <xdr:ext cx="534670" cy="259080"/>
    <xdr:sp macro="" textlink="">
      <xdr:nvSpPr>
        <xdr:cNvPr id="364" name="テキスト ボックス 363"/>
        <xdr:cNvSpPr txBox="1"/>
      </xdr:nvSpPr>
      <xdr:spPr>
        <a:xfrm>
          <a:off x="6527165" y="9224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8" name="テキスト ボックス 367"/>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31115</xdr:rowOff>
    </xdr:from>
    <xdr:to xmlns:xdr="http://schemas.openxmlformats.org/drawingml/2006/spreadsheetDrawing">
      <xdr:col>55</xdr:col>
      <xdr:colOff>50800</xdr:colOff>
      <xdr:row>55</xdr:row>
      <xdr:rowOff>132715</xdr:rowOff>
    </xdr:to>
    <xdr:sp macro="" textlink="">
      <xdr:nvSpPr>
        <xdr:cNvPr id="370" name="楕円 369"/>
        <xdr:cNvSpPr/>
      </xdr:nvSpPr>
      <xdr:spPr>
        <a:xfrm>
          <a:off x="10152380" y="92551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53975</xdr:rowOff>
    </xdr:from>
    <xdr:ext cx="598170" cy="258445"/>
    <xdr:sp macro="" textlink="">
      <xdr:nvSpPr>
        <xdr:cNvPr id="371" name="普通建設事業費該当値テキスト"/>
        <xdr:cNvSpPr txBox="1"/>
      </xdr:nvSpPr>
      <xdr:spPr>
        <a:xfrm>
          <a:off x="10248900" y="9110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106045</xdr:rowOff>
    </xdr:from>
    <xdr:to xmlns:xdr="http://schemas.openxmlformats.org/drawingml/2006/spreadsheetDrawing">
      <xdr:col>50</xdr:col>
      <xdr:colOff>165100</xdr:colOff>
      <xdr:row>57</xdr:row>
      <xdr:rowOff>36195</xdr:rowOff>
    </xdr:to>
    <xdr:sp macro="" textlink="">
      <xdr:nvSpPr>
        <xdr:cNvPr id="372" name="楕円 371"/>
        <xdr:cNvSpPr/>
      </xdr:nvSpPr>
      <xdr:spPr>
        <a:xfrm>
          <a:off x="9334500" y="9497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27305</xdr:rowOff>
    </xdr:from>
    <xdr:ext cx="534670" cy="259080"/>
    <xdr:sp macro="" textlink="">
      <xdr:nvSpPr>
        <xdr:cNvPr id="373" name="テキスト ボックス 372"/>
        <xdr:cNvSpPr txBox="1"/>
      </xdr:nvSpPr>
      <xdr:spPr>
        <a:xfrm>
          <a:off x="9123045" y="9586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160020</xdr:rowOff>
    </xdr:from>
    <xdr:to xmlns:xdr="http://schemas.openxmlformats.org/drawingml/2006/spreadsheetDrawing">
      <xdr:col>46</xdr:col>
      <xdr:colOff>38100</xdr:colOff>
      <xdr:row>57</xdr:row>
      <xdr:rowOff>90170</xdr:rowOff>
    </xdr:to>
    <xdr:sp macro="" textlink="">
      <xdr:nvSpPr>
        <xdr:cNvPr id="374" name="楕円 373"/>
        <xdr:cNvSpPr/>
      </xdr:nvSpPr>
      <xdr:spPr>
        <a:xfrm>
          <a:off x="8470900" y="95516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81280</xdr:rowOff>
    </xdr:from>
    <xdr:ext cx="534035" cy="259080"/>
    <xdr:sp macro="" textlink="">
      <xdr:nvSpPr>
        <xdr:cNvPr id="375" name="テキスト ボックス 374"/>
        <xdr:cNvSpPr txBox="1"/>
      </xdr:nvSpPr>
      <xdr:spPr>
        <a:xfrm>
          <a:off x="8259445" y="964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15240</xdr:rowOff>
    </xdr:from>
    <xdr:to xmlns:xdr="http://schemas.openxmlformats.org/drawingml/2006/spreadsheetDrawing">
      <xdr:col>41</xdr:col>
      <xdr:colOff>101600</xdr:colOff>
      <xdr:row>57</xdr:row>
      <xdr:rowOff>116840</xdr:rowOff>
    </xdr:to>
    <xdr:sp macro="" textlink="">
      <xdr:nvSpPr>
        <xdr:cNvPr id="376" name="楕円 375"/>
        <xdr:cNvSpPr/>
      </xdr:nvSpPr>
      <xdr:spPr>
        <a:xfrm>
          <a:off x="760222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107950</xdr:rowOff>
    </xdr:from>
    <xdr:ext cx="534035" cy="258445"/>
    <xdr:sp macro="" textlink="">
      <xdr:nvSpPr>
        <xdr:cNvPr id="377" name="テキスト ボックス 376"/>
        <xdr:cNvSpPr txBox="1"/>
      </xdr:nvSpPr>
      <xdr:spPr>
        <a:xfrm>
          <a:off x="7395845" y="9667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69850</xdr:rowOff>
    </xdr:from>
    <xdr:to xmlns:xdr="http://schemas.openxmlformats.org/drawingml/2006/spreadsheetDrawing">
      <xdr:col>36</xdr:col>
      <xdr:colOff>165100</xdr:colOff>
      <xdr:row>57</xdr:row>
      <xdr:rowOff>0</xdr:rowOff>
    </xdr:to>
    <xdr:sp macro="" textlink="">
      <xdr:nvSpPr>
        <xdr:cNvPr id="378" name="楕円 377"/>
        <xdr:cNvSpPr/>
      </xdr:nvSpPr>
      <xdr:spPr>
        <a:xfrm>
          <a:off x="6738620" y="9461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162560</xdr:rowOff>
    </xdr:from>
    <xdr:ext cx="534670" cy="258445"/>
    <xdr:sp macro="" textlink="">
      <xdr:nvSpPr>
        <xdr:cNvPr id="379" name="テキスト ボックス 378"/>
        <xdr:cNvSpPr txBox="1"/>
      </xdr:nvSpPr>
      <xdr:spPr>
        <a:xfrm>
          <a:off x="6527165" y="95542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81" name="正方形/長方形 380"/>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3" name="正方形/長方形 382"/>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5" name="正方形/長方形 384"/>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8" name="テキスト ボックス 387"/>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90" name="直線コネクタ 389"/>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8285" cy="259080"/>
    <xdr:sp macro="" textlink="">
      <xdr:nvSpPr>
        <xdr:cNvPr id="391" name="テキスト ボックス 390"/>
        <xdr:cNvSpPr txBox="1"/>
      </xdr:nvSpPr>
      <xdr:spPr>
        <a:xfrm>
          <a:off x="618744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2" name="直線コネクタ 391"/>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8445"/>
    <xdr:sp macro="" textlink="">
      <xdr:nvSpPr>
        <xdr:cNvPr id="393" name="テキスト ボックス 392"/>
        <xdr:cNvSpPr txBox="1"/>
      </xdr:nvSpPr>
      <xdr:spPr>
        <a:xfrm>
          <a:off x="5915025" y="12631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4" name="直線コネクタ 393"/>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9080"/>
    <xdr:sp macro="" textlink="">
      <xdr:nvSpPr>
        <xdr:cNvPr id="395" name="テキスト ボックス 394"/>
        <xdr:cNvSpPr txBox="1"/>
      </xdr:nvSpPr>
      <xdr:spPr>
        <a:xfrm>
          <a:off x="5850890" y="12185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96" name="直線コネクタ 395"/>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167640</xdr:rowOff>
    </xdr:from>
    <xdr:ext cx="595630" cy="259080"/>
    <xdr:sp macro="" textlink="">
      <xdr:nvSpPr>
        <xdr:cNvPr id="397" name="テキスト ボックス 396"/>
        <xdr:cNvSpPr txBox="1"/>
      </xdr:nvSpPr>
      <xdr:spPr>
        <a:xfrm>
          <a:off x="5850890" y="11738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9" name="テキスト ボックス 398"/>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61595</xdr:rowOff>
    </xdr:from>
    <xdr:to xmlns:xdr="http://schemas.openxmlformats.org/drawingml/2006/spreadsheetDrawing">
      <xdr:col>54</xdr:col>
      <xdr:colOff>185420</xdr:colOff>
      <xdr:row>78</xdr:row>
      <xdr:rowOff>140335</xdr:rowOff>
    </xdr:to>
    <xdr:cxnSp macro="">
      <xdr:nvCxnSpPr>
        <xdr:cNvPr id="401" name="直線コネクタ 400"/>
        <xdr:cNvCxnSpPr/>
      </xdr:nvCxnSpPr>
      <xdr:spPr>
        <a:xfrm flipV="1">
          <a:off x="10198100" y="11800205"/>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8920" cy="258445"/>
    <xdr:sp macro="" textlink="">
      <xdr:nvSpPr>
        <xdr:cNvPr id="402" name="普通建設事業費 （ うち新規整備　）最小値テキスト"/>
        <xdr:cNvSpPr txBox="1"/>
      </xdr:nvSpPr>
      <xdr:spPr>
        <a:xfrm>
          <a:off x="10248900" y="132232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140335</xdr:rowOff>
    </xdr:from>
    <xdr:to xmlns:xdr="http://schemas.openxmlformats.org/drawingml/2006/spreadsheetDrawing">
      <xdr:col>55</xdr:col>
      <xdr:colOff>88900</xdr:colOff>
      <xdr:row>78</xdr:row>
      <xdr:rowOff>140335</xdr:rowOff>
    </xdr:to>
    <xdr:cxnSp macro="">
      <xdr:nvCxnSpPr>
        <xdr:cNvPr id="403" name="直線コネクタ 402"/>
        <xdr:cNvCxnSpPr/>
      </xdr:nvCxnSpPr>
      <xdr:spPr>
        <a:xfrm>
          <a:off x="1011428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8255</xdr:rowOff>
    </xdr:from>
    <xdr:ext cx="598170" cy="259080"/>
    <xdr:sp macro="" textlink="">
      <xdr:nvSpPr>
        <xdr:cNvPr id="404" name="普通建設事業費 （ うち新規整備　）最大値テキスト"/>
        <xdr:cNvSpPr txBox="1"/>
      </xdr:nvSpPr>
      <xdr:spPr>
        <a:xfrm>
          <a:off x="10248900" y="11579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61595</xdr:rowOff>
    </xdr:from>
    <xdr:to xmlns:xdr="http://schemas.openxmlformats.org/drawingml/2006/spreadsheetDrawing">
      <xdr:col>55</xdr:col>
      <xdr:colOff>88900</xdr:colOff>
      <xdr:row>70</xdr:row>
      <xdr:rowOff>61595</xdr:rowOff>
    </xdr:to>
    <xdr:cxnSp macro="">
      <xdr:nvCxnSpPr>
        <xdr:cNvPr id="405" name="直線コネクタ 404"/>
        <xdr:cNvCxnSpPr/>
      </xdr:nvCxnSpPr>
      <xdr:spPr>
        <a:xfrm>
          <a:off x="10114280" y="11800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52705</xdr:rowOff>
    </xdr:from>
    <xdr:to xmlns:xdr="http://schemas.openxmlformats.org/drawingml/2006/spreadsheetDrawing">
      <xdr:col>55</xdr:col>
      <xdr:colOff>0</xdr:colOff>
      <xdr:row>76</xdr:row>
      <xdr:rowOff>139065</xdr:rowOff>
    </xdr:to>
    <xdr:cxnSp macro="">
      <xdr:nvCxnSpPr>
        <xdr:cNvPr id="406" name="直線コネクタ 405"/>
        <xdr:cNvCxnSpPr/>
      </xdr:nvCxnSpPr>
      <xdr:spPr>
        <a:xfrm flipV="1">
          <a:off x="9385300" y="12797155"/>
          <a:ext cx="8128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165735</xdr:rowOff>
    </xdr:from>
    <xdr:ext cx="534035" cy="258445"/>
    <xdr:sp macro="" textlink="">
      <xdr:nvSpPr>
        <xdr:cNvPr id="407" name="普通建設事業費 （ うち新規整備　）平均値テキスト"/>
        <xdr:cNvSpPr txBox="1"/>
      </xdr:nvSpPr>
      <xdr:spPr>
        <a:xfrm>
          <a:off x="10248900" y="1291018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15875</xdr:rowOff>
    </xdr:from>
    <xdr:to xmlns:xdr="http://schemas.openxmlformats.org/drawingml/2006/spreadsheetDrawing">
      <xdr:col>55</xdr:col>
      <xdr:colOff>50800</xdr:colOff>
      <xdr:row>77</xdr:row>
      <xdr:rowOff>117475</xdr:rowOff>
    </xdr:to>
    <xdr:sp macro="" textlink="">
      <xdr:nvSpPr>
        <xdr:cNvPr id="408" name="フローチャート: 判断 407"/>
        <xdr:cNvSpPr/>
      </xdr:nvSpPr>
      <xdr:spPr>
        <a:xfrm>
          <a:off x="10152380" y="129279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139065</xdr:rowOff>
    </xdr:from>
    <xdr:to xmlns:xdr="http://schemas.openxmlformats.org/drawingml/2006/spreadsheetDrawing">
      <xdr:col>50</xdr:col>
      <xdr:colOff>114300</xdr:colOff>
      <xdr:row>77</xdr:row>
      <xdr:rowOff>106045</xdr:rowOff>
    </xdr:to>
    <xdr:cxnSp macro="">
      <xdr:nvCxnSpPr>
        <xdr:cNvPr id="409" name="直線コネクタ 408"/>
        <xdr:cNvCxnSpPr/>
      </xdr:nvCxnSpPr>
      <xdr:spPr>
        <a:xfrm flipV="1">
          <a:off x="8521700" y="12883515"/>
          <a:ext cx="8636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10" name="フローチャート: 判断 409"/>
        <xdr:cNvSpPr/>
      </xdr:nvSpPr>
      <xdr:spPr>
        <a:xfrm>
          <a:off x="9334500" y="129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114935</xdr:rowOff>
    </xdr:from>
    <xdr:ext cx="534670" cy="259080"/>
    <xdr:sp macro="" textlink="">
      <xdr:nvSpPr>
        <xdr:cNvPr id="411" name="テキスト ボックス 410"/>
        <xdr:cNvSpPr txBox="1"/>
      </xdr:nvSpPr>
      <xdr:spPr>
        <a:xfrm>
          <a:off x="9123045" y="13027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106045</xdr:rowOff>
    </xdr:from>
    <xdr:to xmlns:xdr="http://schemas.openxmlformats.org/drawingml/2006/spreadsheetDrawing">
      <xdr:col>45</xdr:col>
      <xdr:colOff>177800</xdr:colOff>
      <xdr:row>77</xdr:row>
      <xdr:rowOff>121920</xdr:rowOff>
    </xdr:to>
    <xdr:cxnSp macro="">
      <xdr:nvCxnSpPr>
        <xdr:cNvPr id="412" name="直線コネクタ 411"/>
        <xdr:cNvCxnSpPr/>
      </xdr:nvCxnSpPr>
      <xdr:spPr>
        <a:xfrm flipV="1">
          <a:off x="7653020" y="13018135"/>
          <a:ext cx="868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36195</xdr:rowOff>
    </xdr:from>
    <xdr:to xmlns:xdr="http://schemas.openxmlformats.org/drawingml/2006/spreadsheetDrawing">
      <xdr:col>46</xdr:col>
      <xdr:colOff>38100</xdr:colOff>
      <xdr:row>77</xdr:row>
      <xdr:rowOff>137795</xdr:rowOff>
    </xdr:to>
    <xdr:sp macro="" textlink="">
      <xdr:nvSpPr>
        <xdr:cNvPr id="413" name="フローチャート: 判断 412"/>
        <xdr:cNvSpPr/>
      </xdr:nvSpPr>
      <xdr:spPr>
        <a:xfrm>
          <a:off x="8470900" y="129482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154305</xdr:rowOff>
    </xdr:from>
    <xdr:ext cx="534035" cy="259080"/>
    <xdr:sp macro="" textlink="">
      <xdr:nvSpPr>
        <xdr:cNvPr id="414" name="テキスト ボックス 413"/>
        <xdr:cNvSpPr txBox="1"/>
      </xdr:nvSpPr>
      <xdr:spPr>
        <a:xfrm>
          <a:off x="8259445" y="12731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121920</xdr:rowOff>
    </xdr:from>
    <xdr:to xmlns:xdr="http://schemas.openxmlformats.org/drawingml/2006/spreadsheetDrawing">
      <xdr:col>41</xdr:col>
      <xdr:colOff>50800</xdr:colOff>
      <xdr:row>77</xdr:row>
      <xdr:rowOff>128905</xdr:rowOff>
    </xdr:to>
    <xdr:cxnSp macro="">
      <xdr:nvCxnSpPr>
        <xdr:cNvPr id="415" name="直線コネクタ 414"/>
        <xdr:cNvCxnSpPr/>
      </xdr:nvCxnSpPr>
      <xdr:spPr>
        <a:xfrm flipV="1">
          <a:off x="6789420" y="1303401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13335</xdr:rowOff>
    </xdr:from>
    <xdr:to xmlns:xdr="http://schemas.openxmlformats.org/drawingml/2006/spreadsheetDrawing">
      <xdr:col>41</xdr:col>
      <xdr:colOff>101600</xdr:colOff>
      <xdr:row>77</xdr:row>
      <xdr:rowOff>114935</xdr:rowOff>
    </xdr:to>
    <xdr:sp macro="" textlink="">
      <xdr:nvSpPr>
        <xdr:cNvPr id="416" name="フローチャート: 判断 415"/>
        <xdr:cNvSpPr/>
      </xdr:nvSpPr>
      <xdr:spPr>
        <a:xfrm>
          <a:off x="760222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131445</xdr:rowOff>
    </xdr:from>
    <xdr:ext cx="534035" cy="259080"/>
    <xdr:sp macro="" textlink="">
      <xdr:nvSpPr>
        <xdr:cNvPr id="417" name="テキスト ボックス 416"/>
        <xdr:cNvSpPr txBox="1"/>
      </xdr:nvSpPr>
      <xdr:spPr>
        <a:xfrm>
          <a:off x="7395845" y="12708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160020</xdr:rowOff>
    </xdr:from>
    <xdr:to xmlns:xdr="http://schemas.openxmlformats.org/drawingml/2006/spreadsheetDrawing">
      <xdr:col>36</xdr:col>
      <xdr:colOff>165100</xdr:colOff>
      <xdr:row>77</xdr:row>
      <xdr:rowOff>90170</xdr:rowOff>
    </xdr:to>
    <xdr:sp macro="" textlink="">
      <xdr:nvSpPr>
        <xdr:cNvPr id="418" name="フローチャート: 判断 417"/>
        <xdr:cNvSpPr/>
      </xdr:nvSpPr>
      <xdr:spPr>
        <a:xfrm>
          <a:off x="6738620" y="12904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106680</xdr:rowOff>
    </xdr:from>
    <xdr:ext cx="534670" cy="258445"/>
    <xdr:sp macro="" textlink="">
      <xdr:nvSpPr>
        <xdr:cNvPr id="419" name="テキスト ボックス 418"/>
        <xdr:cNvSpPr txBox="1"/>
      </xdr:nvSpPr>
      <xdr:spPr>
        <a:xfrm>
          <a:off x="6527165" y="126834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3" name="テキスト ボックス 422"/>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1905</xdr:rowOff>
    </xdr:from>
    <xdr:to xmlns:xdr="http://schemas.openxmlformats.org/drawingml/2006/spreadsheetDrawing">
      <xdr:col>55</xdr:col>
      <xdr:colOff>50800</xdr:colOff>
      <xdr:row>76</xdr:row>
      <xdr:rowOff>103505</xdr:rowOff>
    </xdr:to>
    <xdr:sp macro="" textlink="">
      <xdr:nvSpPr>
        <xdr:cNvPr id="425" name="楕円 424"/>
        <xdr:cNvSpPr/>
      </xdr:nvSpPr>
      <xdr:spPr>
        <a:xfrm>
          <a:off x="10152380" y="127463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24765</xdr:rowOff>
    </xdr:from>
    <xdr:ext cx="534035" cy="259080"/>
    <xdr:sp macro="" textlink="">
      <xdr:nvSpPr>
        <xdr:cNvPr id="426" name="普通建設事業費 （ うち新規整備　）該当値テキスト"/>
        <xdr:cNvSpPr txBox="1"/>
      </xdr:nvSpPr>
      <xdr:spPr>
        <a:xfrm>
          <a:off x="10248900" y="12601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88265</xdr:rowOff>
    </xdr:from>
    <xdr:to xmlns:xdr="http://schemas.openxmlformats.org/drawingml/2006/spreadsheetDrawing">
      <xdr:col>50</xdr:col>
      <xdr:colOff>165100</xdr:colOff>
      <xdr:row>77</xdr:row>
      <xdr:rowOff>18415</xdr:rowOff>
    </xdr:to>
    <xdr:sp macro="" textlink="">
      <xdr:nvSpPr>
        <xdr:cNvPr id="427" name="楕円 426"/>
        <xdr:cNvSpPr/>
      </xdr:nvSpPr>
      <xdr:spPr>
        <a:xfrm>
          <a:off x="9334500" y="12832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34925</xdr:rowOff>
    </xdr:from>
    <xdr:ext cx="534670" cy="258445"/>
    <xdr:sp macro="" textlink="">
      <xdr:nvSpPr>
        <xdr:cNvPr id="428" name="テキスト ボックス 427"/>
        <xdr:cNvSpPr txBox="1"/>
      </xdr:nvSpPr>
      <xdr:spPr>
        <a:xfrm>
          <a:off x="9123045" y="12611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55245</xdr:rowOff>
    </xdr:from>
    <xdr:to xmlns:xdr="http://schemas.openxmlformats.org/drawingml/2006/spreadsheetDrawing">
      <xdr:col>46</xdr:col>
      <xdr:colOff>38100</xdr:colOff>
      <xdr:row>77</xdr:row>
      <xdr:rowOff>156845</xdr:rowOff>
    </xdr:to>
    <xdr:sp macro="" textlink="">
      <xdr:nvSpPr>
        <xdr:cNvPr id="429" name="楕円 428"/>
        <xdr:cNvSpPr/>
      </xdr:nvSpPr>
      <xdr:spPr>
        <a:xfrm>
          <a:off x="8470900" y="129673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147955</xdr:rowOff>
    </xdr:from>
    <xdr:ext cx="534035" cy="258445"/>
    <xdr:sp macro="" textlink="">
      <xdr:nvSpPr>
        <xdr:cNvPr id="430" name="テキスト ボックス 429"/>
        <xdr:cNvSpPr txBox="1"/>
      </xdr:nvSpPr>
      <xdr:spPr>
        <a:xfrm>
          <a:off x="8259445" y="13060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71120</xdr:rowOff>
    </xdr:from>
    <xdr:to xmlns:xdr="http://schemas.openxmlformats.org/drawingml/2006/spreadsheetDrawing">
      <xdr:col>41</xdr:col>
      <xdr:colOff>101600</xdr:colOff>
      <xdr:row>78</xdr:row>
      <xdr:rowOff>1270</xdr:rowOff>
    </xdr:to>
    <xdr:sp macro="" textlink="">
      <xdr:nvSpPr>
        <xdr:cNvPr id="431" name="楕円 430"/>
        <xdr:cNvSpPr/>
      </xdr:nvSpPr>
      <xdr:spPr>
        <a:xfrm>
          <a:off x="7602220" y="1298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163830</xdr:rowOff>
    </xdr:from>
    <xdr:ext cx="534035" cy="258445"/>
    <xdr:sp macro="" textlink="">
      <xdr:nvSpPr>
        <xdr:cNvPr id="432" name="テキスト ボックス 431"/>
        <xdr:cNvSpPr txBox="1"/>
      </xdr:nvSpPr>
      <xdr:spPr>
        <a:xfrm>
          <a:off x="7395845" y="13075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78105</xdr:rowOff>
    </xdr:from>
    <xdr:to xmlns:xdr="http://schemas.openxmlformats.org/drawingml/2006/spreadsheetDrawing">
      <xdr:col>36</xdr:col>
      <xdr:colOff>165100</xdr:colOff>
      <xdr:row>78</xdr:row>
      <xdr:rowOff>8255</xdr:rowOff>
    </xdr:to>
    <xdr:sp macro="" textlink="">
      <xdr:nvSpPr>
        <xdr:cNvPr id="433" name="楕円 432"/>
        <xdr:cNvSpPr/>
      </xdr:nvSpPr>
      <xdr:spPr>
        <a:xfrm>
          <a:off x="6738620" y="12990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167640</xdr:rowOff>
    </xdr:from>
    <xdr:ext cx="534670" cy="259080"/>
    <xdr:sp macro="" textlink="">
      <xdr:nvSpPr>
        <xdr:cNvPr id="434" name="テキスト ボックス 433"/>
        <xdr:cNvSpPr txBox="1"/>
      </xdr:nvSpPr>
      <xdr:spPr>
        <a:xfrm>
          <a:off x="6527165" y="13079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6" name="正方形/長方形 435"/>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8" name="正方形/長方形 437"/>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0" name="正方形/長方形 439"/>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3" name="テキスト ボックス 442"/>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18744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48" name="テキスト ボックス 447"/>
        <xdr:cNvSpPr txBox="1"/>
      </xdr:nvSpPr>
      <xdr:spPr>
        <a:xfrm>
          <a:off x="591502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0" name="テキスト ボックス 449"/>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2" name="テキスト ボックス 451"/>
        <xdr:cNvSpPr txBox="1"/>
      </xdr:nvSpPr>
      <xdr:spPr>
        <a:xfrm>
          <a:off x="591502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4" name="テキスト ボックス 453"/>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6" name="テキスト ボックス 455"/>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8" name="テキスト ボックス 457"/>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50165</xdr:rowOff>
    </xdr:from>
    <xdr:to xmlns:xdr="http://schemas.openxmlformats.org/drawingml/2006/spreadsheetDrawing">
      <xdr:col>54</xdr:col>
      <xdr:colOff>185420</xdr:colOff>
      <xdr:row>99</xdr:row>
      <xdr:rowOff>58420</xdr:rowOff>
    </xdr:to>
    <xdr:cxnSp macro="">
      <xdr:nvCxnSpPr>
        <xdr:cNvPr id="460" name="直線コネクタ 459"/>
        <xdr:cNvCxnSpPr/>
      </xdr:nvCxnSpPr>
      <xdr:spPr>
        <a:xfrm flipV="1">
          <a:off x="10198100" y="15141575"/>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62230</xdr:rowOff>
    </xdr:from>
    <xdr:ext cx="469265" cy="259080"/>
    <xdr:sp macro="" textlink="">
      <xdr:nvSpPr>
        <xdr:cNvPr id="461" name="普通建設事業費 （ うち更新整備　）最小値テキスト"/>
        <xdr:cNvSpPr txBox="1"/>
      </xdr:nvSpPr>
      <xdr:spPr>
        <a:xfrm>
          <a:off x="10248900" y="16692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58420</xdr:rowOff>
    </xdr:from>
    <xdr:to xmlns:xdr="http://schemas.openxmlformats.org/drawingml/2006/spreadsheetDrawing">
      <xdr:col>55</xdr:col>
      <xdr:colOff>88900</xdr:colOff>
      <xdr:row>99</xdr:row>
      <xdr:rowOff>58420</xdr:rowOff>
    </xdr:to>
    <xdr:cxnSp macro="">
      <xdr:nvCxnSpPr>
        <xdr:cNvPr id="462" name="直線コネクタ 461"/>
        <xdr:cNvCxnSpPr/>
      </xdr:nvCxnSpPr>
      <xdr:spPr>
        <a:xfrm>
          <a:off x="10114280" y="16689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167640</xdr:rowOff>
    </xdr:from>
    <xdr:ext cx="598170" cy="259080"/>
    <xdr:sp macro="" textlink="">
      <xdr:nvSpPr>
        <xdr:cNvPr id="463" name="普通建設事業費 （ うち更新整備　）最大値テキスト"/>
        <xdr:cNvSpPr txBox="1"/>
      </xdr:nvSpPr>
      <xdr:spPr>
        <a:xfrm>
          <a:off x="10248900" y="14923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50165</xdr:rowOff>
    </xdr:from>
    <xdr:to xmlns:xdr="http://schemas.openxmlformats.org/drawingml/2006/spreadsheetDrawing">
      <xdr:col>55</xdr:col>
      <xdr:colOff>88900</xdr:colOff>
      <xdr:row>90</xdr:row>
      <xdr:rowOff>50165</xdr:rowOff>
    </xdr:to>
    <xdr:cxnSp macro="">
      <xdr:nvCxnSpPr>
        <xdr:cNvPr id="464" name="直線コネクタ 463"/>
        <xdr:cNvCxnSpPr/>
      </xdr:nvCxnSpPr>
      <xdr:spPr>
        <a:xfrm>
          <a:off x="10114280" y="15141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14605</xdr:rowOff>
    </xdr:from>
    <xdr:to xmlns:xdr="http://schemas.openxmlformats.org/drawingml/2006/spreadsheetDrawing">
      <xdr:col>55</xdr:col>
      <xdr:colOff>0</xdr:colOff>
      <xdr:row>98</xdr:row>
      <xdr:rowOff>17780</xdr:rowOff>
    </xdr:to>
    <xdr:cxnSp macro="">
      <xdr:nvCxnSpPr>
        <xdr:cNvPr id="465" name="直線コネクタ 464"/>
        <xdr:cNvCxnSpPr/>
      </xdr:nvCxnSpPr>
      <xdr:spPr>
        <a:xfrm flipV="1">
          <a:off x="9385300" y="16130905"/>
          <a:ext cx="8128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158750</xdr:rowOff>
    </xdr:from>
    <xdr:ext cx="534035" cy="259080"/>
    <xdr:sp macro="" textlink="">
      <xdr:nvSpPr>
        <xdr:cNvPr id="466" name="普通建設事業費 （ うち更新整備　）平均値テキスト"/>
        <xdr:cNvSpPr txBox="1"/>
      </xdr:nvSpPr>
      <xdr:spPr>
        <a:xfrm>
          <a:off x="10248900" y="1610360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8890</xdr:rowOff>
    </xdr:from>
    <xdr:to xmlns:xdr="http://schemas.openxmlformats.org/drawingml/2006/spreadsheetDrawing">
      <xdr:col>55</xdr:col>
      <xdr:colOff>50800</xdr:colOff>
      <xdr:row>96</xdr:row>
      <xdr:rowOff>110490</xdr:rowOff>
    </xdr:to>
    <xdr:sp macro="" textlink="">
      <xdr:nvSpPr>
        <xdr:cNvPr id="467" name="フローチャート: 判断 466"/>
        <xdr:cNvSpPr/>
      </xdr:nvSpPr>
      <xdr:spPr>
        <a:xfrm>
          <a:off x="10152380" y="161251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17780</xdr:rowOff>
    </xdr:from>
    <xdr:to xmlns:xdr="http://schemas.openxmlformats.org/drawingml/2006/spreadsheetDrawing">
      <xdr:col>50</xdr:col>
      <xdr:colOff>114300</xdr:colOff>
      <xdr:row>98</xdr:row>
      <xdr:rowOff>52705</xdr:rowOff>
    </xdr:to>
    <xdr:cxnSp macro="">
      <xdr:nvCxnSpPr>
        <xdr:cNvPr id="468" name="直線コネクタ 467"/>
        <xdr:cNvCxnSpPr/>
      </xdr:nvCxnSpPr>
      <xdr:spPr>
        <a:xfrm flipV="1">
          <a:off x="8521700" y="16476980"/>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163195</xdr:rowOff>
    </xdr:from>
    <xdr:to xmlns:xdr="http://schemas.openxmlformats.org/drawingml/2006/spreadsheetDrawing">
      <xdr:col>50</xdr:col>
      <xdr:colOff>165100</xdr:colOff>
      <xdr:row>96</xdr:row>
      <xdr:rowOff>93345</xdr:rowOff>
    </xdr:to>
    <xdr:sp macro="" textlink="">
      <xdr:nvSpPr>
        <xdr:cNvPr id="469" name="フローチャート: 判断 468"/>
        <xdr:cNvSpPr/>
      </xdr:nvSpPr>
      <xdr:spPr>
        <a:xfrm>
          <a:off x="9334500" y="1610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109855</xdr:rowOff>
    </xdr:from>
    <xdr:ext cx="534670" cy="258445"/>
    <xdr:sp macro="" textlink="">
      <xdr:nvSpPr>
        <xdr:cNvPr id="470" name="テキスト ボックス 469"/>
        <xdr:cNvSpPr txBox="1"/>
      </xdr:nvSpPr>
      <xdr:spPr>
        <a:xfrm>
          <a:off x="9123045" y="15883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34290</xdr:rowOff>
    </xdr:from>
    <xdr:to xmlns:xdr="http://schemas.openxmlformats.org/drawingml/2006/spreadsheetDrawing">
      <xdr:col>45</xdr:col>
      <xdr:colOff>177800</xdr:colOff>
      <xdr:row>98</xdr:row>
      <xdr:rowOff>52705</xdr:rowOff>
    </xdr:to>
    <xdr:cxnSp macro="">
      <xdr:nvCxnSpPr>
        <xdr:cNvPr id="471" name="直線コネクタ 470"/>
        <xdr:cNvCxnSpPr/>
      </xdr:nvCxnSpPr>
      <xdr:spPr>
        <a:xfrm>
          <a:off x="7653020" y="16493490"/>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78740</xdr:rowOff>
    </xdr:from>
    <xdr:to xmlns:xdr="http://schemas.openxmlformats.org/drawingml/2006/spreadsheetDrawing">
      <xdr:col>46</xdr:col>
      <xdr:colOff>38100</xdr:colOff>
      <xdr:row>97</xdr:row>
      <xdr:rowOff>8890</xdr:rowOff>
    </xdr:to>
    <xdr:sp macro="" textlink="">
      <xdr:nvSpPr>
        <xdr:cNvPr id="472" name="フローチャート: 判断 471"/>
        <xdr:cNvSpPr/>
      </xdr:nvSpPr>
      <xdr:spPr>
        <a:xfrm>
          <a:off x="8470900" y="161950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25400</xdr:rowOff>
    </xdr:from>
    <xdr:ext cx="534035" cy="259080"/>
    <xdr:sp macro="" textlink="">
      <xdr:nvSpPr>
        <xdr:cNvPr id="473" name="テキスト ボックス 472"/>
        <xdr:cNvSpPr txBox="1"/>
      </xdr:nvSpPr>
      <xdr:spPr>
        <a:xfrm>
          <a:off x="8259445" y="1597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77470</xdr:rowOff>
    </xdr:from>
    <xdr:to xmlns:xdr="http://schemas.openxmlformats.org/drawingml/2006/spreadsheetDrawing">
      <xdr:col>41</xdr:col>
      <xdr:colOff>50800</xdr:colOff>
      <xdr:row>98</xdr:row>
      <xdr:rowOff>34290</xdr:rowOff>
    </xdr:to>
    <xdr:cxnSp macro="">
      <xdr:nvCxnSpPr>
        <xdr:cNvPr id="474" name="直線コネクタ 473"/>
        <xdr:cNvCxnSpPr/>
      </xdr:nvCxnSpPr>
      <xdr:spPr>
        <a:xfrm>
          <a:off x="6789420" y="16365220"/>
          <a:ext cx="8636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66675</xdr:rowOff>
    </xdr:from>
    <xdr:to xmlns:xdr="http://schemas.openxmlformats.org/drawingml/2006/spreadsheetDrawing">
      <xdr:col>41</xdr:col>
      <xdr:colOff>101600</xdr:colOff>
      <xdr:row>96</xdr:row>
      <xdr:rowOff>168275</xdr:rowOff>
    </xdr:to>
    <xdr:sp macro="" textlink="">
      <xdr:nvSpPr>
        <xdr:cNvPr id="475" name="フローチャート: 判断 474"/>
        <xdr:cNvSpPr/>
      </xdr:nvSpPr>
      <xdr:spPr>
        <a:xfrm>
          <a:off x="7602220" y="1618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13335</xdr:rowOff>
    </xdr:from>
    <xdr:ext cx="534035" cy="259080"/>
    <xdr:sp macro="" textlink="">
      <xdr:nvSpPr>
        <xdr:cNvPr id="476" name="テキスト ボックス 475"/>
        <xdr:cNvSpPr txBox="1"/>
      </xdr:nvSpPr>
      <xdr:spPr>
        <a:xfrm>
          <a:off x="7395845" y="15958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137160</xdr:rowOff>
    </xdr:from>
    <xdr:to xmlns:xdr="http://schemas.openxmlformats.org/drawingml/2006/spreadsheetDrawing">
      <xdr:col>36</xdr:col>
      <xdr:colOff>165100</xdr:colOff>
      <xdr:row>97</xdr:row>
      <xdr:rowOff>67310</xdr:rowOff>
    </xdr:to>
    <xdr:sp macro="" textlink="">
      <xdr:nvSpPr>
        <xdr:cNvPr id="477" name="フローチャート: 判断 476"/>
        <xdr:cNvSpPr/>
      </xdr:nvSpPr>
      <xdr:spPr>
        <a:xfrm>
          <a:off x="673862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83820</xdr:rowOff>
    </xdr:from>
    <xdr:ext cx="534670" cy="259080"/>
    <xdr:sp macro="" textlink="">
      <xdr:nvSpPr>
        <xdr:cNvPr id="478" name="テキスト ボックス 477"/>
        <xdr:cNvSpPr txBox="1"/>
      </xdr:nvSpPr>
      <xdr:spPr>
        <a:xfrm>
          <a:off x="6527165" y="16028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2" name="テキスト ボックス 481"/>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135255</xdr:rowOff>
    </xdr:from>
    <xdr:to xmlns:xdr="http://schemas.openxmlformats.org/drawingml/2006/spreadsheetDrawing">
      <xdr:col>55</xdr:col>
      <xdr:colOff>50800</xdr:colOff>
      <xdr:row>96</xdr:row>
      <xdr:rowOff>65405</xdr:rowOff>
    </xdr:to>
    <xdr:sp macro="" textlink="">
      <xdr:nvSpPr>
        <xdr:cNvPr id="484" name="楕円 483"/>
        <xdr:cNvSpPr/>
      </xdr:nvSpPr>
      <xdr:spPr>
        <a:xfrm>
          <a:off x="10152380" y="160801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158115</xdr:rowOff>
    </xdr:from>
    <xdr:ext cx="534035" cy="258445"/>
    <xdr:sp macro="" textlink="">
      <xdr:nvSpPr>
        <xdr:cNvPr id="485" name="普通建設事業費 （ うち更新整備　）該当値テキスト"/>
        <xdr:cNvSpPr txBox="1"/>
      </xdr:nvSpPr>
      <xdr:spPr>
        <a:xfrm>
          <a:off x="10248900" y="15931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137795</xdr:rowOff>
    </xdr:from>
    <xdr:to xmlns:xdr="http://schemas.openxmlformats.org/drawingml/2006/spreadsheetDrawing">
      <xdr:col>50</xdr:col>
      <xdr:colOff>165100</xdr:colOff>
      <xdr:row>98</xdr:row>
      <xdr:rowOff>67945</xdr:rowOff>
    </xdr:to>
    <xdr:sp macro="" textlink="">
      <xdr:nvSpPr>
        <xdr:cNvPr id="486" name="楕円 485"/>
        <xdr:cNvSpPr/>
      </xdr:nvSpPr>
      <xdr:spPr>
        <a:xfrm>
          <a:off x="9334500" y="1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59055</xdr:rowOff>
    </xdr:from>
    <xdr:ext cx="534670" cy="259080"/>
    <xdr:sp macro="" textlink="">
      <xdr:nvSpPr>
        <xdr:cNvPr id="487" name="テキスト ボックス 486"/>
        <xdr:cNvSpPr txBox="1"/>
      </xdr:nvSpPr>
      <xdr:spPr>
        <a:xfrm>
          <a:off x="9123045" y="1651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1905</xdr:rowOff>
    </xdr:from>
    <xdr:to xmlns:xdr="http://schemas.openxmlformats.org/drawingml/2006/spreadsheetDrawing">
      <xdr:col>46</xdr:col>
      <xdr:colOff>38100</xdr:colOff>
      <xdr:row>98</xdr:row>
      <xdr:rowOff>103505</xdr:rowOff>
    </xdr:to>
    <xdr:sp macro="" textlink="">
      <xdr:nvSpPr>
        <xdr:cNvPr id="488" name="楕円 487"/>
        <xdr:cNvSpPr/>
      </xdr:nvSpPr>
      <xdr:spPr>
        <a:xfrm>
          <a:off x="8470900" y="164611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94615</xdr:rowOff>
    </xdr:from>
    <xdr:ext cx="534035" cy="259080"/>
    <xdr:sp macro="" textlink="">
      <xdr:nvSpPr>
        <xdr:cNvPr id="489" name="テキスト ボックス 488"/>
        <xdr:cNvSpPr txBox="1"/>
      </xdr:nvSpPr>
      <xdr:spPr>
        <a:xfrm>
          <a:off x="8259445" y="16553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154940</xdr:rowOff>
    </xdr:from>
    <xdr:to xmlns:xdr="http://schemas.openxmlformats.org/drawingml/2006/spreadsheetDrawing">
      <xdr:col>41</xdr:col>
      <xdr:colOff>101600</xdr:colOff>
      <xdr:row>98</xdr:row>
      <xdr:rowOff>85090</xdr:rowOff>
    </xdr:to>
    <xdr:sp macro="" textlink="">
      <xdr:nvSpPr>
        <xdr:cNvPr id="490" name="楕円 489"/>
        <xdr:cNvSpPr/>
      </xdr:nvSpPr>
      <xdr:spPr>
        <a:xfrm>
          <a:off x="7602220" y="1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76200</xdr:rowOff>
    </xdr:from>
    <xdr:ext cx="534035" cy="258445"/>
    <xdr:sp macro="" textlink="">
      <xdr:nvSpPr>
        <xdr:cNvPr id="491" name="テキスト ボックス 490"/>
        <xdr:cNvSpPr txBox="1"/>
      </xdr:nvSpPr>
      <xdr:spPr>
        <a:xfrm>
          <a:off x="7395845" y="16535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26670</xdr:rowOff>
    </xdr:from>
    <xdr:to xmlns:xdr="http://schemas.openxmlformats.org/drawingml/2006/spreadsheetDrawing">
      <xdr:col>36</xdr:col>
      <xdr:colOff>165100</xdr:colOff>
      <xdr:row>97</xdr:row>
      <xdr:rowOff>128270</xdr:rowOff>
    </xdr:to>
    <xdr:sp macro="" textlink="">
      <xdr:nvSpPr>
        <xdr:cNvPr id="492" name="楕円 491"/>
        <xdr:cNvSpPr/>
      </xdr:nvSpPr>
      <xdr:spPr>
        <a:xfrm>
          <a:off x="673862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119380</xdr:rowOff>
    </xdr:from>
    <xdr:ext cx="534670" cy="259080"/>
    <xdr:sp macro="" textlink="">
      <xdr:nvSpPr>
        <xdr:cNvPr id="493" name="テキスト ボックス 492"/>
        <xdr:cNvSpPr txBox="1"/>
      </xdr:nvSpPr>
      <xdr:spPr>
        <a:xfrm>
          <a:off x="6527165" y="1640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5" name="正方形/長方形 494"/>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7" name="正方形/長方形 496"/>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9" name="正方形/長方形 498"/>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2" name="テキスト ボックス 501"/>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8445"/>
    <xdr:sp macro="" textlink="">
      <xdr:nvSpPr>
        <xdr:cNvPr id="505" name="テキスト ボックス 504"/>
        <xdr:cNvSpPr txBox="1"/>
      </xdr:nvSpPr>
      <xdr:spPr>
        <a:xfrm>
          <a:off x="118719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8445"/>
    <xdr:sp macro="" textlink="">
      <xdr:nvSpPr>
        <xdr:cNvPr id="507" name="テキスト ボックス 506"/>
        <xdr:cNvSpPr txBox="1"/>
      </xdr:nvSpPr>
      <xdr:spPr>
        <a:xfrm>
          <a:off x="1159954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177800</xdr:colOff>
      <xdr:row>34</xdr:row>
      <xdr:rowOff>140335</xdr:rowOff>
    </xdr:to>
    <xdr:cxnSp macro="">
      <xdr:nvCxnSpPr>
        <xdr:cNvPr id="508" name="直線コネクタ 507"/>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0860" cy="259080"/>
    <xdr:sp macro="" textlink="">
      <xdr:nvSpPr>
        <xdr:cNvPr id="509" name="テキスト ボックス 508"/>
        <xdr:cNvSpPr txBox="1"/>
      </xdr:nvSpPr>
      <xdr:spPr>
        <a:xfrm>
          <a:off x="115995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511" name="テキスト ボックス 510"/>
        <xdr:cNvSpPr txBox="1"/>
      </xdr:nvSpPr>
      <xdr:spPr>
        <a:xfrm>
          <a:off x="1159954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8445"/>
    <xdr:sp macro="" textlink="">
      <xdr:nvSpPr>
        <xdr:cNvPr id="513" name="テキスト ボックス 512"/>
        <xdr:cNvSpPr txBox="1"/>
      </xdr:nvSpPr>
      <xdr:spPr>
        <a:xfrm>
          <a:off x="1153541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5" name="テキスト ボックス 514"/>
        <xdr:cNvSpPr txBox="1"/>
      </xdr:nvSpPr>
      <xdr:spPr>
        <a:xfrm>
          <a:off x="1153541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137795</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5885795" y="517080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8445"/>
    <xdr:sp macro="" textlink="">
      <xdr:nvSpPr>
        <xdr:cNvPr id="518" name="災害復旧事業費最小値テキスト"/>
        <xdr:cNvSpPr txBox="1"/>
      </xdr:nvSpPr>
      <xdr:spPr>
        <a:xfrm>
          <a:off x="1593850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57988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84455</xdr:rowOff>
    </xdr:from>
    <xdr:ext cx="598805" cy="258445"/>
    <xdr:sp macro="" textlink="">
      <xdr:nvSpPr>
        <xdr:cNvPr id="520" name="災害復旧事業費最大値テキスト"/>
        <xdr:cNvSpPr txBox="1"/>
      </xdr:nvSpPr>
      <xdr:spPr>
        <a:xfrm>
          <a:off x="15938500" y="49498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137795</xdr:rowOff>
    </xdr:from>
    <xdr:to xmlns:xdr="http://schemas.openxmlformats.org/drawingml/2006/spreadsheetDrawing">
      <xdr:col>86</xdr:col>
      <xdr:colOff>25400</xdr:colOff>
      <xdr:row>30</xdr:row>
      <xdr:rowOff>137795</xdr:rowOff>
    </xdr:to>
    <xdr:cxnSp macro="">
      <xdr:nvCxnSpPr>
        <xdr:cNvPr id="521" name="直線コネクタ 520"/>
        <xdr:cNvCxnSpPr/>
      </xdr:nvCxnSpPr>
      <xdr:spPr>
        <a:xfrm>
          <a:off x="15798800" y="51708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35560</xdr:rowOff>
    </xdr:from>
    <xdr:to xmlns:xdr="http://schemas.openxmlformats.org/drawingml/2006/spreadsheetDrawing">
      <xdr:col>85</xdr:col>
      <xdr:colOff>127000</xdr:colOff>
      <xdr:row>39</xdr:row>
      <xdr:rowOff>41910</xdr:rowOff>
    </xdr:to>
    <xdr:cxnSp macro="">
      <xdr:nvCxnSpPr>
        <xdr:cNvPr id="522" name="直線コネクタ 521"/>
        <xdr:cNvCxnSpPr/>
      </xdr:nvCxnSpPr>
      <xdr:spPr>
        <a:xfrm flipV="1">
          <a:off x="15069820" y="657733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71120</xdr:rowOff>
    </xdr:from>
    <xdr:ext cx="469900" cy="258445"/>
    <xdr:sp macro="" textlink="">
      <xdr:nvSpPr>
        <xdr:cNvPr id="523" name="災害復旧事業費平均値テキスト"/>
        <xdr:cNvSpPr txBox="1"/>
      </xdr:nvSpPr>
      <xdr:spPr>
        <a:xfrm>
          <a:off x="15938500" y="62776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524" name="フローチャート: 判断 523"/>
        <xdr:cNvSpPr/>
      </xdr:nvSpPr>
      <xdr:spPr>
        <a:xfrm>
          <a:off x="158369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24130</xdr:rowOff>
    </xdr:from>
    <xdr:to xmlns:xdr="http://schemas.openxmlformats.org/drawingml/2006/spreadsheetDrawing">
      <xdr:col>81</xdr:col>
      <xdr:colOff>50800</xdr:colOff>
      <xdr:row>39</xdr:row>
      <xdr:rowOff>41910</xdr:rowOff>
    </xdr:to>
    <xdr:cxnSp macro="">
      <xdr:nvCxnSpPr>
        <xdr:cNvPr id="525" name="直線コネクタ 524"/>
        <xdr:cNvCxnSpPr/>
      </xdr:nvCxnSpPr>
      <xdr:spPr>
        <a:xfrm>
          <a:off x="14206220" y="656590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36830</xdr:rowOff>
    </xdr:from>
    <xdr:to xmlns:xdr="http://schemas.openxmlformats.org/drawingml/2006/spreadsheetDrawing">
      <xdr:col>81</xdr:col>
      <xdr:colOff>101600</xdr:colOff>
      <xdr:row>38</xdr:row>
      <xdr:rowOff>138430</xdr:rowOff>
    </xdr:to>
    <xdr:sp macro="" textlink="">
      <xdr:nvSpPr>
        <xdr:cNvPr id="526" name="フローチャート: 判断 525"/>
        <xdr:cNvSpPr/>
      </xdr:nvSpPr>
      <xdr:spPr>
        <a:xfrm>
          <a:off x="1501902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154940</xdr:rowOff>
    </xdr:from>
    <xdr:ext cx="534035" cy="259080"/>
    <xdr:sp macro="" textlink="">
      <xdr:nvSpPr>
        <xdr:cNvPr id="527" name="テキスト ボックス 526"/>
        <xdr:cNvSpPr txBox="1"/>
      </xdr:nvSpPr>
      <xdr:spPr>
        <a:xfrm>
          <a:off x="14812645" y="6193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24130</xdr:rowOff>
    </xdr:from>
    <xdr:to xmlns:xdr="http://schemas.openxmlformats.org/drawingml/2006/spreadsheetDrawing">
      <xdr:col>76</xdr:col>
      <xdr:colOff>114300</xdr:colOff>
      <xdr:row>39</xdr:row>
      <xdr:rowOff>26035</xdr:rowOff>
    </xdr:to>
    <xdr:cxnSp macro="">
      <xdr:nvCxnSpPr>
        <xdr:cNvPr id="528" name="直線コネクタ 527"/>
        <xdr:cNvCxnSpPr/>
      </xdr:nvCxnSpPr>
      <xdr:spPr>
        <a:xfrm flipV="1">
          <a:off x="13342620" y="656590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49530</xdr:rowOff>
    </xdr:from>
    <xdr:to xmlns:xdr="http://schemas.openxmlformats.org/drawingml/2006/spreadsheetDrawing">
      <xdr:col>76</xdr:col>
      <xdr:colOff>165100</xdr:colOff>
      <xdr:row>38</xdr:row>
      <xdr:rowOff>151130</xdr:rowOff>
    </xdr:to>
    <xdr:sp macro="" textlink="">
      <xdr:nvSpPr>
        <xdr:cNvPr id="529" name="フローチャート: 判断 528"/>
        <xdr:cNvSpPr/>
      </xdr:nvSpPr>
      <xdr:spPr>
        <a:xfrm>
          <a:off x="1415542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167640</xdr:rowOff>
    </xdr:from>
    <xdr:ext cx="469265" cy="259080"/>
    <xdr:sp macro="" textlink="">
      <xdr:nvSpPr>
        <xdr:cNvPr id="530" name="テキスト ボックス 529"/>
        <xdr:cNvSpPr txBox="1"/>
      </xdr:nvSpPr>
      <xdr:spPr>
        <a:xfrm>
          <a:off x="13976350" y="6206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26035</xdr:rowOff>
    </xdr:from>
    <xdr:to xmlns:xdr="http://schemas.openxmlformats.org/drawingml/2006/spreadsheetDrawing">
      <xdr:col>71</xdr:col>
      <xdr:colOff>177800</xdr:colOff>
      <xdr:row>39</xdr:row>
      <xdr:rowOff>42545</xdr:rowOff>
    </xdr:to>
    <xdr:cxnSp macro="">
      <xdr:nvCxnSpPr>
        <xdr:cNvPr id="531" name="直線コネクタ 530"/>
        <xdr:cNvCxnSpPr/>
      </xdr:nvCxnSpPr>
      <xdr:spPr>
        <a:xfrm flipV="1">
          <a:off x="12473940" y="6567805"/>
          <a:ext cx="868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97155</xdr:rowOff>
    </xdr:from>
    <xdr:to xmlns:xdr="http://schemas.openxmlformats.org/drawingml/2006/spreadsheetDrawing">
      <xdr:col>72</xdr:col>
      <xdr:colOff>38100</xdr:colOff>
      <xdr:row>39</xdr:row>
      <xdr:rowOff>27305</xdr:rowOff>
    </xdr:to>
    <xdr:sp macro="" textlink="">
      <xdr:nvSpPr>
        <xdr:cNvPr id="532" name="フローチャート: 判断 531"/>
        <xdr:cNvSpPr/>
      </xdr:nvSpPr>
      <xdr:spPr>
        <a:xfrm>
          <a:off x="13291820" y="64712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43815</xdr:rowOff>
    </xdr:from>
    <xdr:ext cx="469900" cy="259080"/>
    <xdr:sp macro="" textlink="">
      <xdr:nvSpPr>
        <xdr:cNvPr id="533" name="テキスト ボックス 532"/>
        <xdr:cNvSpPr txBox="1"/>
      </xdr:nvSpPr>
      <xdr:spPr>
        <a:xfrm>
          <a:off x="13112750" y="625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111760</xdr:rowOff>
    </xdr:from>
    <xdr:to xmlns:xdr="http://schemas.openxmlformats.org/drawingml/2006/spreadsheetDrawing">
      <xdr:col>67</xdr:col>
      <xdr:colOff>101600</xdr:colOff>
      <xdr:row>39</xdr:row>
      <xdr:rowOff>41910</xdr:rowOff>
    </xdr:to>
    <xdr:sp macro="" textlink="">
      <xdr:nvSpPr>
        <xdr:cNvPr id="534" name="フローチャート: 判断 533"/>
        <xdr:cNvSpPr/>
      </xdr:nvSpPr>
      <xdr:spPr>
        <a:xfrm>
          <a:off x="12423140" y="648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58420</xdr:rowOff>
    </xdr:from>
    <xdr:ext cx="469265" cy="259080"/>
    <xdr:sp macro="" textlink="">
      <xdr:nvSpPr>
        <xdr:cNvPr id="535" name="テキスト ボックス 534"/>
        <xdr:cNvSpPr txBox="1"/>
      </xdr:nvSpPr>
      <xdr:spPr>
        <a:xfrm>
          <a:off x="12244070" y="6264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7" name="テキスト ボックス 536"/>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0" name="テキスト ボックス 539"/>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156210</xdr:rowOff>
    </xdr:from>
    <xdr:to xmlns:xdr="http://schemas.openxmlformats.org/drawingml/2006/spreadsheetDrawing">
      <xdr:col>85</xdr:col>
      <xdr:colOff>177800</xdr:colOff>
      <xdr:row>39</xdr:row>
      <xdr:rowOff>86360</xdr:rowOff>
    </xdr:to>
    <xdr:sp macro="" textlink="">
      <xdr:nvSpPr>
        <xdr:cNvPr id="541" name="楕円 540"/>
        <xdr:cNvSpPr/>
      </xdr:nvSpPr>
      <xdr:spPr>
        <a:xfrm>
          <a:off x="15836900" y="653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71120</xdr:rowOff>
    </xdr:from>
    <xdr:ext cx="378460" cy="258445"/>
    <xdr:sp macro="" textlink="">
      <xdr:nvSpPr>
        <xdr:cNvPr id="542" name="災害復旧事業費該当値テキスト"/>
        <xdr:cNvSpPr txBox="1"/>
      </xdr:nvSpPr>
      <xdr:spPr>
        <a:xfrm>
          <a:off x="15938500" y="64452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162560</xdr:rowOff>
    </xdr:from>
    <xdr:to xmlns:xdr="http://schemas.openxmlformats.org/drawingml/2006/spreadsheetDrawing">
      <xdr:col>81</xdr:col>
      <xdr:colOff>101600</xdr:colOff>
      <xdr:row>39</xdr:row>
      <xdr:rowOff>92710</xdr:rowOff>
    </xdr:to>
    <xdr:sp macro="" textlink="">
      <xdr:nvSpPr>
        <xdr:cNvPr id="543" name="楕円 542"/>
        <xdr:cNvSpPr/>
      </xdr:nvSpPr>
      <xdr:spPr>
        <a:xfrm>
          <a:off x="1501902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84455</xdr:rowOff>
    </xdr:from>
    <xdr:ext cx="377825" cy="258445"/>
    <xdr:sp macro="" textlink="">
      <xdr:nvSpPr>
        <xdr:cNvPr id="544" name="テキスト ボックス 543"/>
        <xdr:cNvSpPr txBox="1"/>
      </xdr:nvSpPr>
      <xdr:spPr>
        <a:xfrm>
          <a:off x="14885670" y="66262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144780</xdr:rowOff>
    </xdr:from>
    <xdr:to xmlns:xdr="http://schemas.openxmlformats.org/drawingml/2006/spreadsheetDrawing">
      <xdr:col>76</xdr:col>
      <xdr:colOff>165100</xdr:colOff>
      <xdr:row>39</xdr:row>
      <xdr:rowOff>74930</xdr:rowOff>
    </xdr:to>
    <xdr:sp macro="" textlink="">
      <xdr:nvSpPr>
        <xdr:cNvPr id="545" name="楕円 544"/>
        <xdr:cNvSpPr/>
      </xdr:nvSpPr>
      <xdr:spPr>
        <a:xfrm>
          <a:off x="14155420" y="6518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66040</xdr:rowOff>
    </xdr:from>
    <xdr:ext cx="469265" cy="258445"/>
    <xdr:sp macro="" textlink="">
      <xdr:nvSpPr>
        <xdr:cNvPr id="546" name="テキスト ボックス 545"/>
        <xdr:cNvSpPr txBox="1"/>
      </xdr:nvSpPr>
      <xdr:spPr>
        <a:xfrm>
          <a:off x="13976350" y="6607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146685</xdr:rowOff>
    </xdr:from>
    <xdr:to xmlns:xdr="http://schemas.openxmlformats.org/drawingml/2006/spreadsheetDrawing">
      <xdr:col>72</xdr:col>
      <xdr:colOff>38100</xdr:colOff>
      <xdr:row>39</xdr:row>
      <xdr:rowOff>76835</xdr:rowOff>
    </xdr:to>
    <xdr:sp macro="" textlink="">
      <xdr:nvSpPr>
        <xdr:cNvPr id="547" name="楕円 546"/>
        <xdr:cNvSpPr/>
      </xdr:nvSpPr>
      <xdr:spPr>
        <a:xfrm>
          <a:off x="13291820" y="65208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67945</xdr:rowOff>
    </xdr:from>
    <xdr:ext cx="469900" cy="258445"/>
    <xdr:sp macro="" textlink="">
      <xdr:nvSpPr>
        <xdr:cNvPr id="548" name="テキスト ボックス 547"/>
        <xdr:cNvSpPr txBox="1"/>
      </xdr:nvSpPr>
      <xdr:spPr>
        <a:xfrm>
          <a:off x="13112750" y="6609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163195</xdr:rowOff>
    </xdr:from>
    <xdr:to xmlns:xdr="http://schemas.openxmlformats.org/drawingml/2006/spreadsheetDrawing">
      <xdr:col>67</xdr:col>
      <xdr:colOff>101600</xdr:colOff>
      <xdr:row>39</xdr:row>
      <xdr:rowOff>93345</xdr:rowOff>
    </xdr:to>
    <xdr:sp macro="" textlink="">
      <xdr:nvSpPr>
        <xdr:cNvPr id="549" name="楕円 548"/>
        <xdr:cNvSpPr/>
      </xdr:nvSpPr>
      <xdr:spPr>
        <a:xfrm>
          <a:off x="12423140" y="6537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84455</xdr:rowOff>
    </xdr:from>
    <xdr:ext cx="377825" cy="258445"/>
    <xdr:sp macro="" textlink="">
      <xdr:nvSpPr>
        <xdr:cNvPr id="550" name="テキスト ボックス 549"/>
        <xdr:cNvSpPr txBox="1"/>
      </xdr:nvSpPr>
      <xdr:spPr>
        <a:xfrm>
          <a:off x="12289790" y="66262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2" name="正方形/長方形 551"/>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4" name="正方形/長方形 553"/>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6" name="正方形/長方形 555"/>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9" name="テキスト ボックス 558"/>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8285" cy="258445"/>
    <xdr:sp macro="" textlink="">
      <xdr:nvSpPr>
        <xdr:cNvPr id="562" name="テキスト ボックス 561"/>
        <xdr:cNvSpPr txBox="1"/>
      </xdr:nvSpPr>
      <xdr:spPr>
        <a:xfrm>
          <a:off x="11871960" y="94272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8285" cy="259080"/>
    <xdr:sp macro="" textlink="">
      <xdr:nvSpPr>
        <xdr:cNvPr id="564" name="テキスト ボックス 563"/>
        <xdr:cNvSpPr txBox="1"/>
      </xdr:nvSpPr>
      <xdr:spPr>
        <a:xfrm>
          <a:off x="11871960" y="8684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6" name="テキスト ボックス 565"/>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68" name="直線コネクタ 567"/>
        <xdr:cNvCxnSpPr/>
      </xdr:nvCxnSpPr>
      <xdr:spPr>
        <a:xfrm>
          <a:off x="15885795" y="956564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8445"/>
    <xdr:sp macro="" textlink="">
      <xdr:nvSpPr>
        <xdr:cNvPr id="569" name="失業対策事業費最小値テキスト"/>
        <xdr:cNvSpPr txBox="1"/>
      </xdr:nvSpPr>
      <xdr:spPr>
        <a:xfrm>
          <a:off x="15938500" y="96075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0" name="直線コネクタ 569"/>
        <xdr:cNvCxnSpPr/>
      </xdr:nvCxnSpPr>
      <xdr:spPr>
        <a:xfrm>
          <a:off x="15798800" y="9565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8445"/>
    <xdr:sp macro="" textlink="">
      <xdr:nvSpPr>
        <xdr:cNvPr id="571" name="失業対策事業費最大値テキスト"/>
        <xdr:cNvSpPr txBox="1"/>
      </xdr:nvSpPr>
      <xdr:spPr>
        <a:xfrm>
          <a:off x="15938500" y="92722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2" name="直線コネクタ 571"/>
        <xdr:cNvCxnSpPr/>
      </xdr:nvCxnSpPr>
      <xdr:spPr>
        <a:xfrm>
          <a:off x="15798800" y="9565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73" name="直線コネクタ 572"/>
        <xdr:cNvCxnSpPr/>
      </xdr:nvCxnSpPr>
      <xdr:spPr>
        <a:xfrm>
          <a:off x="15069820" y="956564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8445"/>
    <xdr:sp macro="" textlink="">
      <xdr:nvSpPr>
        <xdr:cNvPr id="574" name="失業対策事業費平均値テキスト"/>
        <xdr:cNvSpPr txBox="1"/>
      </xdr:nvSpPr>
      <xdr:spPr>
        <a:xfrm>
          <a:off x="15938500" y="949706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75" name="フローチャート: 判断 574"/>
        <xdr:cNvSpPr/>
      </xdr:nvSpPr>
      <xdr:spPr>
        <a:xfrm>
          <a:off x="15836900"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76" name="直線コネクタ 575"/>
        <xdr:cNvCxnSpPr/>
      </xdr:nvCxnSpPr>
      <xdr:spPr>
        <a:xfrm>
          <a:off x="14206220" y="95656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7" name="フローチャート: 判断 576"/>
        <xdr:cNvSpPr/>
      </xdr:nvSpPr>
      <xdr:spPr>
        <a:xfrm>
          <a:off x="15019020"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9555" cy="258445"/>
    <xdr:sp macro="" textlink="">
      <xdr:nvSpPr>
        <xdr:cNvPr id="578" name="テキスト ボックス 577"/>
        <xdr:cNvSpPr txBox="1"/>
      </xdr:nvSpPr>
      <xdr:spPr>
        <a:xfrm>
          <a:off x="14950440" y="96075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79" name="直線コネクタ 578"/>
        <xdr:cNvCxnSpPr/>
      </xdr:nvCxnSpPr>
      <xdr:spPr>
        <a:xfrm>
          <a:off x="13342620" y="95656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80" name="フローチャート: 判断 579"/>
        <xdr:cNvSpPr/>
      </xdr:nvSpPr>
      <xdr:spPr>
        <a:xfrm>
          <a:off x="14155420" y="877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167640</xdr:rowOff>
    </xdr:from>
    <xdr:ext cx="249555" cy="259080"/>
    <xdr:sp macro="" textlink="">
      <xdr:nvSpPr>
        <xdr:cNvPr id="581" name="テキスト ボックス 580"/>
        <xdr:cNvSpPr txBox="1"/>
      </xdr:nvSpPr>
      <xdr:spPr>
        <a:xfrm>
          <a:off x="14086840" y="85534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82" name="直線コネクタ 581"/>
        <xdr:cNvCxnSpPr/>
      </xdr:nvCxnSpPr>
      <xdr:spPr>
        <a:xfrm>
          <a:off x="12473940" y="956564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83" name="フローチャート: 判断 582"/>
        <xdr:cNvSpPr/>
      </xdr:nvSpPr>
      <xdr:spPr>
        <a:xfrm>
          <a:off x="13291820" y="87718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167640</xdr:rowOff>
    </xdr:from>
    <xdr:ext cx="248920" cy="259080"/>
    <xdr:sp macro="" textlink="">
      <xdr:nvSpPr>
        <xdr:cNvPr id="584" name="テキスト ボックス 583"/>
        <xdr:cNvSpPr txBox="1"/>
      </xdr:nvSpPr>
      <xdr:spPr>
        <a:xfrm>
          <a:off x="13218160" y="85534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85" name="フローチャート: 判断 584"/>
        <xdr:cNvSpPr/>
      </xdr:nvSpPr>
      <xdr:spPr>
        <a:xfrm>
          <a:off x="12423140" y="877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167640</xdr:rowOff>
    </xdr:from>
    <xdr:ext cx="249555" cy="259080"/>
    <xdr:sp macro="" textlink="">
      <xdr:nvSpPr>
        <xdr:cNvPr id="586" name="テキスト ボックス 585"/>
        <xdr:cNvSpPr txBox="1"/>
      </xdr:nvSpPr>
      <xdr:spPr>
        <a:xfrm>
          <a:off x="12354560" y="85534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8" name="テキスト ボックス 587"/>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1" name="テキスト ボックス 590"/>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92" name="楕円 591"/>
        <xdr:cNvSpPr/>
      </xdr:nvSpPr>
      <xdr:spPr>
        <a:xfrm>
          <a:off x="1583690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8445"/>
    <xdr:sp macro="" textlink="">
      <xdr:nvSpPr>
        <xdr:cNvPr id="593" name="失業対策事業費該当値テキスト"/>
        <xdr:cNvSpPr txBox="1"/>
      </xdr:nvSpPr>
      <xdr:spPr>
        <a:xfrm>
          <a:off x="15938500" y="93865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94" name="楕円 593"/>
        <xdr:cNvSpPr/>
      </xdr:nvSpPr>
      <xdr:spPr>
        <a:xfrm>
          <a:off x="1501902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9555" cy="258445"/>
    <xdr:sp macro="" textlink="">
      <xdr:nvSpPr>
        <xdr:cNvPr id="595" name="テキスト ボックス 594"/>
        <xdr:cNvSpPr txBox="1"/>
      </xdr:nvSpPr>
      <xdr:spPr>
        <a:xfrm>
          <a:off x="14950440" y="92976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96" name="楕円 595"/>
        <xdr:cNvSpPr/>
      </xdr:nvSpPr>
      <xdr:spPr>
        <a:xfrm>
          <a:off x="1415542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9555" cy="258445"/>
    <xdr:sp macro="" textlink="">
      <xdr:nvSpPr>
        <xdr:cNvPr id="597" name="テキスト ボックス 596"/>
        <xdr:cNvSpPr txBox="1"/>
      </xdr:nvSpPr>
      <xdr:spPr>
        <a:xfrm>
          <a:off x="14086840" y="96075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8" name="楕円 597"/>
        <xdr:cNvSpPr/>
      </xdr:nvSpPr>
      <xdr:spPr>
        <a:xfrm>
          <a:off x="13291820" y="95186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8920" cy="258445"/>
    <xdr:sp macro="" textlink="">
      <xdr:nvSpPr>
        <xdr:cNvPr id="599" name="テキスト ボックス 598"/>
        <xdr:cNvSpPr txBox="1"/>
      </xdr:nvSpPr>
      <xdr:spPr>
        <a:xfrm>
          <a:off x="13218160" y="960755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0" name="楕円 599"/>
        <xdr:cNvSpPr/>
      </xdr:nvSpPr>
      <xdr:spPr>
        <a:xfrm>
          <a:off x="12423140" y="951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9555" cy="258445"/>
    <xdr:sp macro="" textlink="">
      <xdr:nvSpPr>
        <xdr:cNvPr id="601" name="テキスト ボックス 600"/>
        <xdr:cNvSpPr txBox="1"/>
      </xdr:nvSpPr>
      <xdr:spPr>
        <a:xfrm>
          <a:off x="12354560" y="96075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3" name="正方形/長方形 602"/>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5" name="正方形/長方形 604"/>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7" name="正方形/長方形 606"/>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0" name="テキスト ボックス 609"/>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8445"/>
    <xdr:sp macro="" textlink="">
      <xdr:nvSpPr>
        <xdr:cNvPr id="613" name="テキスト ボックス 612"/>
        <xdr:cNvSpPr txBox="1"/>
      </xdr:nvSpPr>
      <xdr:spPr>
        <a:xfrm>
          <a:off x="1187196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5" name="テキスト ボックス 614"/>
        <xdr:cNvSpPr txBox="1"/>
      </xdr:nvSpPr>
      <xdr:spPr>
        <a:xfrm>
          <a:off x="11535410" y="1288859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177800</xdr:colOff>
      <xdr:row>75</xdr:row>
      <xdr:rowOff>131445</xdr:rowOff>
    </xdr:to>
    <xdr:cxnSp macro="">
      <xdr:nvCxnSpPr>
        <xdr:cNvPr id="616" name="直線コネクタ 615"/>
        <xdr:cNvCxnSpPr/>
      </xdr:nvCxnSpPr>
      <xdr:spPr>
        <a:xfrm>
          <a:off x="1211580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17" name="テキスト ボックス 616"/>
        <xdr:cNvSpPr txBox="1"/>
      </xdr:nvSpPr>
      <xdr:spPr>
        <a:xfrm>
          <a:off x="11535410" y="125698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5715</xdr:rowOff>
    </xdr:from>
    <xdr:ext cx="594995" cy="259080"/>
    <xdr:sp macro="" textlink="">
      <xdr:nvSpPr>
        <xdr:cNvPr id="619" name="テキスト ボックス 618"/>
        <xdr:cNvSpPr txBox="1"/>
      </xdr:nvSpPr>
      <xdr:spPr>
        <a:xfrm>
          <a:off x="11535410" y="122472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9080"/>
    <xdr:sp macro="" textlink="">
      <xdr:nvSpPr>
        <xdr:cNvPr id="621" name="テキスト ボックス 620"/>
        <xdr:cNvSpPr txBox="1"/>
      </xdr:nvSpPr>
      <xdr:spPr>
        <a:xfrm>
          <a:off x="11535410" y="11928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3" name="テキスト ボックス 622"/>
        <xdr:cNvSpPr txBox="1"/>
      </xdr:nvSpPr>
      <xdr:spPr>
        <a:xfrm>
          <a:off x="11535410" y="11609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5" name="テキスト ボックス 624"/>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135255</xdr:rowOff>
    </xdr:from>
    <xdr:to xmlns:xdr="http://schemas.openxmlformats.org/drawingml/2006/spreadsheetDrawing">
      <xdr:col>85</xdr:col>
      <xdr:colOff>126365</xdr:colOff>
      <xdr:row>79</xdr:row>
      <xdr:rowOff>4445</xdr:rowOff>
    </xdr:to>
    <xdr:cxnSp macro="">
      <xdr:nvCxnSpPr>
        <xdr:cNvPr id="627" name="直線コネクタ 626"/>
        <xdr:cNvCxnSpPr/>
      </xdr:nvCxnSpPr>
      <xdr:spPr>
        <a:xfrm flipV="1">
          <a:off x="15885795" y="11873865"/>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xdr:rowOff>
    </xdr:from>
    <xdr:ext cx="534670" cy="259080"/>
    <xdr:sp macro="" textlink="">
      <xdr:nvSpPr>
        <xdr:cNvPr id="628" name="公債費最小値テキスト"/>
        <xdr:cNvSpPr txBox="1"/>
      </xdr:nvSpPr>
      <xdr:spPr>
        <a:xfrm>
          <a:off x="15938500" y="13255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xdr:rowOff>
    </xdr:from>
    <xdr:to xmlns:xdr="http://schemas.openxmlformats.org/drawingml/2006/spreadsheetDrawing">
      <xdr:col>86</xdr:col>
      <xdr:colOff>25400</xdr:colOff>
      <xdr:row>79</xdr:row>
      <xdr:rowOff>4445</xdr:rowOff>
    </xdr:to>
    <xdr:cxnSp macro="">
      <xdr:nvCxnSpPr>
        <xdr:cNvPr id="629" name="直線コネクタ 628"/>
        <xdr:cNvCxnSpPr/>
      </xdr:nvCxnSpPr>
      <xdr:spPr>
        <a:xfrm>
          <a:off x="15798800" y="13251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81915</xdr:rowOff>
    </xdr:from>
    <xdr:ext cx="598805" cy="259080"/>
    <xdr:sp macro="" textlink="">
      <xdr:nvSpPr>
        <xdr:cNvPr id="630" name="公債費最大値テキスト"/>
        <xdr:cNvSpPr txBox="1"/>
      </xdr:nvSpPr>
      <xdr:spPr>
        <a:xfrm>
          <a:off x="15938500" y="11652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135255</xdr:rowOff>
    </xdr:from>
    <xdr:to xmlns:xdr="http://schemas.openxmlformats.org/drawingml/2006/spreadsheetDrawing">
      <xdr:col>86</xdr:col>
      <xdr:colOff>25400</xdr:colOff>
      <xdr:row>70</xdr:row>
      <xdr:rowOff>135255</xdr:rowOff>
    </xdr:to>
    <xdr:cxnSp macro="">
      <xdr:nvCxnSpPr>
        <xdr:cNvPr id="631" name="直線コネクタ 630"/>
        <xdr:cNvCxnSpPr/>
      </xdr:nvCxnSpPr>
      <xdr:spPr>
        <a:xfrm>
          <a:off x="15798800" y="11873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130175</xdr:rowOff>
    </xdr:from>
    <xdr:to xmlns:xdr="http://schemas.openxmlformats.org/drawingml/2006/spreadsheetDrawing">
      <xdr:col>85</xdr:col>
      <xdr:colOff>127000</xdr:colOff>
      <xdr:row>78</xdr:row>
      <xdr:rowOff>141605</xdr:rowOff>
    </xdr:to>
    <xdr:cxnSp macro="">
      <xdr:nvCxnSpPr>
        <xdr:cNvPr id="632" name="直線コネクタ 631"/>
        <xdr:cNvCxnSpPr/>
      </xdr:nvCxnSpPr>
      <xdr:spPr>
        <a:xfrm flipV="1">
          <a:off x="15069820" y="13209905"/>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12065</xdr:rowOff>
    </xdr:from>
    <xdr:ext cx="534670" cy="258445"/>
    <xdr:sp macro="" textlink="">
      <xdr:nvSpPr>
        <xdr:cNvPr id="633" name="公債費平均値テキスト"/>
        <xdr:cNvSpPr txBox="1"/>
      </xdr:nvSpPr>
      <xdr:spPr>
        <a:xfrm>
          <a:off x="15938500" y="12924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160655</xdr:rowOff>
    </xdr:from>
    <xdr:to xmlns:xdr="http://schemas.openxmlformats.org/drawingml/2006/spreadsheetDrawing">
      <xdr:col>85</xdr:col>
      <xdr:colOff>177800</xdr:colOff>
      <xdr:row>78</xdr:row>
      <xdr:rowOff>90805</xdr:rowOff>
    </xdr:to>
    <xdr:sp macro="" textlink="">
      <xdr:nvSpPr>
        <xdr:cNvPr id="634" name="フローチャート: 判断 633"/>
        <xdr:cNvSpPr/>
      </xdr:nvSpPr>
      <xdr:spPr>
        <a:xfrm>
          <a:off x="15836900" y="13072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141605</xdr:rowOff>
    </xdr:from>
    <xdr:to xmlns:xdr="http://schemas.openxmlformats.org/drawingml/2006/spreadsheetDrawing">
      <xdr:col>81</xdr:col>
      <xdr:colOff>50800</xdr:colOff>
      <xdr:row>78</xdr:row>
      <xdr:rowOff>148590</xdr:rowOff>
    </xdr:to>
    <xdr:cxnSp macro="">
      <xdr:nvCxnSpPr>
        <xdr:cNvPr id="635" name="直線コネクタ 634"/>
        <xdr:cNvCxnSpPr/>
      </xdr:nvCxnSpPr>
      <xdr:spPr>
        <a:xfrm flipV="1">
          <a:off x="14206220" y="1322133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165100</xdr:rowOff>
    </xdr:from>
    <xdr:to xmlns:xdr="http://schemas.openxmlformats.org/drawingml/2006/spreadsheetDrawing">
      <xdr:col>81</xdr:col>
      <xdr:colOff>101600</xdr:colOff>
      <xdr:row>78</xdr:row>
      <xdr:rowOff>95250</xdr:rowOff>
    </xdr:to>
    <xdr:sp macro="" textlink="">
      <xdr:nvSpPr>
        <xdr:cNvPr id="636" name="フローチャート: 判断 635"/>
        <xdr:cNvSpPr/>
      </xdr:nvSpPr>
      <xdr:spPr>
        <a:xfrm>
          <a:off x="15019020" y="1307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111760</xdr:rowOff>
    </xdr:from>
    <xdr:ext cx="534035" cy="259080"/>
    <xdr:sp macro="" textlink="">
      <xdr:nvSpPr>
        <xdr:cNvPr id="637" name="テキスト ボックス 636"/>
        <xdr:cNvSpPr txBox="1"/>
      </xdr:nvSpPr>
      <xdr:spPr>
        <a:xfrm>
          <a:off x="14812645" y="12856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140970</xdr:rowOff>
    </xdr:from>
    <xdr:to xmlns:xdr="http://schemas.openxmlformats.org/drawingml/2006/spreadsheetDrawing">
      <xdr:col>76</xdr:col>
      <xdr:colOff>114300</xdr:colOff>
      <xdr:row>78</xdr:row>
      <xdr:rowOff>148590</xdr:rowOff>
    </xdr:to>
    <xdr:cxnSp macro="">
      <xdr:nvCxnSpPr>
        <xdr:cNvPr id="638" name="直線コネクタ 637"/>
        <xdr:cNvCxnSpPr/>
      </xdr:nvCxnSpPr>
      <xdr:spPr>
        <a:xfrm>
          <a:off x="13342620" y="1322070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163195</xdr:rowOff>
    </xdr:from>
    <xdr:to xmlns:xdr="http://schemas.openxmlformats.org/drawingml/2006/spreadsheetDrawing">
      <xdr:col>76</xdr:col>
      <xdr:colOff>165100</xdr:colOff>
      <xdr:row>78</xdr:row>
      <xdr:rowOff>93345</xdr:rowOff>
    </xdr:to>
    <xdr:sp macro="" textlink="">
      <xdr:nvSpPr>
        <xdr:cNvPr id="639" name="フローチャート: 判断 638"/>
        <xdr:cNvSpPr/>
      </xdr:nvSpPr>
      <xdr:spPr>
        <a:xfrm>
          <a:off x="14155420" y="13075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109855</xdr:rowOff>
    </xdr:from>
    <xdr:ext cx="534670" cy="258445"/>
    <xdr:sp macro="" textlink="">
      <xdr:nvSpPr>
        <xdr:cNvPr id="640" name="テキスト ボックス 639"/>
        <xdr:cNvSpPr txBox="1"/>
      </xdr:nvSpPr>
      <xdr:spPr>
        <a:xfrm>
          <a:off x="13943965" y="12854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134620</xdr:rowOff>
    </xdr:from>
    <xdr:to xmlns:xdr="http://schemas.openxmlformats.org/drawingml/2006/spreadsheetDrawing">
      <xdr:col>71</xdr:col>
      <xdr:colOff>177800</xdr:colOff>
      <xdr:row>78</xdr:row>
      <xdr:rowOff>140970</xdr:rowOff>
    </xdr:to>
    <xdr:cxnSp macro="">
      <xdr:nvCxnSpPr>
        <xdr:cNvPr id="641" name="直線コネクタ 640"/>
        <xdr:cNvCxnSpPr/>
      </xdr:nvCxnSpPr>
      <xdr:spPr>
        <a:xfrm>
          <a:off x="12473940" y="13214350"/>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92075</xdr:rowOff>
    </xdr:to>
    <xdr:sp macro="" textlink="">
      <xdr:nvSpPr>
        <xdr:cNvPr id="642" name="フローチャート: 判断 641"/>
        <xdr:cNvSpPr/>
      </xdr:nvSpPr>
      <xdr:spPr>
        <a:xfrm>
          <a:off x="13291820" y="130740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108585</xdr:rowOff>
    </xdr:from>
    <xdr:ext cx="534035" cy="258445"/>
    <xdr:sp macro="" textlink="">
      <xdr:nvSpPr>
        <xdr:cNvPr id="643" name="テキスト ボックス 642"/>
        <xdr:cNvSpPr txBox="1"/>
      </xdr:nvSpPr>
      <xdr:spPr>
        <a:xfrm>
          <a:off x="13080365" y="12853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159385</xdr:rowOff>
    </xdr:from>
    <xdr:to xmlns:xdr="http://schemas.openxmlformats.org/drawingml/2006/spreadsheetDrawing">
      <xdr:col>67</xdr:col>
      <xdr:colOff>101600</xdr:colOff>
      <xdr:row>78</xdr:row>
      <xdr:rowOff>89535</xdr:rowOff>
    </xdr:to>
    <xdr:sp macro="" textlink="">
      <xdr:nvSpPr>
        <xdr:cNvPr id="644" name="フローチャート: 判断 643"/>
        <xdr:cNvSpPr/>
      </xdr:nvSpPr>
      <xdr:spPr>
        <a:xfrm>
          <a:off x="12423140" y="13071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106045</xdr:rowOff>
    </xdr:from>
    <xdr:ext cx="534035" cy="258445"/>
    <xdr:sp macro="" textlink="">
      <xdr:nvSpPr>
        <xdr:cNvPr id="645" name="テキスト ボックス 644"/>
        <xdr:cNvSpPr txBox="1"/>
      </xdr:nvSpPr>
      <xdr:spPr>
        <a:xfrm>
          <a:off x="12216765" y="12850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7" name="テキスト ボックス 646"/>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0" name="テキスト ボックス 649"/>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79375</xdr:rowOff>
    </xdr:from>
    <xdr:to xmlns:xdr="http://schemas.openxmlformats.org/drawingml/2006/spreadsheetDrawing">
      <xdr:col>85</xdr:col>
      <xdr:colOff>177800</xdr:colOff>
      <xdr:row>79</xdr:row>
      <xdr:rowOff>8890</xdr:rowOff>
    </xdr:to>
    <xdr:sp macro="" textlink="">
      <xdr:nvSpPr>
        <xdr:cNvPr id="651" name="楕円 650"/>
        <xdr:cNvSpPr/>
      </xdr:nvSpPr>
      <xdr:spPr>
        <a:xfrm>
          <a:off x="15836900" y="131591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165735</xdr:rowOff>
    </xdr:from>
    <xdr:ext cx="534670" cy="258445"/>
    <xdr:sp macro="" textlink="">
      <xdr:nvSpPr>
        <xdr:cNvPr id="652" name="公債費該当値テキスト"/>
        <xdr:cNvSpPr txBox="1"/>
      </xdr:nvSpPr>
      <xdr:spPr>
        <a:xfrm>
          <a:off x="15938500" y="13077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90805</xdr:rowOff>
    </xdr:from>
    <xdr:to xmlns:xdr="http://schemas.openxmlformats.org/drawingml/2006/spreadsheetDrawing">
      <xdr:col>81</xdr:col>
      <xdr:colOff>101600</xdr:colOff>
      <xdr:row>79</xdr:row>
      <xdr:rowOff>20955</xdr:rowOff>
    </xdr:to>
    <xdr:sp macro="" textlink="">
      <xdr:nvSpPr>
        <xdr:cNvPr id="653" name="楕円 652"/>
        <xdr:cNvSpPr/>
      </xdr:nvSpPr>
      <xdr:spPr>
        <a:xfrm>
          <a:off x="15019020" y="1317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12065</xdr:rowOff>
    </xdr:from>
    <xdr:ext cx="534035" cy="258445"/>
    <xdr:sp macro="" textlink="">
      <xdr:nvSpPr>
        <xdr:cNvPr id="654" name="テキスト ボックス 653"/>
        <xdr:cNvSpPr txBox="1"/>
      </xdr:nvSpPr>
      <xdr:spPr>
        <a:xfrm>
          <a:off x="14812645" y="13259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97790</xdr:rowOff>
    </xdr:from>
    <xdr:to xmlns:xdr="http://schemas.openxmlformats.org/drawingml/2006/spreadsheetDrawing">
      <xdr:col>76</xdr:col>
      <xdr:colOff>165100</xdr:colOff>
      <xdr:row>79</xdr:row>
      <xdr:rowOff>28575</xdr:rowOff>
    </xdr:to>
    <xdr:sp macro="" textlink="">
      <xdr:nvSpPr>
        <xdr:cNvPr id="655" name="楕円 654"/>
        <xdr:cNvSpPr/>
      </xdr:nvSpPr>
      <xdr:spPr>
        <a:xfrm>
          <a:off x="14155420" y="131775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19050</xdr:rowOff>
    </xdr:from>
    <xdr:ext cx="534670" cy="259080"/>
    <xdr:sp macro="" textlink="">
      <xdr:nvSpPr>
        <xdr:cNvPr id="656" name="テキスト ボックス 655"/>
        <xdr:cNvSpPr txBox="1"/>
      </xdr:nvSpPr>
      <xdr:spPr>
        <a:xfrm>
          <a:off x="13943965" y="1326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90170</xdr:rowOff>
    </xdr:from>
    <xdr:to xmlns:xdr="http://schemas.openxmlformats.org/drawingml/2006/spreadsheetDrawing">
      <xdr:col>72</xdr:col>
      <xdr:colOff>38100</xdr:colOff>
      <xdr:row>79</xdr:row>
      <xdr:rowOff>20320</xdr:rowOff>
    </xdr:to>
    <xdr:sp macro="" textlink="">
      <xdr:nvSpPr>
        <xdr:cNvPr id="657" name="楕円 656"/>
        <xdr:cNvSpPr/>
      </xdr:nvSpPr>
      <xdr:spPr>
        <a:xfrm>
          <a:off x="13291820" y="131699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11430</xdr:rowOff>
    </xdr:from>
    <xdr:ext cx="534035" cy="259080"/>
    <xdr:sp macro="" textlink="">
      <xdr:nvSpPr>
        <xdr:cNvPr id="658" name="テキスト ボックス 657"/>
        <xdr:cNvSpPr txBox="1"/>
      </xdr:nvSpPr>
      <xdr:spPr>
        <a:xfrm>
          <a:off x="13080365" y="13258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84455</xdr:rowOff>
    </xdr:from>
    <xdr:to xmlns:xdr="http://schemas.openxmlformats.org/drawingml/2006/spreadsheetDrawing">
      <xdr:col>67</xdr:col>
      <xdr:colOff>101600</xdr:colOff>
      <xdr:row>79</xdr:row>
      <xdr:rowOff>13970</xdr:rowOff>
    </xdr:to>
    <xdr:sp macro="" textlink="">
      <xdr:nvSpPr>
        <xdr:cNvPr id="659" name="楕円 658"/>
        <xdr:cNvSpPr/>
      </xdr:nvSpPr>
      <xdr:spPr>
        <a:xfrm>
          <a:off x="12423140" y="131641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5080</xdr:rowOff>
    </xdr:from>
    <xdr:ext cx="534035" cy="259080"/>
    <xdr:sp macro="" textlink="">
      <xdr:nvSpPr>
        <xdr:cNvPr id="660" name="テキスト ボックス 659"/>
        <xdr:cNvSpPr txBox="1"/>
      </xdr:nvSpPr>
      <xdr:spPr>
        <a:xfrm>
          <a:off x="12216765" y="13252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2" name="正方形/長方形 661"/>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4" name="正方形/長方形 663"/>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6" name="正方形/長方形 665"/>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9" name="テキスト ボックス 668"/>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187196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4" name="テキスト ボックス 673"/>
        <xdr:cNvSpPr txBox="1"/>
      </xdr:nvSpPr>
      <xdr:spPr>
        <a:xfrm>
          <a:off x="11535410"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6" name="テキスト ボックス 675"/>
        <xdr:cNvSpPr txBox="1"/>
      </xdr:nvSpPr>
      <xdr:spPr>
        <a:xfrm>
          <a:off x="1153541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140335</xdr:rowOff>
    </xdr:from>
    <xdr:to xmlns:xdr="http://schemas.openxmlformats.org/drawingml/2006/spreadsheetDrawing">
      <xdr:col>89</xdr:col>
      <xdr:colOff>177800</xdr:colOff>
      <xdr:row>90</xdr:row>
      <xdr:rowOff>140335</xdr:rowOff>
    </xdr:to>
    <xdr:cxnSp macro="">
      <xdr:nvCxnSpPr>
        <xdr:cNvPr id="677" name="直線コネクタ 676"/>
        <xdr:cNvCxnSpPr/>
      </xdr:nvCxnSpPr>
      <xdr:spPr>
        <a:xfrm>
          <a:off x="1211580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167640</xdr:rowOff>
    </xdr:from>
    <xdr:ext cx="594995" cy="259080"/>
    <xdr:sp macro="" textlink="">
      <xdr:nvSpPr>
        <xdr:cNvPr id="678" name="テキスト ボックス 677"/>
        <xdr:cNvSpPr txBox="1"/>
      </xdr:nvSpPr>
      <xdr:spPr>
        <a:xfrm>
          <a:off x="1153541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0" name="テキスト ボックス 679"/>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161925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5885795" y="154209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8445"/>
    <xdr:sp macro="" textlink="">
      <xdr:nvSpPr>
        <xdr:cNvPr id="683" name="積立金最小値テキスト"/>
        <xdr:cNvSpPr txBox="1"/>
      </xdr:nvSpPr>
      <xdr:spPr>
        <a:xfrm>
          <a:off x="15938500" y="166027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5798800" y="16598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108585</xdr:rowOff>
    </xdr:from>
    <xdr:ext cx="598805" cy="258445"/>
    <xdr:sp macro="" textlink="">
      <xdr:nvSpPr>
        <xdr:cNvPr id="685" name="積立金最大値テキスト"/>
        <xdr:cNvSpPr txBox="1"/>
      </xdr:nvSpPr>
      <xdr:spPr>
        <a:xfrm>
          <a:off x="15938500" y="15199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161925</xdr:rowOff>
    </xdr:from>
    <xdr:to xmlns:xdr="http://schemas.openxmlformats.org/drawingml/2006/spreadsheetDrawing">
      <xdr:col>86</xdr:col>
      <xdr:colOff>25400</xdr:colOff>
      <xdr:row>91</xdr:row>
      <xdr:rowOff>161925</xdr:rowOff>
    </xdr:to>
    <xdr:cxnSp macro="">
      <xdr:nvCxnSpPr>
        <xdr:cNvPr id="686" name="直線コネクタ 685"/>
        <xdr:cNvCxnSpPr/>
      </xdr:nvCxnSpPr>
      <xdr:spPr>
        <a:xfrm>
          <a:off x="15798800" y="15420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114935</xdr:rowOff>
    </xdr:from>
    <xdr:to xmlns:xdr="http://schemas.openxmlformats.org/drawingml/2006/spreadsheetDrawing">
      <xdr:col>85</xdr:col>
      <xdr:colOff>127000</xdr:colOff>
      <xdr:row>98</xdr:row>
      <xdr:rowOff>123825</xdr:rowOff>
    </xdr:to>
    <xdr:cxnSp macro="">
      <xdr:nvCxnSpPr>
        <xdr:cNvPr id="687" name="直線コネクタ 686"/>
        <xdr:cNvCxnSpPr/>
      </xdr:nvCxnSpPr>
      <xdr:spPr>
        <a:xfrm flipV="1">
          <a:off x="15069820" y="16574135"/>
          <a:ext cx="8178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39370</xdr:rowOff>
    </xdr:from>
    <xdr:ext cx="534670" cy="259080"/>
    <xdr:sp macro="" textlink="">
      <xdr:nvSpPr>
        <xdr:cNvPr id="688" name="積立金平均値テキスト"/>
        <xdr:cNvSpPr txBox="1"/>
      </xdr:nvSpPr>
      <xdr:spPr>
        <a:xfrm>
          <a:off x="15938500" y="16327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16510</xdr:rowOff>
    </xdr:from>
    <xdr:to xmlns:xdr="http://schemas.openxmlformats.org/drawingml/2006/spreadsheetDrawing">
      <xdr:col>85</xdr:col>
      <xdr:colOff>177800</xdr:colOff>
      <xdr:row>98</xdr:row>
      <xdr:rowOff>118110</xdr:rowOff>
    </xdr:to>
    <xdr:sp macro="" textlink="">
      <xdr:nvSpPr>
        <xdr:cNvPr id="689" name="フローチャート: 判断 688"/>
        <xdr:cNvSpPr/>
      </xdr:nvSpPr>
      <xdr:spPr>
        <a:xfrm>
          <a:off x="158369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123825</xdr:rowOff>
    </xdr:from>
    <xdr:to xmlns:xdr="http://schemas.openxmlformats.org/drawingml/2006/spreadsheetDrawing">
      <xdr:col>81</xdr:col>
      <xdr:colOff>50800</xdr:colOff>
      <xdr:row>98</xdr:row>
      <xdr:rowOff>133350</xdr:rowOff>
    </xdr:to>
    <xdr:cxnSp macro="">
      <xdr:nvCxnSpPr>
        <xdr:cNvPr id="690" name="直線コネクタ 689"/>
        <xdr:cNvCxnSpPr/>
      </xdr:nvCxnSpPr>
      <xdr:spPr>
        <a:xfrm flipV="1">
          <a:off x="14206220" y="1658302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30480</xdr:rowOff>
    </xdr:from>
    <xdr:to xmlns:xdr="http://schemas.openxmlformats.org/drawingml/2006/spreadsheetDrawing">
      <xdr:col>81</xdr:col>
      <xdr:colOff>101600</xdr:colOff>
      <xdr:row>98</xdr:row>
      <xdr:rowOff>132080</xdr:rowOff>
    </xdr:to>
    <xdr:sp macro="" textlink="">
      <xdr:nvSpPr>
        <xdr:cNvPr id="691" name="フローチャート: 判断 690"/>
        <xdr:cNvSpPr/>
      </xdr:nvSpPr>
      <xdr:spPr>
        <a:xfrm>
          <a:off x="1501902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148590</xdr:rowOff>
    </xdr:from>
    <xdr:ext cx="534035" cy="259080"/>
    <xdr:sp macro="" textlink="">
      <xdr:nvSpPr>
        <xdr:cNvPr id="692" name="テキスト ボックス 691"/>
        <xdr:cNvSpPr txBox="1"/>
      </xdr:nvSpPr>
      <xdr:spPr>
        <a:xfrm>
          <a:off x="14812645"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133350</xdr:rowOff>
    </xdr:from>
    <xdr:to xmlns:xdr="http://schemas.openxmlformats.org/drawingml/2006/spreadsheetDrawing">
      <xdr:col>76</xdr:col>
      <xdr:colOff>114300</xdr:colOff>
      <xdr:row>98</xdr:row>
      <xdr:rowOff>134620</xdr:rowOff>
    </xdr:to>
    <xdr:cxnSp macro="">
      <xdr:nvCxnSpPr>
        <xdr:cNvPr id="693" name="直線コネクタ 692"/>
        <xdr:cNvCxnSpPr/>
      </xdr:nvCxnSpPr>
      <xdr:spPr>
        <a:xfrm flipV="1">
          <a:off x="13342620" y="1659255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39370</xdr:rowOff>
    </xdr:from>
    <xdr:to xmlns:xdr="http://schemas.openxmlformats.org/drawingml/2006/spreadsheetDrawing">
      <xdr:col>76</xdr:col>
      <xdr:colOff>165100</xdr:colOff>
      <xdr:row>98</xdr:row>
      <xdr:rowOff>140970</xdr:rowOff>
    </xdr:to>
    <xdr:sp macro="" textlink="">
      <xdr:nvSpPr>
        <xdr:cNvPr id="694" name="フローチャート: 判断 693"/>
        <xdr:cNvSpPr/>
      </xdr:nvSpPr>
      <xdr:spPr>
        <a:xfrm>
          <a:off x="1415542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157480</xdr:rowOff>
    </xdr:from>
    <xdr:ext cx="534670" cy="258445"/>
    <xdr:sp macro="" textlink="">
      <xdr:nvSpPr>
        <xdr:cNvPr id="695" name="テキスト ボックス 694"/>
        <xdr:cNvSpPr txBox="1"/>
      </xdr:nvSpPr>
      <xdr:spPr>
        <a:xfrm>
          <a:off x="13943965" y="162737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126365</xdr:rowOff>
    </xdr:from>
    <xdr:to xmlns:xdr="http://schemas.openxmlformats.org/drawingml/2006/spreadsheetDrawing">
      <xdr:col>71</xdr:col>
      <xdr:colOff>177800</xdr:colOff>
      <xdr:row>98</xdr:row>
      <xdr:rowOff>134620</xdr:rowOff>
    </xdr:to>
    <xdr:cxnSp macro="">
      <xdr:nvCxnSpPr>
        <xdr:cNvPr id="696" name="直線コネクタ 695"/>
        <xdr:cNvCxnSpPr/>
      </xdr:nvCxnSpPr>
      <xdr:spPr>
        <a:xfrm>
          <a:off x="12473940" y="1658556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42545</xdr:rowOff>
    </xdr:from>
    <xdr:to xmlns:xdr="http://schemas.openxmlformats.org/drawingml/2006/spreadsheetDrawing">
      <xdr:col>72</xdr:col>
      <xdr:colOff>38100</xdr:colOff>
      <xdr:row>98</xdr:row>
      <xdr:rowOff>144145</xdr:rowOff>
    </xdr:to>
    <xdr:sp macro="" textlink="">
      <xdr:nvSpPr>
        <xdr:cNvPr id="697" name="フローチャート: 判断 696"/>
        <xdr:cNvSpPr/>
      </xdr:nvSpPr>
      <xdr:spPr>
        <a:xfrm>
          <a:off x="13291820" y="165017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160655</xdr:rowOff>
    </xdr:from>
    <xdr:ext cx="534035" cy="259080"/>
    <xdr:sp macro="" textlink="">
      <xdr:nvSpPr>
        <xdr:cNvPr id="698" name="テキスト ボックス 697"/>
        <xdr:cNvSpPr txBox="1"/>
      </xdr:nvSpPr>
      <xdr:spPr>
        <a:xfrm>
          <a:off x="13080365" y="16276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40640</xdr:rowOff>
    </xdr:from>
    <xdr:to xmlns:xdr="http://schemas.openxmlformats.org/drawingml/2006/spreadsheetDrawing">
      <xdr:col>67</xdr:col>
      <xdr:colOff>101600</xdr:colOff>
      <xdr:row>98</xdr:row>
      <xdr:rowOff>142240</xdr:rowOff>
    </xdr:to>
    <xdr:sp macro="" textlink="">
      <xdr:nvSpPr>
        <xdr:cNvPr id="699" name="フローチャート: 判断 698"/>
        <xdr:cNvSpPr/>
      </xdr:nvSpPr>
      <xdr:spPr>
        <a:xfrm>
          <a:off x="1242314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158750</xdr:rowOff>
    </xdr:from>
    <xdr:ext cx="534035" cy="259080"/>
    <xdr:sp macro="" textlink="">
      <xdr:nvSpPr>
        <xdr:cNvPr id="700" name="テキスト ボックス 699"/>
        <xdr:cNvSpPr txBox="1"/>
      </xdr:nvSpPr>
      <xdr:spPr>
        <a:xfrm>
          <a:off x="12216765" y="1627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2" name="テキスト ボックス 701"/>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5" name="テキスト ボックス 704"/>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64135</xdr:rowOff>
    </xdr:from>
    <xdr:to xmlns:xdr="http://schemas.openxmlformats.org/drawingml/2006/spreadsheetDrawing">
      <xdr:col>85</xdr:col>
      <xdr:colOff>177800</xdr:colOff>
      <xdr:row>98</xdr:row>
      <xdr:rowOff>166370</xdr:rowOff>
    </xdr:to>
    <xdr:sp macro="" textlink="">
      <xdr:nvSpPr>
        <xdr:cNvPr id="706" name="楕円 705"/>
        <xdr:cNvSpPr/>
      </xdr:nvSpPr>
      <xdr:spPr>
        <a:xfrm>
          <a:off x="158369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166370</xdr:rowOff>
    </xdr:from>
    <xdr:ext cx="534670" cy="258445"/>
    <xdr:sp macro="" textlink="">
      <xdr:nvSpPr>
        <xdr:cNvPr id="707" name="積立金該当値テキスト"/>
        <xdr:cNvSpPr txBox="1"/>
      </xdr:nvSpPr>
      <xdr:spPr>
        <a:xfrm>
          <a:off x="15938500" y="16454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73025</xdr:rowOff>
    </xdr:from>
    <xdr:to xmlns:xdr="http://schemas.openxmlformats.org/drawingml/2006/spreadsheetDrawing">
      <xdr:col>81</xdr:col>
      <xdr:colOff>101600</xdr:colOff>
      <xdr:row>99</xdr:row>
      <xdr:rowOff>3175</xdr:rowOff>
    </xdr:to>
    <xdr:sp macro="" textlink="">
      <xdr:nvSpPr>
        <xdr:cNvPr id="708" name="楕円 707"/>
        <xdr:cNvSpPr/>
      </xdr:nvSpPr>
      <xdr:spPr>
        <a:xfrm>
          <a:off x="1501902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166370</xdr:rowOff>
    </xdr:from>
    <xdr:ext cx="469265" cy="258445"/>
    <xdr:sp macro="" textlink="">
      <xdr:nvSpPr>
        <xdr:cNvPr id="709" name="テキスト ボックス 708"/>
        <xdr:cNvSpPr txBox="1"/>
      </xdr:nvSpPr>
      <xdr:spPr>
        <a:xfrm>
          <a:off x="14839950" y="16625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82550</xdr:rowOff>
    </xdr:from>
    <xdr:to xmlns:xdr="http://schemas.openxmlformats.org/drawingml/2006/spreadsheetDrawing">
      <xdr:col>76</xdr:col>
      <xdr:colOff>165100</xdr:colOff>
      <xdr:row>99</xdr:row>
      <xdr:rowOff>12700</xdr:rowOff>
    </xdr:to>
    <xdr:sp macro="" textlink="">
      <xdr:nvSpPr>
        <xdr:cNvPr id="710" name="楕円 709"/>
        <xdr:cNvSpPr/>
      </xdr:nvSpPr>
      <xdr:spPr>
        <a:xfrm>
          <a:off x="14155420" y="1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3810</xdr:rowOff>
    </xdr:from>
    <xdr:ext cx="469265" cy="259080"/>
    <xdr:sp macro="" textlink="">
      <xdr:nvSpPr>
        <xdr:cNvPr id="711" name="テキスト ボックス 710"/>
        <xdr:cNvSpPr txBox="1"/>
      </xdr:nvSpPr>
      <xdr:spPr>
        <a:xfrm>
          <a:off x="13976350" y="16634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83820</xdr:rowOff>
    </xdr:from>
    <xdr:to xmlns:xdr="http://schemas.openxmlformats.org/drawingml/2006/spreadsheetDrawing">
      <xdr:col>72</xdr:col>
      <xdr:colOff>38100</xdr:colOff>
      <xdr:row>99</xdr:row>
      <xdr:rowOff>13970</xdr:rowOff>
    </xdr:to>
    <xdr:sp macro="" textlink="">
      <xdr:nvSpPr>
        <xdr:cNvPr id="712" name="楕円 711"/>
        <xdr:cNvSpPr/>
      </xdr:nvSpPr>
      <xdr:spPr>
        <a:xfrm>
          <a:off x="13291820" y="165430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5080</xdr:rowOff>
    </xdr:from>
    <xdr:ext cx="469900" cy="259080"/>
    <xdr:sp macro="" textlink="">
      <xdr:nvSpPr>
        <xdr:cNvPr id="713" name="テキスト ボックス 712"/>
        <xdr:cNvSpPr txBox="1"/>
      </xdr:nvSpPr>
      <xdr:spPr>
        <a:xfrm>
          <a:off x="13112750" y="1663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75565</xdr:rowOff>
    </xdr:from>
    <xdr:to xmlns:xdr="http://schemas.openxmlformats.org/drawingml/2006/spreadsheetDrawing">
      <xdr:col>67</xdr:col>
      <xdr:colOff>101600</xdr:colOff>
      <xdr:row>99</xdr:row>
      <xdr:rowOff>6350</xdr:rowOff>
    </xdr:to>
    <xdr:sp macro="" textlink="">
      <xdr:nvSpPr>
        <xdr:cNvPr id="714" name="楕円 713"/>
        <xdr:cNvSpPr/>
      </xdr:nvSpPr>
      <xdr:spPr>
        <a:xfrm>
          <a:off x="1242314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168275</xdr:rowOff>
    </xdr:from>
    <xdr:ext cx="469265" cy="258445"/>
    <xdr:sp macro="" textlink="">
      <xdr:nvSpPr>
        <xdr:cNvPr id="715" name="テキスト ボックス 714"/>
        <xdr:cNvSpPr txBox="1"/>
      </xdr:nvSpPr>
      <xdr:spPr>
        <a:xfrm>
          <a:off x="12244070" y="16627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7" name="正方形/長方形 716"/>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9" name="正方形/長方形 718"/>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1" name="正方形/長方形 720"/>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24" name="テキスト ボックス 723"/>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140335</xdr:rowOff>
    </xdr:from>
    <xdr:to xmlns:xdr="http://schemas.openxmlformats.org/drawingml/2006/spreadsheetDrawing">
      <xdr:col>120</xdr:col>
      <xdr:colOff>114300</xdr:colOff>
      <xdr:row>38</xdr:row>
      <xdr:rowOff>140335</xdr:rowOff>
    </xdr:to>
    <xdr:cxnSp macro="">
      <xdr:nvCxnSpPr>
        <xdr:cNvPr id="726" name="直線コネクタ 725"/>
        <xdr:cNvCxnSpPr/>
      </xdr:nvCxnSpPr>
      <xdr:spPr>
        <a:xfrm>
          <a:off x="1780032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167640</xdr:rowOff>
    </xdr:from>
    <xdr:ext cx="248920" cy="259080"/>
    <xdr:sp macro="" textlink="">
      <xdr:nvSpPr>
        <xdr:cNvPr id="727" name="テキスト ボックス 726"/>
        <xdr:cNvSpPr txBox="1"/>
      </xdr:nvSpPr>
      <xdr:spPr>
        <a:xfrm>
          <a:off x="17561560" y="63741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780032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9" name="テキスト ボックス 728"/>
        <xdr:cNvSpPr txBox="1"/>
      </xdr:nvSpPr>
      <xdr:spPr>
        <a:xfrm>
          <a:off x="17284065" y="59258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780032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9080"/>
    <xdr:sp macro="" textlink="">
      <xdr:nvSpPr>
        <xdr:cNvPr id="731" name="テキスト ボックス 730"/>
        <xdr:cNvSpPr txBox="1"/>
      </xdr:nvSpPr>
      <xdr:spPr>
        <a:xfrm>
          <a:off x="17284065" y="5480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140335</xdr:rowOff>
    </xdr:from>
    <xdr:to xmlns:xdr="http://schemas.openxmlformats.org/drawingml/2006/spreadsheetDrawing">
      <xdr:col>120</xdr:col>
      <xdr:colOff>114300</xdr:colOff>
      <xdr:row>30</xdr:row>
      <xdr:rowOff>140335</xdr:rowOff>
    </xdr:to>
    <xdr:cxnSp macro="">
      <xdr:nvCxnSpPr>
        <xdr:cNvPr id="732" name="直線コネクタ 731"/>
        <xdr:cNvCxnSpPr/>
      </xdr:nvCxnSpPr>
      <xdr:spPr>
        <a:xfrm>
          <a:off x="1780032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167640</xdr:rowOff>
    </xdr:from>
    <xdr:ext cx="531495" cy="259080"/>
    <xdr:sp macro="" textlink="">
      <xdr:nvSpPr>
        <xdr:cNvPr id="733" name="テキスト ボックス 732"/>
        <xdr:cNvSpPr txBox="1"/>
      </xdr:nvSpPr>
      <xdr:spPr>
        <a:xfrm>
          <a:off x="17284065" y="5033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5" name="テキスト ボックス 734"/>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38</xdr:row>
      <xdr:rowOff>140335</xdr:rowOff>
    </xdr:to>
    <xdr:cxnSp macro="">
      <xdr:nvCxnSpPr>
        <xdr:cNvPr id="737" name="直線コネクタ 736"/>
        <xdr:cNvCxnSpPr/>
      </xdr:nvCxnSpPr>
      <xdr:spPr>
        <a:xfrm flipV="1">
          <a:off x="21570315" y="520827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8" name="投資及び出資金最小値テキスト"/>
        <xdr:cNvSpPr txBox="1"/>
      </xdr:nvSpPr>
      <xdr:spPr>
        <a:xfrm>
          <a:off x="21623020" y="6517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140335</xdr:rowOff>
    </xdr:from>
    <xdr:to xmlns:xdr="http://schemas.openxmlformats.org/drawingml/2006/spreadsheetDrawing">
      <xdr:col>116</xdr:col>
      <xdr:colOff>152400</xdr:colOff>
      <xdr:row>38</xdr:row>
      <xdr:rowOff>140335</xdr:rowOff>
    </xdr:to>
    <xdr:cxnSp macro="">
      <xdr:nvCxnSpPr>
        <xdr:cNvPr id="739" name="直線コネクタ 738"/>
        <xdr:cNvCxnSpPr/>
      </xdr:nvCxnSpPr>
      <xdr:spPr>
        <a:xfrm>
          <a:off x="214884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34670" cy="258445"/>
    <xdr:sp macro="" textlink="">
      <xdr:nvSpPr>
        <xdr:cNvPr id="740" name="投資及び出資金最大値テキスト"/>
        <xdr:cNvSpPr txBox="1"/>
      </xdr:nvSpPr>
      <xdr:spPr>
        <a:xfrm>
          <a:off x="21623020" y="4991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41" name="直線コネクタ 740"/>
        <xdr:cNvCxnSpPr/>
      </xdr:nvCxnSpPr>
      <xdr:spPr>
        <a:xfrm>
          <a:off x="21488400" y="5208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138430</xdr:rowOff>
    </xdr:from>
    <xdr:to xmlns:xdr="http://schemas.openxmlformats.org/drawingml/2006/spreadsheetDrawing">
      <xdr:col>116</xdr:col>
      <xdr:colOff>63500</xdr:colOff>
      <xdr:row>38</xdr:row>
      <xdr:rowOff>140335</xdr:rowOff>
    </xdr:to>
    <xdr:cxnSp macro="">
      <xdr:nvCxnSpPr>
        <xdr:cNvPr id="742" name="直線コネクタ 741"/>
        <xdr:cNvCxnSpPr/>
      </xdr:nvCxnSpPr>
      <xdr:spPr>
        <a:xfrm>
          <a:off x="20759420" y="651256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104140</xdr:rowOff>
    </xdr:from>
    <xdr:ext cx="469900" cy="258445"/>
    <xdr:sp macro="" textlink="">
      <xdr:nvSpPr>
        <xdr:cNvPr id="743" name="投資及び出資金平均値テキスト"/>
        <xdr:cNvSpPr txBox="1"/>
      </xdr:nvSpPr>
      <xdr:spPr>
        <a:xfrm>
          <a:off x="21623020" y="6142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81280</xdr:rowOff>
    </xdr:from>
    <xdr:to xmlns:xdr="http://schemas.openxmlformats.org/drawingml/2006/spreadsheetDrawing">
      <xdr:col>116</xdr:col>
      <xdr:colOff>114300</xdr:colOff>
      <xdr:row>38</xdr:row>
      <xdr:rowOff>11430</xdr:rowOff>
    </xdr:to>
    <xdr:sp macro="" textlink="">
      <xdr:nvSpPr>
        <xdr:cNvPr id="744" name="フローチャート: 判断 743"/>
        <xdr:cNvSpPr/>
      </xdr:nvSpPr>
      <xdr:spPr>
        <a:xfrm>
          <a:off x="21521420" y="6287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46990</xdr:rowOff>
    </xdr:from>
    <xdr:to xmlns:xdr="http://schemas.openxmlformats.org/drawingml/2006/spreadsheetDrawing">
      <xdr:col>111</xdr:col>
      <xdr:colOff>177800</xdr:colOff>
      <xdr:row>38</xdr:row>
      <xdr:rowOff>138430</xdr:rowOff>
    </xdr:to>
    <xdr:cxnSp macro="">
      <xdr:nvCxnSpPr>
        <xdr:cNvPr id="745" name="直線コネクタ 744"/>
        <xdr:cNvCxnSpPr/>
      </xdr:nvCxnSpPr>
      <xdr:spPr>
        <a:xfrm>
          <a:off x="19890740" y="6421120"/>
          <a:ext cx="86868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144145</xdr:rowOff>
    </xdr:from>
    <xdr:to xmlns:xdr="http://schemas.openxmlformats.org/drawingml/2006/spreadsheetDrawing">
      <xdr:col>112</xdr:col>
      <xdr:colOff>38100</xdr:colOff>
      <xdr:row>38</xdr:row>
      <xdr:rowOff>74295</xdr:rowOff>
    </xdr:to>
    <xdr:sp macro="" textlink="">
      <xdr:nvSpPr>
        <xdr:cNvPr id="746" name="フローチャート: 判断 745"/>
        <xdr:cNvSpPr/>
      </xdr:nvSpPr>
      <xdr:spPr>
        <a:xfrm>
          <a:off x="20708620" y="63506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91440</xdr:rowOff>
    </xdr:from>
    <xdr:ext cx="469900" cy="258445"/>
    <xdr:sp macro="" textlink="">
      <xdr:nvSpPr>
        <xdr:cNvPr id="747" name="テキスト ボックス 746"/>
        <xdr:cNvSpPr txBox="1"/>
      </xdr:nvSpPr>
      <xdr:spPr>
        <a:xfrm>
          <a:off x="20529550" y="6130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46990</xdr:rowOff>
    </xdr:from>
    <xdr:to xmlns:xdr="http://schemas.openxmlformats.org/drawingml/2006/spreadsheetDrawing">
      <xdr:col>107</xdr:col>
      <xdr:colOff>50800</xdr:colOff>
      <xdr:row>38</xdr:row>
      <xdr:rowOff>140335</xdr:rowOff>
    </xdr:to>
    <xdr:cxnSp macro="">
      <xdr:nvCxnSpPr>
        <xdr:cNvPr id="748" name="直線コネクタ 747"/>
        <xdr:cNvCxnSpPr/>
      </xdr:nvCxnSpPr>
      <xdr:spPr>
        <a:xfrm flipV="1">
          <a:off x="19027140" y="6421120"/>
          <a:ext cx="8636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151765</xdr:rowOff>
    </xdr:from>
    <xdr:to xmlns:xdr="http://schemas.openxmlformats.org/drawingml/2006/spreadsheetDrawing">
      <xdr:col>107</xdr:col>
      <xdr:colOff>101600</xdr:colOff>
      <xdr:row>38</xdr:row>
      <xdr:rowOff>81915</xdr:rowOff>
    </xdr:to>
    <xdr:sp macro="" textlink="">
      <xdr:nvSpPr>
        <xdr:cNvPr id="749" name="フローチャート: 判断 748"/>
        <xdr:cNvSpPr/>
      </xdr:nvSpPr>
      <xdr:spPr>
        <a:xfrm>
          <a:off x="19839940" y="6358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98425</xdr:rowOff>
    </xdr:from>
    <xdr:ext cx="469265" cy="259080"/>
    <xdr:sp macro="" textlink="">
      <xdr:nvSpPr>
        <xdr:cNvPr id="750" name="テキスト ボックス 749"/>
        <xdr:cNvSpPr txBox="1"/>
      </xdr:nvSpPr>
      <xdr:spPr>
        <a:xfrm>
          <a:off x="19660870" y="6137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138430</xdr:rowOff>
    </xdr:from>
    <xdr:to xmlns:xdr="http://schemas.openxmlformats.org/drawingml/2006/spreadsheetDrawing">
      <xdr:col>102</xdr:col>
      <xdr:colOff>114300</xdr:colOff>
      <xdr:row>38</xdr:row>
      <xdr:rowOff>140335</xdr:rowOff>
    </xdr:to>
    <xdr:cxnSp macro="">
      <xdr:nvCxnSpPr>
        <xdr:cNvPr id="751" name="直線コネクタ 750"/>
        <xdr:cNvCxnSpPr/>
      </xdr:nvCxnSpPr>
      <xdr:spPr>
        <a:xfrm>
          <a:off x="18163540" y="651256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161290</xdr:rowOff>
    </xdr:from>
    <xdr:to xmlns:xdr="http://schemas.openxmlformats.org/drawingml/2006/spreadsheetDrawing">
      <xdr:col>102</xdr:col>
      <xdr:colOff>165100</xdr:colOff>
      <xdr:row>38</xdr:row>
      <xdr:rowOff>91440</xdr:rowOff>
    </xdr:to>
    <xdr:sp macro="" textlink="">
      <xdr:nvSpPr>
        <xdr:cNvPr id="752" name="フローチャート: 判断 751"/>
        <xdr:cNvSpPr/>
      </xdr:nvSpPr>
      <xdr:spPr>
        <a:xfrm>
          <a:off x="18976340" y="636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107950</xdr:rowOff>
    </xdr:from>
    <xdr:ext cx="469265" cy="258445"/>
    <xdr:sp macro="" textlink="">
      <xdr:nvSpPr>
        <xdr:cNvPr id="753" name="テキスト ボックス 752"/>
        <xdr:cNvSpPr txBox="1"/>
      </xdr:nvSpPr>
      <xdr:spPr>
        <a:xfrm>
          <a:off x="18797270" y="6146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167640</xdr:rowOff>
    </xdr:from>
    <xdr:to xmlns:xdr="http://schemas.openxmlformats.org/drawingml/2006/spreadsheetDrawing">
      <xdr:col>98</xdr:col>
      <xdr:colOff>38100</xdr:colOff>
      <xdr:row>38</xdr:row>
      <xdr:rowOff>101600</xdr:rowOff>
    </xdr:to>
    <xdr:sp macro="" textlink="">
      <xdr:nvSpPr>
        <xdr:cNvPr id="754" name="フローチャート: 判断 753"/>
        <xdr:cNvSpPr/>
      </xdr:nvSpPr>
      <xdr:spPr>
        <a:xfrm>
          <a:off x="18112740" y="63741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118110</xdr:rowOff>
    </xdr:from>
    <xdr:ext cx="469900" cy="259080"/>
    <xdr:sp macro="" textlink="">
      <xdr:nvSpPr>
        <xdr:cNvPr id="755" name="テキスト ボックス 754"/>
        <xdr:cNvSpPr txBox="1"/>
      </xdr:nvSpPr>
      <xdr:spPr>
        <a:xfrm>
          <a:off x="17933670" y="6156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6" name="テキスト ボックス 755"/>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8" name="テキスト ボックス 757"/>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1" name="楕円 760"/>
        <xdr:cNvSpPr/>
      </xdr:nvSpPr>
      <xdr:spPr>
        <a:xfrm>
          <a:off x="2152142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2" name="投資及び出資金該当値テキスト"/>
        <xdr:cNvSpPr txBox="1"/>
      </xdr:nvSpPr>
      <xdr:spPr>
        <a:xfrm>
          <a:off x="21623020" y="6377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87630</xdr:rowOff>
    </xdr:from>
    <xdr:to xmlns:xdr="http://schemas.openxmlformats.org/drawingml/2006/spreadsheetDrawing">
      <xdr:col>112</xdr:col>
      <xdr:colOff>38100</xdr:colOff>
      <xdr:row>39</xdr:row>
      <xdr:rowOff>17780</xdr:rowOff>
    </xdr:to>
    <xdr:sp macro="" textlink="">
      <xdr:nvSpPr>
        <xdr:cNvPr id="763" name="楕円 762"/>
        <xdr:cNvSpPr/>
      </xdr:nvSpPr>
      <xdr:spPr>
        <a:xfrm>
          <a:off x="20708620" y="6461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8890</xdr:rowOff>
    </xdr:from>
    <xdr:ext cx="313690" cy="259080"/>
    <xdr:sp macro="" textlink="">
      <xdr:nvSpPr>
        <xdr:cNvPr id="764" name="テキスト ボックス 763"/>
        <xdr:cNvSpPr txBox="1"/>
      </xdr:nvSpPr>
      <xdr:spPr>
        <a:xfrm>
          <a:off x="20602575" y="6550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167005</xdr:rowOff>
    </xdr:from>
    <xdr:to xmlns:xdr="http://schemas.openxmlformats.org/drawingml/2006/spreadsheetDrawing">
      <xdr:col>107</xdr:col>
      <xdr:colOff>101600</xdr:colOff>
      <xdr:row>38</xdr:row>
      <xdr:rowOff>97155</xdr:rowOff>
    </xdr:to>
    <xdr:sp macro="" textlink="">
      <xdr:nvSpPr>
        <xdr:cNvPr id="765" name="楕円 764"/>
        <xdr:cNvSpPr/>
      </xdr:nvSpPr>
      <xdr:spPr>
        <a:xfrm>
          <a:off x="19839940" y="6373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88265</xdr:rowOff>
    </xdr:from>
    <xdr:ext cx="469265" cy="258445"/>
    <xdr:sp macro="" textlink="">
      <xdr:nvSpPr>
        <xdr:cNvPr id="766" name="テキスト ボックス 765"/>
        <xdr:cNvSpPr txBox="1"/>
      </xdr:nvSpPr>
      <xdr:spPr>
        <a:xfrm>
          <a:off x="19660870" y="6462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7" name="楕円 766"/>
        <xdr:cNvSpPr/>
      </xdr:nvSpPr>
      <xdr:spPr>
        <a:xfrm>
          <a:off x="18976340" y="646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9555" cy="258445"/>
    <xdr:sp macro="" textlink="">
      <xdr:nvSpPr>
        <xdr:cNvPr id="768" name="テキスト ボックス 767"/>
        <xdr:cNvSpPr txBox="1"/>
      </xdr:nvSpPr>
      <xdr:spPr>
        <a:xfrm>
          <a:off x="18907760" y="65519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87630</xdr:rowOff>
    </xdr:from>
    <xdr:to xmlns:xdr="http://schemas.openxmlformats.org/drawingml/2006/spreadsheetDrawing">
      <xdr:col>98</xdr:col>
      <xdr:colOff>38100</xdr:colOff>
      <xdr:row>39</xdr:row>
      <xdr:rowOff>17780</xdr:rowOff>
    </xdr:to>
    <xdr:sp macro="" textlink="">
      <xdr:nvSpPr>
        <xdr:cNvPr id="769" name="楕円 768"/>
        <xdr:cNvSpPr/>
      </xdr:nvSpPr>
      <xdr:spPr>
        <a:xfrm>
          <a:off x="18112740" y="6461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8890</xdr:rowOff>
    </xdr:from>
    <xdr:ext cx="313690" cy="259080"/>
    <xdr:sp macro="" textlink="">
      <xdr:nvSpPr>
        <xdr:cNvPr id="770" name="テキスト ボックス 769"/>
        <xdr:cNvSpPr txBox="1"/>
      </xdr:nvSpPr>
      <xdr:spPr>
        <a:xfrm>
          <a:off x="18006695" y="6550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2" name="正方形/長方形 771"/>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4" name="正方形/長方形 773"/>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6" name="正方形/長方形 775"/>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79" name="テキスト ボックス 778"/>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1" name="直線コネクタ 780"/>
        <xdr:cNvCxnSpPr/>
      </xdr:nvCxnSpPr>
      <xdr:spPr>
        <a:xfrm>
          <a:off x="1780032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920" cy="258445"/>
    <xdr:sp macro="" textlink="">
      <xdr:nvSpPr>
        <xdr:cNvPr id="782" name="テキスト ボックス 781"/>
        <xdr:cNvSpPr txBox="1"/>
      </xdr:nvSpPr>
      <xdr:spPr>
        <a:xfrm>
          <a:off x="17561560" y="98552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3" name="直線コネクタ 782"/>
        <xdr:cNvCxnSpPr/>
      </xdr:nvCxnSpPr>
      <xdr:spPr>
        <a:xfrm>
          <a:off x="1780032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84" name="テキスト ボックス 783"/>
        <xdr:cNvSpPr txBox="1"/>
      </xdr:nvSpPr>
      <xdr:spPr>
        <a:xfrm>
          <a:off x="17284065" y="9535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131445</xdr:rowOff>
    </xdr:from>
    <xdr:to xmlns:xdr="http://schemas.openxmlformats.org/drawingml/2006/spreadsheetDrawing">
      <xdr:col>120</xdr:col>
      <xdr:colOff>114300</xdr:colOff>
      <xdr:row>55</xdr:row>
      <xdr:rowOff>131445</xdr:rowOff>
    </xdr:to>
    <xdr:cxnSp macro="">
      <xdr:nvCxnSpPr>
        <xdr:cNvPr id="785" name="直線コネクタ 784"/>
        <xdr:cNvCxnSpPr/>
      </xdr:nvCxnSpPr>
      <xdr:spPr>
        <a:xfrm>
          <a:off x="1780032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6" name="テキスト ボックス 785"/>
        <xdr:cNvSpPr txBox="1"/>
      </xdr:nvSpPr>
      <xdr:spPr>
        <a:xfrm>
          <a:off x="1728406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7" name="直線コネクタ 786"/>
        <xdr:cNvCxnSpPr/>
      </xdr:nvCxnSpPr>
      <xdr:spPr>
        <a:xfrm>
          <a:off x="1780032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5715</xdr:rowOff>
    </xdr:from>
    <xdr:ext cx="531495" cy="259080"/>
    <xdr:sp macro="" textlink="">
      <xdr:nvSpPr>
        <xdr:cNvPr id="788" name="テキスト ボックス 787"/>
        <xdr:cNvSpPr txBox="1"/>
      </xdr:nvSpPr>
      <xdr:spPr>
        <a:xfrm>
          <a:off x="17284065" y="8894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9" name="直線コネクタ 788"/>
        <xdr:cNvCxnSpPr/>
      </xdr:nvCxnSpPr>
      <xdr:spPr>
        <a:xfrm>
          <a:off x="1780032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9080"/>
    <xdr:sp macro="" textlink="">
      <xdr:nvSpPr>
        <xdr:cNvPr id="790" name="テキスト ボックス 789"/>
        <xdr:cNvSpPr txBox="1"/>
      </xdr:nvSpPr>
      <xdr:spPr>
        <a:xfrm>
          <a:off x="17284065" y="8575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1" name="直線コネクタ 790"/>
        <xdr:cNvCxnSpPr/>
      </xdr:nvCxnSpPr>
      <xdr:spPr>
        <a:xfrm>
          <a:off x="1780032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5630" cy="259080"/>
    <xdr:sp macro="" textlink="">
      <xdr:nvSpPr>
        <xdr:cNvPr id="792" name="テキスト ボックス 791"/>
        <xdr:cNvSpPr txBox="1"/>
      </xdr:nvSpPr>
      <xdr:spPr>
        <a:xfrm>
          <a:off x="1722501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5630" cy="258445"/>
    <xdr:sp macro="" textlink="">
      <xdr:nvSpPr>
        <xdr:cNvPr id="794" name="テキスト ボックス 793"/>
        <xdr:cNvSpPr txBox="1"/>
      </xdr:nvSpPr>
      <xdr:spPr>
        <a:xfrm>
          <a:off x="1722501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31750</xdr:rowOff>
    </xdr:from>
    <xdr:to xmlns:xdr="http://schemas.openxmlformats.org/drawingml/2006/spreadsheetDrawing">
      <xdr:col>116</xdr:col>
      <xdr:colOff>62865</xdr:colOff>
      <xdr:row>59</xdr:row>
      <xdr:rowOff>99060</xdr:rowOff>
    </xdr:to>
    <xdr:cxnSp macro="">
      <xdr:nvCxnSpPr>
        <xdr:cNvPr id="796" name="直線コネクタ 795"/>
        <xdr:cNvCxnSpPr/>
      </xdr:nvCxnSpPr>
      <xdr:spPr>
        <a:xfrm flipV="1">
          <a:off x="21570315" y="858520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8445"/>
    <xdr:sp macro="" textlink="">
      <xdr:nvSpPr>
        <xdr:cNvPr id="797" name="貸付金最小値テキスト"/>
        <xdr:cNvSpPr txBox="1"/>
      </xdr:nvSpPr>
      <xdr:spPr>
        <a:xfrm>
          <a:off x="21623020" y="9997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8" name="直線コネクタ 797"/>
        <xdr:cNvCxnSpPr/>
      </xdr:nvCxnSpPr>
      <xdr:spPr>
        <a:xfrm>
          <a:off x="21488400" y="9993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149860</xdr:rowOff>
    </xdr:from>
    <xdr:ext cx="534670" cy="259080"/>
    <xdr:sp macro="" textlink="">
      <xdr:nvSpPr>
        <xdr:cNvPr id="799" name="貸付金最大値テキスト"/>
        <xdr:cNvSpPr txBox="1"/>
      </xdr:nvSpPr>
      <xdr:spPr>
        <a:xfrm>
          <a:off x="21623020" y="8368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31750</xdr:rowOff>
    </xdr:from>
    <xdr:to xmlns:xdr="http://schemas.openxmlformats.org/drawingml/2006/spreadsheetDrawing">
      <xdr:col>116</xdr:col>
      <xdr:colOff>152400</xdr:colOff>
      <xdr:row>51</xdr:row>
      <xdr:rowOff>31750</xdr:rowOff>
    </xdr:to>
    <xdr:cxnSp macro="">
      <xdr:nvCxnSpPr>
        <xdr:cNvPr id="800" name="直線コネクタ 799"/>
        <xdr:cNvCxnSpPr/>
      </xdr:nvCxnSpPr>
      <xdr:spPr>
        <a:xfrm>
          <a:off x="21488400" y="8585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91440</xdr:rowOff>
    </xdr:from>
    <xdr:to xmlns:xdr="http://schemas.openxmlformats.org/drawingml/2006/spreadsheetDrawing">
      <xdr:col>116</xdr:col>
      <xdr:colOff>63500</xdr:colOff>
      <xdr:row>59</xdr:row>
      <xdr:rowOff>92710</xdr:rowOff>
    </xdr:to>
    <xdr:cxnSp macro="">
      <xdr:nvCxnSpPr>
        <xdr:cNvPr id="801" name="直線コネクタ 800"/>
        <xdr:cNvCxnSpPr/>
      </xdr:nvCxnSpPr>
      <xdr:spPr>
        <a:xfrm flipV="1">
          <a:off x="20759420" y="998601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140335</xdr:rowOff>
    </xdr:from>
    <xdr:ext cx="469900" cy="258445"/>
    <xdr:sp macro="" textlink="">
      <xdr:nvSpPr>
        <xdr:cNvPr id="802" name="貸付金平均値テキスト"/>
        <xdr:cNvSpPr txBox="1"/>
      </xdr:nvSpPr>
      <xdr:spPr>
        <a:xfrm>
          <a:off x="21623020" y="96996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116840</xdr:rowOff>
    </xdr:from>
    <xdr:to xmlns:xdr="http://schemas.openxmlformats.org/drawingml/2006/spreadsheetDrawing">
      <xdr:col>116</xdr:col>
      <xdr:colOff>114300</xdr:colOff>
      <xdr:row>59</xdr:row>
      <xdr:rowOff>46990</xdr:rowOff>
    </xdr:to>
    <xdr:sp macro="" textlink="">
      <xdr:nvSpPr>
        <xdr:cNvPr id="803" name="フローチャート: 判断 802"/>
        <xdr:cNvSpPr/>
      </xdr:nvSpPr>
      <xdr:spPr>
        <a:xfrm>
          <a:off x="21521420" y="984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91440</xdr:rowOff>
    </xdr:from>
    <xdr:to xmlns:xdr="http://schemas.openxmlformats.org/drawingml/2006/spreadsheetDrawing">
      <xdr:col>111</xdr:col>
      <xdr:colOff>177800</xdr:colOff>
      <xdr:row>59</xdr:row>
      <xdr:rowOff>92710</xdr:rowOff>
    </xdr:to>
    <xdr:cxnSp macro="">
      <xdr:nvCxnSpPr>
        <xdr:cNvPr id="804" name="直線コネクタ 803"/>
        <xdr:cNvCxnSpPr/>
      </xdr:nvCxnSpPr>
      <xdr:spPr>
        <a:xfrm>
          <a:off x="19890740" y="998601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130175</xdr:rowOff>
    </xdr:from>
    <xdr:to xmlns:xdr="http://schemas.openxmlformats.org/drawingml/2006/spreadsheetDrawing">
      <xdr:col>112</xdr:col>
      <xdr:colOff>38100</xdr:colOff>
      <xdr:row>59</xdr:row>
      <xdr:rowOff>60325</xdr:rowOff>
    </xdr:to>
    <xdr:sp macro="" textlink="">
      <xdr:nvSpPr>
        <xdr:cNvPr id="805" name="フローチャート: 判断 804"/>
        <xdr:cNvSpPr/>
      </xdr:nvSpPr>
      <xdr:spPr>
        <a:xfrm>
          <a:off x="20708620" y="98571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76835</xdr:rowOff>
    </xdr:from>
    <xdr:ext cx="469900" cy="259080"/>
    <xdr:sp macro="" textlink="">
      <xdr:nvSpPr>
        <xdr:cNvPr id="806" name="テキスト ボックス 805"/>
        <xdr:cNvSpPr txBox="1"/>
      </xdr:nvSpPr>
      <xdr:spPr>
        <a:xfrm>
          <a:off x="20529550" y="9636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84455</xdr:rowOff>
    </xdr:from>
    <xdr:to xmlns:xdr="http://schemas.openxmlformats.org/drawingml/2006/spreadsheetDrawing">
      <xdr:col>107</xdr:col>
      <xdr:colOff>50800</xdr:colOff>
      <xdr:row>59</xdr:row>
      <xdr:rowOff>91440</xdr:rowOff>
    </xdr:to>
    <xdr:cxnSp macro="">
      <xdr:nvCxnSpPr>
        <xdr:cNvPr id="807" name="直線コネクタ 806"/>
        <xdr:cNvCxnSpPr/>
      </xdr:nvCxnSpPr>
      <xdr:spPr>
        <a:xfrm>
          <a:off x="19027140" y="997902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128270</xdr:rowOff>
    </xdr:from>
    <xdr:to xmlns:xdr="http://schemas.openxmlformats.org/drawingml/2006/spreadsheetDrawing">
      <xdr:col>107</xdr:col>
      <xdr:colOff>101600</xdr:colOff>
      <xdr:row>59</xdr:row>
      <xdr:rowOff>58420</xdr:rowOff>
    </xdr:to>
    <xdr:sp macro="" textlink="">
      <xdr:nvSpPr>
        <xdr:cNvPr id="808" name="フローチャート: 判断 807"/>
        <xdr:cNvSpPr/>
      </xdr:nvSpPr>
      <xdr:spPr>
        <a:xfrm>
          <a:off x="19839940" y="985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74930</xdr:rowOff>
    </xdr:from>
    <xdr:ext cx="469265" cy="259080"/>
    <xdr:sp macro="" textlink="">
      <xdr:nvSpPr>
        <xdr:cNvPr id="809" name="テキスト ボックス 808"/>
        <xdr:cNvSpPr txBox="1"/>
      </xdr:nvSpPr>
      <xdr:spPr>
        <a:xfrm>
          <a:off x="19660870" y="963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84455</xdr:rowOff>
    </xdr:from>
    <xdr:to xmlns:xdr="http://schemas.openxmlformats.org/drawingml/2006/spreadsheetDrawing">
      <xdr:col>102</xdr:col>
      <xdr:colOff>114300</xdr:colOff>
      <xdr:row>59</xdr:row>
      <xdr:rowOff>86995</xdr:rowOff>
    </xdr:to>
    <xdr:cxnSp macro="">
      <xdr:nvCxnSpPr>
        <xdr:cNvPr id="810" name="直線コネクタ 809"/>
        <xdr:cNvCxnSpPr/>
      </xdr:nvCxnSpPr>
      <xdr:spPr>
        <a:xfrm flipV="1">
          <a:off x="18163540" y="997902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131445</xdr:rowOff>
    </xdr:from>
    <xdr:to xmlns:xdr="http://schemas.openxmlformats.org/drawingml/2006/spreadsheetDrawing">
      <xdr:col>102</xdr:col>
      <xdr:colOff>165100</xdr:colOff>
      <xdr:row>59</xdr:row>
      <xdr:rowOff>61595</xdr:rowOff>
    </xdr:to>
    <xdr:sp macro="" textlink="">
      <xdr:nvSpPr>
        <xdr:cNvPr id="811" name="フローチャート: 判断 810"/>
        <xdr:cNvSpPr/>
      </xdr:nvSpPr>
      <xdr:spPr>
        <a:xfrm>
          <a:off x="18976340" y="9858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78105</xdr:rowOff>
    </xdr:from>
    <xdr:ext cx="469265" cy="259080"/>
    <xdr:sp macro="" textlink="">
      <xdr:nvSpPr>
        <xdr:cNvPr id="812" name="テキスト ボックス 811"/>
        <xdr:cNvSpPr txBox="1"/>
      </xdr:nvSpPr>
      <xdr:spPr>
        <a:xfrm>
          <a:off x="18797270" y="9637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125095</xdr:rowOff>
    </xdr:from>
    <xdr:to xmlns:xdr="http://schemas.openxmlformats.org/drawingml/2006/spreadsheetDrawing">
      <xdr:col>98</xdr:col>
      <xdr:colOff>38100</xdr:colOff>
      <xdr:row>59</xdr:row>
      <xdr:rowOff>55245</xdr:rowOff>
    </xdr:to>
    <xdr:sp macro="" textlink="">
      <xdr:nvSpPr>
        <xdr:cNvPr id="813" name="フローチャート: 判断 812"/>
        <xdr:cNvSpPr/>
      </xdr:nvSpPr>
      <xdr:spPr>
        <a:xfrm>
          <a:off x="18112740" y="98520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71755</xdr:rowOff>
    </xdr:from>
    <xdr:ext cx="469900" cy="258445"/>
    <xdr:sp macro="" textlink="">
      <xdr:nvSpPr>
        <xdr:cNvPr id="814" name="テキスト ボックス 813"/>
        <xdr:cNvSpPr txBox="1"/>
      </xdr:nvSpPr>
      <xdr:spPr>
        <a:xfrm>
          <a:off x="17933670" y="9631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15" name="テキスト ボックス 814"/>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7" name="テキスト ボックス 816"/>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820" name="楕円 819"/>
        <xdr:cNvSpPr/>
      </xdr:nvSpPr>
      <xdr:spPr>
        <a:xfrm>
          <a:off x="2152142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127000</xdr:rowOff>
    </xdr:from>
    <xdr:ext cx="378460" cy="258445"/>
    <xdr:sp macro="" textlink="">
      <xdr:nvSpPr>
        <xdr:cNvPr id="821" name="貸付金該当値テキスト"/>
        <xdr:cNvSpPr txBox="1"/>
      </xdr:nvSpPr>
      <xdr:spPr>
        <a:xfrm>
          <a:off x="21623020" y="98539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41910</xdr:rowOff>
    </xdr:from>
    <xdr:to xmlns:xdr="http://schemas.openxmlformats.org/drawingml/2006/spreadsheetDrawing">
      <xdr:col>112</xdr:col>
      <xdr:colOff>38100</xdr:colOff>
      <xdr:row>59</xdr:row>
      <xdr:rowOff>143510</xdr:rowOff>
    </xdr:to>
    <xdr:sp macro="" textlink="">
      <xdr:nvSpPr>
        <xdr:cNvPr id="822" name="楕円 821"/>
        <xdr:cNvSpPr/>
      </xdr:nvSpPr>
      <xdr:spPr>
        <a:xfrm>
          <a:off x="20708620" y="99364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134620</xdr:rowOff>
    </xdr:from>
    <xdr:ext cx="378460" cy="259080"/>
    <xdr:sp macro="" textlink="">
      <xdr:nvSpPr>
        <xdr:cNvPr id="823" name="テキスト ボックス 822"/>
        <xdr:cNvSpPr txBox="1"/>
      </xdr:nvSpPr>
      <xdr:spPr>
        <a:xfrm>
          <a:off x="20575270" y="10029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40640</xdr:rowOff>
    </xdr:from>
    <xdr:to xmlns:xdr="http://schemas.openxmlformats.org/drawingml/2006/spreadsheetDrawing">
      <xdr:col>107</xdr:col>
      <xdr:colOff>101600</xdr:colOff>
      <xdr:row>59</xdr:row>
      <xdr:rowOff>142240</xdr:rowOff>
    </xdr:to>
    <xdr:sp macro="" textlink="">
      <xdr:nvSpPr>
        <xdr:cNvPr id="824" name="楕円 823"/>
        <xdr:cNvSpPr/>
      </xdr:nvSpPr>
      <xdr:spPr>
        <a:xfrm>
          <a:off x="1983994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133350</xdr:rowOff>
    </xdr:from>
    <xdr:ext cx="377825" cy="259080"/>
    <xdr:sp macro="" textlink="">
      <xdr:nvSpPr>
        <xdr:cNvPr id="825" name="テキスト ボックス 824"/>
        <xdr:cNvSpPr txBox="1"/>
      </xdr:nvSpPr>
      <xdr:spPr>
        <a:xfrm>
          <a:off x="19706590" y="100279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33655</xdr:rowOff>
    </xdr:from>
    <xdr:to xmlns:xdr="http://schemas.openxmlformats.org/drawingml/2006/spreadsheetDrawing">
      <xdr:col>102</xdr:col>
      <xdr:colOff>165100</xdr:colOff>
      <xdr:row>59</xdr:row>
      <xdr:rowOff>135255</xdr:rowOff>
    </xdr:to>
    <xdr:sp macro="" textlink="">
      <xdr:nvSpPr>
        <xdr:cNvPr id="826" name="楕円 825"/>
        <xdr:cNvSpPr/>
      </xdr:nvSpPr>
      <xdr:spPr>
        <a:xfrm>
          <a:off x="1897634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126365</xdr:rowOff>
    </xdr:from>
    <xdr:ext cx="378460" cy="258445"/>
    <xdr:sp macro="" textlink="">
      <xdr:nvSpPr>
        <xdr:cNvPr id="827" name="テキスト ボックス 826"/>
        <xdr:cNvSpPr txBox="1"/>
      </xdr:nvSpPr>
      <xdr:spPr>
        <a:xfrm>
          <a:off x="18842990" y="100209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36195</xdr:rowOff>
    </xdr:from>
    <xdr:to xmlns:xdr="http://schemas.openxmlformats.org/drawingml/2006/spreadsheetDrawing">
      <xdr:col>98</xdr:col>
      <xdr:colOff>38100</xdr:colOff>
      <xdr:row>59</xdr:row>
      <xdr:rowOff>137795</xdr:rowOff>
    </xdr:to>
    <xdr:sp macro="" textlink="">
      <xdr:nvSpPr>
        <xdr:cNvPr id="828" name="楕円 827"/>
        <xdr:cNvSpPr/>
      </xdr:nvSpPr>
      <xdr:spPr>
        <a:xfrm>
          <a:off x="18112740" y="99307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128905</xdr:rowOff>
    </xdr:from>
    <xdr:ext cx="378460" cy="258445"/>
    <xdr:sp macro="" textlink="">
      <xdr:nvSpPr>
        <xdr:cNvPr id="829" name="テキスト ボックス 828"/>
        <xdr:cNvSpPr txBox="1"/>
      </xdr:nvSpPr>
      <xdr:spPr>
        <a:xfrm>
          <a:off x="17979390" y="100234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31" name="正方形/長方形 830"/>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33" name="正方形/長方形 832"/>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35" name="正方形/長方形 834"/>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5425"/>
    <xdr:sp macro="" textlink="">
      <xdr:nvSpPr>
        <xdr:cNvPr id="838" name="テキスト ボックス 837"/>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40" name="テキスト ボックス 839"/>
        <xdr:cNvSpPr txBox="1"/>
      </xdr:nvSpPr>
      <xdr:spPr>
        <a:xfrm>
          <a:off x="1756156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1" name="直線コネクタ 840"/>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8445"/>
    <xdr:sp macro="" textlink="">
      <xdr:nvSpPr>
        <xdr:cNvPr id="842" name="テキスト ボックス 841"/>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3" name="直線コネクタ 842"/>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8445"/>
    <xdr:sp macro="" textlink="">
      <xdr:nvSpPr>
        <xdr:cNvPr id="844" name="テキスト ボックス 843"/>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45" name="直線コネクタ 844"/>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9080"/>
    <xdr:sp macro="" textlink="">
      <xdr:nvSpPr>
        <xdr:cNvPr id="846" name="テキスト ボックス 845"/>
        <xdr:cNvSpPr txBox="1"/>
      </xdr:nvSpPr>
      <xdr:spPr>
        <a:xfrm>
          <a:off x="1728406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7" name="直線コネクタ 846"/>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8" name="テキスト ボックス 847"/>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9" name="直線コネクタ 848"/>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8445"/>
    <xdr:sp macro="" textlink="">
      <xdr:nvSpPr>
        <xdr:cNvPr id="850" name="テキスト ボックス 849"/>
        <xdr:cNvSpPr txBox="1"/>
      </xdr:nvSpPr>
      <xdr:spPr>
        <a:xfrm>
          <a:off x="1722501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52" name="テキスト ボックス 851"/>
        <xdr:cNvSpPr txBox="1"/>
      </xdr:nvSpPr>
      <xdr:spPr>
        <a:xfrm>
          <a:off x="1722501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140335</xdr:rowOff>
    </xdr:from>
    <xdr:to xmlns:xdr="http://schemas.openxmlformats.org/drawingml/2006/spreadsheetDrawing">
      <xdr:col>116</xdr:col>
      <xdr:colOff>62865</xdr:colOff>
      <xdr:row>78</xdr:row>
      <xdr:rowOff>69215</xdr:rowOff>
    </xdr:to>
    <xdr:cxnSp macro="">
      <xdr:nvCxnSpPr>
        <xdr:cNvPr id="854" name="直線コネクタ 853"/>
        <xdr:cNvCxnSpPr/>
      </xdr:nvCxnSpPr>
      <xdr:spPr>
        <a:xfrm flipV="1">
          <a:off x="21570315" y="11711305"/>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73025</xdr:rowOff>
    </xdr:from>
    <xdr:ext cx="534670" cy="258445"/>
    <xdr:sp macro="" textlink="">
      <xdr:nvSpPr>
        <xdr:cNvPr id="855" name="繰出金最小値テキスト"/>
        <xdr:cNvSpPr txBox="1"/>
      </xdr:nvSpPr>
      <xdr:spPr>
        <a:xfrm>
          <a:off x="21623020" y="13152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69215</xdr:rowOff>
    </xdr:from>
    <xdr:to xmlns:xdr="http://schemas.openxmlformats.org/drawingml/2006/spreadsheetDrawing">
      <xdr:col>116</xdr:col>
      <xdr:colOff>152400</xdr:colOff>
      <xdr:row>78</xdr:row>
      <xdr:rowOff>69215</xdr:rowOff>
    </xdr:to>
    <xdr:cxnSp macro="">
      <xdr:nvCxnSpPr>
        <xdr:cNvPr id="856" name="直線コネクタ 855"/>
        <xdr:cNvCxnSpPr/>
      </xdr:nvCxnSpPr>
      <xdr:spPr>
        <a:xfrm>
          <a:off x="21488400" y="13148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86995</xdr:rowOff>
    </xdr:from>
    <xdr:ext cx="598805" cy="258445"/>
    <xdr:sp macro="" textlink="">
      <xdr:nvSpPr>
        <xdr:cNvPr id="857" name="繰出金最大値テキスト"/>
        <xdr:cNvSpPr txBox="1"/>
      </xdr:nvSpPr>
      <xdr:spPr>
        <a:xfrm>
          <a:off x="21623020" y="11490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140335</xdr:rowOff>
    </xdr:from>
    <xdr:to xmlns:xdr="http://schemas.openxmlformats.org/drawingml/2006/spreadsheetDrawing">
      <xdr:col>116</xdr:col>
      <xdr:colOff>152400</xdr:colOff>
      <xdr:row>69</xdr:row>
      <xdr:rowOff>140335</xdr:rowOff>
    </xdr:to>
    <xdr:cxnSp macro="">
      <xdr:nvCxnSpPr>
        <xdr:cNvPr id="858" name="直線コネクタ 857"/>
        <xdr:cNvCxnSpPr/>
      </xdr:nvCxnSpPr>
      <xdr:spPr>
        <a:xfrm>
          <a:off x="21488400" y="11711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22225</xdr:rowOff>
    </xdr:from>
    <xdr:to xmlns:xdr="http://schemas.openxmlformats.org/drawingml/2006/spreadsheetDrawing">
      <xdr:col>116</xdr:col>
      <xdr:colOff>63500</xdr:colOff>
      <xdr:row>76</xdr:row>
      <xdr:rowOff>41910</xdr:rowOff>
    </xdr:to>
    <xdr:cxnSp macro="">
      <xdr:nvCxnSpPr>
        <xdr:cNvPr id="859" name="直線コネクタ 858"/>
        <xdr:cNvCxnSpPr/>
      </xdr:nvCxnSpPr>
      <xdr:spPr>
        <a:xfrm flipV="1">
          <a:off x="20759420" y="1276667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67945</xdr:rowOff>
    </xdr:from>
    <xdr:ext cx="534670" cy="258445"/>
    <xdr:sp macro="" textlink="">
      <xdr:nvSpPr>
        <xdr:cNvPr id="860" name="繰出金平均値テキスト"/>
        <xdr:cNvSpPr txBox="1"/>
      </xdr:nvSpPr>
      <xdr:spPr>
        <a:xfrm>
          <a:off x="21623020" y="12477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45085</xdr:rowOff>
    </xdr:from>
    <xdr:to xmlns:xdr="http://schemas.openxmlformats.org/drawingml/2006/spreadsheetDrawing">
      <xdr:col>116</xdr:col>
      <xdr:colOff>114300</xdr:colOff>
      <xdr:row>75</xdr:row>
      <xdr:rowOff>146685</xdr:rowOff>
    </xdr:to>
    <xdr:sp macro="" textlink="">
      <xdr:nvSpPr>
        <xdr:cNvPr id="861" name="フローチャート: 判断 860"/>
        <xdr:cNvSpPr/>
      </xdr:nvSpPr>
      <xdr:spPr>
        <a:xfrm>
          <a:off x="21521420" y="126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41910</xdr:rowOff>
    </xdr:from>
    <xdr:to xmlns:xdr="http://schemas.openxmlformats.org/drawingml/2006/spreadsheetDrawing">
      <xdr:col>111</xdr:col>
      <xdr:colOff>177800</xdr:colOff>
      <xdr:row>76</xdr:row>
      <xdr:rowOff>68580</xdr:rowOff>
    </xdr:to>
    <xdr:cxnSp macro="">
      <xdr:nvCxnSpPr>
        <xdr:cNvPr id="862" name="直線コネクタ 861"/>
        <xdr:cNvCxnSpPr/>
      </xdr:nvCxnSpPr>
      <xdr:spPr>
        <a:xfrm flipV="1">
          <a:off x="19890740" y="12786360"/>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71755</xdr:rowOff>
    </xdr:from>
    <xdr:to xmlns:xdr="http://schemas.openxmlformats.org/drawingml/2006/spreadsheetDrawing">
      <xdr:col>112</xdr:col>
      <xdr:colOff>38100</xdr:colOff>
      <xdr:row>75</xdr:row>
      <xdr:rowOff>1905</xdr:rowOff>
    </xdr:to>
    <xdr:sp macro="" textlink="">
      <xdr:nvSpPr>
        <xdr:cNvPr id="863" name="フローチャート: 判断 862"/>
        <xdr:cNvSpPr/>
      </xdr:nvSpPr>
      <xdr:spPr>
        <a:xfrm>
          <a:off x="20708620" y="124809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18415</xdr:rowOff>
    </xdr:from>
    <xdr:ext cx="534035" cy="258445"/>
    <xdr:sp macro="" textlink="">
      <xdr:nvSpPr>
        <xdr:cNvPr id="864" name="テキスト ボックス 863"/>
        <xdr:cNvSpPr txBox="1"/>
      </xdr:nvSpPr>
      <xdr:spPr>
        <a:xfrm>
          <a:off x="20497165" y="12259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68580</xdr:rowOff>
    </xdr:from>
    <xdr:to xmlns:xdr="http://schemas.openxmlformats.org/drawingml/2006/spreadsheetDrawing">
      <xdr:col>107</xdr:col>
      <xdr:colOff>50800</xdr:colOff>
      <xdr:row>76</xdr:row>
      <xdr:rowOff>73025</xdr:rowOff>
    </xdr:to>
    <xdr:cxnSp macro="">
      <xdr:nvCxnSpPr>
        <xdr:cNvPr id="865" name="直線コネクタ 864"/>
        <xdr:cNvCxnSpPr/>
      </xdr:nvCxnSpPr>
      <xdr:spPr>
        <a:xfrm flipV="1">
          <a:off x="19027140" y="1281303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46990</xdr:rowOff>
    </xdr:from>
    <xdr:to xmlns:xdr="http://schemas.openxmlformats.org/drawingml/2006/spreadsheetDrawing">
      <xdr:col>107</xdr:col>
      <xdr:colOff>101600</xdr:colOff>
      <xdr:row>74</xdr:row>
      <xdr:rowOff>148590</xdr:rowOff>
    </xdr:to>
    <xdr:sp macro="" textlink="">
      <xdr:nvSpPr>
        <xdr:cNvPr id="866" name="フローチャート: 判断 865"/>
        <xdr:cNvSpPr/>
      </xdr:nvSpPr>
      <xdr:spPr>
        <a:xfrm>
          <a:off x="19839940" y="1245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165100</xdr:rowOff>
    </xdr:from>
    <xdr:ext cx="534035" cy="258445"/>
    <xdr:sp macro="" textlink="">
      <xdr:nvSpPr>
        <xdr:cNvPr id="867" name="テキスト ボックス 866"/>
        <xdr:cNvSpPr txBox="1"/>
      </xdr:nvSpPr>
      <xdr:spPr>
        <a:xfrm>
          <a:off x="19633565" y="12238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1905</xdr:rowOff>
    </xdr:from>
    <xdr:to xmlns:xdr="http://schemas.openxmlformats.org/drawingml/2006/spreadsheetDrawing">
      <xdr:col>102</xdr:col>
      <xdr:colOff>114300</xdr:colOff>
      <xdr:row>76</xdr:row>
      <xdr:rowOff>73025</xdr:rowOff>
    </xdr:to>
    <xdr:cxnSp macro="">
      <xdr:nvCxnSpPr>
        <xdr:cNvPr id="868" name="直線コネクタ 867"/>
        <xdr:cNvCxnSpPr/>
      </xdr:nvCxnSpPr>
      <xdr:spPr>
        <a:xfrm>
          <a:off x="18163540" y="12746355"/>
          <a:ext cx="8636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29210</xdr:rowOff>
    </xdr:from>
    <xdr:to xmlns:xdr="http://schemas.openxmlformats.org/drawingml/2006/spreadsheetDrawing">
      <xdr:col>102</xdr:col>
      <xdr:colOff>165100</xdr:colOff>
      <xdr:row>74</xdr:row>
      <xdr:rowOff>130810</xdr:rowOff>
    </xdr:to>
    <xdr:sp macro="" textlink="">
      <xdr:nvSpPr>
        <xdr:cNvPr id="869" name="フローチャート: 判断 868"/>
        <xdr:cNvSpPr/>
      </xdr:nvSpPr>
      <xdr:spPr>
        <a:xfrm>
          <a:off x="18976340" y="1243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147320</xdr:rowOff>
    </xdr:from>
    <xdr:ext cx="534670" cy="258445"/>
    <xdr:sp macro="" textlink="">
      <xdr:nvSpPr>
        <xdr:cNvPr id="870" name="テキスト ボックス 869"/>
        <xdr:cNvSpPr txBox="1"/>
      </xdr:nvSpPr>
      <xdr:spPr>
        <a:xfrm>
          <a:off x="18764885" y="122212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11430</xdr:rowOff>
    </xdr:from>
    <xdr:to xmlns:xdr="http://schemas.openxmlformats.org/drawingml/2006/spreadsheetDrawing">
      <xdr:col>98</xdr:col>
      <xdr:colOff>38100</xdr:colOff>
      <xdr:row>74</xdr:row>
      <xdr:rowOff>113030</xdr:rowOff>
    </xdr:to>
    <xdr:sp macro="" textlink="">
      <xdr:nvSpPr>
        <xdr:cNvPr id="871" name="フローチャート: 判断 870"/>
        <xdr:cNvSpPr/>
      </xdr:nvSpPr>
      <xdr:spPr>
        <a:xfrm>
          <a:off x="18112740" y="124206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129540</xdr:rowOff>
    </xdr:from>
    <xdr:ext cx="534035" cy="258445"/>
    <xdr:sp macro="" textlink="">
      <xdr:nvSpPr>
        <xdr:cNvPr id="872" name="テキスト ボックス 871"/>
        <xdr:cNvSpPr txBox="1"/>
      </xdr:nvSpPr>
      <xdr:spPr>
        <a:xfrm>
          <a:off x="17901285" y="12203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1365" cy="259080"/>
    <xdr:sp macro="" textlink="">
      <xdr:nvSpPr>
        <xdr:cNvPr id="873" name="テキスト ボックス 872"/>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5" name="テキスト ボックス 874"/>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142875</xdr:rowOff>
    </xdr:from>
    <xdr:to xmlns:xdr="http://schemas.openxmlformats.org/drawingml/2006/spreadsheetDrawing">
      <xdr:col>116</xdr:col>
      <xdr:colOff>114300</xdr:colOff>
      <xdr:row>76</xdr:row>
      <xdr:rowOff>73025</xdr:rowOff>
    </xdr:to>
    <xdr:sp macro="" textlink="">
      <xdr:nvSpPr>
        <xdr:cNvPr id="878" name="楕円 877"/>
        <xdr:cNvSpPr/>
      </xdr:nvSpPr>
      <xdr:spPr>
        <a:xfrm>
          <a:off x="21521420" y="12719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120650</xdr:rowOff>
    </xdr:from>
    <xdr:ext cx="534670" cy="259080"/>
    <xdr:sp macro="" textlink="">
      <xdr:nvSpPr>
        <xdr:cNvPr id="879" name="繰出金該当値テキスト"/>
        <xdr:cNvSpPr txBox="1"/>
      </xdr:nvSpPr>
      <xdr:spPr>
        <a:xfrm>
          <a:off x="21623020" y="12697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162560</xdr:rowOff>
    </xdr:from>
    <xdr:to xmlns:xdr="http://schemas.openxmlformats.org/drawingml/2006/spreadsheetDrawing">
      <xdr:col>112</xdr:col>
      <xdr:colOff>38100</xdr:colOff>
      <xdr:row>76</xdr:row>
      <xdr:rowOff>92710</xdr:rowOff>
    </xdr:to>
    <xdr:sp macro="" textlink="">
      <xdr:nvSpPr>
        <xdr:cNvPr id="880" name="楕円 879"/>
        <xdr:cNvSpPr/>
      </xdr:nvSpPr>
      <xdr:spPr>
        <a:xfrm>
          <a:off x="20708620" y="127393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84455</xdr:rowOff>
    </xdr:from>
    <xdr:ext cx="534035" cy="258445"/>
    <xdr:sp macro="" textlink="">
      <xdr:nvSpPr>
        <xdr:cNvPr id="881" name="テキスト ボックス 880"/>
        <xdr:cNvSpPr txBox="1"/>
      </xdr:nvSpPr>
      <xdr:spPr>
        <a:xfrm>
          <a:off x="20497165" y="12828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17780</xdr:rowOff>
    </xdr:from>
    <xdr:to xmlns:xdr="http://schemas.openxmlformats.org/drawingml/2006/spreadsheetDrawing">
      <xdr:col>107</xdr:col>
      <xdr:colOff>101600</xdr:colOff>
      <xdr:row>76</xdr:row>
      <xdr:rowOff>119380</xdr:rowOff>
    </xdr:to>
    <xdr:sp macro="" textlink="">
      <xdr:nvSpPr>
        <xdr:cNvPr id="882" name="楕円 881"/>
        <xdr:cNvSpPr/>
      </xdr:nvSpPr>
      <xdr:spPr>
        <a:xfrm>
          <a:off x="19839940" y="127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110490</xdr:rowOff>
    </xdr:from>
    <xdr:ext cx="534035" cy="258445"/>
    <xdr:sp macro="" textlink="">
      <xdr:nvSpPr>
        <xdr:cNvPr id="883" name="テキスト ボックス 882"/>
        <xdr:cNvSpPr txBox="1"/>
      </xdr:nvSpPr>
      <xdr:spPr>
        <a:xfrm>
          <a:off x="19633565" y="12854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22225</xdr:rowOff>
    </xdr:from>
    <xdr:to xmlns:xdr="http://schemas.openxmlformats.org/drawingml/2006/spreadsheetDrawing">
      <xdr:col>102</xdr:col>
      <xdr:colOff>165100</xdr:colOff>
      <xdr:row>76</xdr:row>
      <xdr:rowOff>123825</xdr:rowOff>
    </xdr:to>
    <xdr:sp macro="" textlink="">
      <xdr:nvSpPr>
        <xdr:cNvPr id="884" name="楕円 883"/>
        <xdr:cNvSpPr/>
      </xdr:nvSpPr>
      <xdr:spPr>
        <a:xfrm>
          <a:off x="18976340" y="127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114935</xdr:rowOff>
    </xdr:from>
    <xdr:ext cx="534670" cy="259080"/>
    <xdr:sp macro="" textlink="">
      <xdr:nvSpPr>
        <xdr:cNvPr id="885" name="テキスト ボックス 884"/>
        <xdr:cNvSpPr txBox="1"/>
      </xdr:nvSpPr>
      <xdr:spPr>
        <a:xfrm>
          <a:off x="18764885" y="12859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122555</xdr:rowOff>
    </xdr:from>
    <xdr:to xmlns:xdr="http://schemas.openxmlformats.org/drawingml/2006/spreadsheetDrawing">
      <xdr:col>98</xdr:col>
      <xdr:colOff>38100</xdr:colOff>
      <xdr:row>76</xdr:row>
      <xdr:rowOff>52705</xdr:rowOff>
    </xdr:to>
    <xdr:sp macro="" textlink="">
      <xdr:nvSpPr>
        <xdr:cNvPr id="886" name="楕円 885"/>
        <xdr:cNvSpPr/>
      </xdr:nvSpPr>
      <xdr:spPr>
        <a:xfrm>
          <a:off x="18112740" y="126993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43815</xdr:rowOff>
    </xdr:from>
    <xdr:ext cx="534035" cy="259080"/>
    <xdr:sp macro="" textlink="">
      <xdr:nvSpPr>
        <xdr:cNvPr id="887" name="テキスト ボックス 886"/>
        <xdr:cNvSpPr txBox="1"/>
      </xdr:nvSpPr>
      <xdr:spPr>
        <a:xfrm>
          <a:off x="17901285" y="12788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89" name="正方形/長方形 888"/>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91" name="正方形/長方形 890"/>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93" name="正方形/長方形 892"/>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5425"/>
    <xdr:sp macro="" textlink="">
      <xdr:nvSpPr>
        <xdr:cNvPr id="896" name="テキスト ボックス 895"/>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8" name="直線コネクタ 897"/>
        <xdr:cNvCxnSpPr/>
      </xdr:nvCxnSpPr>
      <xdr:spPr>
        <a:xfrm>
          <a:off x="1780032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920" cy="259080"/>
    <xdr:sp macro="" textlink="">
      <xdr:nvSpPr>
        <xdr:cNvPr id="899" name="テキスト ボックス 898"/>
        <xdr:cNvSpPr txBox="1"/>
      </xdr:nvSpPr>
      <xdr:spPr>
        <a:xfrm>
          <a:off x="1756156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900" name="直線コネクタ 899"/>
        <xdr:cNvCxnSpPr/>
      </xdr:nvCxnSpPr>
      <xdr:spPr>
        <a:xfrm>
          <a:off x="1780032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7360" cy="259080"/>
    <xdr:sp macro="" textlink="">
      <xdr:nvSpPr>
        <xdr:cNvPr id="901" name="テキスト ボックス 900"/>
        <xdr:cNvSpPr txBox="1"/>
      </xdr:nvSpPr>
      <xdr:spPr>
        <a:xfrm>
          <a:off x="17348200" y="16151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7360" cy="258445"/>
    <xdr:sp macro="" textlink="">
      <xdr:nvSpPr>
        <xdr:cNvPr id="903" name="テキスト ボックス 902"/>
        <xdr:cNvSpPr txBox="1"/>
      </xdr:nvSpPr>
      <xdr:spPr>
        <a:xfrm>
          <a:off x="17348200" y="157708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4" name="直線コネクタ 903"/>
        <xdr:cNvCxnSpPr/>
      </xdr:nvCxnSpPr>
      <xdr:spPr>
        <a:xfrm>
          <a:off x="1780032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7360" cy="259080"/>
    <xdr:sp macro="" textlink="">
      <xdr:nvSpPr>
        <xdr:cNvPr id="905" name="テキスト ボックス 904"/>
        <xdr:cNvSpPr txBox="1"/>
      </xdr:nvSpPr>
      <xdr:spPr>
        <a:xfrm>
          <a:off x="17348200" y="15389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6" name="直線コネクタ 905"/>
        <xdr:cNvCxnSpPr/>
      </xdr:nvCxnSpPr>
      <xdr:spPr>
        <a:xfrm>
          <a:off x="1780032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8445"/>
    <xdr:sp macro="" textlink="">
      <xdr:nvSpPr>
        <xdr:cNvPr id="907" name="テキスト ボックス 906"/>
        <xdr:cNvSpPr txBox="1"/>
      </xdr:nvSpPr>
      <xdr:spPr>
        <a:xfrm>
          <a:off x="17284065" y="150164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8" name="直線コネクタ 907"/>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9" name="テキスト ボックス 908"/>
        <xdr:cNvSpPr txBox="1"/>
      </xdr:nvSpPr>
      <xdr:spPr>
        <a:xfrm>
          <a:off x="17284065" y="146431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0"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167640</xdr:rowOff>
    </xdr:from>
    <xdr:to xmlns:xdr="http://schemas.openxmlformats.org/drawingml/2006/spreadsheetDrawing">
      <xdr:col>116</xdr:col>
      <xdr:colOff>62865</xdr:colOff>
      <xdr:row>99</xdr:row>
      <xdr:rowOff>44450</xdr:rowOff>
    </xdr:to>
    <xdr:cxnSp macro="">
      <xdr:nvCxnSpPr>
        <xdr:cNvPr id="911" name="直線コネクタ 910"/>
        <xdr:cNvCxnSpPr/>
      </xdr:nvCxnSpPr>
      <xdr:spPr>
        <a:xfrm flipV="1">
          <a:off x="21570315" y="1525905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92075</xdr:rowOff>
    </xdr:from>
    <xdr:ext cx="249555" cy="259080"/>
    <xdr:sp macro="" textlink="">
      <xdr:nvSpPr>
        <xdr:cNvPr id="912" name="前年度繰上充用金最小値テキスト"/>
        <xdr:cNvSpPr txBox="1"/>
      </xdr:nvSpPr>
      <xdr:spPr>
        <a:xfrm>
          <a:off x="21623020" y="167227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3" name="直線コネクタ 912"/>
        <xdr:cNvCxnSpPr/>
      </xdr:nvCxnSpPr>
      <xdr:spPr>
        <a:xfrm>
          <a:off x="21488400" y="16675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114935</xdr:rowOff>
    </xdr:from>
    <xdr:ext cx="534670" cy="259080"/>
    <xdr:sp macro="" textlink="">
      <xdr:nvSpPr>
        <xdr:cNvPr id="914" name="前年度繰上充用金最大値テキスト"/>
        <xdr:cNvSpPr txBox="1"/>
      </xdr:nvSpPr>
      <xdr:spPr>
        <a:xfrm>
          <a:off x="21623020" y="15038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167640</xdr:rowOff>
    </xdr:from>
    <xdr:to xmlns:xdr="http://schemas.openxmlformats.org/drawingml/2006/spreadsheetDrawing">
      <xdr:col>116</xdr:col>
      <xdr:colOff>152400</xdr:colOff>
      <xdr:row>90</xdr:row>
      <xdr:rowOff>167640</xdr:rowOff>
    </xdr:to>
    <xdr:cxnSp macro="">
      <xdr:nvCxnSpPr>
        <xdr:cNvPr id="915" name="直線コネクタ 914"/>
        <xdr:cNvCxnSpPr/>
      </xdr:nvCxnSpPr>
      <xdr:spPr>
        <a:xfrm>
          <a:off x="21488400" y="15259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6" name="直線コネクタ 915"/>
        <xdr:cNvCxnSpPr/>
      </xdr:nvCxnSpPr>
      <xdr:spPr>
        <a:xfrm>
          <a:off x="20759420" y="16675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9525</xdr:rowOff>
    </xdr:from>
    <xdr:ext cx="313690" cy="258445"/>
    <xdr:sp macro="" textlink="">
      <xdr:nvSpPr>
        <xdr:cNvPr id="917" name="前年度繰上充用金平均値テキスト"/>
        <xdr:cNvSpPr txBox="1"/>
      </xdr:nvSpPr>
      <xdr:spPr>
        <a:xfrm>
          <a:off x="21623020" y="1646872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158115</xdr:rowOff>
    </xdr:from>
    <xdr:to xmlns:xdr="http://schemas.openxmlformats.org/drawingml/2006/spreadsheetDrawing">
      <xdr:col>116</xdr:col>
      <xdr:colOff>114300</xdr:colOff>
      <xdr:row>99</xdr:row>
      <xdr:rowOff>88265</xdr:rowOff>
    </xdr:to>
    <xdr:sp macro="" textlink="">
      <xdr:nvSpPr>
        <xdr:cNvPr id="918" name="フローチャート: 判断 917"/>
        <xdr:cNvSpPr/>
      </xdr:nvSpPr>
      <xdr:spPr>
        <a:xfrm>
          <a:off x="2152142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9" name="直線コネクタ 918"/>
        <xdr:cNvCxnSpPr/>
      </xdr:nvCxnSpPr>
      <xdr:spPr>
        <a:xfrm>
          <a:off x="19890740" y="16675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20" name="フローチャート: 判断 919"/>
        <xdr:cNvSpPr/>
      </xdr:nvSpPr>
      <xdr:spPr>
        <a:xfrm>
          <a:off x="20708620" y="166160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21" name="テキスト ボックス 920"/>
        <xdr:cNvSpPr txBox="1"/>
      </xdr:nvSpPr>
      <xdr:spPr>
        <a:xfrm>
          <a:off x="20602575" y="16391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22" name="直線コネクタ 921"/>
        <xdr:cNvCxnSpPr/>
      </xdr:nvCxnSpPr>
      <xdr:spPr>
        <a:xfrm>
          <a:off x="19027140" y="16675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23" name="フローチャート: 判断 922"/>
        <xdr:cNvSpPr/>
      </xdr:nvSpPr>
      <xdr:spPr>
        <a:xfrm>
          <a:off x="1983994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24" name="テキスト ボックス 923"/>
        <xdr:cNvSpPr txBox="1"/>
      </xdr:nvSpPr>
      <xdr:spPr>
        <a:xfrm>
          <a:off x="19738975" y="163912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5" name="直線コネクタ 924"/>
        <xdr:cNvCxnSpPr/>
      </xdr:nvCxnSpPr>
      <xdr:spPr>
        <a:xfrm>
          <a:off x="18163540" y="16675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157480</xdr:rowOff>
    </xdr:from>
    <xdr:to xmlns:xdr="http://schemas.openxmlformats.org/drawingml/2006/spreadsheetDrawing">
      <xdr:col>102</xdr:col>
      <xdr:colOff>165100</xdr:colOff>
      <xdr:row>99</xdr:row>
      <xdr:rowOff>87630</xdr:rowOff>
    </xdr:to>
    <xdr:sp macro="" textlink="">
      <xdr:nvSpPr>
        <xdr:cNvPr id="926" name="フローチャート: 判断 925"/>
        <xdr:cNvSpPr/>
      </xdr:nvSpPr>
      <xdr:spPr>
        <a:xfrm>
          <a:off x="1897634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104140</xdr:rowOff>
    </xdr:from>
    <xdr:ext cx="313055" cy="259080"/>
    <xdr:sp macro="" textlink="">
      <xdr:nvSpPr>
        <xdr:cNvPr id="927" name="テキスト ボックス 926"/>
        <xdr:cNvSpPr txBox="1"/>
      </xdr:nvSpPr>
      <xdr:spPr>
        <a:xfrm>
          <a:off x="18875375" y="1639189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8" name="フローチャート: 判断 927"/>
        <xdr:cNvSpPr/>
      </xdr:nvSpPr>
      <xdr:spPr>
        <a:xfrm>
          <a:off x="18112740" y="166173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9" name="テキスト ボックス 928"/>
        <xdr:cNvSpPr txBox="1"/>
      </xdr:nvSpPr>
      <xdr:spPr>
        <a:xfrm>
          <a:off x="18006695" y="163925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30" name="テキスト ボックス 929"/>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1" name="テキスト ボックス 930"/>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32" name="テキスト ボックス 931"/>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3" name="テキスト ボックス 932"/>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4" name="テキスト ボックス 933"/>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5" name="楕円 934"/>
        <xdr:cNvSpPr/>
      </xdr:nvSpPr>
      <xdr:spPr>
        <a:xfrm>
          <a:off x="2152142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136525</xdr:rowOff>
    </xdr:from>
    <xdr:ext cx="249555" cy="258445"/>
    <xdr:sp macro="" textlink="">
      <xdr:nvSpPr>
        <xdr:cNvPr id="936" name="前年度繰上充用金該当値テキスト"/>
        <xdr:cNvSpPr txBox="1"/>
      </xdr:nvSpPr>
      <xdr:spPr>
        <a:xfrm>
          <a:off x="21623020" y="165957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7" name="楕円 936"/>
        <xdr:cNvSpPr/>
      </xdr:nvSpPr>
      <xdr:spPr>
        <a:xfrm>
          <a:off x="20708620" y="16624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8" name="テキスト ボックス 937"/>
        <xdr:cNvSpPr txBox="1"/>
      </xdr:nvSpPr>
      <xdr:spPr>
        <a:xfrm>
          <a:off x="20634960" y="167170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9" name="楕円 938"/>
        <xdr:cNvSpPr/>
      </xdr:nvSpPr>
      <xdr:spPr>
        <a:xfrm>
          <a:off x="1983994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9555" cy="258445"/>
    <xdr:sp macro="" textlink="">
      <xdr:nvSpPr>
        <xdr:cNvPr id="940" name="テキスト ボックス 939"/>
        <xdr:cNvSpPr txBox="1"/>
      </xdr:nvSpPr>
      <xdr:spPr>
        <a:xfrm>
          <a:off x="1977136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41" name="楕円 940"/>
        <xdr:cNvSpPr/>
      </xdr:nvSpPr>
      <xdr:spPr>
        <a:xfrm>
          <a:off x="1897634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9555" cy="258445"/>
    <xdr:sp macro="" textlink="">
      <xdr:nvSpPr>
        <xdr:cNvPr id="942" name="テキスト ボックス 941"/>
        <xdr:cNvSpPr txBox="1"/>
      </xdr:nvSpPr>
      <xdr:spPr>
        <a:xfrm>
          <a:off x="18907760" y="16717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3" name="楕円 942"/>
        <xdr:cNvSpPr/>
      </xdr:nvSpPr>
      <xdr:spPr>
        <a:xfrm>
          <a:off x="18112740" y="16624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44" name="テキスト ボックス 943"/>
        <xdr:cNvSpPr txBox="1"/>
      </xdr:nvSpPr>
      <xdr:spPr>
        <a:xfrm>
          <a:off x="18039080" y="167170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5" name="正方形/長方形 944"/>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6" name="正方形/長方形 945"/>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7" name="テキスト ボックス 946"/>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人件費：保育所の民営化や、本庁職員・小中学校等現業職の採用を抑制してきたことにより、類似団体平均・県平均を下回っている。令和</a:t>
          </a:r>
          <a:r>
            <a:rPr kumimoji="1" lang="en-US" altLang="ja-JP" sz="1100">
              <a:latin typeface="ＭＳ Ｐゴシック"/>
              <a:ea typeface="ＭＳ Ｐゴシック"/>
            </a:rPr>
            <a:t>2</a:t>
          </a:r>
          <a:r>
            <a:rPr kumimoji="1" lang="ja-JP" altLang="en-US" sz="1100">
              <a:latin typeface="ＭＳ Ｐゴシック"/>
              <a:ea typeface="ＭＳ Ｐゴシック"/>
            </a:rPr>
            <a:t>年度において増加しているがこれは会計年度任用職員制度導入の影響による。</a:t>
          </a:r>
          <a:endParaRPr kumimoji="1" lang="en-US" altLang="ja-JP" sz="1100">
            <a:latin typeface="ＭＳ Ｐゴシック"/>
            <a:ea typeface="ＭＳ Ｐゴシック"/>
          </a:endParaRPr>
        </a:p>
        <a:p>
          <a:r>
            <a:rPr kumimoji="1" lang="ja-JP" altLang="en-US" sz="1100">
              <a:latin typeface="ＭＳ Ｐゴシック"/>
              <a:ea typeface="ＭＳ Ｐゴシック"/>
            </a:rPr>
            <a:t>　物件費：経常経費の削減に努めてきたことにより全国平均を下回っているが、今後電算システム保守委託料などの民間委託業務の増加等により増加が見込まれる。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扶助費：被保護世帯の割合が多いことや、子育て支援施策の拡充等により増加傾向にあり、類似団体・全国・県平均を上回っている。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補助費等：市が支出する補助金について定期的に見直しを行い、その必要性を精査してきたことにより全国平均を下回っている。令和</a:t>
          </a:r>
          <a:r>
            <a:rPr kumimoji="1" lang="en-US" altLang="ja-JP" sz="1100">
              <a:latin typeface="ＭＳ Ｐゴシック"/>
              <a:ea typeface="ＭＳ Ｐゴシック"/>
            </a:rPr>
            <a:t>2</a:t>
          </a:r>
          <a:r>
            <a:rPr kumimoji="1" lang="ja-JP" altLang="en-US" sz="1100">
              <a:latin typeface="ＭＳ Ｐゴシック"/>
              <a:ea typeface="ＭＳ Ｐゴシック"/>
            </a:rPr>
            <a:t>年度における急増は特別定額給付金によるものである。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普通建設事業費：後年度の公債費負担が過大にならないように事業を行ってきたが、平成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年度は給食センターや小中学校の非構造部材耐震化等により、また平成</a:t>
          </a:r>
          <a:r>
            <a:rPr kumimoji="1" lang="en-US" altLang="ja-JP" sz="1100">
              <a:latin typeface="ＭＳ Ｐゴシック"/>
              <a:ea typeface="ＭＳ Ｐゴシック"/>
            </a:rPr>
            <a:t>30</a:t>
          </a:r>
          <a:r>
            <a:rPr kumimoji="1" lang="ja-JP" altLang="en-US" sz="1100">
              <a:latin typeface="ＭＳ Ｐゴシック"/>
              <a:ea typeface="ＭＳ Ｐゴシック"/>
            </a:rPr>
            <a:t>年度以降は都市再生整備事業や土地区画整理事業等により増加している。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公債費：公債費負担適正化計画に基づいて普通建設事業に係る地方債の発行を抑制してきたが、平成</a:t>
          </a:r>
          <a:r>
            <a:rPr kumimoji="1" lang="en-US" altLang="ja-JP" sz="1100">
              <a:latin typeface="ＭＳ Ｐゴシック"/>
              <a:ea typeface="ＭＳ Ｐゴシック"/>
            </a:rPr>
            <a:t>30</a:t>
          </a:r>
          <a:r>
            <a:rPr kumimoji="1" lang="ja-JP" altLang="en-US" sz="1100">
              <a:latin typeface="ＭＳ Ｐゴシック"/>
              <a:ea typeface="ＭＳ Ｐゴシック"/>
            </a:rPr>
            <a:t>年度より都市再整備事業等の大型事業により公債費が増加。</a:t>
          </a:r>
          <a:endParaRPr kumimoji="1" lang="en-US" altLang="ja-JP" sz="1100">
            <a:latin typeface="ＭＳ Ｐゴシック"/>
            <a:ea typeface="ＭＳ Ｐゴシック"/>
          </a:endParaRPr>
        </a:p>
        <a:p>
          <a:r>
            <a:rPr kumimoji="1" lang="ja-JP" altLang="en-US" sz="1100">
              <a:latin typeface="ＭＳ Ｐゴシック"/>
              <a:ea typeface="ＭＳ Ｐゴシック"/>
            </a:rPr>
            <a:t>　繰出金：平成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年度に下水道事業特別会計が公営企業化されたことにより減少したが、高齢化による介護保険特別会計への繰出金の増等により増加傾向は変わっていない。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高知県南国市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46,941
46,629
125.30
31,331,857
30,552,116
538,247
11,819,217
21,873,390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70.0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920" cy="259080"/>
    <xdr:sp macro="" textlink="">
      <xdr:nvSpPr>
        <xdr:cNvPr id="42" name="テキスト ボックス 41"/>
        <xdr:cNvSpPr txBox="1"/>
      </xdr:nvSpPr>
      <xdr:spPr>
        <a:xfrm>
          <a:off x="502920" y="6821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8445"/>
    <xdr:sp macro="" textlink="">
      <xdr:nvSpPr>
        <xdr:cNvPr id="44" name="テキスト ボックス 43"/>
        <xdr:cNvSpPr txBox="1"/>
      </xdr:nvSpPr>
      <xdr:spPr>
        <a:xfrm>
          <a:off x="289560"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8445"/>
    <xdr:sp macro="" textlink="">
      <xdr:nvSpPr>
        <xdr:cNvPr id="46" name="テキスト ボックス 45"/>
        <xdr:cNvSpPr txBox="1"/>
      </xdr:nvSpPr>
      <xdr:spPr>
        <a:xfrm>
          <a:off x="28956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7360" cy="259080"/>
    <xdr:sp macro="" textlink="">
      <xdr:nvSpPr>
        <xdr:cNvPr id="48" name="テキスト ボックス 47"/>
        <xdr:cNvSpPr txBox="1"/>
      </xdr:nvSpPr>
      <xdr:spPr>
        <a:xfrm>
          <a:off x="28956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9080"/>
    <xdr:sp macro="" textlink="">
      <xdr:nvSpPr>
        <xdr:cNvPr id="50" name="テキスト ボックス 49"/>
        <xdr:cNvSpPr txBox="1"/>
      </xdr:nvSpPr>
      <xdr:spPr>
        <a:xfrm>
          <a:off x="28956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8445"/>
    <xdr:sp macro="" textlink="">
      <xdr:nvSpPr>
        <xdr:cNvPr id="52" name="テキスト ボックス 51"/>
        <xdr:cNvSpPr txBox="1"/>
      </xdr:nvSpPr>
      <xdr:spPr>
        <a:xfrm>
          <a:off x="22542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2542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22225</xdr:rowOff>
    </xdr:from>
    <xdr:to xmlns:xdr="http://schemas.openxmlformats.org/drawingml/2006/spreadsheetDrawing">
      <xdr:col>24</xdr:col>
      <xdr:colOff>62865</xdr:colOff>
      <xdr:row>38</xdr:row>
      <xdr:rowOff>15240</xdr:rowOff>
    </xdr:to>
    <xdr:cxnSp macro="">
      <xdr:nvCxnSpPr>
        <xdr:cNvPr id="56" name="直線コネクタ 55"/>
        <xdr:cNvCxnSpPr/>
      </xdr:nvCxnSpPr>
      <xdr:spPr>
        <a:xfrm flipV="1">
          <a:off x="4511675" y="5222875"/>
          <a:ext cx="127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19050</xdr:rowOff>
    </xdr:from>
    <xdr:ext cx="469900" cy="259080"/>
    <xdr:sp macro="" textlink="">
      <xdr:nvSpPr>
        <xdr:cNvPr id="57" name="議会費最小値テキスト"/>
        <xdr:cNvSpPr txBox="1"/>
      </xdr:nvSpPr>
      <xdr:spPr>
        <a:xfrm>
          <a:off x="4564380" y="6393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15240</xdr:rowOff>
    </xdr:from>
    <xdr:to xmlns:xdr="http://schemas.openxmlformats.org/drawingml/2006/spreadsheetDrawing">
      <xdr:col>24</xdr:col>
      <xdr:colOff>152400</xdr:colOff>
      <xdr:row>38</xdr:row>
      <xdr:rowOff>15240</xdr:rowOff>
    </xdr:to>
    <xdr:cxnSp macro="">
      <xdr:nvCxnSpPr>
        <xdr:cNvPr id="58" name="直線コネクタ 57"/>
        <xdr:cNvCxnSpPr/>
      </xdr:nvCxnSpPr>
      <xdr:spPr>
        <a:xfrm>
          <a:off x="4429760" y="6389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9900" cy="258445"/>
    <xdr:sp macro="" textlink="">
      <xdr:nvSpPr>
        <xdr:cNvPr id="59" name="議会費最大値テキスト"/>
        <xdr:cNvSpPr txBox="1"/>
      </xdr:nvSpPr>
      <xdr:spPr>
        <a:xfrm>
          <a:off x="4564380" y="5006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22225</xdr:rowOff>
    </xdr:from>
    <xdr:to xmlns:xdr="http://schemas.openxmlformats.org/drawingml/2006/spreadsheetDrawing">
      <xdr:col>24</xdr:col>
      <xdr:colOff>152400</xdr:colOff>
      <xdr:row>31</xdr:row>
      <xdr:rowOff>22225</xdr:rowOff>
    </xdr:to>
    <xdr:cxnSp macro="">
      <xdr:nvCxnSpPr>
        <xdr:cNvPr id="60" name="直線コネクタ 59"/>
        <xdr:cNvCxnSpPr/>
      </xdr:nvCxnSpPr>
      <xdr:spPr>
        <a:xfrm>
          <a:off x="4429760" y="52228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79375</xdr:rowOff>
    </xdr:from>
    <xdr:to xmlns:xdr="http://schemas.openxmlformats.org/drawingml/2006/spreadsheetDrawing">
      <xdr:col>24</xdr:col>
      <xdr:colOff>63500</xdr:colOff>
      <xdr:row>36</xdr:row>
      <xdr:rowOff>96520</xdr:rowOff>
    </xdr:to>
    <xdr:cxnSp macro="">
      <xdr:nvCxnSpPr>
        <xdr:cNvPr id="61" name="直線コネクタ 60"/>
        <xdr:cNvCxnSpPr/>
      </xdr:nvCxnSpPr>
      <xdr:spPr>
        <a:xfrm>
          <a:off x="3700780" y="611822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148590</xdr:rowOff>
    </xdr:from>
    <xdr:ext cx="469900" cy="258445"/>
    <xdr:sp macro="" textlink="">
      <xdr:nvSpPr>
        <xdr:cNvPr id="62" name="議会費平均値テキスト"/>
        <xdr:cNvSpPr txBox="1"/>
      </xdr:nvSpPr>
      <xdr:spPr>
        <a:xfrm>
          <a:off x="4564380" y="58521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125730</xdr:rowOff>
    </xdr:from>
    <xdr:to xmlns:xdr="http://schemas.openxmlformats.org/drawingml/2006/spreadsheetDrawing">
      <xdr:col>24</xdr:col>
      <xdr:colOff>114300</xdr:colOff>
      <xdr:row>36</xdr:row>
      <xdr:rowOff>55880</xdr:rowOff>
    </xdr:to>
    <xdr:sp macro="" textlink="">
      <xdr:nvSpPr>
        <xdr:cNvPr id="63" name="フローチャート: 判断 62"/>
        <xdr:cNvSpPr/>
      </xdr:nvSpPr>
      <xdr:spPr>
        <a:xfrm>
          <a:off x="4462780" y="5996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76835</xdr:rowOff>
    </xdr:from>
    <xdr:to xmlns:xdr="http://schemas.openxmlformats.org/drawingml/2006/spreadsheetDrawing">
      <xdr:col>19</xdr:col>
      <xdr:colOff>177800</xdr:colOff>
      <xdr:row>36</xdr:row>
      <xdr:rowOff>79375</xdr:rowOff>
    </xdr:to>
    <xdr:cxnSp macro="">
      <xdr:nvCxnSpPr>
        <xdr:cNvPr id="64" name="直線コネクタ 63"/>
        <xdr:cNvCxnSpPr/>
      </xdr:nvCxnSpPr>
      <xdr:spPr>
        <a:xfrm>
          <a:off x="2832100" y="611568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649980" y="59575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33020</xdr:rowOff>
    </xdr:from>
    <xdr:ext cx="469900" cy="258445"/>
    <xdr:sp macro="" textlink="">
      <xdr:nvSpPr>
        <xdr:cNvPr id="66" name="テキスト ボックス 65"/>
        <xdr:cNvSpPr txBox="1"/>
      </xdr:nvSpPr>
      <xdr:spPr>
        <a:xfrm>
          <a:off x="3470910" y="5736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66040</xdr:rowOff>
    </xdr:from>
    <xdr:to xmlns:xdr="http://schemas.openxmlformats.org/drawingml/2006/spreadsheetDrawing">
      <xdr:col>15</xdr:col>
      <xdr:colOff>50800</xdr:colOff>
      <xdr:row>36</xdr:row>
      <xdr:rowOff>76835</xdr:rowOff>
    </xdr:to>
    <xdr:cxnSp macro="">
      <xdr:nvCxnSpPr>
        <xdr:cNvPr id="67" name="直線コネクタ 66"/>
        <xdr:cNvCxnSpPr/>
      </xdr:nvCxnSpPr>
      <xdr:spPr>
        <a:xfrm>
          <a:off x="1968500" y="6104890"/>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81280</xdr:rowOff>
    </xdr:from>
    <xdr:to xmlns:xdr="http://schemas.openxmlformats.org/drawingml/2006/spreadsheetDrawing">
      <xdr:col>15</xdr:col>
      <xdr:colOff>101600</xdr:colOff>
      <xdr:row>36</xdr:row>
      <xdr:rowOff>11430</xdr:rowOff>
    </xdr:to>
    <xdr:sp macro="" textlink="">
      <xdr:nvSpPr>
        <xdr:cNvPr id="68" name="フローチャート: 判断 67"/>
        <xdr:cNvSpPr/>
      </xdr:nvSpPr>
      <xdr:spPr>
        <a:xfrm>
          <a:off x="2781300" y="5952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28575</xdr:rowOff>
    </xdr:from>
    <xdr:ext cx="469265" cy="258445"/>
    <xdr:sp macro="" textlink="">
      <xdr:nvSpPr>
        <xdr:cNvPr id="69" name="テキスト ボックス 68"/>
        <xdr:cNvSpPr txBox="1"/>
      </xdr:nvSpPr>
      <xdr:spPr>
        <a:xfrm>
          <a:off x="2602230" y="5732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66040</xdr:rowOff>
    </xdr:from>
    <xdr:to xmlns:xdr="http://schemas.openxmlformats.org/drawingml/2006/spreadsheetDrawing">
      <xdr:col>10</xdr:col>
      <xdr:colOff>114300</xdr:colOff>
      <xdr:row>36</xdr:row>
      <xdr:rowOff>78740</xdr:rowOff>
    </xdr:to>
    <xdr:cxnSp macro="">
      <xdr:nvCxnSpPr>
        <xdr:cNvPr id="70" name="直線コネクタ 69"/>
        <xdr:cNvCxnSpPr/>
      </xdr:nvCxnSpPr>
      <xdr:spPr>
        <a:xfrm flipV="1">
          <a:off x="1104900" y="610489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17700" y="595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33020</xdr:rowOff>
    </xdr:from>
    <xdr:ext cx="469265" cy="258445"/>
    <xdr:sp macro="" textlink="">
      <xdr:nvSpPr>
        <xdr:cNvPr id="72" name="テキスト ボックス 71"/>
        <xdr:cNvSpPr txBox="1"/>
      </xdr:nvSpPr>
      <xdr:spPr>
        <a:xfrm>
          <a:off x="1738630" y="5736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92710</xdr:rowOff>
    </xdr:from>
    <xdr:to xmlns:xdr="http://schemas.openxmlformats.org/drawingml/2006/spreadsheetDrawing">
      <xdr:col>6</xdr:col>
      <xdr:colOff>38100</xdr:colOff>
      <xdr:row>36</xdr:row>
      <xdr:rowOff>22860</xdr:rowOff>
    </xdr:to>
    <xdr:sp macro="" textlink="">
      <xdr:nvSpPr>
        <xdr:cNvPr id="73" name="フローチャート: 判断 72"/>
        <xdr:cNvSpPr/>
      </xdr:nvSpPr>
      <xdr:spPr>
        <a:xfrm>
          <a:off x="1054100" y="59639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39370</xdr:rowOff>
    </xdr:from>
    <xdr:ext cx="469900" cy="259080"/>
    <xdr:sp macro="" textlink="">
      <xdr:nvSpPr>
        <xdr:cNvPr id="74" name="テキスト ボックス 73"/>
        <xdr:cNvSpPr txBox="1"/>
      </xdr:nvSpPr>
      <xdr:spPr>
        <a:xfrm>
          <a:off x="875030" y="574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5" name="テキスト ボックス 74"/>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45720</xdr:rowOff>
    </xdr:from>
    <xdr:to xmlns:xdr="http://schemas.openxmlformats.org/drawingml/2006/spreadsheetDrawing">
      <xdr:col>24</xdr:col>
      <xdr:colOff>114300</xdr:colOff>
      <xdr:row>36</xdr:row>
      <xdr:rowOff>147320</xdr:rowOff>
    </xdr:to>
    <xdr:sp macro="" textlink="">
      <xdr:nvSpPr>
        <xdr:cNvPr id="80" name="楕円 79"/>
        <xdr:cNvSpPr/>
      </xdr:nvSpPr>
      <xdr:spPr>
        <a:xfrm>
          <a:off x="446278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24130</xdr:rowOff>
    </xdr:from>
    <xdr:ext cx="469900" cy="259080"/>
    <xdr:sp macro="" textlink="">
      <xdr:nvSpPr>
        <xdr:cNvPr id="81" name="議会費該当値テキスト"/>
        <xdr:cNvSpPr txBox="1"/>
      </xdr:nvSpPr>
      <xdr:spPr>
        <a:xfrm>
          <a:off x="4564380" y="6062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28575</xdr:rowOff>
    </xdr:from>
    <xdr:to xmlns:xdr="http://schemas.openxmlformats.org/drawingml/2006/spreadsheetDrawing">
      <xdr:col>20</xdr:col>
      <xdr:colOff>38100</xdr:colOff>
      <xdr:row>36</xdr:row>
      <xdr:rowOff>130175</xdr:rowOff>
    </xdr:to>
    <xdr:sp macro="" textlink="">
      <xdr:nvSpPr>
        <xdr:cNvPr id="82" name="楕円 81"/>
        <xdr:cNvSpPr/>
      </xdr:nvSpPr>
      <xdr:spPr>
        <a:xfrm>
          <a:off x="3649980" y="60674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121920</xdr:rowOff>
    </xdr:from>
    <xdr:ext cx="469900" cy="258445"/>
    <xdr:sp macro="" textlink="">
      <xdr:nvSpPr>
        <xdr:cNvPr id="83" name="テキスト ボックス 82"/>
        <xdr:cNvSpPr txBox="1"/>
      </xdr:nvSpPr>
      <xdr:spPr>
        <a:xfrm>
          <a:off x="3470910" y="6160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26035</xdr:rowOff>
    </xdr:from>
    <xdr:to xmlns:xdr="http://schemas.openxmlformats.org/drawingml/2006/spreadsheetDrawing">
      <xdr:col>15</xdr:col>
      <xdr:colOff>101600</xdr:colOff>
      <xdr:row>36</xdr:row>
      <xdr:rowOff>127635</xdr:rowOff>
    </xdr:to>
    <xdr:sp macro="" textlink="">
      <xdr:nvSpPr>
        <xdr:cNvPr id="84" name="楕円 83"/>
        <xdr:cNvSpPr/>
      </xdr:nvSpPr>
      <xdr:spPr>
        <a:xfrm>
          <a:off x="27813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118745</xdr:rowOff>
    </xdr:from>
    <xdr:ext cx="469265" cy="259080"/>
    <xdr:sp macro="" textlink="">
      <xdr:nvSpPr>
        <xdr:cNvPr id="85" name="テキスト ボックス 84"/>
        <xdr:cNvSpPr txBox="1"/>
      </xdr:nvSpPr>
      <xdr:spPr>
        <a:xfrm>
          <a:off x="2602230" y="6157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15240</xdr:rowOff>
    </xdr:from>
    <xdr:to xmlns:xdr="http://schemas.openxmlformats.org/drawingml/2006/spreadsheetDrawing">
      <xdr:col>10</xdr:col>
      <xdr:colOff>165100</xdr:colOff>
      <xdr:row>36</xdr:row>
      <xdr:rowOff>116840</xdr:rowOff>
    </xdr:to>
    <xdr:sp macro="" textlink="">
      <xdr:nvSpPr>
        <xdr:cNvPr id="86" name="楕円 85"/>
        <xdr:cNvSpPr/>
      </xdr:nvSpPr>
      <xdr:spPr>
        <a:xfrm>
          <a:off x="19177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107950</xdr:rowOff>
    </xdr:from>
    <xdr:ext cx="469265" cy="258445"/>
    <xdr:sp macro="" textlink="">
      <xdr:nvSpPr>
        <xdr:cNvPr id="87" name="テキスト ボックス 86"/>
        <xdr:cNvSpPr txBox="1"/>
      </xdr:nvSpPr>
      <xdr:spPr>
        <a:xfrm>
          <a:off x="1738630" y="6146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28575</xdr:rowOff>
    </xdr:from>
    <xdr:to xmlns:xdr="http://schemas.openxmlformats.org/drawingml/2006/spreadsheetDrawing">
      <xdr:col>6</xdr:col>
      <xdr:colOff>38100</xdr:colOff>
      <xdr:row>36</xdr:row>
      <xdr:rowOff>129540</xdr:rowOff>
    </xdr:to>
    <xdr:sp macro="" textlink="">
      <xdr:nvSpPr>
        <xdr:cNvPr id="88" name="楕円 87"/>
        <xdr:cNvSpPr/>
      </xdr:nvSpPr>
      <xdr:spPr>
        <a:xfrm>
          <a:off x="1054100" y="606742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120650</xdr:rowOff>
    </xdr:from>
    <xdr:ext cx="469900" cy="259080"/>
    <xdr:sp macro="" textlink="">
      <xdr:nvSpPr>
        <xdr:cNvPr id="89" name="テキスト ボックス 88"/>
        <xdr:cNvSpPr txBox="1"/>
      </xdr:nvSpPr>
      <xdr:spPr>
        <a:xfrm>
          <a:off x="875030" y="6159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8" name="テキスト ボックス 97"/>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920" cy="258445"/>
    <xdr:sp macro="" textlink="">
      <xdr:nvSpPr>
        <xdr:cNvPr id="101" name="テキスト ボックス 100"/>
        <xdr:cNvSpPr txBox="1"/>
      </xdr:nvSpPr>
      <xdr:spPr>
        <a:xfrm>
          <a:off x="502920" y="98552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8445"/>
    <xdr:sp macro="" textlink="">
      <xdr:nvSpPr>
        <xdr:cNvPr id="103" name="テキスト ボックス 102"/>
        <xdr:cNvSpPr txBox="1"/>
      </xdr:nvSpPr>
      <xdr:spPr>
        <a:xfrm>
          <a:off x="166370" y="95357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4" name="直線コネクタ 103"/>
        <xdr:cNvCxnSpPr/>
      </xdr:nvCxnSpPr>
      <xdr:spPr>
        <a:xfrm>
          <a:off x="74168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5" name="テキスト ボックス 104"/>
        <xdr:cNvSpPr txBox="1"/>
      </xdr:nvSpPr>
      <xdr:spPr>
        <a:xfrm>
          <a:off x="166370" y="92170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9080"/>
    <xdr:sp macro="" textlink="">
      <xdr:nvSpPr>
        <xdr:cNvPr id="107" name="テキスト ボックス 106"/>
        <xdr:cNvSpPr txBox="1"/>
      </xdr:nvSpPr>
      <xdr:spPr>
        <a:xfrm>
          <a:off x="166370" y="8894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9080"/>
    <xdr:sp macro="" textlink="">
      <xdr:nvSpPr>
        <xdr:cNvPr id="109" name="テキスト ボックス 108"/>
        <xdr:cNvSpPr txBox="1"/>
      </xdr:nvSpPr>
      <xdr:spPr>
        <a:xfrm>
          <a:off x="16637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25627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74930</xdr:rowOff>
    </xdr:from>
    <xdr:to xmlns:xdr="http://schemas.openxmlformats.org/drawingml/2006/spreadsheetDrawing">
      <xdr:col>24</xdr:col>
      <xdr:colOff>62865</xdr:colOff>
      <xdr:row>58</xdr:row>
      <xdr:rowOff>58420</xdr:rowOff>
    </xdr:to>
    <xdr:cxnSp macro="">
      <xdr:nvCxnSpPr>
        <xdr:cNvPr id="115" name="直線コネクタ 114"/>
        <xdr:cNvCxnSpPr/>
      </xdr:nvCxnSpPr>
      <xdr:spPr>
        <a:xfrm flipV="1">
          <a:off x="4511675" y="846074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62230</xdr:rowOff>
    </xdr:from>
    <xdr:ext cx="598805" cy="259080"/>
    <xdr:sp macro="" textlink="">
      <xdr:nvSpPr>
        <xdr:cNvPr id="116" name="総務費最小値テキスト"/>
        <xdr:cNvSpPr txBox="1"/>
      </xdr:nvSpPr>
      <xdr:spPr>
        <a:xfrm>
          <a:off x="4564380" y="9789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58420</xdr:rowOff>
    </xdr:from>
    <xdr:to xmlns:xdr="http://schemas.openxmlformats.org/drawingml/2006/spreadsheetDrawing">
      <xdr:col>24</xdr:col>
      <xdr:colOff>152400</xdr:colOff>
      <xdr:row>58</xdr:row>
      <xdr:rowOff>58420</xdr:rowOff>
    </xdr:to>
    <xdr:cxnSp macro="">
      <xdr:nvCxnSpPr>
        <xdr:cNvPr id="117" name="直線コネクタ 116"/>
        <xdr:cNvCxnSpPr/>
      </xdr:nvCxnSpPr>
      <xdr:spPr>
        <a:xfrm>
          <a:off x="4429760" y="9785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21590</xdr:rowOff>
    </xdr:from>
    <xdr:ext cx="598805" cy="259080"/>
    <xdr:sp macro="" textlink="">
      <xdr:nvSpPr>
        <xdr:cNvPr id="118" name="総務費最大値テキスト"/>
        <xdr:cNvSpPr txBox="1"/>
      </xdr:nvSpPr>
      <xdr:spPr>
        <a:xfrm>
          <a:off x="4564380" y="8239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74930</xdr:rowOff>
    </xdr:from>
    <xdr:to xmlns:xdr="http://schemas.openxmlformats.org/drawingml/2006/spreadsheetDrawing">
      <xdr:col>24</xdr:col>
      <xdr:colOff>152400</xdr:colOff>
      <xdr:row>50</xdr:row>
      <xdr:rowOff>74930</xdr:rowOff>
    </xdr:to>
    <xdr:cxnSp macro="">
      <xdr:nvCxnSpPr>
        <xdr:cNvPr id="119" name="直線コネクタ 118"/>
        <xdr:cNvCxnSpPr/>
      </xdr:nvCxnSpPr>
      <xdr:spPr>
        <a:xfrm>
          <a:off x="4429760" y="8460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28575</xdr:rowOff>
    </xdr:from>
    <xdr:to xmlns:xdr="http://schemas.openxmlformats.org/drawingml/2006/spreadsheetDrawing">
      <xdr:col>24</xdr:col>
      <xdr:colOff>63500</xdr:colOff>
      <xdr:row>59</xdr:row>
      <xdr:rowOff>17780</xdr:rowOff>
    </xdr:to>
    <xdr:cxnSp macro="">
      <xdr:nvCxnSpPr>
        <xdr:cNvPr id="120" name="直線コネクタ 119"/>
        <xdr:cNvCxnSpPr/>
      </xdr:nvCxnSpPr>
      <xdr:spPr>
        <a:xfrm flipV="1">
          <a:off x="3700780" y="9755505"/>
          <a:ext cx="8128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69850</xdr:rowOff>
    </xdr:from>
    <xdr:ext cx="598805" cy="258445"/>
    <xdr:sp macro="" textlink="">
      <xdr:nvSpPr>
        <xdr:cNvPr id="121" name="総務費平均値テキスト"/>
        <xdr:cNvSpPr txBox="1"/>
      </xdr:nvSpPr>
      <xdr:spPr>
        <a:xfrm>
          <a:off x="4564380" y="94615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46990</xdr:rowOff>
    </xdr:from>
    <xdr:to xmlns:xdr="http://schemas.openxmlformats.org/drawingml/2006/spreadsheetDrawing">
      <xdr:col>24</xdr:col>
      <xdr:colOff>114300</xdr:colOff>
      <xdr:row>57</xdr:row>
      <xdr:rowOff>148590</xdr:rowOff>
    </xdr:to>
    <xdr:sp macro="" textlink="">
      <xdr:nvSpPr>
        <xdr:cNvPr id="122" name="フローチャート: 判断 121"/>
        <xdr:cNvSpPr/>
      </xdr:nvSpPr>
      <xdr:spPr>
        <a:xfrm>
          <a:off x="446278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17780</xdr:rowOff>
    </xdr:from>
    <xdr:to xmlns:xdr="http://schemas.openxmlformats.org/drawingml/2006/spreadsheetDrawing">
      <xdr:col>19</xdr:col>
      <xdr:colOff>177800</xdr:colOff>
      <xdr:row>59</xdr:row>
      <xdr:rowOff>31115</xdr:rowOff>
    </xdr:to>
    <xdr:cxnSp macro="">
      <xdr:nvCxnSpPr>
        <xdr:cNvPr id="123" name="直線コネクタ 122"/>
        <xdr:cNvCxnSpPr/>
      </xdr:nvCxnSpPr>
      <xdr:spPr>
        <a:xfrm flipV="1">
          <a:off x="2832100" y="9912350"/>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53340</xdr:rowOff>
    </xdr:from>
    <xdr:to xmlns:xdr="http://schemas.openxmlformats.org/drawingml/2006/spreadsheetDrawing">
      <xdr:col>20</xdr:col>
      <xdr:colOff>38100</xdr:colOff>
      <xdr:row>58</xdr:row>
      <xdr:rowOff>154940</xdr:rowOff>
    </xdr:to>
    <xdr:sp macro="" textlink="">
      <xdr:nvSpPr>
        <xdr:cNvPr id="124" name="フローチャート: 判断 123"/>
        <xdr:cNvSpPr/>
      </xdr:nvSpPr>
      <xdr:spPr>
        <a:xfrm>
          <a:off x="3649980" y="97802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0</xdr:rowOff>
    </xdr:from>
    <xdr:ext cx="598170" cy="259080"/>
    <xdr:sp macro="" textlink="">
      <xdr:nvSpPr>
        <xdr:cNvPr id="125" name="テキスト ボックス 124"/>
        <xdr:cNvSpPr txBox="1"/>
      </xdr:nvSpPr>
      <xdr:spPr>
        <a:xfrm>
          <a:off x="3406140" y="9559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31115</xdr:rowOff>
    </xdr:from>
    <xdr:to xmlns:xdr="http://schemas.openxmlformats.org/drawingml/2006/spreadsheetDrawing">
      <xdr:col>15</xdr:col>
      <xdr:colOff>50800</xdr:colOff>
      <xdr:row>59</xdr:row>
      <xdr:rowOff>31750</xdr:rowOff>
    </xdr:to>
    <xdr:cxnSp macro="">
      <xdr:nvCxnSpPr>
        <xdr:cNvPr id="126" name="直線コネクタ 125"/>
        <xdr:cNvCxnSpPr/>
      </xdr:nvCxnSpPr>
      <xdr:spPr>
        <a:xfrm flipV="1">
          <a:off x="1968500" y="992568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73660</xdr:rowOff>
    </xdr:from>
    <xdr:to xmlns:xdr="http://schemas.openxmlformats.org/drawingml/2006/spreadsheetDrawing">
      <xdr:col>15</xdr:col>
      <xdr:colOff>101600</xdr:colOff>
      <xdr:row>59</xdr:row>
      <xdr:rowOff>3810</xdr:rowOff>
    </xdr:to>
    <xdr:sp macro="" textlink="">
      <xdr:nvSpPr>
        <xdr:cNvPr id="127" name="フローチャート: 判断 126"/>
        <xdr:cNvSpPr/>
      </xdr:nvSpPr>
      <xdr:spPr>
        <a:xfrm>
          <a:off x="2781300" y="9800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20320</xdr:rowOff>
    </xdr:from>
    <xdr:ext cx="534035" cy="259080"/>
    <xdr:sp macro="" textlink="">
      <xdr:nvSpPr>
        <xdr:cNvPr id="128" name="テキスト ボックス 127"/>
        <xdr:cNvSpPr txBox="1"/>
      </xdr:nvSpPr>
      <xdr:spPr>
        <a:xfrm>
          <a:off x="2574925" y="957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31750</xdr:rowOff>
    </xdr:from>
    <xdr:to xmlns:xdr="http://schemas.openxmlformats.org/drawingml/2006/spreadsheetDrawing">
      <xdr:col>10</xdr:col>
      <xdr:colOff>114300</xdr:colOff>
      <xdr:row>59</xdr:row>
      <xdr:rowOff>34925</xdr:rowOff>
    </xdr:to>
    <xdr:cxnSp macro="">
      <xdr:nvCxnSpPr>
        <xdr:cNvPr id="129" name="直線コネクタ 128"/>
        <xdr:cNvCxnSpPr/>
      </xdr:nvCxnSpPr>
      <xdr:spPr>
        <a:xfrm flipV="1">
          <a:off x="1104900" y="992632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5080</xdr:rowOff>
    </xdr:to>
    <xdr:sp macro="" textlink="">
      <xdr:nvSpPr>
        <xdr:cNvPr id="130" name="フローチャート: 判断 129"/>
        <xdr:cNvSpPr/>
      </xdr:nvSpPr>
      <xdr:spPr>
        <a:xfrm>
          <a:off x="1917700" y="9801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21590</xdr:rowOff>
    </xdr:from>
    <xdr:ext cx="534670" cy="259080"/>
    <xdr:sp macro="" textlink="">
      <xdr:nvSpPr>
        <xdr:cNvPr id="131" name="テキスト ボックス 130"/>
        <xdr:cNvSpPr txBox="1"/>
      </xdr:nvSpPr>
      <xdr:spPr>
        <a:xfrm>
          <a:off x="1706245" y="9580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80010</xdr:rowOff>
    </xdr:from>
    <xdr:to xmlns:xdr="http://schemas.openxmlformats.org/drawingml/2006/spreadsheetDrawing">
      <xdr:col>6</xdr:col>
      <xdr:colOff>38100</xdr:colOff>
      <xdr:row>59</xdr:row>
      <xdr:rowOff>10160</xdr:rowOff>
    </xdr:to>
    <xdr:sp macro="" textlink="">
      <xdr:nvSpPr>
        <xdr:cNvPr id="132" name="フローチャート: 判断 131"/>
        <xdr:cNvSpPr/>
      </xdr:nvSpPr>
      <xdr:spPr>
        <a:xfrm>
          <a:off x="1054100" y="98069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26670</xdr:rowOff>
    </xdr:from>
    <xdr:ext cx="534035" cy="259080"/>
    <xdr:sp macro="" textlink="">
      <xdr:nvSpPr>
        <xdr:cNvPr id="133" name="テキスト ボックス 132"/>
        <xdr:cNvSpPr txBox="1"/>
      </xdr:nvSpPr>
      <xdr:spPr>
        <a:xfrm>
          <a:off x="842645" y="9585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4" name="テキスト ボックス 133"/>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6" name="テキスト ボックス 135"/>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148590</xdr:rowOff>
    </xdr:from>
    <xdr:to xmlns:xdr="http://schemas.openxmlformats.org/drawingml/2006/spreadsheetDrawing">
      <xdr:col>24</xdr:col>
      <xdr:colOff>114300</xdr:colOff>
      <xdr:row>58</xdr:row>
      <xdr:rowOff>78740</xdr:rowOff>
    </xdr:to>
    <xdr:sp macro="" textlink="">
      <xdr:nvSpPr>
        <xdr:cNvPr id="139" name="楕円 138"/>
        <xdr:cNvSpPr/>
      </xdr:nvSpPr>
      <xdr:spPr>
        <a:xfrm>
          <a:off x="4462780" y="9707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63500</xdr:rowOff>
    </xdr:from>
    <xdr:ext cx="598805" cy="259080"/>
    <xdr:sp macro="" textlink="">
      <xdr:nvSpPr>
        <xdr:cNvPr id="140" name="総務費該当値テキスト"/>
        <xdr:cNvSpPr txBox="1"/>
      </xdr:nvSpPr>
      <xdr:spPr>
        <a:xfrm>
          <a:off x="4564380" y="9622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138430</xdr:rowOff>
    </xdr:from>
    <xdr:to xmlns:xdr="http://schemas.openxmlformats.org/drawingml/2006/spreadsheetDrawing">
      <xdr:col>20</xdr:col>
      <xdr:colOff>38100</xdr:colOff>
      <xdr:row>59</xdr:row>
      <xdr:rowOff>68580</xdr:rowOff>
    </xdr:to>
    <xdr:sp macro="" textlink="">
      <xdr:nvSpPr>
        <xdr:cNvPr id="141" name="楕円 140"/>
        <xdr:cNvSpPr/>
      </xdr:nvSpPr>
      <xdr:spPr>
        <a:xfrm>
          <a:off x="3649980" y="986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59690</xdr:rowOff>
    </xdr:from>
    <xdr:ext cx="534035" cy="259080"/>
    <xdr:sp macro="" textlink="">
      <xdr:nvSpPr>
        <xdr:cNvPr id="142" name="テキスト ボックス 141"/>
        <xdr:cNvSpPr txBox="1"/>
      </xdr:nvSpPr>
      <xdr:spPr>
        <a:xfrm>
          <a:off x="3438525" y="995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151765</xdr:rowOff>
    </xdr:from>
    <xdr:to xmlns:xdr="http://schemas.openxmlformats.org/drawingml/2006/spreadsheetDrawing">
      <xdr:col>15</xdr:col>
      <xdr:colOff>101600</xdr:colOff>
      <xdr:row>59</xdr:row>
      <xdr:rowOff>81915</xdr:rowOff>
    </xdr:to>
    <xdr:sp macro="" textlink="">
      <xdr:nvSpPr>
        <xdr:cNvPr id="143" name="楕円 142"/>
        <xdr:cNvSpPr/>
      </xdr:nvSpPr>
      <xdr:spPr>
        <a:xfrm>
          <a:off x="2781300" y="9878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73025</xdr:rowOff>
    </xdr:from>
    <xdr:ext cx="534035" cy="258445"/>
    <xdr:sp macro="" textlink="">
      <xdr:nvSpPr>
        <xdr:cNvPr id="144" name="テキスト ボックス 143"/>
        <xdr:cNvSpPr txBox="1"/>
      </xdr:nvSpPr>
      <xdr:spPr>
        <a:xfrm>
          <a:off x="2574925" y="9967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152400</xdr:rowOff>
    </xdr:from>
    <xdr:to xmlns:xdr="http://schemas.openxmlformats.org/drawingml/2006/spreadsheetDrawing">
      <xdr:col>10</xdr:col>
      <xdr:colOff>165100</xdr:colOff>
      <xdr:row>59</xdr:row>
      <xdr:rowOff>82550</xdr:rowOff>
    </xdr:to>
    <xdr:sp macro="" textlink="">
      <xdr:nvSpPr>
        <xdr:cNvPr id="145" name="楕円 144"/>
        <xdr:cNvSpPr/>
      </xdr:nvSpPr>
      <xdr:spPr>
        <a:xfrm>
          <a:off x="1917700" y="9879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73660</xdr:rowOff>
    </xdr:from>
    <xdr:ext cx="534670" cy="258445"/>
    <xdr:sp macro="" textlink="">
      <xdr:nvSpPr>
        <xdr:cNvPr id="146" name="テキスト ボックス 145"/>
        <xdr:cNvSpPr txBox="1"/>
      </xdr:nvSpPr>
      <xdr:spPr>
        <a:xfrm>
          <a:off x="1706245" y="9968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155575</xdr:rowOff>
    </xdr:from>
    <xdr:to xmlns:xdr="http://schemas.openxmlformats.org/drawingml/2006/spreadsheetDrawing">
      <xdr:col>6</xdr:col>
      <xdr:colOff>38100</xdr:colOff>
      <xdr:row>59</xdr:row>
      <xdr:rowOff>85725</xdr:rowOff>
    </xdr:to>
    <xdr:sp macro="" textlink="">
      <xdr:nvSpPr>
        <xdr:cNvPr id="147" name="楕円 146"/>
        <xdr:cNvSpPr/>
      </xdr:nvSpPr>
      <xdr:spPr>
        <a:xfrm>
          <a:off x="1054100" y="98825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76835</xdr:rowOff>
    </xdr:from>
    <xdr:ext cx="534035" cy="259080"/>
    <xdr:sp macro="" textlink="">
      <xdr:nvSpPr>
        <xdr:cNvPr id="148" name="テキスト ボックス 147"/>
        <xdr:cNvSpPr txBox="1"/>
      </xdr:nvSpPr>
      <xdr:spPr>
        <a:xfrm>
          <a:off x="842645" y="9971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0" name="正方形/長方形 149"/>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2" name="正方形/長方形 151"/>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4" name="正方形/長方形 153"/>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7" name="テキスト ボックス 156"/>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920" cy="259080"/>
    <xdr:sp macro="" textlink="">
      <xdr:nvSpPr>
        <xdr:cNvPr id="159" name="テキスト ボックス 158"/>
        <xdr:cNvSpPr txBox="1"/>
      </xdr:nvSpPr>
      <xdr:spPr>
        <a:xfrm>
          <a:off x="50292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140335</xdr:rowOff>
    </xdr:from>
    <xdr:to xmlns:xdr="http://schemas.openxmlformats.org/drawingml/2006/spreadsheetDrawing">
      <xdr:col>28</xdr:col>
      <xdr:colOff>114300</xdr:colOff>
      <xdr:row>78</xdr:row>
      <xdr:rowOff>140335</xdr:rowOff>
    </xdr:to>
    <xdr:cxnSp macro="">
      <xdr:nvCxnSpPr>
        <xdr:cNvPr id="160" name="直線コネクタ 159"/>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167640</xdr:rowOff>
    </xdr:from>
    <xdr:ext cx="595630" cy="259080"/>
    <xdr:sp macro="" textlink="">
      <xdr:nvSpPr>
        <xdr:cNvPr id="161" name="テキスト ボックス 160"/>
        <xdr:cNvSpPr txBox="1"/>
      </xdr:nvSpPr>
      <xdr:spPr>
        <a:xfrm>
          <a:off x="166370" y="130797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63" name="テキスト ボックス 162"/>
        <xdr:cNvSpPr txBox="1"/>
      </xdr:nvSpPr>
      <xdr:spPr>
        <a:xfrm>
          <a:off x="166370" y="12631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9080"/>
    <xdr:sp macro="" textlink="">
      <xdr:nvSpPr>
        <xdr:cNvPr id="165" name="テキスト ボックス 164"/>
        <xdr:cNvSpPr txBox="1"/>
      </xdr:nvSpPr>
      <xdr:spPr>
        <a:xfrm>
          <a:off x="166370" y="12185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140335</xdr:rowOff>
    </xdr:from>
    <xdr:to xmlns:xdr="http://schemas.openxmlformats.org/drawingml/2006/spreadsheetDrawing">
      <xdr:col>28</xdr:col>
      <xdr:colOff>114300</xdr:colOff>
      <xdr:row>70</xdr:row>
      <xdr:rowOff>140335</xdr:rowOff>
    </xdr:to>
    <xdr:cxnSp macro="">
      <xdr:nvCxnSpPr>
        <xdr:cNvPr id="166" name="直線コネクタ 165"/>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167640</xdr:rowOff>
    </xdr:from>
    <xdr:ext cx="595630" cy="259080"/>
    <xdr:sp macro="" textlink="">
      <xdr:nvSpPr>
        <xdr:cNvPr id="167" name="テキスト ボックス 166"/>
        <xdr:cNvSpPr txBox="1"/>
      </xdr:nvSpPr>
      <xdr:spPr>
        <a:xfrm>
          <a:off x="166370" y="11738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9" name="テキスト ボックス 168"/>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23495</xdr:rowOff>
    </xdr:from>
    <xdr:to xmlns:xdr="http://schemas.openxmlformats.org/drawingml/2006/spreadsheetDrawing">
      <xdr:col>24</xdr:col>
      <xdr:colOff>62865</xdr:colOff>
      <xdr:row>78</xdr:row>
      <xdr:rowOff>41910</xdr:rowOff>
    </xdr:to>
    <xdr:cxnSp macro="">
      <xdr:nvCxnSpPr>
        <xdr:cNvPr id="171" name="直線コネクタ 170"/>
        <xdr:cNvCxnSpPr/>
      </xdr:nvCxnSpPr>
      <xdr:spPr>
        <a:xfrm flipV="1">
          <a:off x="4511675" y="1192974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45720</xdr:rowOff>
    </xdr:from>
    <xdr:ext cx="598805" cy="259080"/>
    <xdr:sp macro="" textlink="">
      <xdr:nvSpPr>
        <xdr:cNvPr id="172" name="民生費最小値テキスト"/>
        <xdr:cNvSpPr txBox="1"/>
      </xdr:nvSpPr>
      <xdr:spPr>
        <a:xfrm>
          <a:off x="4564380" y="13125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41910</xdr:rowOff>
    </xdr:from>
    <xdr:to xmlns:xdr="http://schemas.openxmlformats.org/drawingml/2006/spreadsheetDrawing">
      <xdr:col>24</xdr:col>
      <xdr:colOff>152400</xdr:colOff>
      <xdr:row>78</xdr:row>
      <xdr:rowOff>41910</xdr:rowOff>
    </xdr:to>
    <xdr:cxnSp macro="">
      <xdr:nvCxnSpPr>
        <xdr:cNvPr id="173" name="直線コネクタ 172"/>
        <xdr:cNvCxnSpPr/>
      </xdr:nvCxnSpPr>
      <xdr:spPr>
        <a:xfrm>
          <a:off x="4429760" y="13121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141605</xdr:rowOff>
    </xdr:from>
    <xdr:ext cx="598805" cy="258445"/>
    <xdr:sp macro="" textlink="">
      <xdr:nvSpPr>
        <xdr:cNvPr id="174" name="民生費最大値テキスト"/>
        <xdr:cNvSpPr txBox="1"/>
      </xdr:nvSpPr>
      <xdr:spPr>
        <a:xfrm>
          <a:off x="4564380" y="11712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23495</xdr:rowOff>
    </xdr:from>
    <xdr:to xmlns:xdr="http://schemas.openxmlformats.org/drawingml/2006/spreadsheetDrawing">
      <xdr:col>24</xdr:col>
      <xdr:colOff>152400</xdr:colOff>
      <xdr:row>71</xdr:row>
      <xdr:rowOff>23495</xdr:rowOff>
    </xdr:to>
    <xdr:cxnSp macro="">
      <xdr:nvCxnSpPr>
        <xdr:cNvPr id="175" name="直線コネクタ 174"/>
        <xdr:cNvCxnSpPr/>
      </xdr:nvCxnSpPr>
      <xdr:spPr>
        <a:xfrm>
          <a:off x="4429760" y="11929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138430</xdr:rowOff>
    </xdr:from>
    <xdr:to xmlns:xdr="http://schemas.openxmlformats.org/drawingml/2006/spreadsheetDrawing">
      <xdr:col>24</xdr:col>
      <xdr:colOff>63500</xdr:colOff>
      <xdr:row>76</xdr:row>
      <xdr:rowOff>34290</xdr:rowOff>
    </xdr:to>
    <xdr:cxnSp macro="">
      <xdr:nvCxnSpPr>
        <xdr:cNvPr id="176" name="直線コネクタ 175"/>
        <xdr:cNvCxnSpPr/>
      </xdr:nvCxnSpPr>
      <xdr:spPr>
        <a:xfrm flipV="1">
          <a:off x="3700780" y="12715240"/>
          <a:ext cx="8128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4445</xdr:rowOff>
    </xdr:from>
    <xdr:ext cx="598805" cy="259080"/>
    <xdr:sp macro="" textlink="">
      <xdr:nvSpPr>
        <xdr:cNvPr id="177" name="民生費平均値テキスト"/>
        <xdr:cNvSpPr txBox="1"/>
      </xdr:nvSpPr>
      <xdr:spPr>
        <a:xfrm>
          <a:off x="4564380" y="127488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26035</xdr:rowOff>
    </xdr:from>
    <xdr:to xmlns:xdr="http://schemas.openxmlformats.org/drawingml/2006/spreadsheetDrawing">
      <xdr:col>24</xdr:col>
      <xdr:colOff>114300</xdr:colOff>
      <xdr:row>76</xdr:row>
      <xdr:rowOff>127635</xdr:rowOff>
    </xdr:to>
    <xdr:sp macro="" textlink="">
      <xdr:nvSpPr>
        <xdr:cNvPr id="178" name="フローチャート: 判断 177"/>
        <xdr:cNvSpPr/>
      </xdr:nvSpPr>
      <xdr:spPr>
        <a:xfrm>
          <a:off x="4462780" y="1277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34290</xdr:rowOff>
    </xdr:from>
    <xdr:to xmlns:xdr="http://schemas.openxmlformats.org/drawingml/2006/spreadsheetDrawing">
      <xdr:col>19</xdr:col>
      <xdr:colOff>177800</xdr:colOff>
      <xdr:row>76</xdr:row>
      <xdr:rowOff>73025</xdr:rowOff>
    </xdr:to>
    <xdr:cxnSp macro="">
      <xdr:nvCxnSpPr>
        <xdr:cNvPr id="179" name="直線コネクタ 178"/>
        <xdr:cNvCxnSpPr/>
      </xdr:nvCxnSpPr>
      <xdr:spPr>
        <a:xfrm flipV="1">
          <a:off x="2832100" y="12778740"/>
          <a:ext cx="8686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40640</xdr:rowOff>
    </xdr:from>
    <xdr:to xmlns:xdr="http://schemas.openxmlformats.org/drawingml/2006/spreadsheetDrawing">
      <xdr:col>20</xdr:col>
      <xdr:colOff>38100</xdr:colOff>
      <xdr:row>76</xdr:row>
      <xdr:rowOff>142240</xdr:rowOff>
    </xdr:to>
    <xdr:sp macro="" textlink="">
      <xdr:nvSpPr>
        <xdr:cNvPr id="180" name="フローチャート: 判断 179"/>
        <xdr:cNvSpPr/>
      </xdr:nvSpPr>
      <xdr:spPr>
        <a:xfrm>
          <a:off x="3649980" y="127850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133350</xdr:rowOff>
    </xdr:from>
    <xdr:ext cx="598170" cy="259080"/>
    <xdr:sp macro="" textlink="">
      <xdr:nvSpPr>
        <xdr:cNvPr id="181" name="テキスト ボックス 180"/>
        <xdr:cNvSpPr txBox="1"/>
      </xdr:nvSpPr>
      <xdr:spPr>
        <a:xfrm>
          <a:off x="3406140" y="12877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61595</xdr:rowOff>
    </xdr:from>
    <xdr:to xmlns:xdr="http://schemas.openxmlformats.org/drawingml/2006/spreadsheetDrawing">
      <xdr:col>15</xdr:col>
      <xdr:colOff>50800</xdr:colOff>
      <xdr:row>76</xdr:row>
      <xdr:rowOff>73025</xdr:rowOff>
    </xdr:to>
    <xdr:cxnSp macro="">
      <xdr:nvCxnSpPr>
        <xdr:cNvPr id="182" name="直線コネクタ 181"/>
        <xdr:cNvCxnSpPr/>
      </xdr:nvCxnSpPr>
      <xdr:spPr>
        <a:xfrm>
          <a:off x="1968500" y="1280604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64135</xdr:rowOff>
    </xdr:from>
    <xdr:to xmlns:xdr="http://schemas.openxmlformats.org/drawingml/2006/spreadsheetDrawing">
      <xdr:col>15</xdr:col>
      <xdr:colOff>101600</xdr:colOff>
      <xdr:row>76</xdr:row>
      <xdr:rowOff>165735</xdr:rowOff>
    </xdr:to>
    <xdr:sp macro="" textlink="">
      <xdr:nvSpPr>
        <xdr:cNvPr id="183" name="フローチャート: 判断 182"/>
        <xdr:cNvSpPr/>
      </xdr:nvSpPr>
      <xdr:spPr>
        <a:xfrm>
          <a:off x="2781300" y="128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156845</xdr:rowOff>
    </xdr:from>
    <xdr:ext cx="598805" cy="259080"/>
    <xdr:sp macro="" textlink="">
      <xdr:nvSpPr>
        <xdr:cNvPr id="184" name="テキスト ボックス 183"/>
        <xdr:cNvSpPr txBox="1"/>
      </xdr:nvSpPr>
      <xdr:spPr>
        <a:xfrm>
          <a:off x="2542540" y="12901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46990</xdr:rowOff>
    </xdr:from>
    <xdr:to xmlns:xdr="http://schemas.openxmlformats.org/drawingml/2006/spreadsheetDrawing">
      <xdr:col>10</xdr:col>
      <xdr:colOff>114300</xdr:colOff>
      <xdr:row>76</xdr:row>
      <xdr:rowOff>61595</xdr:rowOff>
    </xdr:to>
    <xdr:cxnSp macro="">
      <xdr:nvCxnSpPr>
        <xdr:cNvPr id="185" name="直線コネクタ 184"/>
        <xdr:cNvCxnSpPr/>
      </xdr:nvCxnSpPr>
      <xdr:spPr>
        <a:xfrm>
          <a:off x="1104900" y="1279144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73660</xdr:rowOff>
    </xdr:from>
    <xdr:to xmlns:xdr="http://schemas.openxmlformats.org/drawingml/2006/spreadsheetDrawing">
      <xdr:col>10</xdr:col>
      <xdr:colOff>165100</xdr:colOff>
      <xdr:row>77</xdr:row>
      <xdr:rowOff>3810</xdr:rowOff>
    </xdr:to>
    <xdr:sp macro="" textlink="">
      <xdr:nvSpPr>
        <xdr:cNvPr id="186" name="フローチャート: 判断 185"/>
        <xdr:cNvSpPr/>
      </xdr:nvSpPr>
      <xdr:spPr>
        <a:xfrm>
          <a:off x="1917700" y="1281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166370</xdr:rowOff>
    </xdr:from>
    <xdr:ext cx="598170" cy="258445"/>
    <xdr:sp macro="" textlink="">
      <xdr:nvSpPr>
        <xdr:cNvPr id="187" name="テキスト ボックス 186"/>
        <xdr:cNvSpPr txBox="1"/>
      </xdr:nvSpPr>
      <xdr:spPr>
        <a:xfrm>
          <a:off x="1673860" y="12910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80010</xdr:rowOff>
    </xdr:from>
    <xdr:to xmlns:xdr="http://schemas.openxmlformats.org/drawingml/2006/spreadsheetDrawing">
      <xdr:col>6</xdr:col>
      <xdr:colOff>38100</xdr:colOff>
      <xdr:row>77</xdr:row>
      <xdr:rowOff>10160</xdr:rowOff>
    </xdr:to>
    <xdr:sp macro="" textlink="">
      <xdr:nvSpPr>
        <xdr:cNvPr id="188" name="フローチャート: 判断 187"/>
        <xdr:cNvSpPr/>
      </xdr:nvSpPr>
      <xdr:spPr>
        <a:xfrm>
          <a:off x="1054100" y="128244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1270</xdr:rowOff>
    </xdr:from>
    <xdr:ext cx="598170" cy="259080"/>
    <xdr:sp macro="" textlink="">
      <xdr:nvSpPr>
        <xdr:cNvPr id="189" name="テキスト ボックス 188"/>
        <xdr:cNvSpPr txBox="1"/>
      </xdr:nvSpPr>
      <xdr:spPr>
        <a:xfrm>
          <a:off x="810260" y="12913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90" name="テキスト ボックス 189"/>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87630</xdr:rowOff>
    </xdr:from>
    <xdr:to xmlns:xdr="http://schemas.openxmlformats.org/drawingml/2006/spreadsheetDrawing">
      <xdr:col>24</xdr:col>
      <xdr:colOff>114300</xdr:colOff>
      <xdr:row>76</xdr:row>
      <xdr:rowOff>17780</xdr:rowOff>
    </xdr:to>
    <xdr:sp macro="" textlink="">
      <xdr:nvSpPr>
        <xdr:cNvPr id="195" name="楕円 194"/>
        <xdr:cNvSpPr/>
      </xdr:nvSpPr>
      <xdr:spPr>
        <a:xfrm>
          <a:off x="4462780" y="12664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110490</xdr:rowOff>
    </xdr:from>
    <xdr:ext cx="598805" cy="258445"/>
    <xdr:sp macro="" textlink="">
      <xdr:nvSpPr>
        <xdr:cNvPr id="196" name="民生費該当値テキスト"/>
        <xdr:cNvSpPr txBox="1"/>
      </xdr:nvSpPr>
      <xdr:spPr>
        <a:xfrm>
          <a:off x="4564380" y="12519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154940</xdr:rowOff>
    </xdr:from>
    <xdr:to xmlns:xdr="http://schemas.openxmlformats.org/drawingml/2006/spreadsheetDrawing">
      <xdr:col>20</xdr:col>
      <xdr:colOff>38100</xdr:colOff>
      <xdr:row>76</xdr:row>
      <xdr:rowOff>85090</xdr:rowOff>
    </xdr:to>
    <xdr:sp macro="" textlink="">
      <xdr:nvSpPr>
        <xdr:cNvPr id="197" name="楕円 196"/>
        <xdr:cNvSpPr/>
      </xdr:nvSpPr>
      <xdr:spPr>
        <a:xfrm>
          <a:off x="3649980" y="127317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101600</xdr:rowOff>
    </xdr:from>
    <xdr:ext cx="598170" cy="259080"/>
    <xdr:sp macro="" textlink="">
      <xdr:nvSpPr>
        <xdr:cNvPr id="198" name="テキスト ボックス 197"/>
        <xdr:cNvSpPr txBox="1"/>
      </xdr:nvSpPr>
      <xdr:spPr>
        <a:xfrm>
          <a:off x="3406140" y="12510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22225</xdr:rowOff>
    </xdr:from>
    <xdr:to xmlns:xdr="http://schemas.openxmlformats.org/drawingml/2006/spreadsheetDrawing">
      <xdr:col>15</xdr:col>
      <xdr:colOff>101600</xdr:colOff>
      <xdr:row>76</xdr:row>
      <xdr:rowOff>123825</xdr:rowOff>
    </xdr:to>
    <xdr:sp macro="" textlink="">
      <xdr:nvSpPr>
        <xdr:cNvPr id="199" name="楕円 198"/>
        <xdr:cNvSpPr/>
      </xdr:nvSpPr>
      <xdr:spPr>
        <a:xfrm>
          <a:off x="2781300" y="127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140335</xdr:rowOff>
    </xdr:from>
    <xdr:ext cx="598805" cy="258445"/>
    <xdr:sp macro="" textlink="">
      <xdr:nvSpPr>
        <xdr:cNvPr id="200" name="テキスト ボックス 199"/>
        <xdr:cNvSpPr txBox="1"/>
      </xdr:nvSpPr>
      <xdr:spPr>
        <a:xfrm>
          <a:off x="2542540" y="125495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10795</xdr:rowOff>
    </xdr:from>
    <xdr:to xmlns:xdr="http://schemas.openxmlformats.org/drawingml/2006/spreadsheetDrawing">
      <xdr:col>10</xdr:col>
      <xdr:colOff>165100</xdr:colOff>
      <xdr:row>76</xdr:row>
      <xdr:rowOff>112395</xdr:rowOff>
    </xdr:to>
    <xdr:sp macro="" textlink="">
      <xdr:nvSpPr>
        <xdr:cNvPr id="201" name="楕円 200"/>
        <xdr:cNvSpPr/>
      </xdr:nvSpPr>
      <xdr:spPr>
        <a:xfrm>
          <a:off x="19177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128905</xdr:rowOff>
    </xdr:from>
    <xdr:ext cx="598170" cy="258445"/>
    <xdr:sp macro="" textlink="">
      <xdr:nvSpPr>
        <xdr:cNvPr id="202" name="テキスト ボックス 201"/>
        <xdr:cNvSpPr txBox="1"/>
      </xdr:nvSpPr>
      <xdr:spPr>
        <a:xfrm>
          <a:off x="1673860" y="12538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167005</xdr:rowOff>
    </xdr:from>
    <xdr:to xmlns:xdr="http://schemas.openxmlformats.org/drawingml/2006/spreadsheetDrawing">
      <xdr:col>6</xdr:col>
      <xdr:colOff>38100</xdr:colOff>
      <xdr:row>76</xdr:row>
      <xdr:rowOff>97155</xdr:rowOff>
    </xdr:to>
    <xdr:sp macro="" textlink="">
      <xdr:nvSpPr>
        <xdr:cNvPr id="203" name="楕円 202"/>
        <xdr:cNvSpPr/>
      </xdr:nvSpPr>
      <xdr:spPr>
        <a:xfrm>
          <a:off x="1054100" y="127438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113665</xdr:rowOff>
    </xdr:from>
    <xdr:ext cx="598170" cy="259080"/>
    <xdr:sp macro="" textlink="">
      <xdr:nvSpPr>
        <xdr:cNvPr id="204" name="テキスト ボックス 203"/>
        <xdr:cNvSpPr txBox="1"/>
      </xdr:nvSpPr>
      <xdr:spPr>
        <a:xfrm>
          <a:off x="810260" y="12522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6" name="正方形/長方形 205"/>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8" name="正方形/長方形 207"/>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0" name="正方形/長方形 209"/>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3" name="テキスト ボックス 212"/>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920" cy="259080"/>
    <xdr:sp macro="" textlink="">
      <xdr:nvSpPr>
        <xdr:cNvPr id="216" name="テキスト ボックス 215"/>
        <xdr:cNvSpPr txBox="1"/>
      </xdr:nvSpPr>
      <xdr:spPr>
        <a:xfrm>
          <a:off x="502920" y="165874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8" name="テキスト ボックス 217"/>
        <xdr:cNvSpPr txBox="1"/>
      </xdr:nvSpPr>
      <xdr:spPr>
        <a:xfrm>
          <a:off x="225425" y="16260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2542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2" name="テキスト ボックス 221"/>
        <xdr:cNvSpPr txBox="1"/>
      </xdr:nvSpPr>
      <xdr:spPr>
        <a:xfrm>
          <a:off x="225425" y="15608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4" name="テキスト ボックス 223"/>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9080"/>
    <xdr:sp macro="" textlink="">
      <xdr:nvSpPr>
        <xdr:cNvPr id="226" name="テキスト ボックス 225"/>
        <xdr:cNvSpPr txBox="1"/>
      </xdr:nvSpPr>
      <xdr:spPr>
        <a:xfrm>
          <a:off x="16637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8" name="テキスト ボックス 227"/>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39370</xdr:rowOff>
    </xdr:from>
    <xdr:to xmlns:xdr="http://schemas.openxmlformats.org/drawingml/2006/spreadsheetDrawing">
      <xdr:col>24</xdr:col>
      <xdr:colOff>62865</xdr:colOff>
      <xdr:row>98</xdr:row>
      <xdr:rowOff>33020</xdr:rowOff>
    </xdr:to>
    <xdr:cxnSp macro="">
      <xdr:nvCxnSpPr>
        <xdr:cNvPr id="230" name="直線コネクタ 229"/>
        <xdr:cNvCxnSpPr/>
      </xdr:nvCxnSpPr>
      <xdr:spPr>
        <a:xfrm flipV="1">
          <a:off x="4511675" y="1513078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36830</xdr:rowOff>
    </xdr:from>
    <xdr:ext cx="534670" cy="259080"/>
    <xdr:sp macro="" textlink="">
      <xdr:nvSpPr>
        <xdr:cNvPr id="231" name="衛生費最小値テキスト"/>
        <xdr:cNvSpPr txBox="1"/>
      </xdr:nvSpPr>
      <xdr:spPr>
        <a:xfrm>
          <a:off x="4564380" y="16496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33020</xdr:rowOff>
    </xdr:from>
    <xdr:to xmlns:xdr="http://schemas.openxmlformats.org/drawingml/2006/spreadsheetDrawing">
      <xdr:col>24</xdr:col>
      <xdr:colOff>152400</xdr:colOff>
      <xdr:row>98</xdr:row>
      <xdr:rowOff>33020</xdr:rowOff>
    </xdr:to>
    <xdr:cxnSp macro="">
      <xdr:nvCxnSpPr>
        <xdr:cNvPr id="232" name="直線コネクタ 231"/>
        <xdr:cNvCxnSpPr/>
      </xdr:nvCxnSpPr>
      <xdr:spPr>
        <a:xfrm>
          <a:off x="4429760" y="16492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157480</xdr:rowOff>
    </xdr:from>
    <xdr:ext cx="598805" cy="259080"/>
    <xdr:sp macro="" textlink="">
      <xdr:nvSpPr>
        <xdr:cNvPr id="233" name="衛生費最大値テキスト"/>
        <xdr:cNvSpPr txBox="1"/>
      </xdr:nvSpPr>
      <xdr:spPr>
        <a:xfrm>
          <a:off x="4564380" y="14913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39370</xdr:rowOff>
    </xdr:from>
    <xdr:to xmlns:xdr="http://schemas.openxmlformats.org/drawingml/2006/spreadsheetDrawing">
      <xdr:col>24</xdr:col>
      <xdr:colOff>152400</xdr:colOff>
      <xdr:row>90</xdr:row>
      <xdr:rowOff>39370</xdr:rowOff>
    </xdr:to>
    <xdr:cxnSp macro="">
      <xdr:nvCxnSpPr>
        <xdr:cNvPr id="234" name="直線コネクタ 233"/>
        <xdr:cNvCxnSpPr/>
      </xdr:nvCxnSpPr>
      <xdr:spPr>
        <a:xfrm>
          <a:off x="4429760" y="15130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113030</xdr:rowOff>
    </xdr:from>
    <xdr:to xmlns:xdr="http://schemas.openxmlformats.org/drawingml/2006/spreadsheetDrawing">
      <xdr:col>24</xdr:col>
      <xdr:colOff>63500</xdr:colOff>
      <xdr:row>97</xdr:row>
      <xdr:rowOff>114300</xdr:rowOff>
    </xdr:to>
    <xdr:cxnSp macro="">
      <xdr:nvCxnSpPr>
        <xdr:cNvPr id="235" name="直線コネクタ 234"/>
        <xdr:cNvCxnSpPr/>
      </xdr:nvCxnSpPr>
      <xdr:spPr>
        <a:xfrm flipV="1">
          <a:off x="3700780" y="1640078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135890</xdr:rowOff>
    </xdr:from>
    <xdr:ext cx="534670" cy="259080"/>
    <xdr:sp macro="" textlink="">
      <xdr:nvSpPr>
        <xdr:cNvPr id="236" name="衛生費平均値テキスト"/>
        <xdr:cNvSpPr txBox="1"/>
      </xdr:nvSpPr>
      <xdr:spPr>
        <a:xfrm>
          <a:off x="4564380" y="15909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37" name="フローチャート: 判断 236"/>
        <xdr:cNvSpPr/>
      </xdr:nvSpPr>
      <xdr:spPr>
        <a:xfrm>
          <a:off x="4462780" y="1605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114300</xdr:rowOff>
    </xdr:from>
    <xdr:to xmlns:xdr="http://schemas.openxmlformats.org/drawingml/2006/spreadsheetDrawing">
      <xdr:col>19</xdr:col>
      <xdr:colOff>177800</xdr:colOff>
      <xdr:row>97</xdr:row>
      <xdr:rowOff>133350</xdr:rowOff>
    </xdr:to>
    <xdr:cxnSp macro="">
      <xdr:nvCxnSpPr>
        <xdr:cNvPr id="238" name="直線コネクタ 237"/>
        <xdr:cNvCxnSpPr/>
      </xdr:nvCxnSpPr>
      <xdr:spPr>
        <a:xfrm flipV="1">
          <a:off x="2832100" y="16402050"/>
          <a:ext cx="8686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128270</xdr:rowOff>
    </xdr:from>
    <xdr:to xmlns:xdr="http://schemas.openxmlformats.org/drawingml/2006/spreadsheetDrawing">
      <xdr:col>20</xdr:col>
      <xdr:colOff>38100</xdr:colOff>
      <xdr:row>96</xdr:row>
      <xdr:rowOff>58420</xdr:rowOff>
    </xdr:to>
    <xdr:sp macro="" textlink="">
      <xdr:nvSpPr>
        <xdr:cNvPr id="239" name="フローチャート: 判断 238"/>
        <xdr:cNvSpPr/>
      </xdr:nvSpPr>
      <xdr:spPr>
        <a:xfrm>
          <a:off x="3649980" y="160731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74930</xdr:rowOff>
    </xdr:from>
    <xdr:ext cx="534035" cy="258445"/>
    <xdr:sp macro="" textlink="">
      <xdr:nvSpPr>
        <xdr:cNvPr id="240" name="テキスト ボックス 239"/>
        <xdr:cNvSpPr txBox="1"/>
      </xdr:nvSpPr>
      <xdr:spPr>
        <a:xfrm>
          <a:off x="3438525" y="15848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133350</xdr:rowOff>
    </xdr:from>
    <xdr:to xmlns:xdr="http://schemas.openxmlformats.org/drawingml/2006/spreadsheetDrawing">
      <xdr:col>15</xdr:col>
      <xdr:colOff>50800</xdr:colOff>
      <xdr:row>97</xdr:row>
      <xdr:rowOff>155575</xdr:rowOff>
    </xdr:to>
    <xdr:cxnSp macro="">
      <xdr:nvCxnSpPr>
        <xdr:cNvPr id="241" name="直線コネクタ 240"/>
        <xdr:cNvCxnSpPr/>
      </xdr:nvCxnSpPr>
      <xdr:spPr>
        <a:xfrm flipV="1">
          <a:off x="1968500" y="1642110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154940</xdr:rowOff>
    </xdr:from>
    <xdr:to xmlns:xdr="http://schemas.openxmlformats.org/drawingml/2006/spreadsheetDrawing">
      <xdr:col>15</xdr:col>
      <xdr:colOff>101600</xdr:colOff>
      <xdr:row>96</xdr:row>
      <xdr:rowOff>84455</xdr:rowOff>
    </xdr:to>
    <xdr:sp macro="" textlink="">
      <xdr:nvSpPr>
        <xdr:cNvPr id="242" name="フローチャート: 判断 241"/>
        <xdr:cNvSpPr/>
      </xdr:nvSpPr>
      <xdr:spPr>
        <a:xfrm>
          <a:off x="278130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100965</xdr:rowOff>
    </xdr:from>
    <xdr:ext cx="534035" cy="258445"/>
    <xdr:sp macro="" textlink="">
      <xdr:nvSpPr>
        <xdr:cNvPr id="243" name="テキスト ボックス 242"/>
        <xdr:cNvSpPr txBox="1"/>
      </xdr:nvSpPr>
      <xdr:spPr>
        <a:xfrm>
          <a:off x="2574925" y="15874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141605</xdr:rowOff>
    </xdr:from>
    <xdr:to xmlns:xdr="http://schemas.openxmlformats.org/drawingml/2006/spreadsheetDrawing">
      <xdr:col>10</xdr:col>
      <xdr:colOff>114300</xdr:colOff>
      <xdr:row>97</xdr:row>
      <xdr:rowOff>155575</xdr:rowOff>
    </xdr:to>
    <xdr:cxnSp macro="">
      <xdr:nvCxnSpPr>
        <xdr:cNvPr id="244" name="直線コネクタ 243"/>
        <xdr:cNvCxnSpPr/>
      </xdr:nvCxnSpPr>
      <xdr:spPr>
        <a:xfrm>
          <a:off x="1104900" y="16429355"/>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153035</xdr:rowOff>
    </xdr:from>
    <xdr:to xmlns:xdr="http://schemas.openxmlformats.org/drawingml/2006/spreadsheetDrawing">
      <xdr:col>10</xdr:col>
      <xdr:colOff>165100</xdr:colOff>
      <xdr:row>96</xdr:row>
      <xdr:rowOff>83185</xdr:rowOff>
    </xdr:to>
    <xdr:sp macro="" textlink="">
      <xdr:nvSpPr>
        <xdr:cNvPr id="245" name="フローチャート: 判断 244"/>
        <xdr:cNvSpPr/>
      </xdr:nvSpPr>
      <xdr:spPr>
        <a:xfrm>
          <a:off x="1917700" y="160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99695</xdr:rowOff>
    </xdr:from>
    <xdr:ext cx="534670" cy="258445"/>
    <xdr:sp macro="" textlink="">
      <xdr:nvSpPr>
        <xdr:cNvPr id="246" name="テキスト ボックス 245"/>
        <xdr:cNvSpPr txBox="1"/>
      </xdr:nvSpPr>
      <xdr:spPr>
        <a:xfrm>
          <a:off x="1706245" y="15873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150495</xdr:rowOff>
    </xdr:from>
    <xdr:to xmlns:xdr="http://schemas.openxmlformats.org/drawingml/2006/spreadsheetDrawing">
      <xdr:col>6</xdr:col>
      <xdr:colOff>38100</xdr:colOff>
      <xdr:row>96</xdr:row>
      <xdr:rowOff>80645</xdr:rowOff>
    </xdr:to>
    <xdr:sp macro="" textlink="">
      <xdr:nvSpPr>
        <xdr:cNvPr id="247" name="フローチャート: 判断 246"/>
        <xdr:cNvSpPr/>
      </xdr:nvSpPr>
      <xdr:spPr>
        <a:xfrm>
          <a:off x="1054100" y="160953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97790</xdr:rowOff>
    </xdr:from>
    <xdr:ext cx="534035" cy="258445"/>
    <xdr:sp macro="" textlink="">
      <xdr:nvSpPr>
        <xdr:cNvPr id="248" name="テキスト ボックス 247"/>
        <xdr:cNvSpPr txBox="1"/>
      </xdr:nvSpPr>
      <xdr:spPr>
        <a:xfrm>
          <a:off x="842645" y="15871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9" name="テキスト ボックス 248"/>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1" name="テキスト ボックス 250"/>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62230</xdr:rowOff>
    </xdr:from>
    <xdr:to xmlns:xdr="http://schemas.openxmlformats.org/drawingml/2006/spreadsheetDrawing">
      <xdr:col>24</xdr:col>
      <xdr:colOff>114300</xdr:colOff>
      <xdr:row>97</xdr:row>
      <xdr:rowOff>163830</xdr:rowOff>
    </xdr:to>
    <xdr:sp macro="" textlink="">
      <xdr:nvSpPr>
        <xdr:cNvPr id="254" name="楕円 253"/>
        <xdr:cNvSpPr/>
      </xdr:nvSpPr>
      <xdr:spPr>
        <a:xfrm>
          <a:off x="4462780" y="1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148590</xdr:rowOff>
    </xdr:from>
    <xdr:ext cx="534670" cy="259080"/>
    <xdr:sp macro="" textlink="">
      <xdr:nvSpPr>
        <xdr:cNvPr id="255" name="衛生費該当値テキスト"/>
        <xdr:cNvSpPr txBox="1"/>
      </xdr:nvSpPr>
      <xdr:spPr>
        <a:xfrm>
          <a:off x="4564380" y="1626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63500</xdr:rowOff>
    </xdr:from>
    <xdr:to xmlns:xdr="http://schemas.openxmlformats.org/drawingml/2006/spreadsheetDrawing">
      <xdr:col>20</xdr:col>
      <xdr:colOff>38100</xdr:colOff>
      <xdr:row>97</xdr:row>
      <xdr:rowOff>165100</xdr:rowOff>
    </xdr:to>
    <xdr:sp macro="" textlink="">
      <xdr:nvSpPr>
        <xdr:cNvPr id="256" name="楕円 255"/>
        <xdr:cNvSpPr/>
      </xdr:nvSpPr>
      <xdr:spPr>
        <a:xfrm>
          <a:off x="3649980" y="163512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156210</xdr:rowOff>
    </xdr:from>
    <xdr:ext cx="534035" cy="258445"/>
    <xdr:sp macro="" textlink="">
      <xdr:nvSpPr>
        <xdr:cNvPr id="257" name="テキスト ボックス 256"/>
        <xdr:cNvSpPr txBox="1"/>
      </xdr:nvSpPr>
      <xdr:spPr>
        <a:xfrm>
          <a:off x="3438525" y="16443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82550</xdr:rowOff>
    </xdr:from>
    <xdr:to xmlns:xdr="http://schemas.openxmlformats.org/drawingml/2006/spreadsheetDrawing">
      <xdr:col>15</xdr:col>
      <xdr:colOff>101600</xdr:colOff>
      <xdr:row>98</xdr:row>
      <xdr:rowOff>12700</xdr:rowOff>
    </xdr:to>
    <xdr:sp macro="" textlink="">
      <xdr:nvSpPr>
        <xdr:cNvPr id="258" name="楕円 257"/>
        <xdr:cNvSpPr/>
      </xdr:nvSpPr>
      <xdr:spPr>
        <a:xfrm>
          <a:off x="2781300"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3810</xdr:rowOff>
    </xdr:from>
    <xdr:ext cx="534035" cy="259080"/>
    <xdr:sp macro="" textlink="">
      <xdr:nvSpPr>
        <xdr:cNvPr id="259" name="テキスト ボックス 258"/>
        <xdr:cNvSpPr txBox="1"/>
      </xdr:nvSpPr>
      <xdr:spPr>
        <a:xfrm>
          <a:off x="2574925" y="16463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104775</xdr:rowOff>
    </xdr:from>
    <xdr:to xmlns:xdr="http://schemas.openxmlformats.org/drawingml/2006/spreadsheetDrawing">
      <xdr:col>10</xdr:col>
      <xdr:colOff>165100</xdr:colOff>
      <xdr:row>98</xdr:row>
      <xdr:rowOff>34925</xdr:rowOff>
    </xdr:to>
    <xdr:sp macro="" textlink="">
      <xdr:nvSpPr>
        <xdr:cNvPr id="260" name="楕円 259"/>
        <xdr:cNvSpPr/>
      </xdr:nvSpPr>
      <xdr:spPr>
        <a:xfrm>
          <a:off x="19177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26035</xdr:rowOff>
    </xdr:from>
    <xdr:ext cx="534670" cy="259080"/>
    <xdr:sp macro="" textlink="">
      <xdr:nvSpPr>
        <xdr:cNvPr id="261" name="テキスト ボックス 260"/>
        <xdr:cNvSpPr txBox="1"/>
      </xdr:nvSpPr>
      <xdr:spPr>
        <a:xfrm>
          <a:off x="1706245" y="1648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90805</xdr:rowOff>
    </xdr:from>
    <xdr:to xmlns:xdr="http://schemas.openxmlformats.org/drawingml/2006/spreadsheetDrawing">
      <xdr:col>6</xdr:col>
      <xdr:colOff>38100</xdr:colOff>
      <xdr:row>98</xdr:row>
      <xdr:rowOff>20955</xdr:rowOff>
    </xdr:to>
    <xdr:sp macro="" textlink="">
      <xdr:nvSpPr>
        <xdr:cNvPr id="262" name="楕円 261"/>
        <xdr:cNvSpPr/>
      </xdr:nvSpPr>
      <xdr:spPr>
        <a:xfrm>
          <a:off x="1054100" y="163785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12065</xdr:rowOff>
    </xdr:from>
    <xdr:ext cx="534035" cy="259080"/>
    <xdr:sp macro="" textlink="">
      <xdr:nvSpPr>
        <xdr:cNvPr id="263" name="テキスト ボックス 262"/>
        <xdr:cNvSpPr txBox="1"/>
      </xdr:nvSpPr>
      <xdr:spPr>
        <a:xfrm>
          <a:off x="842645" y="16471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5" name="正方形/長方形 264"/>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7" name="正方形/長方形 266"/>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9" name="正方形/長方形 268"/>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2" name="テキスト ボックス 271"/>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8445"/>
    <xdr:sp macro="" textlink="">
      <xdr:nvSpPr>
        <xdr:cNvPr id="275" name="テキスト ボックス 274"/>
        <xdr:cNvSpPr txBox="1"/>
      </xdr:nvSpPr>
      <xdr:spPr>
        <a:xfrm>
          <a:off x="618744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7" name="テキスト ボックス 276"/>
        <xdr:cNvSpPr txBox="1"/>
      </xdr:nvSpPr>
      <xdr:spPr>
        <a:xfrm>
          <a:off x="5974080" y="6182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78" name="直線コネクタ 277"/>
        <xdr:cNvCxnSpPr/>
      </xdr:nvCxnSpPr>
      <xdr:spPr>
        <a:xfrm>
          <a:off x="6431280" y="60026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9" name="テキスト ボックス 278"/>
        <xdr:cNvSpPr txBox="1"/>
      </xdr:nvSpPr>
      <xdr:spPr>
        <a:xfrm>
          <a:off x="5974080" y="5864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59080"/>
    <xdr:sp macro="" textlink="">
      <xdr:nvSpPr>
        <xdr:cNvPr id="281" name="テキスト ボックス 280"/>
        <xdr:cNvSpPr txBox="1"/>
      </xdr:nvSpPr>
      <xdr:spPr>
        <a:xfrm>
          <a:off x="5974080" y="55416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9080"/>
    <xdr:sp macro="" textlink="">
      <xdr:nvSpPr>
        <xdr:cNvPr id="283" name="テキスト ボックス 282"/>
        <xdr:cNvSpPr txBox="1"/>
      </xdr:nvSpPr>
      <xdr:spPr>
        <a:xfrm>
          <a:off x="5974080" y="5222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5" name="テキスト ボックス 284"/>
        <xdr:cNvSpPr txBox="1"/>
      </xdr:nvSpPr>
      <xdr:spPr>
        <a:xfrm>
          <a:off x="5974080" y="4903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7" name="テキスト ボックス 286"/>
        <xdr:cNvSpPr txBox="1"/>
      </xdr:nvSpPr>
      <xdr:spPr>
        <a:xfrm>
          <a:off x="5974080" y="4584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110490</xdr:rowOff>
    </xdr:from>
    <xdr:to xmlns:xdr="http://schemas.openxmlformats.org/drawingml/2006/spreadsheetDrawing">
      <xdr:col>54</xdr:col>
      <xdr:colOff>185420</xdr:colOff>
      <xdr:row>39</xdr:row>
      <xdr:rowOff>99060</xdr:rowOff>
    </xdr:to>
    <xdr:cxnSp macro="">
      <xdr:nvCxnSpPr>
        <xdr:cNvPr id="289" name="直線コネクタ 288"/>
        <xdr:cNvCxnSpPr/>
      </xdr:nvCxnSpPr>
      <xdr:spPr>
        <a:xfrm flipV="1">
          <a:off x="10198100" y="514350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8920" cy="258445"/>
    <xdr:sp macro="" textlink="">
      <xdr:nvSpPr>
        <xdr:cNvPr id="290" name="労働費最小値テキスト"/>
        <xdr:cNvSpPr txBox="1"/>
      </xdr:nvSpPr>
      <xdr:spPr>
        <a:xfrm>
          <a:off x="10248900" y="6644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11428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57150</xdr:rowOff>
    </xdr:from>
    <xdr:ext cx="469265" cy="259080"/>
    <xdr:sp macro="" textlink="">
      <xdr:nvSpPr>
        <xdr:cNvPr id="292" name="労働費最大値テキスト"/>
        <xdr:cNvSpPr txBox="1"/>
      </xdr:nvSpPr>
      <xdr:spPr>
        <a:xfrm>
          <a:off x="10248900" y="4922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110490</xdr:rowOff>
    </xdr:from>
    <xdr:to xmlns:xdr="http://schemas.openxmlformats.org/drawingml/2006/spreadsheetDrawing">
      <xdr:col>55</xdr:col>
      <xdr:colOff>88900</xdr:colOff>
      <xdr:row>30</xdr:row>
      <xdr:rowOff>110490</xdr:rowOff>
    </xdr:to>
    <xdr:cxnSp macro="">
      <xdr:nvCxnSpPr>
        <xdr:cNvPr id="293" name="直線コネクタ 292"/>
        <xdr:cNvCxnSpPr/>
      </xdr:nvCxnSpPr>
      <xdr:spPr>
        <a:xfrm>
          <a:off x="10114280" y="5143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133985</xdr:rowOff>
    </xdr:from>
    <xdr:to xmlns:xdr="http://schemas.openxmlformats.org/drawingml/2006/spreadsheetDrawing">
      <xdr:col>55</xdr:col>
      <xdr:colOff>0</xdr:colOff>
      <xdr:row>38</xdr:row>
      <xdr:rowOff>135255</xdr:rowOff>
    </xdr:to>
    <xdr:cxnSp macro="">
      <xdr:nvCxnSpPr>
        <xdr:cNvPr id="294" name="直線コネクタ 293"/>
        <xdr:cNvCxnSpPr/>
      </xdr:nvCxnSpPr>
      <xdr:spPr>
        <a:xfrm flipV="1">
          <a:off x="9385300" y="650811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8890</xdr:rowOff>
    </xdr:from>
    <xdr:ext cx="377825" cy="259080"/>
    <xdr:sp macro="" textlink="">
      <xdr:nvSpPr>
        <xdr:cNvPr id="295" name="労働費平均値テキスト"/>
        <xdr:cNvSpPr txBox="1"/>
      </xdr:nvSpPr>
      <xdr:spPr>
        <a:xfrm>
          <a:off x="10248900" y="621538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158750</xdr:rowOff>
    </xdr:from>
    <xdr:to xmlns:xdr="http://schemas.openxmlformats.org/drawingml/2006/spreadsheetDrawing">
      <xdr:col>55</xdr:col>
      <xdr:colOff>50800</xdr:colOff>
      <xdr:row>38</xdr:row>
      <xdr:rowOff>88265</xdr:rowOff>
    </xdr:to>
    <xdr:sp macro="" textlink="">
      <xdr:nvSpPr>
        <xdr:cNvPr id="296" name="フローチャート: 判断 295"/>
        <xdr:cNvSpPr/>
      </xdr:nvSpPr>
      <xdr:spPr>
        <a:xfrm>
          <a:off x="10152380" y="636524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135255</xdr:rowOff>
    </xdr:from>
    <xdr:to xmlns:xdr="http://schemas.openxmlformats.org/drawingml/2006/spreadsheetDrawing">
      <xdr:col>50</xdr:col>
      <xdr:colOff>114300</xdr:colOff>
      <xdr:row>38</xdr:row>
      <xdr:rowOff>135890</xdr:rowOff>
    </xdr:to>
    <xdr:cxnSp macro="">
      <xdr:nvCxnSpPr>
        <xdr:cNvPr id="297" name="直線コネクタ 296"/>
        <xdr:cNvCxnSpPr/>
      </xdr:nvCxnSpPr>
      <xdr:spPr>
        <a:xfrm flipV="1">
          <a:off x="8521700" y="650938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154305</xdr:rowOff>
    </xdr:from>
    <xdr:to xmlns:xdr="http://schemas.openxmlformats.org/drawingml/2006/spreadsheetDrawing">
      <xdr:col>50</xdr:col>
      <xdr:colOff>165100</xdr:colOff>
      <xdr:row>38</xdr:row>
      <xdr:rowOff>84455</xdr:rowOff>
    </xdr:to>
    <xdr:sp macro="" textlink="">
      <xdr:nvSpPr>
        <xdr:cNvPr id="298" name="フローチャート: 判断 297"/>
        <xdr:cNvSpPr/>
      </xdr:nvSpPr>
      <xdr:spPr>
        <a:xfrm>
          <a:off x="9334500" y="6360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100965</xdr:rowOff>
    </xdr:from>
    <xdr:ext cx="378460" cy="259080"/>
    <xdr:sp macro="" textlink="">
      <xdr:nvSpPr>
        <xdr:cNvPr id="299" name="テキスト ボックス 298"/>
        <xdr:cNvSpPr txBox="1"/>
      </xdr:nvSpPr>
      <xdr:spPr>
        <a:xfrm>
          <a:off x="9201150" y="6139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135890</xdr:rowOff>
    </xdr:from>
    <xdr:to xmlns:xdr="http://schemas.openxmlformats.org/drawingml/2006/spreadsheetDrawing">
      <xdr:col>45</xdr:col>
      <xdr:colOff>177800</xdr:colOff>
      <xdr:row>38</xdr:row>
      <xdr:rowOff>137160</xdr:rowOff>
    </xdr:to>
    <xdr:cxnSp macro="">
      <xdr:nvCxnSpPr>
        <xdr:cNvPr id="300" name="直線コネクタ 299"/>
        <xdr:cNvCxnSpPr/>
      </xdr:nvCxnSpPr>
      <xdr:spPr>
        <a:xfrm flipV="1">
          <a:off x="7653020" y="651002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156210</xdr:rowOff>
    </xdr:from>
    <xdr:to xmlns:xdr="http://schemas.openxmlformats.org/drawingml/2006/spreadsheetDrawing">
      <xdr:col>46</xdr:col>
      <xdr:colOff>38100</xdr:colOff>
      <xdr:row>38</xdr:row>
      <xdr:rowOff>86360</xdr:rowOff>
    </xdr:to>
    <xdr:sp macro="" textlink="">
      <xdr:nvSpPr>
        <xdr:cNvPr id="301" name="フローチャート: 判断 300"/>
        <xdr:cNvSpPr/>
      </xdr:nvSpPr>
      <xdr:spPr>
        <a:xfrm>
          <a:off x="8470900" y="63627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102870</xdr:rowOff>
    </xdr:from>
    <xdr:ext cx="378460" cy="258445"/>
    <xdr:sp macro="" textlink="">
      <xdr:nvSpPr>
        <xdr:cNvPr id="302" name="テキスト ボックス 301"/>
        <xdr:cNvSpPr txBox="1"/>
      </xdr:nvSpPr>
      <xdr:spPr>
        <a:xfrm>
          <a:off x="8337550" y="6141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137160</xdr:rowOff>
    </xdr:from>
    <xdr:to xmlns:xdr="http://schemas.openxmlformats.org/drawingml/2006/spreadsheetDrawing">
      <xdr:col>41</xdr:col>
      <xdr:colOff>50800</xdr:colOff>
      <xdr:row>38</xdr:row>
      <xdr:rowOff>137160</xdr:rowOff>
    </xdr:to>
    <xdr:cxnSp macro="">
      <xdr:nvCxnSpPr>
        <xdr:cNvPr id="303" name="直線コネクタ 302"/>
        <xdr:cNvCxnSpPr/>
      </xdr:nvCxnSpPr>
      <xdr:spPr>
        <a:xfrm>
          <a:off x="6789420" y="65112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4" name="フローチャート: 判断 303"/>
        <xdr:cNvSpPr/>
      </xdr:nvSpPr>
      <xdr:spPr>
        <a:xfrm>
          <a:off x="7602220" y="634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7825" cy="258445"/>
    <xdr:sp macro="" textlink="">
      <xdr:nvSpPr>
        <xdr:cNvPr id="305" name="テキスト ボックス 304"/>
        <xdr:cNvSpPr txBox="1"/>
      </xdr:nvSpPr>
      <xdr:spPr>
        <a:xfrm>
          <a:off x="7468870" y="61277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142240</xdr:rowOff>
    </xdr:from>
    <xdr:to xmlns:xdr="http://schemas.openxmlformats.org/drawingml/2006/spreadsheetDrawing">
      <xdr:col>36</xdr:col>
      <xdr:colOff>165100</xdr:colOff>
      <xdr:row>38</xdr:row>
      <xdr:rowOff>72390</xdr:rowOff>
    </xdr:to>
    <xdr:sp macro="" textlink="">
      <xdr:nvSpPr>
        <xdr:cNvPr id="306" name="フローチャート: 判断 305"/>
        <xdr:cNvSpPr/>
      </xdr:nvSpPr>
      <xdr:spPr>
        <a:xfrm>
          <a:off x="6738620" y="634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88900</xdr:rowOff>
    </xdr:from>
    <xdr:ext cx="378460" cy="258445"/>
    <xdr:sp macro="" textlink="">
      <xdr:nvSpPr>
        <xdr:cNvPr id="307" name="テキスト ボックス 306"/>
        <xdr:cNvSpPr txBox="1"/>
      </xdr:nvSpPr>
      <xdr:spPr>
        <a:xfrm>
          <a:off x="6605270" y="61277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1" name="テキスト ボックス 310"/>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83185</xdr:rowOff>
    </xdr:from>
    <xdr:to xmlns:xdr="http://schemas.openxmlformats.org/drawingml/2006/spreadsheetDrawing">
      <xdr:col>55</xdr:col>
      <xdr:colOff>50800</xdr:colOff>
      <xdr:row>39</xdr:row>
      <xdr:rowOff>13335</xdr:rowOff>
    </xdr:to>
    <xdr:sp macro="" textlink="">
      <xdr:nvSpPr>
        <xdr:cNvPr id="313" name="楕円 312"/>
        <xdr:cNvSpPr/>
      </xdr:nvSpPr>
      <xdr:spPr>
        <a:xfrm>
          <a:off x="10152380" y="64573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61595</xdr:rowOff>
    </xdr:from>
    <xdr:ext cx="377825" cy="259080"/>
    <xdr:sp macro="" textlink="">
      <xdr:nvSpPr>
        <xdr:cNvPr id="314" name="労働費該当値テキスト"/>
        <xdr:cNvSpPr txBox="1"/>
      </xdr:nvSpPr>
      <xdr:spPr>
        <a:xfrm>
          <a:off x="10248900" y="64357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84455</xdr:rowOff>
    </xdr:from>
    <xdr:to xmlns:xdr="http://schemas.openxmlformats.org/drawingml/2006/spreadsheetDrawing">
      <xdr:col>50</xdr:col>
      <xdr:colOff>165100</xdr:colOff>
      <xdr:row>39</xdr:row>
      <xdr:rowOff>14605</xdr:rowOff>
    </xdr:to>
    <xdr:sp macro="" textlink="">
      <xdr:nvSpPr>
        <xdr:cNvPr id="315" name="楕円 314"/>
        <xdr:cNvSpPr/>
      </xdr:nvSpPr>
      <xdr:spPr>
        <a:xfrm>
          <a:off x="9334500" y="6458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5715</xdr:rowOff>
    </xdr:from>
    <xdr:ext cx="378460" cy="259080"/>
    <xdr:sp macro="" textlink="">
      <xdr:nvSpPr>
        <xdr:cNvPr id="316" name="テキスト ボックス 315"/>
        <xdr:cNvSpPr txBox="1"/>
      </xdr:nvSpPr>
      <xdr:spPr>
        <a:xfrm>
          <a:off x="9201150" y="6547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85090</xdr:rowOff>
    </xdr:from>
    <xdr:to xmlns:xdr="http://schemas.openxmlformats.org/drawingml/2006/spreadsheetDrawing">
      <xdr:col>46</xdr:col>
      <xdr:colOff>38100</xdr:colOff>
      <xdr:row>39</xdr:row>
      <xdr:rowOff>15240</xdr:rowOff>
    </xdr:to>
    <xdr:sp macro="" textlink="">
      <xdr:nvSpPr>
        <xdr:cNvPr id="317" name="楕円 316"/>
        <xdr:cNvSpPr/>
      </xdr:nvSpPr>
      <xdr:spPr>
        <a:xfrm>
          <a:off x="8470900" y="64592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6350</xdr:rowOff>
    </xdr:from>
    <xdr:ext cx="378460" cy="259080"/>
    <xdr:sp macro="" textlink="">
      <xdr:nvSpPr>
        <xdr:cNvPr id="318" name="テキスト ボックス 317"/>
        <xdr:cNvSpPr txBox="1"/>
      </xdr:nvSpPr>
      <xdr:spPr>
        <a:xfrm>
          <a:off x="8337550" y="6548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86360</xdr:rowOff>
    </xdr:from>
    <xdr:to xmlns:xdr="http://schemas.openxmlformats.org/drawingml/2006/spreadsheetDrawing">
      <xdr:col>41</xdr:col>
      <xdr:colOff>101600</xdr:colOff>
      <xdr:row>39</xdr:row>
      <xdr:rowOff>16510</xdr:rowOff>
    </xdr:to>
    <xdr:sp macro="" textlink="">
      <xdr:nvSpPr>
        <xdr:cNvPr id="319" name="楕円 318"/>
        <xdr:cNvSpPr/>
      </xdr:nvSpPr>
      <xdr:spPr>
        <a:xfrm>
          <a:off x="760222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7620</xdr:rowOff>
    </xdr:from>
    <xdr:ext cx="377825" cy="259080"/>
    <xdr:sp macro="" textlink="">
      <xdr:nvSpPr>
        <xdr:cNvPr id="320" name="テキスト ボックス 319"/>
        <xdr:cNvSpPr txBox="1"/>
      </xdr:nvSpPr>
      <xdr:spPr>
        <a:xfrm>
          <a:off x="7468870" y="65493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86360</xdr:rowOff>
    </xdr:from>
    <xdr:to xmlns:xdr="http://schemas.openxmlformats.org/drawingml/2006/spreadsheetDrawing">
      <xdr:col>36</xdr:col>
      <xdr:colOff>165100</xdr:colOff>
      <xdr:row>39</xdr:row>
      <xdr:rowOff>16510</xdr:rowOff>
    </xdr:to>
    <xdr:sp macro="" textlink="">
      <xdr:nvSpPr>
        <xdr:cNvPr id="321" name="楕円 320"/>
        <xdr:cNvSpPr/>
      </xdr:nvSpPr>
      <xdr:spPr>
        <a:xfrm>
          <a:off x="673862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7620</xdr:rowOff>
    </xdr:from>
    <xdr:ext cx="378460" cy="259080"/>
    <xdr:sp macro="" textlink="">
      <xdr:nvSpPr>
        <xdr:cNvPr id="322" name="テキスト ボックス 321"/>
        <xdr:cNvSpPr txBox="1"/>
      </xdr:nvSpPr>
      <xdr:spPr>
        <a:xfrm>
          <a:off x="6605270" y="6549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4" name="正方形/長方形 323"/>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6" name="正方形/長方形 325"/>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8" name="正方形/長方形 327"/>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1" name="テキスト ボックス 330"/>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33" name="直線コネクタ 332"/>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8285" cy="259080"/>
    <xdr:sp macro="" textlink="">
      <xdr:nvSpPr>
        <xdr:cNvPr id="334" name="テキスト ボックス 333"/>
        <xdr:cNvSpPr txBox="1"/>
      </xdr:nvSpPr>
      <xdr:spPr>
        <a:xfrm>
          <a:off x="618744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5630" cy="258445"/>
    <xdr:sp macro="" textlink="">
      <xdr:nvSpPr>
        <xdr:cNvPr id="336" name="テキスト ボックス 335"/>
        <xdr:cNvSpPr txBox="1"/>
      </xdr:nvSpPr>
      <xdr:spPr>
        <a:xfrm>
          <a:off x="5850890" y="9278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9080"/>
    <xdr:sp macro="" textlink="">
      <xdr:nvSpPr>
        <xdr:cNvPr id="338" name="テキスト ボックス 337"/>
        <xdr:cNvSpPr txBox="1"/>
      </xdr:nvSpPr>
      <xdr:spPr>
        <a:xfrm>
          <a:off x="585089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39" name="直線コネクタ 338"/>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167640</xdr:rowOff>
    </xdr:from>
    <xdr:ext cx="595630" cy="259080"/>
    <xdr:sp macro="" textlink="">
      <xdr:nvSpPr>
        <xdr:cNvPr id="340" name="テキスト ボックス 339"/>
        <xdr:cNvSpPr txBox="1"/>
      </xdr:nvSpPr>
      <xdr:spPr>
        <a:xfrm>
          <a:off x="585089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2" name="テキスト ボックス 341"/>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123825</xdr:rowOff>
    </xdr:from>
    <xdr:to xmlns:xdr="http://schemas.openxmlformats.org/drawingml/2006/spreadsheetDrawing">
      <xdr:col>54</xdr:col>
      <xdr:colOff>185420</xdr:colOff>
      <xdr:row>58</xdr:row>
      <xdr:rowOff>101600</xdr:rowOff>
    </xdr:to>
    <xdr:cxnSp macro="">
      <xdr:nvCxnSpPr>
        <xdr:cNvPr id="344" name="直線コネクタ 343"/>
        <xdr:cNvCxnSpPr/>
      </xdr:nvCxnSpPr>
      <xdr:spPr>
        <a:xfrm flipV="1">
          <a:off x="10198100" y="8677275"/>
          <a:ext cx="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105410</xdr:rowOff>
    </xdr:from>
    <xdr:ext cx="469265" cy="258445"/>
    <xdr:sp macro="" textlink="">
      <xdr:nvSpPr>
        <xdr:cNvPr id="345" name="農林水産業費最小値テキスト"/>
        <xdr:cNvSpPr txBox="1"/>
      </xdr:nvSpPr>
      <xdr:spPr>
        <a:xfrm>
          <a:off x="10248900" y="9832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101600</xdr:rowOff>
    </xdr:from>
    <xdr:to xmlns:xdr="http://schemas.openxmlformats.org/drawingml/2006/spreadsheetDrawing">
      <xdr:col>55</xdr:col>
      <xdr:colOff>88900</xdr:colOff>
      <xdr:row>58</xdr:row>
      <xdr:rowOff>101600</xdr:rowOff>
    </xdr:to>
    <xdr:cxnSp macro="">
      <xdr:nvCxnSpPr>
        <xdr:cNvPr id="346" name="直線コネクタ 345"/>
        <xdr:cNvCxnSpPr/>
      </xdr:nvCxnSpPr>
      <xdr:spPr>
        <a:xfrm>
          <a:off x="10114280" y="9828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70485</xdr:rowOff>
    </xdr:from>
    <xdr:ext cx="598170" cy="258445"/>
    <xdr:sp macro="" textlink="">
      <xdr:nvSpPr>
        <xdr:cNvPr id="347" name="農林水産業費最大値テキスト"/>
        <xdr:cNvSpPr txBox="1"/>
      </xdr:nvSpPr>
      <xdr:spPr>
        <a:xfrm>
          <a:off x="10248900" y="8456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123825</xdr:rowOff>
    </xdr:from>
    <xdr:to xmlns:xdr="http://schemas.openxmlformats.org/drawingml/2006/spreadsheetDrawing">
      <xdr:col>55</xdr:col>
      <xdr:colOff>88900</xdr:colOff>
      <xdr:row>51</xdr:row>
      <xdr:rowOff>123825</xdr:rowOff>
    </xdr:to>
    <xdr:cxnSp macro="">
      <xdr:nvCxnSpPr>
        <xdr:cNvPr id="348" name="直線コネクタ 347"/>
        <xdr:cNvCxnSpPr/>
      </xdr:nvCxnSpPr>
      <xdr:spPr>
        <a:xfrm>
          <a:off x="10114280" y="8677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19050</xdr:rowOff>
    </xdr:from>
    <xdr:to xmlns:xdr="http://schemas.openxmlformats.org/drawingml/2006/spreadsheetDrawing">
      <xdr:col>55</xdr:col>
      <xdr:colOff>0</xdr:colOff>
      <xdr:row>58</xdr:row>
      <xdr:rowOff>52070</xdr:rowOff>
    </xdr:to>
    <xdr:cxnSp macro="">
      <xdr:nvCxnSpPr>
        <xdr:cNvPr id="349" name="直線コネクタ 348"/>
        <xdr:cNvCxnSpPr/>
      </xdr:nvCxnSpPr>
      <xdr:spPr>
        <a:xfrm flipV="1">
          <a:off x="9385300" y="974598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107950</xdr:rowOff>
    </xdr:from>
    <xdr:ext cx="534035" cy="258445"/>
    <xdr:sp macro="" textlink="">
      <xdr:nvSpPr>
        <xdr:cNvPr id="350" name="農林水産業費平均値テキスト"/>
        <xdr:cNvSpPr txBox="1"/>
      </xdr:nvSpPr>
      <xdr:spPr>
        <a:xfrm>
          <a:off x="10248900" y="949960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85090</xdr:rowOff>
    </xdr:from>
    <xdr:to xmlns:xdr="http://schemas.openxmlformats.org/drawingml/2006/spreadsheetDrawing">
      <xdr:col>55</xdr:col>
      <xdr:colOff>50800</xdr:colOff>
      <xdr:row>58</xdr:row>
      <xdr:rowOff>15240</xdr:rowOff>
    </xdr:to>
    <xdr:sp macro="" textlink="">
      <xdr:nvSpPr>
        <xdr:cNvPr id="351" name="フローチャート: 判断 350"/>
        <xdr:cNvSpPr/>
      </xdr:nvSpPr>
      <xdr:spPr>
        <a:xfrm>
          <a:off x="10152380" y="96443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52070</xdr:rowOff>
    </xdr:from>
    <xdr:to xmlns:xdr="http://schemas.openxmlformats.org/drawingml/2006/spreadsheetDrawing">
      <xdr:col>50</xdr:col>
      <xdr:colOff>114300</xdr:colOff>
      <xdr:row>58</xdr:row>
      <xdr:rowOff>69215</xdr:rowOff>
    </xdr:to>
    <xdr:cxnSp macro="">
      <xdr:nvCxnSpPr>
        <xdr:cNvPr id="352" name="直線コネクタ 351"/>
        <xdr:cNvCxnSpPr/>
      </xdr:nvCxnSpPr>
      <xdr:spPr>
        <a:xfrm flipV="1">
          <a:off x="8521700" y="977900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98425</xdr:rowOff>
    </xdr:from>
    <xdr:to xmlns:xdr="http://schemas.openxmlformats.org/drawingml/2006/spreadsheetDrawing">
      <xdr:col>50</xdr:col>
      <xdr:colOff>165100</xdr:colOff>
      <xdr:row>58</xdr:row>
      <xdr:rowOff>28575</xdr:rowOff>
    </xdr:to>
    <xdr:sp macro="" textlink="">
      <xdr:nvSpPr>
        <xdr:cNvPr id="353" name="フローチャート: 判断 352"/>
        <xdr:cNvSpPr/>
      </xdr:nvSpPr>
      <xdr:spPr>
        <a:xfrm>
          <a:off x="9334500" y="9657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45085</xdr:rowOff>
    </xdr:from>
    <xdr:ext cx="534670" cy="259080"/>
    <xdr:sp macro="" textlink="">
      <xdr:nvSpPr>
        <xdr:cNvPr id="354" name="テキスト ボックス 353"/>
        <xdr:cNvSpPr txBox="1"/>
      </xdr:nvSpPr>
      <xdr:spPr>
        <a:xfrm>
          <a:off x="9123045" y="9436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57785</xdr:rowOff>
    </xdr:from>
    <xdr:to xmlns:xdr="http://schemas.openxmlformats.org/drawingml/2006/spreadsheetDrawing">
      <xdr:col>45</xdr:col>
      <xdr:colOff>177800</xdr:colOff>
      <xdr:row>58</xdr:row>
      <xdr:rowOff>69215</xdr:rowOff>
    </xdr:to>
    <xdr:cxnSp macro="">
      <xdr:nvCxnSpPr>
        <xdr:cNvPr id="355" name="直線コネクタ 354"/>
        <xdr:cNvCxnSpPr/>
      </xdr:nvCxnSpPr>
      <xdr:spPr>
        <a:xfrm>
          <a:off x="7653020" y="978471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95250</xdr:rowOff>
    </xdr:from>
    <xdr:to xmlns:xdr="http://schemas.openxmlformats.org/drawingml/2006/spreadsheetDrawing">
      <xdr:col>46</xdr:col>
      <xdr:colOff>38100</xdr:colOff>
      <xdr:row>58</xdr:row>
      <xdr:rowOff>25400</xdr:rowOff>
    </xdr:to>
    <xdr:sp macro="" textlink="">
      <xdr:nvSpPr>
        <xdr:cNvPr id="356" name="フローチャート: 判断 355"/>
        <xdr:cNvSpPr/>
      </xdr:nvSpPr>
      <xdr:spPr>
        <a:xfrm>
          <a:off x="8470900" y="96545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41910</xdr:rowOff>
    </xdr:from>
    <xdr:ext cx="534035" cy="259080"/>
    <xdr:sp macro="" textlink="">
      <xdr:nvSpPr>
        <xdr:cNvPr id="357" name="テキスト ボックス 356"/>
        <xdr:cNvSpPr txBox="1"/>
      </xdr:nvSpPr>
      <xdr:spPr>
        <a:xfrm>
          <a:off x="8259445" y="9433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0</xdr:rowOff>
    </xdr:from>
    <xdr:to xmlns:xdr="http://schemas.openxmlformats.org/drawingml/2006/spreadsheetDrawing">
      <xdr:col>41</xdr:col>
      <xdr:colOff>50800</xdr:colOff>
      <xdr:row>58</xdr:row>
      <xdr:rowOff>57785</xdr:rowOff>
    </xdr:to>
    <xdr:cxnSp macro="">
      <xdr:nvCxnSpPr>
        <xdr:cNvPr id="358" name="直線コネクタ 357"/>
        <xdr:cNvCxnSpPr/>
      </xdr:nvCxnSpPr>
      <xdr:spPr>
        <a:xfrm>
          <a:off x="6789420" y="9726930"/>
          <a:ext cx="8636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99060</xdr:rowOff>
    </xdr:from>
    <xdr:to xmlns:xdr="http://schemas.openxmlformats.org/drawingml/2006/spreadsheetDrawing">
      <xdr:col>41</xdr:col>
      <xdr:colOff>101600</xdr:colOff>
      <xdr:row>58</xdr:row>
      <xdr:rowOff>29210</xdr:rowOff>
    </xdr:to>
    <xdr:sp macro="" textlink="">
      <xdr:nvSpPr>
        <xdr:cNvPr id="359" name="フローチャート: 判断 358"/>
        <xdr:cNvSpPr/>
      </xdr:nvSpPr>
      <xdr:spPr>
        <a:xfrm>
          <a:off x="7602220" y="9658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45720</xdr:rowOff>
    </xdr:from>
    <xdr:ext cx="534035" cy="259080"/>
    <xdr:sp macro="" textlink="">
      <xdr:nvSpPr>
        <xdr:cNvPr id="360" name="テキスト ボックス 359"/>
        <xdr:cNvSpPr txBox="1"/>
      </xdr:nvSpPr>
      <xdr:spPr>
        <a:xfrm>
          <a:off x="7395845" y="9437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109855</xdr:rowOff>
    </xdr:from>
    <xdr:to xmlns:xdr="http://schemas.openxmlformats.org/drawingml/2006/spreadsheetDrawing">
      <xdr:col>36</xdr:col>
      <xdr:colOff>165100</xdr:colOff>
      <xdr:row>58</xdr:row>
      <xdr:rowOff>40005</xdr:rowOff>
    </xdr:to>
    <xdr:sp macro="" textlink="">
      <xdr:nvSpPr>
        <xdr:cNvPr id="361" name="フローチャート: 判断 360"/>
        <xdr:cNvSpPr/>
      </xdr:nvSpPr>
      <xdr:spPr>
        <a:xfrm>
          <a:off x="6738620" y="9669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56515</xdr:rowOff>
    </xdr:from>
    <xdr:ext cx="534670" cy="259080"/>
    <xdr:sp macro="" textlink="">
      <xdr:nvSpPr>
        <xdr:cNvPr id="362" name="テキスト ボックス 361"/>
        <xdr:cNvSpPr txBox="1"/>
      </xdr:nvSpPr>
      <xdr:spPr>
        <a:xfrm>
          <a:off x="6527165" y="944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6" name="テキスト ボックス 365"/>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140335</xdr:rowOff>
    </xdr:from>
    <xdr:to xmlns:xdr="http://schemas.openxmlformats.org/drawingml/2006/spreadsheetDrawing">
      <xdr:col>55</xdr:col>
      <xdr:colOff>50800</xdr:colOff>
      <xdr:row>58</xdr:row>
      <xdr:rowOff>69850</xdr:rowOff>
    </xdr:to>
    <xdr:sp macro="" textlink="">
      <xdr:nvSpPr>
        <xdr:cNvPr id="368" name="楕円 367"/>
        <xdr:cNvSpPr/>
      </xdr:nvSpPr>
      <xdr:spPr>
        <a:xfrm>
          <a:off x="10152380" y="969962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63500</xdr:rowOff>
    </xdr:from>
    <xdr:ext cx="534035" cy="259080"/>
    <xdr:sp macro="" textlink="">
      <xdr:nvSpPr>
        <xdr:cNvPr id="369" name="農林水産業費該当値テキスト"/>
        <xdr:cNvSpPr txBox="1"/>
      </xdr:nvSpPr>
      <xdr:spPr>
        <a:xfrm>
          <a:off x="10248900" y="962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1270</xdr:rowOff>
    </xdr:from>
    <xdr:to xmlns:xdr="http://schemas.openxmlformats.org/drawingml/2006/spreadsheetDrawing">
      <xdr:col>50</xdr:col>
      <xdr:colOff>165100</xdr:colOff>
      <xdr:row>58</xdr:row>
      <xdr:rowOff>102870</xdr:rowOff>
    </xdr:to>
    <xdr:sp macro="" textlink="">
      <xdr:nvSpPr>
        <xdr:cNvPr id="370" name="楕円 369"/>
        <xdr:cNvSpPr/>
      </xdr:nvSpPr>
      <xdr:spPr>
        <a:xfrm>
          <a:off x="933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93980</xdr:rowOff>
    </xdr:from>
    <xdr:ext cx="534670" cy="259080"/>
    <xdr:sp macro="" textlink="">
      <xdr:nvSpPr>
        <xdr:cNvPr id="371" name="テキスト ボックス 370"/>
        <xdr:cNvSpPr txBox="1"/>
      </xdr:nvSpPr>
      <xdr:spPr>
        <a:xfrm>
          <a:off x="9123045" y="982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18415</xdr:rowOff>
    </xdr:from>
    <xdr:to xmlns:xdr="http://schemas.openxmlformats.org/drawingml/2006/spreadsheetDrawing">
      <xdr:col>46</xdr:col>
      <xdr:colOff>38100</xdr:colOff>
      <xdr:row>58</xdr:row>
      <xdr:rowOff>120015</xdr:rowOff>
    </xdr:to>
    <xdr:sp macro="" textlink="">
      <xdr:nvSpPr>
        <xdr:cNvPr id="372" name="楕円 371"/>
        <xdr:cNvSpPr/>
      </xdr:nvSpPr>
      <xdr:spPr>
        <a:xfrm>
          <a:off x="8470900" y="97453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111125</xdr:rowOff>
    </xdr:from>
    <xdr:ext cx="534035" cy="258445"/>
    <xdr:sp macro="" textlink="">
      <xdr:nvSpPr>
        <xdr:cNvPr id="373" name="テキスト ボックス 372"/>
        <xdr:cNvSpPr txBox="1"/>
      </xdr:nvSpPr>
      <xdr:spPr>
        <a:xfrm>
          <a:off x="8259445" y="9838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6985</xdr:rowOff>
    </xdr:from>
    <xdr:to xmlns:xdr="http://schemas.openxmlformats.org/drawingml/2006/spreadsheetDrawing">
      <xdr:col>41</xdr:col>
      <xdr:colOff>101600</xdr:colOff>
      <xdr:row>58</xdr:row>
      <xdr:rowOff>108585</xdr:rowOff>
    </xdr:to>
    <xdr:sp macro="" textlink="">
      <xdr:nvSpPr>
        <xdr:cNvPr id="374" name="楕円 373"/>
        <xdr:cNvSpPr/>
      </xdr:nvSpPr>
      <xdr:spPr>
        <a:xfrm>
          <a:off x="7602220" y="97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99695</xdr:rowOff>
    </xdr:from>
    <xdr:ext cx="534035" cy="259080"/>
    <xdr:sp macro="" textlink="">
      <xdr:nvSpPr>
        <xdr:cNvPr id="375" name="テキスト ボックス 374"/>
        <xdr:cNvSpPr txBox="1"/>
      </xdr:nvSpPr>
      <xdr:spPr>
        <a:xfrm>
          <a:off x="7395845" y="9826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120650</xdr:rowOff>
    </xdr:from>
    <xdr:to xmlns:xdr="http://schemas.openxmlformats.org/drawingml/2006/spreadsheetDrawing">
      <xdr:col>36</xdr:col>
      <xdr:colOff>165100</xdr:colOff>
      <xdr:row>58</xdr:row>
      <xdr:rowOff>50800</xdr:rowOff>
    </xdr:to>
    <xdr:sp macro="" textlink="">
      <xdr:nvSpPr>
        <xdr:cNvPr id="376" name="楕円 375"/>
        <xdr:cNvSpPr/>
      </xdr:nvSpPr>
      <xdr:spPr>
        <a:xfrm>
          <a:off x="6738620" y="9679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41910</xdr:rowOff>
    </xdr:from>
    <xdr:ext cx="534670" cy="259080"/>
    <xdr:sp macro="" textlink="">
      <xdr:nvSpPr>
        <xdr:cNvPr id="377" name="テキスト ボックス 376"/>
        <xdr:cNvSpPr txBox="1"/>
      </xdr:nvSpPr>
      <xdr:spPr>
        <a:xfrm>
          <a:off x="6527165" y="9768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9" name="正方形/長方形 378"/>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1" name="正方形/長方形 380"/>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3" name="正方形/長方形 382"/>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6" name="テキスト ボックス 385"/>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8" name="直線コネクタ 387"/>
        <xdr:cNvCxnSpPr/>
      </xdr:nvCxnSpPr>
      <xdr:spPr>
        <a:xfrm>
          <a:off x="6431280" y="13105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8285" cy="258445"/>
    <xdr:sp macro="" textlink="">
      <xdr:nvSpPr>
        <xdr:cNvPr id="389" name="テキスト ボックス 388"/>
        <xdr:cNvSpPr txBox="1"/>
      </xdr:nvSpPr>
      <xdr:spPr>
        <a:xfrm>
          <a:off x="6187440" y="129667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90" name="直線コネクタ 389"/>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167640</xdr:rowOff>
    </xdr:from>
    <xdr:ext cx="595630" cy="259080"/>
    <xdr:sp macro="" textlink="">
      <xdr:nvSpPr>
        <xdr:cNvPr id="391" name="テキスト ボックス 390"/>
        <xdr:cNvSpPr txBox="1"/>
      </xdr:nvSpPr>
      <xdr:spPr>
        <a:xfrm>
          <a:off x="585089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2" name="直線コネクタ 391"/>
        <xdr:cNvCxnSpPr/>
      </xdr:nvCxnSpPr>
      <xdr:spPr>
        <a:xfrm>
          <a:off x="6431280" y="11988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5630" cy="259080"/>
    <xdr:sp macro="" textlink="">
      <xdr:nvSpPr>
        <xdr:cNvPr id="393" name="テキスト ボックス 392"/>
        <xdr:cNvSpPr txBox="1"/>
      </xdr:nvSpPr>
      <xdr:spPr>
        <a:xfrm>
          <a:off x="5850890" y="11850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5" name="テキスト ボックス 394"/>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99695</xdr:rowOff>
    </xdr:from>
    <xdr:to xmlns:xdr="http://schemas.openxmlformats.org/drawingml/2006/spreadsheetDrawing">
      <xdr:col>54</xdr:col>
      <xdr:colOff>185420</xdr:colOff>
      <xdr:row>78</xdr:row>
      <xdr:rowOff>1905</xdr:rowOff>
    </xdr:to>
    <xdr:cxnSp macro="">
      <xdr:nvCxnSpPr>
        <xdr:cNvPr id="397" name="直線コネクタ 396"/>
        <xdr:cNvCxnSpPr/>
      </xdr:nvCxnSpPr>
      <xdr:spPr>
        <a:xfrm flipV="1">
          <a:off x="10198100" y="11838305"/>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5715</xdr:rowOff>
    </xdr:from>
    <xdr:ext cx="469265" cy="259080"/>
    <xdr:sp macro="" textlink="">
      <xdr:nvSpPr>
        <xdr:cNvPr id="398" name="商工費最小値テキスト"/>
        <xdr:cNvSpPr txBox="1"/>
      </xdr:nvSpPr>
      <xdr:spPr>
        <a:xfrm>
          <a:off x="10248900" y="13085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1905</xdr:rowOff>
    </xdr:from>
    <xdr:to xmlns:xdr="http://schemas.openxmlformats.org/drawingml/2006/spreadsheetDrawing">
      <xdr:col>55</xdr:col>
      <xdr:colOff>88900</xdr:colOff>
      <xdr:row>78</xdr:row>
      <xdr:rowOff>1905</xdr:rowOff>
    </xdr:to>
    <xdr:cxnSp macro="">
      <xdr:nvCxnSpPr>
        <xdr:cNvPr id="399" name="直線コネクタ 398"/>
        <xdr:cNvCxnSpPr/>
      </xdr:nvCxnSpPr>
      <xdr:spPr>
        <a:xfrm>
          <a:off x="10114280" y="13081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46990</xdr:rowOff>
    </xdr:from>
    <xdr:ext cx="598170" cy="258445"/>
    <xdr:sp macro="" textlink="">
      <xdr:nvSpPr>
        <xdr:cNvPr id="400" name="商工費最大値テキスト"/>
        <xdr:cNvSpPr txBox="1"/>
      </xdr:nvSpPr>
      <xdr:spPr>
        <a:xfrm>
          <a:off x="10248900" y="11617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99695</xdr:rowOff>
    </xdr:from>
    <xdr:to xmlns:xdr="http://schemas.openxmlformats.org/drawingml/2006/spreadsheetDrawing">
      <xdr:col>55</xdr:col>
      <xdr:colOff>88900</xdr:colOff>
      <xdr:row>70</xdr:row>
      <xdr:rowOff>99695</xdr:rowOff>
    </xdr:to>
    <xdr:cxnSp macro="">
      <xdr:nvCxnSpPr>
        <xdr:cNvPr id="401" name="直線コネクタ 400"/>
        <xdr:cNvCxnSpPr/>
      </xdr:nvCxnSpPr>
      <xdr:spPr>
        <a:xfrm>
          <a:off x="10114280" y="11838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84455</xdr:rowOff>
    </xdr:from>
    <xdr:to xmlns:xdr="http://schemas.openxmlformats.org/drawingml/2006/spreadsheetDrawing">
      <xdr:col>55</xdr:col>
      <xdr:colOff>0</xdr:colOff>
      <xdr:row>77</xdr:row>
      <xdr:rowOff>167640</xdr:rowOff>
    </xdr:to>
    <xdr:cxnSp macro="">
      <xdr:nvCxnSpPr>
        <xdr:cNvPr id="402" name="直線コネクタ 401"/>
        <xdr:cNvCxnSpPr/>
      </xdr:nvCxnSpPr>
      <xdr:spPr>
        <a:xfrm flipV="1">
          <a:off x="9385300" y="12996545"/>
          <a:ext cx="8128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154940</xdr:rowOff>
    </xdr:from>
    <xdr:ext cx="534035" cy="259080"/>
    <xdr:sp macro="" textlink="">
      <xdr:nvSpPr>
        <xdr:cNvPr id="403" name="商工費平均値テキスト"/>
        <xdr:cNvSpPr txBox="1"/>
      </xdr:nvSpPr>
      <xdr:spPr>
        <a:xfrm>
          <a:off x="10248900" y="1273175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132080</xdr:rowOff>
    </xdr:from>
    <xdr:to xmlns:xdr="http://schemas.openxmlformats.org/drawingml/2006/spreadsheetDrawing">
      <xdr:col>55</xdr:col>
      <xdr:colOff>50800</xdr:colOff>
      <xdr:row>77</xdr:row>
      <xdr:rowOff>62230</xdr:rowOff>
    </xdr:to>
    <xdr:sp macro="" textlink="">
      <xdr:nvSpPr>
        <xdr:cNvPr id="404" name="フローチャート: 判断 403"/>
        <xdr:cNvSpPr/>
      </xdr:nvSpPr>
      <xdr:spPr>
        <a:xfrm>
          <a:off x="10152380" y="128765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167005</xdr:rowOff>
    </xdr:from>
    <xdr:to xmlns:xdr="http://schemas.openxmlformats.org/drawingml/2006/spreadsheetDrawing">
      <xdr:col>50</xdr:col>
      <xdr:colOff>114300</xdr:colOff>
      <xdr:row>77</xdr:row>
      <xdr:rowOff>167640</xdr:rowOff>
    </xdr:to>
    <xdr:cxnSp macro="">
      <xdr:nvCxnSpPr>
        <xdr:cNvPr id="405" name="直線コネクタ 404"/>
        <xdr:cNvCxnSpPr/>
      </xdr:nvCxnSpPr>
      <xdr:spPr>
        <a:xfrm>
          <a:off x="8521700" y="1307909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22225</xdr:rowOff>
    </xdr:from>
    <xdr:to xmlns:xdr="http://schemas.openxmlformats.org/drawingml/2006/spreadsheetDrawing">
      <xdr:col>50</xdr:col>
      <xdr:colOff>165100</xdr:colOff>
      <xdr:row>77</xdr:row>
      <xdr:rowOff>123825</xdr:rowOff>
    </xdr:to>
    <xdr:sp macro="" textlink="">
      <xdr:nvSpPr>
        <xdr:cNvPr id="406" name="フローチャート: 判断 405"/>
        <xdr:cNvSpPr/>
      </xdr:nvSpPr>
      <xdr:spPr>
        <a:xfrm>
          <a:off x="9334500" y="129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140335</xdr:rowOff>
    </xdr:from>
    <xdr:ext cx="534670" cy="258445"/>
    <xdr:sp macro="" textlink="">
      <xdr:nvSpPr>
        <xdr:cNvPr id="407" name="テキスト ボックス 406"/>
        <xdr:cNvSpPr txBox="1"/>
      </xdr:nvSpPr>
      <xdr:spPr>
        <a:xfrm>
          <a:off x="9123045" y="1271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167005</xdr:rowOff>
    </xdr:from>
    <xdr:to xmlns:xdr="http://schemas.openxmlformats.org/drawingml/2006/spreadsheetDrawing">
      <xdr:col>45</xdr:col>
      <xdr:colOff>177800</xdr:colOff>
      <xdr:row>77</xdr:row>
      <xdr:rowOff>167640</xdr:rowOff>
    </xdr:to>
    <xdr:cxnSp macro="">
      <xdr:nvCxnSpPr>
        <xdr:cNvPr id="408" name="直線コネクタ 407"/>
        <xdr:cNvCxnSpPr/>
      </xdr:nvCxnSpPr>
      <xdr:spPr>
        <a:xfrm flipV="1">
          <a:off x="7653020" y="1307909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36830</xdr:rowOff>
    </xdr:from>
    <xdr:to xmlns:xdr="http://schemas.openxmlformats.org/drawingml/2006/spreadsheetDrawing">
      <xdr:col>46</xdr:col>
      <xdr:colOff>38100</xdr:colOff>
      <xdr:row>77</xdr:row>
      <xdr:rowOff>138430</xdr:rowOff>
    </xdr:to>
    <xdr:sp macro="" textlink="">
      <xdr:nvSpPr>
        <xdr:cNvPr id="409" name="フローチャート: 判断 408"/>
        <xdr:cNvSpPr/>
      </xdr:nvSpPr>
      <xdr:spPr>
        <a:xfrm>
          <a:off x="8470900" y="129489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154940</xdr:rowOff>
    </xdr:from>
    <xdr:ext cx="534035" cy="259080"/>
    <xdr:sp macro="" textlink="">
      <xdr:nvSpPr>
        <xdr:cNvPr id="410" name="テキスト ボックス 409"/>
        <xdr:cNvSpPr txBox="1"/>
      </xdr:nvSpPr>
      <xdr:spPr>
        <a:xfrm>
          <a:off x="8259445" y="1273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167640</xdr:rowOff>
    </xdr:from>
    <xdr:to xmlns:xdr="http://schemas.openxmlformats.org/drawingml/2006/spreadsheetDrawing">
      <xdr:col>41</xdr:col>
      <xdr:colOff>50800</xdr:colOff>
      <xdr:row>78</xdr:row>
      <xdr:rowOff>635</xdr:rowOff>
    </xdr:to>
    <xdr:cxnSp macro="">
      <xdr:nvCxnSpPr>
        <xdr:cNvPr id="411" name="直線コネクタ 410"/>
        <xdr:cNvCxnSpPr/>
      </xdr:nvCxnSpPr>
      <xdr:spPr>
        <a:xfrm flipV="1">
          <a:off x="6789420" y="1307973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38100</xdr:rowOff>
    </xdr:from>
    <xdr:to xmlns:xdr="http://schemas.openxmlformats.org/drawingml/2006/spreadsheetDrawing">
      <xdr:col>41</xdr:col>
      <xdr:colOff>101600</xdr:colOff>
      <xdr:row>77</xdr:row>
      <xdr:rowOff>140335</xdr:rowOff>
    </xdr:to>
    <xdr:sp macro="" textlink="">
      <xdr:nvSpPr>
        <xdr:cNvPr id="412" name="フローチャート: 判断 411"/>
        <xdr:cNvSpPr/>
      </xdr:nvSpPr>
      <xdr:spPr>
        <a:xfrm>
          <a:off x="7602220" y="12950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156210</xdr:rowOff>
    </xdr:from>
    <xdr:ext cx="534035" cy="259080"/>
    <xdr:sp macro="" textlink="">
      <xdr:nvSpPr>
        <xdr:cNvPr id="413" name="テキスト ボックス 412"/>
        <xdr:cNvSpPr txBox="1"/>
      </xdr:nvSpPr>
      <xdr:spPr>
        <a:xfrm>
          <a:off x="7395845" y="12733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46990</xdr:rowOff>
    </xdr:from>
    <xdr:to xmlns:xdr="http://schemas.openxmlformats.org/drawingml/2006/spreadsheetDrawing">
      <xdr:col>36</xdr:col>
      <xdr:colOff>165100</xdr:colOff>
      <xdr:row>77</xdr:row>
      <xdr:rowOff>148590</xdr:rowOff>
    </xdr:to>
    <xdr:sp macro="" textlink="">
      <xdr:nvSpPr>
        <xdr:cNvPr id="414" name="フローチャート: 判断 413"/>
        <xdr:cNvSpPr/>
      </xdr:nvSpPr>
      <xdr:spPr>
        <a:xfrm>
          <a:off x="673862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165100</xdr:rowOff>
    </xdr:from>
    <xdr:ext cx="534670" cy="258445"/>
    <xdr:sp macro="" textlink="">
      <xdr:nvSpPr>
        <xdr:cNvPr id="415" name="テキスト ボックス 414"/>
        <xdr:cNvSpPr txBox="1"/>
      </xdr:nvSpPr>
      <xdr:spPr>
        <a:xfrm>
          <a:off x="6527165" y="127419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9" name="テキスト ボックス 418"/>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33655</xdr:rowOff>
    </xdr:from>
    <xdr:to xmlns:xdr="http://schemas.openxmlformats.org/drawingml/2006/spreadsheetDrawing">
      <xdr:col>55</xdr:col>
      <xdr:colOff>50800</xdr:colOff>
      <xdr:row>77</xdr:row>
      <xdr:rowOff>135255</xdr:rowOff>
    </xdr:to>
    <xdr:sp macro="" textlink="">
      <xdr:nvSpPr>
        <xdr:cNvPr id="421" name="楕円 420"/>
        <xdr:cNvSpPr/>
      </xdr:nvSpPr>
      <xdr:spPr>
        <a:xfrm>
          <a:off x="10152380" y="129457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120015</xdr:rowOff>
    </xdr:from>
    <xdr:ext cx="534035" cy="259080"/>
    <xdr:sp macro="" textlink="">
      <xdr:nvSpPr>
        <xdr:cNvPr id="422" name="商工費該当値テキスト"/>
        <xdr:cNvSpPr txBox="1"/>
      </xdr:nvSpPr>
      <xdr:spPr>
        <a:xfrm>
          <a:off x="10248900" y="12864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116840</xdr:rowOff>
    </xdr:from>
    <xdr:to xmlns:xdr="http://schemas.openxmlformats.org/drawingml/2006/spreadsheetDrawing">
      <xdr:col>50</xdr:col>
      <xdr:colOff>165100</xdr:colOff>
      <xdr:row>78</xdr:row>
      <xdr:rowOff>46990</xdr:rowOff>
    </xdr:to>
    <xdr:sp macro="" textlink="">
      <xdr:nvSpPr>
        <xdr:cNvPr id="423" name="楕円 422"/>
        <xdr:cNvSpPr/>
      </xdr:nvSpPr>
      <xdr:spPr>
        <a:xfrm>
          <a:off x="9334500" y="1302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38100</xdr:rowOff>
    </xdr:from>
    <xdr:ext cx="469265" cy="259080"/>
    <xdr:sp macro="" textlink="">
      <xdr:nvSpPr>
        <xdr:cNvPr id="424" name="テキスト ボックス 423"/>
        <xdr:cNvSpPr txBox="1"/>
      </xdr:nvSpPr>
      <xdr:spPr>
        <a:xfrm>
          <a:off x="9155430" y="13117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116205</xdr:rowOff>
    </xdr:from>
    <xdr:to xmlns:xdr="http://schemas.openxmlformats.org/drawingml/2006/spreadsheetDrawing">
      <xdr:col>46</xdr:col>
      <xdr:colOff>38100</xdr:colOff>
      <xdr:row>78</xdr:row>
      <xdr:rowOff>46990</xdr:rowOff>
    </xdr:to>
    <xdr:sp macro="" textlink="">
      <xdr:nvSpPr>
        <xdr:cNvPr id="425" name="楕円 424"/>
        <xdr:cNvSpPr/>
      </xdr:nvSpPr>
      <xdr:spPr>
        <a:xfrm>
          <a:off x="8470900" y="1302829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37465</xdr:rowOff>
    </xdr:from>
    <xdr:ext cx="469900" cy="259080"/>
    <xdr:sp macro="" textlink="">
      <xdr:nvSpPr>
        <xdr:cNvPr id="426" name="テキスト ボックス 425"/>
        <xdr:cNvSpPr txBox="1"/>
      </xdr:nvSpPr>
      <xdr:spPr>
        <a:xfrm>
          <a:off x="8291830" y="1311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119380</xdr:rowOff>
    </xdr:from>
    <xdr:to xmlns:xdr="http://schemas.openxmlformats.org/drawingml/2006/spreadsheetDrawing">
      <xdr:col>41</xdr:col>
      <xdr:colOff>101600</xdr:colOff>
      <xdr:row>78</xdr:row>
      <xdr:rowOff>49530</xdr:rowOff>
    </xdr:to>
    <xdr:sp macro="" textlink="">
      <xdr:nvSpPr>
        <xdr:cNvPr id="427" name="楕円 426"/>
        <xdr:cNvSpPr/>
      </xdr:nvSpPr>
      <xdr:spPr>
        <a:xfrm>
          <a:off x="7602220" y="1303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40640</xdr:rowOff>
    </xdr:from>
    <xdr:ext cx="469265" cy="259080"/>
    <xdr:sp macro="" textlink="">
      <xdr:nvSpPr>
        <xdr:cNvPr id="428" name="テキスト ボックス 427"/>
        <xdr:cNvSpPr txBox="1"/>
      </xdr:nvSpPr>
      <xdr:spPr>
        <a:xfrm>
          <a:off x="7423150" y="13120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51435</xdr:rowOff>
    </xdr:to>
    <xdr:sp macro="" textlink="">
      <xdr:nvSpPr>
        <xdr:cNvPr id="429" name="楕円 428"/>
        <xdr:cNvSpPr/>
      </xdr:nvSpPr>
      <xdr:spPr>
        <a:xfrm>
          <a:off x="6738620" y="130327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42545</xdr:rowOff>
    </xdr:from>
    <xdr:ext cx="469265" cy="259080"/>
    <xdr:sp macro="" textlink="">
      <xdr:nvSpPr>
        <xdr:cNvPr id="430" name="テキスト ボックス 429"/>
        <xdr:cNvSpPr txBox="1"/>
      </xdr:nvSpPr>
      <xdr:spPr>
        <a:xfrm>
          <a:off x="6559550" y="13122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2" name="正方形/長方形 431"/>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4" name="正方形/長方形 433"/>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6" name="正方形/長方形 435"/>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39" name="テキスト ボックス 438"/>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18744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44" name="テキスト ボックス 443"/>
        <xdr:cNvSpPr txBox="1"/>
      </xdr:nvSpPr>
      <xdr:spPr>
        <a:xfrm>
          <a:off x="591502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46" name="テキスト ボックス 445"/>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48" name="テキスト ボックス 447"/>
        <xdr:cNvSpPr txBox="1"/>
      </xdr:nvSpPr>
      <xdr:spPr>
        <a:xfrm>
          <a:off x="591502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0" name="テキスト ボックス 449"/>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2" name="テキスト ボックス 451"/>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4" name="テキスト ボックス 453"/>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22225</xdr:rowOff>
    </xdr:from>
    <xdr:to xmlns:xdr="http://schemas.openxmlformats.org/drawingml/2006/spreadsheetDrawing">
      <xdr:col>54</xdr:col>
      <xdr:colOff>185420</xdr:colOff>
      <xdr:row>98</xdr:row>
      <xdr:rowOff>57785</xdr:rowOff>
    </xdr:to>
    <xdr:cxnSp macro="">
      <xdr:nvCxnSpPr>
        <xdr:cNvPr id="456" name="直線コネクタ 455"/>
        <xdr:cNvCxnSpPr/>
      </xdr:nvCxnSpPr>
      <xdr:spPr>
        <a:xfrm flipV="1">
          <a:off x="10198100" y="15113635"/>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61595</xdr:rowOff>
    </xdr:from>
    <xdr:ext cx="534035" cy="259080"/>
    <xdr:sp macro="" textlink="">
      <xdr:nvSpPr>
        <xdr:cNvPr id="457" name="土木費最小値テキスト"/>
        <xdr:cNvSpPr txBox="1"/>
      </xdr:nvSpPr>
      <xdr:spPr>
        <a:xfrm>
          <a:off x="10248900" y="16520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57785</xdr:rowOff>
    </xdr:from>
    <xdr:to xmlns:xdr="http://schemas.openxmlformats.org/drawingml/2006/spreadsheetDrawing">
      <xdr:col>55</xdr:col>
      <xdr:colOff>88900</xdr:colOff>
      <xdr:row>98</xdr:row>
      <xdr:rowOff>57785</xdr:rowOff>
    </xdr:to>
    <xdr:cxnSp macro="">
      <xdr:nvCxnSpPr>
        <xdr:cNvPr id="458" name="直線コネクタ 457"/>
        <xdr:cNvCxnSpPr/>
      </xdr:nvCxnSpPr>
      <xdr:spPr>
        <a:xfrm>
          <a:off x="10114280" y="165169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140335</xdr:rowOff>
    </xdr:from>
    <xdr:ext cx="598170" cy="258445"/>
    <xdr:sp macro="" textlink="">
      <xdr:nvSpPr>
        <xdr:cNvPr id="459" name="土木費最大値テキスト"/>
        <xdr:cNvSpPr txBox="1"/>
      </xdr:nvSpPr>
      <xdr:spPr>
        <a:xfrm>
          <a:off x="10248900" y="14896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22225</xdr:rowOff>
    </xdr:from>
    <xdr:to xmlns:xdr="http://schemas.openxmlformats.org/drawingml/2006/spreadsheetDrawing">
      <xdr:col>55</xdr:col>
      <xdr:colOff>88900</xdr:colOff>
      <xdr:row>90</xdr:row>
      <xdr:rowOff>22225</xdr:rowOff>
    </xdr:to>
    <xdr:cxnSp macro="">
      <xdr:nvCxnSpPr>
        <xdr:cNvPr id="460" name="直線コネクタ 459"/>
        <xdr:cNvCxnSpPr/>
      </xdr:nvCxnSpPr>
      <xdr:spPr>
        <a:xfrm>
          <a:off x="10114280" y="15113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65405</xdr:rowOff>
    </xdr:from>
    <xdr:to xmlns:xdr="http://schemas.openxmlformats.org/drawingml/2006/spreadsheetDrawing">
      <xdr:col>55</xdr:col>
      <xdr:colOff>0</xdr:colOff>
      <xdr:row>95</xdr:row>
      <xdr:rowOff>152400</xdr:rowOff>
    </xdr:to>
    <xdr:cxnSp macro="">
      <xdr:nvCxnSpPr>
        <xdr:cNvPr id="461" name="直線コネクタ 460"/>
        <xdr:cNvCxnSpPr/>
      </xdr:nvCxnSpPr>
      <xdr:spPr>
        <a:xfrm flipV="1">
          <a:off x="9385300" y="15667355"/>
          <a:ext cx="8128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63500</xdr:rowOff>
    </xdr:from>
    <xdr:ext cx="534035" cy="258445"/>
    <xdr:sp macro="" textlink="">
      <xdr:nvSpPr>
        <xdr:cNvPr id="462" name="土木費平均値テキスト"/>
        <xdr:cNvSpPr txBox="1"/>
      </xdr:nvSpPr>
      <xdr:spPr>
        <a:xfrm>
          <a:off x="10248900" y="160083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3" name="フローチャート: 判断 462"/>
        <xdr:cNvSpPr/>
      </xdr:nvSpPr>
      <xdr:spPr>
        <a:xfrm>
          <a:off x="10152380" y="16029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152400</xdr:rowOff>
    </xdr:from>
    <xdr:to xmlns:xdr="http://schemas.openxmlformats.org/drawingml/2006/spreadsheetDrawing">
      <xdr:col>50</xdr:col>
      <xdr:colOff>114300</xdr:colOff>
      <xdr:row>96</xdr:row>
      <xdr:rowOff>67945</xdr:rowOff>
    </xdr:to>
    <xdr:cxnSp macro="">
      <xdr:nvCxnSpPr>
        <xdr:cNvPr id="464" name="直線コネクタ 463"/>
        <xdr:cNvCxnSpPr/>
      </xdr:nvCxnSpPr>
      <xdr:spPr>
        <a:xfrm flipV="1">
          <a:off x="8521700" y="16097250"/>
          <a:ext cx="8636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141605</xdr:rowOff>
    </xdr:from>
    <xdr:to xmlns:xdr="http://schemas.openxmlformats.org/drawingml/2006/spreadsheetDrawing">
      <xdr:col>50</xdr:col>
      <xdr:colOff>165100</xdr:colOff>
      <xdr:row>96</xdr:row>
      <xdr:rowOff>71755</xdr:rowOff>
    </xdr:to>
    <xdr:sp macro="" textlink="">
      <xdr:nvSpPr>
        <xdr:cNvPr id="465" name="フローチャート: 判断 464"/>
        <xdr:cNvSpPr/>
      </xdr:nvSpPr>
      <xdr:spPr>
        <a:xfrm>
          <a:off x="9334500" y="160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63500</xdr:rowOff>
    </xdr:from>
    <xdr:ext cx="534670" cy="258445"/>
    <xdr:sp macro="" textlink="">
      <xdr:nvSpPr>
        <xdr:cNvPr id="466" name="テキスト ボックス 465"/>
        <xdr:cNvSpPr txBox="1"/>
      </xdr:nvSpPr>
      <xdr:spPr>
        <a:xfrm>
          <a:off x="9123045" y="16179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67945</xdr:rowOff>
    </xdr:from>
    <xdr:to xmlns:xdr="http://schemas.openxmlformats.org/drawingml/2006/spreadsheetDrawing">
      <xdr:col>45</xdr:col>
      <xdr:colOff>177800</xdr:colOff>
      <xdr:row>97</xdr:row>
      <xdr:rowOff>121920</xdr:rowOff>
    </xdr:to>
    <xdr:cxnSp macro="">
      <xdr:nvCxnSpPr>
        <xdr:cNvPr id="467" name="直線コネクタ 466"/>
        <xdr:cNvCxnSpPr/>
      </xdr:nvCxnSpPr>
      <xdr:spPr>
        <a:xfrm flipV="1">
          <a:off x="7653020" y="16184245"/>
          <a:ext cx="86868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130810</xdr:rowOff>
    </xdr:from>
    <xdr:to xmlns:xdr="http://schemas.openxmlformats.org/drawingml/2006/spreadsheetDrawing">
      <xdr:col>46</xdr:col>
      <xdr:colOff>38100</xdr:colOff>
      <xdr:row>96</xdr:row>
      <xdr:rowOff>60960</xdr:rowOff>
    </xdr:to>
    <xdr:sp macro="" textlink="">
      <xdr:nvSpPr>
        <xdr:cNvPr id="468" name="フローチャート: 判断 467"/>
        <xdr:cNvSpPr/>
      </xdr:nvSpPr>
      <xdr:spPr>
        <a:xfrm>
          <a:off x="8470900" y="160756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77470</xdr:rowOff>
    </xdr:from>
    <xdr:ext cx="534035" cy="258445"/>
    <xdr:sp macro="" textlink="">
      <xdr:nvSpPr>
        <xdr:cNvPr id="469" name="テキスト ボックス 468"/>
        <xdr:cNvSpPr txBox="1"/>
      </xdr:nvSpPr>
      <xdr:spPr>
        <a:xfrm>
          <a:off x="8259445" y="1585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121920</xdr:rowOff>
    </xdr:from>
    <xdr:to xmlns:xdr="http://schemas.openxmlformats.org/drawingml/2006/spreadsheetDrawing">
      <xdr:col>41</xdr:col>
      <xdr:colOff>50800</xdr:colOff>
      <xdr:row>97</xdr:row>
      <xdr:rowOff>125730</xdr:rowOff>
    </xdr:to>
    <xdr:cxnSp macro="">
      <xdr:nvCxnSpPr>
        <xdr:cNvPr id="470" name="直線コネクタ 469"/>
        <xdr:cNvCxnSpPr/>
      </xdr:nvCxnSpPr>
      <xdr:spPr>
        <a:xfrm flipV="1">
          <a:off x="6789420" y="1640967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125730</xdr:rowOff>
    </xdr:from>
    <xdr:to xmlns:xdr="http://schemas.openxmlformats.org/drawingml/2006/spreadsheetDrawing">
      <xdr:col>41</xdr:col>
      <xdr:colOff>101600</xdr:colOff>
      <xdr:row>96</xdr:row>
      <xdr:rowOff>55880</xdr:rowOff>
    </xdr:to>
    <xdr:sp macro="" textlink="">
      <xdr:nvSpPr>
        <xdr:cNvPr id="471" name="フローチャート: 判断 470"/>
        <xdr:cNvSpPr/>
      </xdr:nvSpPr>
      <xdr:spPr>
        <a:xfrm>
          <a:off x="7602220" y="1607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72390</xdr:rowOff>
    </xdr:from>
    <xdr:ext cx="534035" cy="259080"/>
    <xdr:sp macro="" textlink="">
      <xdr:nvSpPr>
        <xdr:cNvPr id="472" name="テキスト ボックス 471"/>
        <xdr:cNvSpPr txBox="1"/>
      </xdr:nvSpPr>
      <xdr:spPr>
        <a:xfrm>
          <a:off x="7395845" y="15845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151130</xdr:rowOff>
    </xdr:from>
    <xdr:to xmlns:xdr="http://schemas.openxmlformats.org/drawingml/2006/spreadsheetDrawing">
      <xdr:col>36</xdr:col>
      <xdr:colOff>165100</xdr:colOff>
      <xdr:row>96</xdr:row>
      <xdr:rowOff>81280</xdr:rowOff>
    </xdr:to>
    <xdr:sp macro="" textlink="">
      <xdr:nvSpPr>
        <xdr:cNvPr id="473" name="フローチャート: 判断 472"/>
        <xdr:cNvSpPr/>
      </xdr:nvSpPr>
      <xdr:spPr>
        <a:xfrm>
          <a:off x="6738620" y="1609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97790</xdr:rowOff>
    </xdr:from>
    <xdr:ext cx="534670" cy="258445"/>
    <xdr:sp macro="" textlink="">
      <xdr:nvSpPr>
        <xdr:cNvPr id="474" name="テキスト ボックス 473"/>
        <xdr:cNvSpPr txBox="1"/>
      </xdr:nvSpPr>
      <xdr:spPr>
        <a:xfrm>
          <a:off x="6527165" y="15871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8" name="テキスト ボックス 477"/>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14605</xdr:rowOff>
    </xdr:from>
    <xdr:to xmlns:xdr="http://schemas.openxmlformats.org/drawingml/2006/spreadsheetDrawing">
      <xdr:col>55</xdr:col>
      <xdr:colOff>50800</xdr:colOff>
      <xdr:row>93</xdr:row>
      <xdr:rowOff>116205</xdr:rowOff>
    </xdr:to>
    <xdr:sp macro="" textlink="">
      <xdr:nvSpPr>
        <xdr:cNvPr id="480" name="楕円 479"/>
        <xdr:cNvSpPr/>
      </xdr:nvSpPr>
      <xdr:spPr>
        <a:xfrm>
          <a:off x="10152380" y="156165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37465</xdr:rowOff>
    </xdr:from>
    <xdr:ext cx="534035" cy="259080"/>
    <xdr:sp macro="" textlink="">
      <xdr:nvSpPr>
        <xdr:cNvPr id="481" name="土木費該当値テキスト"/>
        <xdr:cNvSpPr txBox="1"/>
      </xdr:nvSpPr>
      <xdr:spPr>
        <a:xfrm>
          <a:off x="10248900" y="1546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101600</xdr:rowOff>
    </xdr:from>
    <xdr:to xmlns:xdr="http://schemas.openxmlformats.org/drawingml/2006/spreadsheetDrawing">
      <xdr:col>50</xdr:col>
      <xdr:colOff>165100</xdr:colOff>
      <xdr:row>96</xdr:row>
      <xdr:rowOff>31750</xdr:rowOff>
    </xdr:to>
    <xdr:sp macro="" textlink="">
      <xdr:nvSpPr>
        <xdr:cNvPr id="482" name="楕円 481"/>
        <xdr:cNvSpPr/>
      </xdr:nvSpPr>
      <xdr:spPr>
        <a:xfrm>
          <a:off x="9334500"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48260</xdr:rowOff>
    </xdr:from>
    <xdr:ext cx="534670" cy="259080"/>
    <xdr:sp macro="" textlink="">
      <xdr:nvSpPr>
        <xdr:cNvPr id="483" name="テキスト ボックス 482"/>
        <xdr:cNvSpPr txBox="1"/>
      </xdr:nvSpPr>
      <xdr:spPr>
        <a:xfrm>
          <a:off x="9123045" y="1582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84" name="楕円 483"/>
        <xdr:cNvSpPr/>
      </xdr:nvSpPr>
      <xdr:spPr>
        <a:xfrm>
          <a:off x="8470900" y="161340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109855</xdr:rowOff>
    </xdr:from>
    <xdr:ext cx="534035" cy="258445"/>
    <xdr:sp macro="" textlink="">
      <xdr:nvSpPr>
        <xdr:cNvPr id="485" name="テキスト ボックス 484"/>
        <xdr:cNvSpPr txBox="1"/>
      </xdr:nvSpPr>
      <xdr:spPr>
        <a:xfrm>
          <a:off x="8259445" y="16226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71120</xdr:rowOff>
    </xdr:from>
    <xdr:to xmlns:xdr="http://schemas.openxmlformats.org/drawingml/2006/spreadsheetDrawing">
      <xdr:col>41</xdr:col>
      <xdr:colOff>101600</xdr:colOff>
      <xdr:row>98</xdr:row>
      <xdr:rowOff>1270</xdr:rowOff>
    </xdr:to>
    <xdr:sp macro="" textlink="">
      <xdr:nvSpPr>
        <xdr:cNvPr id="486" name="楕円 485"/>
        <xdr:cNvSpPr/>
      </xdr:nvSpPr>
      <xdr:spPr>
        <a:xfrm>
          <a:off x="760222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163830</xdr:rowOff>
    </xdr:from>
    <xdr:ext cx="534035" cy="259080"/>
    <xdr:sp macro="" textlink="">
      <xdr:nvSpPr>
        <xdr:cNvPr id="487" name="テキスト ボックス 486"/>
        <xdr:cNvSpPr txBox="1"/>
      </xdr:nvSpPr>
      <xdr:spPr>
        <a:xfrm>
          <a:off x="7395845" y="1645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74930</xdr:rowOff>
    </xdr:from>
    <xdr:to xmlns:xdr="http://schemas.openxmlformats.org/drawingml/2006/spreadsheetDrawing">
      <xdr:col>36</xdr:col>
      <xdr:colOff>165100</xdr:colOff>
      <xdr:row>98</xdr:row>
      <xdr:rowOff>5080</xdr:rowOff>
    </xdr:to>
    <xdr:sp macro="" textlink="">
      <xdr:nvSpPr>
        <xdr:cNvPr id="488" name="楕円 487"/>
        <xdr:cNvSpPr/>
      </xdr:nvSpPr>
      <xdr:spPr>
        <a:xfrm>
          <a:off x="673862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167640</xdr:rowOff>
    </xdr:from>
    <xdr:ext cx="534670" cy="258445"/>
    <xdr:sp macro="" textlink="">
      <xdr:nvSpPr>
        <xdr:cNvPr id="489" name="テキスト ボックス 488"/>
        <xdr:cNvSpPr txBox="1"/>
      </xdr:nvSpPr>
      <xdr:spPr>
        <a:xfrm>
          <a:off x="6527165" y="16455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1" name="正方形/長方形 490"/>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3" name="正方形/長方形 492"/>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5" name="正方形/長方形 494"/>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98" name="テキスト ボックス 497"/>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11580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8445"/>
    <xdr:sp macro="" textlink="">
      <xdr:nvSpPr>
        <xdr:cNvPr id="501" name="テキスト ボックス 500"/>
        <xdr:cNvSpPr txBox="1"/>
      </xdr:nvSpPr>
      <xdr:spPr>
        <a:xfrm>
          <a:off x="1187196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11580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8445"/>
    <xdr:sp macro="" textlink="">
      <xdr:nvSpPr>
        <xdr:cNvPr id="503" name="テキスト ボックス 502"/>
        <xdr:cNvSpPr txBox="1"/>
      </xdr:nvSpPr>
      <xdr:spPr>
        <a:xfrm>
          <a:off x="1159954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177800</xdr:colOff>
      <xdr:row>35</xdr:row>
      <xdr:rowOff>131445</xdr:rowOff>
    </xdr:to>
    <xdr:cxnSp macro="">
      <xdr:nvCxnSpPr>
        <xdr:cNvPr id="504" name="直線コネクタ 503"/>
        <xdr:cNvCxnSpPr/>
      </xdr:nvCxnSpPr>
      <xdr:spPr>
        <a:xfrm>
          <a:off x="1211580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505" name="テキスト ボックス 504"/>
        <xdr:cNvSpPr txBox="1"/>
      </xdr:nvSpPr>
      <xdr:spPr>
        <a:xfrm>
          <a:off x="1159954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11580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59080"/>
    <xdr:sp macro="" textlink="">
      <xdr:nvSpPr>
        <xdr:cNvPr id="507" name="テキスト ボックス 506"/>
        <xdr:cNvSpPr txBox="1"/>
      </xdr:nvSpPr>
      <xdr:spPr>
        <a:xfrm>
          <a:off x="1159954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11580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9080"/>
    <xdr:sp macro="" textlink="">
      <xdr:nvSpPr>
        <xdr:cNvPr id="509" name="テキスト ボックス 508"/>
        <xdr:cNvSpPr txBox="1"/>
      </xdr:nvSpPr>
      <xdr:spPr>
        <a:xfrm>
          <a:off x="11599545" y="52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1" name="テキスト ボックス 510"/>
        <xdr:cNvSpPr txBox="1"/>
      </xdr:nvSpPr>
      <xdr:spPr>
        <a:xfrm>
          <a:off x="11535410" y="4903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3" name="テキスト ボックス 512"/>
        <xdr:cNvSpPr txBox="1"/>
      </xdr:nvSpPr>
      <xdr:spPr>
        <a:xfrm>
          <a:off x="1153541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36195</xdr:rowOff>
    </xdr:from>
    <xdr:to xmlns:xdr="http://schemas.openxmlformats.org/drawingml/2006/spreadsheetDrawing">
      <xdr:col>85</xdr:col>
      <xdr:colOff>126365</xdr:colOff>
      <xdr:row>38</xdr:row>
      <xdr:rowOff>82550</xdr:rowOff>
    </xdr:to>
    <xdr:cxnSp macro="">
      <xdr:nvCxnSpPr>
        <xdr:cNvPr id="515" name="直線コネクタ 514"/>
        <xdr:cNvCxnSpPr/>
      </xdr:nvCxnSpPr>
      <xdr:spPr>
        <a:xfrm flipV="1">
          <a:off x="15885795" y="506920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86360</xdr:rowOff>
    </xdr:from>
    <xdr:ext cx="534670" cy="257810"/>
    <xdr:sp macro="" textlink="">
      <xdr:nvSpPr>
        <xdr:cNvPr id="516" name="消防費最小値テキスト"/>
        <xdr:cNvSpPr txBox="1"/>
      </xdr:nvSpPr>
      <xdr:spPr>
        <a:xfrm>
          <a:off x="15938500" y="64604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82550</xdr:rowOff>
    </xdr:from>
    <xdr:to xmlns:xdr="http://schemas.openxmlformats.org/drawingml/2006/spreadsheetDrawing">
      <xdr:col>86</xdr:col>
      <xdr:colOff>25400</xdr:colOff>
      <xdr:row>38</xdr:row>
      <xdr:rowOff>82550</xdr:rowOff>
    </xdr:to>
    <xdr:cxnSp macro="">
      <xdr:nvCxnSpPr>
        <xdr:cNvPr id="517" name="直線コネクタ 516"/>
        <xdr:cNvCxnSpPr/>
      </xdr:nvCxnSpPr>
      <xdr:spPr>
        <a:xfrm>
          <a:off x="15798800" y="6456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154305</xdr:rowOff>
    </xdr:from>
    <xdr:ext cx="534670" cy="259080"/>
    <xdr:sp macro="" textlink="">
      <xdr:nvSpPr>
        <xdr:cNvPr id="518" name="消防費最大値テキスト"/>
        <xdr:cNvSpPr txBox="1"/>
      </xdr:nvSpPr>
      <xdr:spPr>
        <a:xfrm>
          <a:off x="15938500" y="4852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36195</xdr:rowOff>
    </xdr:from>
    <xdr:to xmlns:xdr="http://schemas.openxmlformats.org/drawingml/2006/spreadsheetDrawing">
      <xdr:col>86</xdr:col>
      <xdr:colOff>25400</xdr:colOff>
      <xdr:row>30</xdr:row>
      <xdr:rowOff>36195</xdr:rowOff>
    </xdr:to>
    <xdr:cxnSp macro="">
      <xdr:nvCxnSpPr>
        <xdr:cNvPr id="519" name="直線コネクタ 518"/>
        <xdr:cNvCxnSpPr/>
      </xdr:nvCxnSpPr>
      <xdr:spPr>
        <a:xfrm>
          <a:off x="15798800" y="5069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45085</xdr:rowOff>
    </xdr:from>
    <xdr:to xmlns:xdr="http://schemas.openxmlformats.org/drawingml/2006/spreadsheetDrawing">
      <xdr:col>85</xdr:col>
      <xdr:colOff>127000</xdr:colOff>
      <xdr:row>37</xdr:row>
      <xdr:rowOff>74295</xdr:rowOff>
    </xdr:to>
    <xdr:cxnSp macro="">
      <xdr:nvCxnSpPr>
        <xdr:cNvPr id="520" name="直線コネクタ 519"/>
        <xdr:cNvCxnSpPr/>
      </xdr:nvCxnSpPr>
      <xdr:spPr>
        <a:xfrm flipV="1">
          <a:off x="15069820" y="6251575"/>
          <a:ext cx="8178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137160</xdr:rowOff>
    </xdr:from>
    <xdr:ext cx="534670" cy="259080"/>
    <xdr:sp macro="" textlink="">
      <xdr:nvSpPr>
        <xdr:cNvPr id="521" name="消防費平均値テキスト"/>
        <xdr:cNvSpPr txBox="1"/>
      </xdr:nvSpPr>
      <xdr:spPr>
        <a:xfrm>
          <a:off x="15938500" y="6008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114300</xdr:rowOff>
    </xdr:from>
    <xdr:to xmlns:xdr="http://schemas.openxmlformats.org/drawingml/2006/spreadsheetDrawing">
      <xdr:col>85</xdr:col>
      <xdr:colOff>177800</xdr:colOff>
      <xdr:row>37</xdr:row>
      <xdr:rowOff>44450</xdr:rowOff>
    </xdr:to>
    <xdr:sp macro="" textlink="">
      <xdr:nvSpPr>
        <xdr:cNvPr id="522" name="フローチャート: 判断 521"/>
        <xdr:cNvSpPr/>
      </xdr:nvSpPr>
      <xdr:spPr>
        <a:xfrm>
          <a:off x="15836900" y="6153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63500</xdr:rowOff>
    </xdr:from>
    <xdr:to xmlns:xdr="http://schemas.openxmlformats.org/drawingml/2006/spreadsheetDrawing">
      <xdr:col>81</xdr:col>
      <xdr:colOff>50800</xdr:colOff>
      <xdr:row>37</xdr:row>
      <xdr:rowOff>74295</xdr:rowOff>
    </xdr:to>
    <xdr:cxnSp macro="">
      <xdr:nvCxnSpPr>
        <xdr:cNvPr id="523" name="直線コネクタ 522"/>
        <xdr:cNvCxnSpPr/>
      </xdr:nvCxnSpPr>
      <xdr:spPr>
        <a:xfrm>
          <a:off x="14206220" y="6269990"/>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155575</xdr:rowOff>
    </xdr:from>
    <xdr:to xmlns:xdr="http://schemas.openxmlformats.org/drawingml/2006/spreadsheetDrawing">
      <xdr:col>81</xdr:col>
      <xdr:colOff>101600</xdr:colOff>
      <xdr:row>37</xdr:row>
      <xdr:rowOff>85725</xdr:rowOff>
    </xdr:to>
    <xdr:sp macro="" textlink="">
      <xdr:nvSpPr>
        <xdr:cNvPr id="524" name="フローチャート: 判断 523"/>
        <xdr:cNvSpPr/>
      </xdr:nvSpPr>
      <xdr:spPr>
        <a:xfrm>
          <a:off x="15019020" y="6194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102870</xdr:rowOff>
    </xdr:from>
    <xdr:ext cx="534035" cy="258445"/>
    <xdr:sp macro="" textlink="">
      <xdr:nvSpPr>
        <xdr:cNvPr id="525" name="テキスト ボックス 524"/>
        <xdr:cNvSpPr txBox="1"/>
      </xdr:nvSpPr>
      <xdr:spPr>
        <a:xfrm>
          <a:off x="14812645" y="5974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63500</xdr:rowOff>
    </xdr:from>
    <xdr:to xmlns:xdr="http://schemas.openxmlformats.org/drawingml/2006/spreadsheetDrawing">
      <xdr:col>76</xdr:col>
      <xdr:colOff>114300</xdr:colOff>
      <xdr:row>37</xdr:row>
      <xdr:rowOff>111760</xdr:rowOff>
    </xdr:to>
    <xdr:cxnSp macro="">
      <xdr:nvCxnSpPr>
        <xdr:cNvPr id="526" name="直線コネクタ 525"/>
        <xdr:cNvCxnSpPr/>
      </xdr:nvCxnSpPr>
      <xdr:spPr>
        <a:xfrm flipV="1">
          <a:off x="13342620" y="6269990"/>
          <a:ext cx="8636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158750</xdr:rowOff>
    </xdr:from>
    <xdr:to xmlns:xdr="http://schemas.openxmlformats.org/drawingml/2006/spreadsheetDrawing">
      <xdr:col>76</xdr:col>
      <xdr:colOff>165100</xdr:colOff>
      <xdr:row>37</xdr:row>
      <xdr:rowOff>88900</xdr:rowOff>
    </xdr:to>
    <xdr:sp macro="" textlink="">
      <xdr:nvSpPr>
        <xdr:cNvPr id="527" name="フローチャート: 判断 526"/>
        <xdr:cNvSpPr/>
      </xdr:nvSpPr>
      <xdr:spPr>
        <a:xfrm>
          <a:off x="1415542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105410</xdr:rowOff>
    </xdr:from>
    <xdr:ext cx="534670" cy="258445"/>
    <xdr:sp macro="" textlink="">
      <xdr:nvSpPr>
        <xdr:cNvPr id="528" name="テキスト ボックス 527"/>
        <xdr:cNvSpPr txBox="1"/>
      </xdr:nvSpPr>
      <xdr:spPr>
        <a:xfrm>
          <a:off x="13943965" y="5976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121920</xdr:rowOff>
    </xdr:from>
    <xdr:to xmlns:xdr="http://schemas.openxmlformats.org/drawingml/2006/spreadsheetDrawing">
      <xdr:col>71</xdr:col>
      <xdr:colOff>177800</xdr:colOff>
      <xdr:row>37</xdr:row>
      <xdr:rowOff>111760</xdr:rowOff>
    </xdr:to>
    <xdr:cxnSp macro="">
      <xdr:nvCxnSpPr>
        <xdr:cNvPr id="529" name="直線コネクタ 528"/>
        <xdr:cNvCxnSpPr/>
      </xdr:nvCxnSpPr>
      <xdr:spPr>
        <a:xfrm>
          <a:off x="12473940" y="6160770"/>
          <a:ext cx="86868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1270</xdr:rowOff>
    </xdr:from>
    <xdr:to xmlns:xdr="http://schemas.openxmlformats.org/drawingml/2006/spreadsheetDrawing">
      <xdr:col>72</xdr:col>
      <xdr:colOff>38100</xdr:colOff>
      <xdr:row>37</xdr:row>
      <xdr:rowOff>102870</xdr:rowOff>
    </xdr:to>
    <xdr:sp macro="" textlink="">
      <xdr:nvSpPr>
        <xdr:cNvPr id="530" name="フローチャート: 判断 529"/>
        <xdr:cNvSpPr/>
      </xdr:nvSpPr>
      <xdr:spPr>
        <a:xfrm>
          <a:off x="13291820" y="62077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119380</xdr:rowOff>
    </xdr:from>
    <xdr:ext cx="534035" cy="259080"/>
    <xdr:sp macro="" textlink="">
      <xdr:nvSpPr>
        <xdr:cNvPr id="531" name="テキスト ボックス 530"/>
        <xdr:cNvSpPr txBox="1"/>
      </xdr:nvSpPr>
      <xdr:spPr>
        <a:xfrm>
          <a:off x="13080365" y="5990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167640</xdr:rowOff>
    </xdr:from>
    <xdr:to xmlns:xdr="http://schemas.openxmlformats.org/drawingml/2006/spreadsheetDrawing">
      <xdr:col>67</xdr:col>
      <xdr:colOff>101600</xdr:colOff>
      <xdr:row>37</xdr:row>
      <xdr:rowOff>99695</xdr:rowOff>
    </xdr:to>
    <xdr:sp macro="" textlink="">
      <xdr:nvSpPr>
        <xdr:cNvPr id="532" name="フローチャート: 判断 531"/>
        <xdr:cNvSpPr/>
      </xdr:nvSpPr>
      <xdr:spPr>
        <a:xfrm>
          <a:off x="12423140" y="6206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90805</xdr:rowOff>
    </xdr:from>
    <xdr:ext cx="534035" cy="258445"/>
    <xdr:sp macro="" textlink="">
      <xdr:nvSpPr>
        <xdr:cNvPr id="533" name="テキスト ボックス 532"/>
        <xdr:cNvSpPr txBox="1"/>
      </xdr:nvSpPr>
      <xdr:spPr>
        <a:xfrm>
          <a:off x="12216765" y="6297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5" name="テキスト ボックス 534"/>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8" name="テキスト ボックス 537"/>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165735</xdr:rowOff>
    </xdr:from>
    <xdr:to xmlns:xdr="http://schemas.openxmlformats.org/drawingml/2006/spreadsheetDrawing">
      <xdr:col>85</xdr:col>
      <xdr:colOff>177800</xdr:colOff>
      <xdr:row>37</xdr:row>
      <xdr:rowOff>95885</xdr:rowOff>
    </xdr:to>
    <xdr:sp macro="" textlink="">
      <xdr:nvSpPr>
        <xdr:cNvPr id="539" name="楕円 538"/>
        <xdr:cNvSpPr/>
      </xdr:nvSpPr>
      <xdr:spPr>
        <a:xfrm>
          <a:off x="15836900" y="6204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144145</xdr:rowOff>
    </xdr:from>
    <xdr:ext cx="534670" cy="258445"/>
    <xdr:sp macro="" textlink="">
      <xdr:nvSpPr>
        <xdr:cNvPr id="540" name="消防費該当値テキスト"/>
        <xdr:cNvSpPr txBox="1"/>
      </xdr:nvSpPr>
      <xdr:spPr>
        <a:xfrm>
          <a:off x="15938500" y="6182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23495</xdr:rowOff>
    </xdr:from>
    <xdr:to xmlns:xdr="http://schemas.openxmlformats.org/drawingml/2006/spreadsheetDrawing">
      <xdr:col>81</xdr:col>
      <xdr:colOff>101600</xdr:colOff>
      <xdr:row>37</xdr:row>
      <xdr:rowOff>125095</xdr:rowOff>
    </xdr:to>
    <xdr:sp macro="" textlink="">
      <xdr:nvSpPr>
        <xdr:cNvPr id="541" name="楕円 540"/>
        <xdr:cNvSpPr/>
      </xdr:nvSpPr>
      <xdr:spPr>
        <a:xfrm>
          <a:off x="1501902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116205</xdr:rowOff>
    </xdr:from>
    <xdr:ext cx="534035" cy="259080"/>
    <xdr:sp macro="" textlink="">
      <xdr:nvSpPr>
        <xdr:cNvPr id="542" name="テキスト ボックス 541"/>
        <xdr:cNvSpPr txBox="1"/>
      </xdr:nvSpPr>
      <xdr:spPr>
        <a:xfrm>
          <a:off x="14812645" y="6322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12700</xdr:rowOff>
    </xdr:from>
    <xdr:to xmlns:xdr="http://schemas.openxmlformats.org/drawingml/2006/spreadsheetDrawing">
      <xdr:col>76</xdr:col>
      <xdr:colOff>165100</xdr:colOff>
      <xdr:row>37</xdr:row>
      <xdr:rowOff>114300</xdr:rowOff>
    </xdr:to>
    <xdr:sp macro="" textlink="">
      <xdr:nvSpPr>
        <xdr:cNvPr id="543" name="楕円 542"/>
        <xdr:cNvSpPr/>
      </xdr:nvSpPr>
      <xdr:spPr>
        <a:xfrm>
          <a:off x="1415542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105410</xdr:rowOff>
    </xdr:from>
    <xdr:ext cx="534670" cy="258445"/>
    <xdr:sp macro="" textlink="">
      <xdr:nvSpPr>
        <xdr:cNvPr id="544" name="テキスト ボックス 543"/>
        <xdr:cNvSpPr txBox="1"/>
      </xdr:nvSpPr>
      <xdr:spPr>
        <a:xfrm>
          <a:off x="13943965" y="6311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60960</xdr:rowOff>
    </xdr:from>
    <xdr:to xmlns:xdr="http://schemas.openxmlformats.org/drawingml/2006/spreadsheetDrawing">
      <xdr:col>72</xdr:col>
      <xdr:colOff>38100</xdr:colOff>
      <xdr:row>37</xdr:row>
      <xdr:rowOff>162560</xdr:rowOff>
    </xdr:to>
    <xdr:sp macro="" textlink="">
      <xdr:nvSpPr>
        <xdr:cNvPr id="545" name="楕円 544"/>
        <xdr:cNvSpPr/>
      </xdr:nvSpPr>
      <xdr:spPr>
        <a:xfrm>
          <a:off x="13291820" y="62674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153670</xdr:rowOff>
    </xdr:from>
    <xdr:ext cx="534035" cy="259080"/>
    <xdr:sp macro="" textlink="">
      <xdr:nvSpPr>
        <xdr:cNvPr id="546" name="テキスト ボックス 545"/>
        <xdr:cNvSpPr txBox="1"/>
      </xdr:nvSpPr>
      <xdr:spPr>
        <a:xfrm>
          <a:off x="13080365" y="6360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71120</xdr:rowOff>
    </xdr:from>
    <xdr:to xmlns:xdr="http://schemas.openxmlformats.org/drawingml/2006/spreadsheetDrawing">
      <xdr:col>67</xdr:col>
      <xdr:colOff>101600</xdr:colOff>
      <xdr:row>37</xdr:row>
      <xdr:rowOff>1270</xdr:rowOff>
    </xdr:to>
    <xdr:sp macro="" textlink="">
      <xdr:nvSpPr>
        <xdr:cNvPr id="547" name="楕円 546"/>
        <xdr:cNvSpPr/>
      </xdr:nvSpPr>
      <xdr:spPr>
        <a:xfrm>
          <a:off x="12423140" y="610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17780</xdr:rowOff>
    </xdr:from>
    <xdr:ext cx="534035" cy="258445"/>
    <xdr:sp macro="" textlink="">
      <xdr:nvSpPr>
        <xdr:cNvPr id="548" name="テキスト ボックス 547"/>
        <xdr:cNvSpPr txBox="1"/>
      </xdr:nvSpPr>
      <xdr:spPr>
        <a:xfrm>
          <a:off x="12216765" y="5888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0" name="正方形/長方形 549"/>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2" name="正方形/長方形 551"/>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4" name="正方形/長方形 553"/>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7" name="テキスト ボックス 556"/>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8445"/>
    <xdr:sp macro="" textlink="">
      <xdr:nvSpPr>
        <xdr:cNvPr id="560" name="テキスト ボックス 559"/>
        <xdr:cNvSpPr txBox="1"/>
      </xdr:nvSpPr>
      <xdr:spPr>
        <a:xfrm>
          <a:off x="1187196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8445"/>
    <xdr:sp macro="" textlink="">
      <xdr:nvSpPr>
        <xdr:cNvPr id="562" name="テキスト ボックス 561"/>
        <xdr:cNvSpPr txBox="1"/>
      </xdr:nvSpPr>
      <xdr:spPr>
        <a:xfrm>
          <a:off x="1159954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63" name="直線コネクタ 562"/>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167640</xdr:rowOff>
    </xdr:from>
    <xdr:ext cx="594995" cy="259080"/>
    <xdr:sp macro="" textlink="">
      <xdr:nvSpPr>
        <xdr:cNvPr id="564" name="テキスト ボックス 563"/>
        <xdr:cNvSpPr txBox="1"/>
      </xdr:nvSpPr>
      <xdr:spPr>
        <a:xfrm>
          <a:off x="11535410" y="9056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6" name="テキスト ボックス 565"/>
        <xdr:cNvSpPr txBox="1"/>
      </xdr:nvSpPr>
      <xdr:spPr>
        <a:xfrm>
          <a:off x="11535410" y="8684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8445"/>
    <xdr:sp macro="" textlink="">
      <xdr:nvSpPr>
        <xdr:cNvPr id="568" name="テキスト ボックス 567"/>
        <xdr:cNvSpPr txBox="1"/>
      </xdr:nvSpPr>
      <xdr:spPr>
        <a:xfrm>
          <a:off x="11535410" y="83108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0" name="テキスト ボックス 569"/>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111125</xdr:rowOff>
    </xdr:from>
    <xdr:to xmlns:xdr="http://schemas.openxmlformats.org/drawingml/2006/spreadsheetDrawing">
      <xdr:col>85</xdr:col>
      <xdr:colOff>126365</xdr:colOff>
      <xdr:row>58</xdr:row>
      <xdr:rowOff>21590</xdr:rowOff>
    </xdr:to>
    <xdr:cxnSp macro="">
      <xdr:nvCxnSpPr>
        <xdr:cNvPr id="572" name="直線コネクタ 571"/>
        <xdr:cNvCxnSpPr/>
      </xdr:nvCxnSpPr>
      <xdr:spPr>
        <a:xfrm flipV="1">
          <a:off x="15885795" y="849693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25400</xdr:rowOff>
    </xdr:from>
    <xdr:ext cx="534670" cy="259080"/>
    <xdr:sp macro="" textlink="">
      <xdr:nvSpPr>
        <xdr:cNvPr id="573" name="教育費最小値テキスト"/>
        <xdr:cNvSpPr txBox="1"/>
      </xdr:nvSpPr>
      <xdr:spPr>
        <a:xfrm>
          <a:off x="15938500" y="975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21590</xdr:rowOff>
    </xdr:from>
    <xdr:to xmlns:xdr="http://schemas.openxmlformats.org/drawingml/2006/spreadsheetDrawing">
      <xdr:col>86</xdr:col>
      <xdr:colOff>25400</xdr:colOff>
      <xdr:row>58</xdr:row>
      <xdr:rowOff>21590</xdr:rowOff>
    </xdr:to>
    <xdr:cxnSp macro="">
      <xdr:nvCxnSpPr>
        <xdr:cNvPr id="574" name="直線コネクタ 573"/>
        <xdr:cNvCxnSpPr/>
      </xdr:nvCxnSpPr>
      <xdr:spPr>
        <a:xfrm>
          <a:off x="15798800" y="9748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57785</xdr:rowOff>
    </xdr:from>
    <xdr:ext cx="598805" cy="259080"/>
    <xdr:sp macro="" textlink="">
      <xdr:nvSpPr>
        <xdr:cNvPr id="575" name="教育費最大値テキスト"/>
        <xdr:cNvSpPr txBox="1"/>
      </xdr:nvSpPr>
      <xdr:spPr>
        <a:xfrm>
          <a:off x="15938500" y="8275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111125</xdr:rowOff>
    </xdr:from>
    <xdr:to xmlns:xdr="http://schemas.openxmlformats.org/drawingml/2006/spreadsheetDrawing">
      <xdr:col>86</xdr:col>
      <xdr:colOff>25400</xdr:colOff>
      <xdr:row>50</xdr:row>
      <xdr:rowOff>111125</xdr:rowOff>
    </xdr:to>
    <xdr:cxnSp macro="">
      <xdr:nvCxnSpPr>
        <xdr:cNvPr id="576" name="直線コネクタ 575"/>
        <xdr:cNvCxnSpPr/>
      </xdr:nvCxnSpPr>
      <xdr:spPr>
        <a:xfrm>
          <a:off x="15798800" y="8496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59690</xdr:rowOff>
    </xdr:from>
    <xdr:to xmlns:xdr="http://schemas.openxmlformats.org/drawingml/2006/spreadsheetDrawing">
      <xdr:col>85</xdr:col>
      <xdr:colOff>127000</xdr:colOff>
      <xdr:row>57</xdr:row>
      <xdr:rowOff>113665</xdr:rowOff>
    </xdr:to>
    <xdr:cxnSp macro="">
      <xdr:nvCxnSpPr>
        <xdr:cNvPr id="577" name="直線コネクタ 576"/>
        <xdr:cNvCxnSpPr/>
      </xdr:nvCxnSpPr>
      <xdr:spPr>
        <a:xfrm flipV="1">
          <a:off x="15069820" y="9618980"/>
          <a:ext cx="8178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162560</xdr:rowOff>
    </xdr:from>
    <xdr:ext cx="534670" cy="258445"/>
    <xdr:sp macro="" textlink="">
      <xdr:nvSpPr>
        <xdr:cNvPr id="578" name="教育費平均値テキスト"/>
        <xdr:cNvSpPr txBox="1"/>
      </xdr:nvSpPr>
      <xdr:spPr>
        <a:xfrm>
          <a:off x="15938500" y="92189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140335</xdr:rowOff>
    </xdr:from>
    <xdr:to xmlns:xdr="http://schemas.openxmlformats.org/drawingml/2006/spreadsheetDrawing">
      <xdr:col>85</xdr:col>
      <xdr:colOff>177800</xdr:colOff>
      <xdr:row>56</xdr:row>
      <xdr:rowOff>69850</xdr:rowOff>
    </xdr:to>
    <xdr:sp macro="" textlink="">
      <xdr:nvSpPr>
        <xdr:cNvPr id="579" name="フローチャート: 判断 578"/>
        <xdr:cNvSpPr/>
      </xdr:nvSpPr>
      <xdr:spPr>
        <a:xfrm>
          <a:off x="15836900" y="93643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97155</xdr:rowOff>
    </xdr:from>
    <xdr:to xmlns:xdr="http://schemas.openxmlformats.org/drawingml/2006/spreadsheetDrawing">
      <xdr:col>81</xdr:col>
      <xdr:colOff>50800</xdr:colOff>
      <xdr:row>57</xdr:row>
      <xdr:rowOff>113665</xdr:rowOff>
    </xdr:to>
    <xdr:cxnSp macro="">
      <xdr:nvCxnSpPr>
        <xdr:cNvPr id="580" name="直線コネクタ 579"/>
        <xdr:cNvCxnSpPr/>
      </xdr:nvCxnSpPr>
      <xdr:spPr>
        <a:xfrm>
          <a:off x="14206220" y="965644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0</xdr:rowOff>
    </xdr:from>
    <xdr:to xmlns:xdr="http://schemas.openxmlformats.org/drawingml/2006/spreadsheetDrawing">
      <xdr:col>81</xdr:col>
      <xdr:colOff>101600</xdr:colOff>
      <xdr:row>56</xdr:row>
      <xdr:rowOff>101600</xdr:rowOff>
    </xdr:to>
    <xdr:sp macro="" textlink="">
      <xdr:nvSpPr>
        <xdr:cNvPr id="581" name="フローチャート: 判断 580"/>
        <xdr:cNvSpPr/>
      </xdr:nvSpPr>
      <xdr:spPr>
        <a:xfrm>
          <a:off x="1501902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118110</xdr:rowOff>
    </xdr:from>
    <xdr:ext cx="534035" cy="259080"/>
    <xdr:sp macro="" textlink="">
      <xdr:nvSpPr>
        <xdr:cNvPr id="582" name="テキスト ボックス 581"/>
        <xdr:cNvSpPr txBox="1"/>
      </xdr:nvSpPr>
      <xdr:spPr>
        <a:xfrm>
          <a:off x="14812645" y="917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165100</xdr:rowOff>
    </xdr:from>
    <xdr:to xmlns:xdr="http://schemas.openxmlformats.org/drawingml/2006/spreadsheetDrawing">
      <xdr:col>76</xdr:col>
      <xdr:colOff>114300</xdr:colOff>
      <xdr:row>57</xdr:row>
      <xdr:rowOff>97155</xdr:rowOff>
    </xdr:to>
    <xdr:cxnSp macro="">
      <xdr:nvCxnSpPr>
        <xdr:cNvPr id="583" name="直線コネクタ 582"/>
        <xdr:cNvCxnSpPr/>
      </xdr:nvCxnSpPr>
      <xdr:spPr>
        <a:xfrm>
          <a:off x="13342620" y="9556750"/>
          <a:ext cx="8636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52070</xdr:rowOff>
    </xdr:from>
    <xdr:to xmlns:xdr="http://schemas.openxmlformats.org/drawingml/2006/spreadsheetDrawing">
      <xdr:col>76</xdr:col>
      <xdr:colOff>165100</xdr:colOff>
      <xdr:row>56</xdr:row>
      <xdr:rowOff>153670</xdr:rowOff>
    </xdr:to>
    <xdr:sp macro="" textlink="">
      <xdr:nvSpPr>
        <xdr:cNvPr id="584" name="フローチャート: 判断 583"/>
        <xdr:cNvSpPr/>
      </xdr:nvSpPr>
      <xdr:spPr>
        <a:xfrm>
          <a:off x="14155420" y="94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167640</xdr:rowOff>
    </xdr:from>
    <xdr:ext cx="534670" cy="259080"/>
    <xdr:sp macro="" textlink="">
      <xdr:nvSpPr>
        <xdr:cNvPr id="585" name="テキスト ボックス 584"/>
        <xdr:cNvSpPr txBox="1"/>
      </xdr:nvSpPr>
      <xdr:spPr>
        <a:xfrm>
          <a:off x="13943965" y="9224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165100</xdr:rowOff>
    </xdr:from>
    <xdr:to xmlns:xdr="http://schemas.openxmlformats.org/drawingml/2006/spreadsheetDrawing">
      <xdr:col>71</xdr:col>
      <xdr:colOff>177800</xdr:colOff>
      <xdr:row>57</xdr:row>
      <xdr:rowOff>6985</xdr:rowOff>
    </xdr:to>
    <xdr:cxnSp macro="">
      <xdr:nvCxnSpPr>
        <xdr:cNvPr id="586" name="直線コネクタ 585"/>
        <xdr:cNvCxnSpPr/>
      </xdr:nvCxnSpPr>
      <xdr:spPr>
        <a:xfrm flipV="1">
          <a:off x="12473940" y="9556750"/>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47625</xdr:rowOff>
    </xdr:from>
    <xdr:to xmlns:xdr="http://schemas.openxmlformats.org/drawingml/2006/spreadsheetDrawing">
      <xdr:col>72</xdr:col>
      <xdr:colOff>38100</xdr:colOff>
      <xdr:row>56</xdr:row>
      <xdr:rowOff>149225</xdr:rowOff>
    </xdr:to>
    <xdr:sp macro="" textlink="">
      <xdr:nvSpPr>
        <xdr:cNvPr id="587" name="フローチャート: 判断 586"/>
        <xdr:cNvSpPr/>
      </xdr:nvSpPr>
      <xdr:spPr>
        <a:xfrm>
          <a:off x="13291820" y="94392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165735</xdr:rowOff>
    </xdr:from>
    <xdr:ext cx="534035" cy="258445"/>
    <xdr:sp macro="" textlink="">
      <xdr:nvSpPr>
        <xdr:cNvPr id="588" name="テキスト ボックス 587"/>
        <xdr:cNvSpPr txBox="1"/>
      </xdr:nvSpPr>
      <xdr:spPr>
        <a:xfrm>
          <a:off x="13080365" y="9222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50800</xdr:rowOff>
    </xdr:from>
    <xdr:to xmlns:xdr="http://schemas.openxmlformats.org/drawingml/2006/spreadsheetDrawing">
      <xdr:col>67</xdr:col>
      <xdr:colOff>101600</xdr:colOff>
      <xdr:row>56</xdr:row>
      <xdr:rowOff>152400</xdr:rowOff>
    </xdr:to>
    <xdr:sp macro="" textlink="">
      <xdr:nvSpPr>
        <xdr:cNvPr id="589" name="フローチャート: 判断 588"/>
        <xdr:cNvSpPr/>
      </xdr:nvSpPr>
      <xdr:spPr>
        <a:xfrm>
          <a:off x="1242314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167640</xdr:rowOff>
    </xdr:from>
    <xdr:ext cx="534035" cy="259080"/>
    <xdr:sp macro="" textlink="">
      <xdr:nvSpPr>
        <xdr:cNvPr id="590" name="テキスト ボックス 589"/>
        <xdr:cNvSpPr txBox="1"/>
      </xdr:nvSpPr>
      <xdr:spPr>
        <a:xfrm>
          <a:off x="12216765" y="9224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2" name="テキスト ボックス 591"/>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5" name="テキスト ボックス 594"/>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8890</xdr:rowOff>
    </xdr:from>
    <xdr:to xmlns:xdr="http://schemas.openxmlformats.org/drawingml/2006/spreadsheetDrawing">
      <xdr:col>85</xdr:col>
      <xdr:colOff>177800</xdr:colOff>
      <xdr:row>57</xdr:row>
      <xdr:rowOff>110490</xdr:rowOff>
    </xdr:to>
    <xdr:sp macro="" textlink="">
      <xdr:nvSpPr>
        <xdr:cNvPr id="596" name="楕円 595"/>
        <xdr:cNvSpPr/>
      </xdr:nvSpPr>
      <xdr:spPr>
        <a:xfrm>
          <a:off x="158369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158750</xdr:rowOff>
    </xdr:from>
    <xdr:ext cx="534670" cy="258445"/>
    <xdr:sp macro="" textlink="">
      <xdr:nvSpPr>
        <xdr:cNvPr id="597" name="教育費該当値テキスト"/>
        <xdr:cNvSpPr txBox="1"/>
      </xdr:nvSpPr>
      <xdr:spPr>
        <a:xfrm>
          <a:off x="15938500" y="9550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62865</xdr:rowOff>
    </xdr:from>
    <xdr:to xmlns:xdr="http://schemas.openxmlformats.org/drawingml/2006/spreadsheetDrawing">
      <xdr:col>81</xdr:col>
      <xdr:colOff>101600</xdr:colOff>
      <xdr:row>57</xdr:row>
      <xdr:rowOff>164465</xdr:rowOff>
    </xdr:to>
    <xdr:sp macro="" textlink="">
      <xdr:nvSpPr>
        <xdr:cNvPr id="598" name="楕円 597"/>
        <xdr:cNvSpPr/>
      </xdr:nvSpPr>
      <xdr:spPr>
        <a:xfrm>
          <a:off x="1501902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155575</xdr:rowOff>
    </xdr:from>
    <xdr:ext cx="534035" cy="259080"/>
    <xdr:sp macro="" textlink="">
      <xdr:nvSpPr>
        <xdr:cNvPr id="599" name="テキスト ボックス 598"/>
        <xdr:cNvSpPr txBox="1"/>
      </xdr:nvSpPr>
      <xdr:spPr>
        <a:xfrm>
          <a:off x="14812645" y="9714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46990</xdr:rowOff>
    </xdr:from>
    <xdr:to xmlns:xdr="http://schemas.openxmlformats.org/drawingml/2006/spreadsheetDrawing">
      <xdr:col>76</xdr:col>
      <xdr:colOff>165100</xdr:colOff>
      <xdr:row>57</xdr:row>
      <xdr:rowOff>147955</xdr:rowOff>
    </xdr:to>
    <xdr:sp macro="" textlink="">
      <xdr:nvSpPr>
        <xdr:cNvPr id="600" name="楕円 599"/>
        <xdr:cNvSpPr/>
      </xdr:nvSpPr>
      <xdr:spPr>
        <a:xfrm>
          <a:off x="14155420" y="9606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139065</xdr:rowOff>
    </xdr:from>
    <xdr:ext cx="534670" cy="259080"/>
    <xdr:sp macro="" textlink="">
      <xdr:nvSpPr>
        <xdr:cNvPr id="601" name="テキスト ボックス 600"/>
        <xdr:cNvSpPr txBox="1"/>
      </xdr:nvSpPr>
      <xdr:spPr>
        <a:xfrm>
          <a:off x="13943965" y="9698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114300</xdr:rowOff>
    </xdr:from>
    <xdr:to xmlns:xdr="http://schemas.openxmlformats.org/drawingml/2006/spreadsheetDrawing">
      <xdr:col>72</xdr:col>
      <xdr:colOff>38100</xdr:colOff>
      <xdr:row>57</xdr:row>
      <xdr:rowOff>44450</xdr:rowOff>
    </xdr:to>
    <xdr:sp macro="" textlink="">
      <xdr:nvSpPr>
        <xdr:cNvPr id="602" name="楕円 601"/>
        <xdr:cNvSpPr/>
      </xdr:nvSpPr>
      <xdr:spPr>
        <a:xfrm>
          <a:off x="13291820" y="95059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35560</xdr:rowOff>
    </xdr:from>
    <xdr:ext cx="534035" cy="258445"/>
    <xdr:sp macro="" textlink="">
      <xdr:nvSpPr>
        <xdr:cNvPr id="603" name="テキスト ボックス 602"/>
        <xdr:cNvSpPr txBox="1"/>
      </xdr:nvSpPr>
      <xdr:spPr>
        <a:xfrm>
          <a:off x="13080365" y="9594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127635</xdr:rowOff>
    </xdr:from>
    <xdr:to xmlns:xdr="http://schemas.openxmlformats.org/drawingml/2006/spreadsheetDrawing">
      <xdr:col>67</xdr:col>
      <xdr:colOff>101600</xdr:colOff>
      <xdr:row>57</xdr:row>
      <xdr:rowOff>57785</xdr:rowOff>
    </xdr:to>
    <xdr:sp macro="" textlink="">
      <xdr:nvSpPr>
        <xdr:cNvPr id="604" name="楕円 603"/>
        <xdr:cNvSpPr/>
      </xdr:nvSpPr>
      <xdr:spPr>
        <a:xfrm>
          <a:off x="12423140" y="9519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48895</xdr:rowOff>
    </xdr:from>
    <xdr:ext cx="534035" cy="259080"/>
    <xdr:sp macro="" textlink="">
      <xdr:nvSpPr>
        <xdr:cNvPr id="605" name="テキスト ボックス 604"/>
        <xdr:cNvSpPr txBox="1"/>
      </xdr:nvSpPr>
      <xdr:spPr>
        <a:xfrm>
          <a:off x="12216765" y="9608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7" name="正方形/長方形 606"/>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9" name="正方形/長方形 608"/>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11" name="正方形/長方形 610"/>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4" name="テキスト ボックス 613"/>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8445"/>
    <xdr:sp macro="" textlink="">
      <xdr:nvSpPr>
        <xdr:cNvPr id="617" name="テキスト ボックス 616"/>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619" name="テキスト ボックス 618"/>
        <xdr:cNvSpPr txBox="1"/>
      </xdr:nvSpPr>
      <xdr:spPr>
        <a:xfrm>
          <a:off x="1159954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20" name="直線コネクタ 619"/>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21" name="テキスト ボックス 620"/>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23" name="テキスト ボックス 622"/>
        <xdr:cNvSpPr txBox="1"/>
      </xdr:nvSpPr>
      <xdr:spPr>
        <a:xfrm>
          <a:off x="1159954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8445"/>
    <xdr:sp macro="" textlink="">
      <xdr:nvSpPr>
        <xdr:cNvPr id="625" name="テキスト ボックス 624"/>
        <xdr:cNvSpPr txBox="1"/>
      </xdr:nvSpPr>
      <xdr:spPr>
        <a:xfrm>
          <a:off x="1153541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7" name="テキスト ボックス 626"/>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79</xdr:row>
      <xdr:rowOff>44450</xdr:rowOff>
    </xdr:to>
    <xdr:cxnSp macro="">
      <xdr:nvCxnSpPr>
        <xdr:cNvPr id="629" name="直線コネクタ 628"/>
        <xdr:cNvCxnSpPr/>
      </xdr:nvCxnSpPr>
      <xdr:spPr>
        <a:xfrm flipV="1">
          <a:off x="15885795" y="1187640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8445"/>
    <xdr:sp macro="" textlink="">
      <xdr:nvSpPr>
        <xdr:cNvPr id="630" name="災害復旧費最小値テキスト"/>
        <xdr:cNvSpPr txBox="1"/>
      </xdr:nvSpPr>
      <xdr:spPr>
        <a:xfrm>
          <a:off x="15938500" y="132956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1" name="直線コネクタ 630"/>
        <xdr:cNvCxnSpPr/>
      </xdr:nvCxnSpPr>
      <xdr:spPr>
        <a:xfrm>
          <a:off x="1579880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98805" cy="258445"/>
    <xdr:sp macro="" textlink="">
      <xdr:nvSpPr>
        <xdr:cNvPr id="632" name="災害復旧費最大値テキスト"/>
        <xdr:cNvSpPr txBox="1"/>
      </xdr:nvSpPr>
      <xdr:spPr>
        <a:xfrm>
          <a:off x="15938500" y="11655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33" name="直線コネクタ 632"/>
        <xdr:cNvCxnSpPr/>
      </xdr:nvCxnSpPr>
      <xdr:spPr>
        <a:xfrm>
          <a:off x="15798800" y="118764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35560</xdr:rowOff>
    </xdr:from>
    <xdr:to xmlns:xdr="http://schemas.openxmlformats.org/drawingml/2006/spreadsheetDrawing">
      <xdr:col>85</xdr:col>
      <xdr:colOff>127000</xdr:colOff>
      <xdr:row>79</xdr:row>
      <xdr:rowOff>41910</xdr:rowOff>
    </xdr:to>
    <xdr:cxnSp macro="">
      <xdr:nvCxnSpPr>
        <xdr:cNvPr id="634" name="直線コネクタ 633"/>
        <xdr:cNvCxnSpPr/>
      </xdr:nvCxnSpPr>
      <xdr:spPr>
        <a:xfrm flipV="1">
          <a:off x="15069820" y="1328293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71120</xdr:rowOff>
    </xdr:from>
    <xdr:ext cx="469900" cy="258445"/>
    <xdr:sp macro="" textlink="">
      <xdr:nvSpPr>
        <xdr:cNvPr id="635" name="災害復旧費平均値テキスト"/>
        <xdr:cNvSpPr txBox="1"/>
      </xdr:nvSpPr>
      <xdr:spPr>
        <a:xfrm>
          <a:off x="15938500" y="129832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48260</xdr:rowOff>
    </xdr:from>
    <xdr:to xmlns:xdr="http://schemas.openxmlformats.org/drawingml/2006/spreadsheetDrawing">
      <xdr:col>85</xdr:col>
      <xdr:colOff>177800</xdr:colOff>
      <xdr:row>78</xdr:row>
      <xdr:rowOff>149860</xdr:rowOff>
    </xdr:to>
    <xdr:sp macro="" textlink="">
      <xdr:nvSpPr>
        <xdr:cNvPr id="636" name="フローチャート: 判断 635"/>
        <xdr:cNvSpPr/>
      </xdr:nvSpPr>
      <xdr:spPr>
        <a:xfrm>
          <a:off x="158369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24130</xdr:rowOff>
    </xdr:from>
    <xdr:to xmlns:xdr="http://schemas.openxmlformats.org/drawingml/2006/spreadsheetDrawing">
      <xdr:col>81</xdr:col>
      <xdr:colOff>50800</xdr:colOff>
      <xdr:row>79</xdr:row>
      <xdr:rowOff>41910</xdr:rowOff>
    </xdr:to>
    <xdr:cxnSp macro="">
      <xdr:nvCxnSpPr>
        <xdr:cNvPr id="637" name="直線コネクタ 636"/>
        <xdr:cNvCxnSpPr/>
      </xdr:nvCxnSpPr>
      <xdr:spPr>
        <a:xfrm>
          <a:off x="14206220" y="1327150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36830</xdr:rowOff>
    </xdr:from>
    <xdr:to xmlns:xdr="http://schemas.openxmlformats.org/drawingml/2006/spreadsheetDrawing">
      <xdr:col>81</xdr:col>
      <xdr:colOff>101600</xdr:colOff>
      <xdr:row>78</xdr:row>
      <xdr:rowOff>138430</xdr:rowOff>
    </xdr:to>
    <xdr:sp macro="" textlink="">
      <xdr:nvSpPr>
        <xdr:cNvPr id="638" name="フローチャート: 判断 637"/>
        <xdr:cNvSpPr/>
      </xdr:nvSpPr>
      <xdr:spPr>
        <a:xfrm>
          <a:off x="1501902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154940</xdr:rowOff>
    </xdr:from>
    <xdr:ext cx="534035" cy="259080"/>
    <xdr:sp macro="" textlink="">
      <xdr:nvSpPr>
        <xdr:cNvPr id="639" name="テキスト ボックス 638"/>
        <xdr:cNvSpPr txBox="1"/>
      </xdr:nvSpPr>
      <xdr:spPr>
        <a:xfrm>
          <a:off x="14812645" y="12899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24130</xdr:rowOff>
    </xdr:from>
    <xdr:to xmlns:xdr="http://schemas.openxmlformats.org/drawingml/2006/spreadsheetDrawing">
      <xdr:col>76</xdr:col>
      <xdr:colOff>114300</xdr:colOff>
      <xdr:row>79</xdr:row>
      <xdr:rowOff>26035</xdr:rowOff>
    </xdr:to>
    <xdr:cxnSp macro="">
      <xdr:nvCxnSpPr>
        <xdr:cNvPr id="640" name="直線コネクタ 639"/>
        <xdr:cNvCxnSpPr/>
      </xdr:nvCxnSpPr>
      <xdr:spPr>
        <a:xfrm flipV="1">
          <a:off x="13342620" y="1327150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49530</xdr:rowOff>
    </xdr:from>
    <xdr:to xmlns:xdr="http://schemas.openxmlformats.org/drawingml/2006/spreadsheetDrawing">
      <xdr:col>76</xdr:col>
      <xdr:colOff>165100</xdr:colOff>
      <xdr:row>78</xdr:row>
      <xdr:rowOff>151130</xdr:rowOff>
    </xdr:to>
    <xdr:sp macro="" textlink="">
      <xdr:nvSpPr>
        <xdr:cNvPr id="641" name="フローチャート: 判断 640"/>
        <xdr:cNvSpPr/>
      </xdr:nvSpPr>
      <xdr:spPr>
        <a:xfrm>
          <a:off x="1415542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167640</xdr:rowOff>
    </xdr:from>
    <xdr:ext cx="469265" cy="259080"/>
    <xdr:sp macro="" textlink="">
      <xdr:nvSpPr>
        <xdr:cNvPr id="642" name="テキスト ボックス 641"/>
        <xdr:cNvSpPr txBox="1"/>
      </xdr:nvSpPr>
      <xdr:spPr>
        <a:xfrm>
          <a:off x="13976350" y="12912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26035</xdr:rowOff>
    </xdr:from>
    <xdr:to xmlns:xdr="http://schemas.openxmlformats.org/drawingml/2006/spreadsheetDrawing">
      <xdr:col>71</xdr:col>
      <xdr:colOff>177800</xdr:colOff>
      <xdr:row>79</xdr:row>
      <xdr:rowOff>42545</xdr:rowOff>
    </xdr:to>
    <xdr:cxnSp macro="">
      <xdr:nvCxnSpPr>
        <xdr:cNvPr id="643" name="直線コネクタ 642"/>
        <xdr:cNvCxnSpPr/>
      </xdr:nvCxnSpPr>
      <xdr:spPr>
        <a:xfrm flipV="1">
          <a:off x="12473940" y="13273405"/>
          <a:ext cx="868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97155</xdr:rowOff>
    </xdr:from>
    <xdr:to xmlns:xdr="http://schemas.openxmlformats.org/drawingml/2006/spreadsheetDrawing">
      <xdr:col>72</xdr:col>
      <xdr:colOff>38100</xdr:colOff>
      <xdr:row>79</xdr:row>
      <xdr:rowOff>27305</xdr:rowOff>
    </xdr:to>
    <xdr:sp macro="" textlink="">
      <xdr:nvSpPr>
        <xdr:cNvPr id="644" name="フローチャート: 判断 643"/>
        <xdr:cNvSpPr/>
      </xdr:nvSpPr>
      <xdr:spPr>
        <a:xfrm>
          <a:off x="13291820" y="131768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43815</xdr:rowOff>
    </xdr:from>
    <xdr:ext cx="469900" cy="259080"/>
    <xdr:sp macro="" textlink="">
      <xdr:nvSpPr>
        <xdr:cNvPr id="645" name="テキスト ボックス 644"/>
        <xdr:cNvSpPr txBox="1"/>
      </xdr:nvSpPr>
      <xdr:spPr>
        <a:xfrm>
          <a:off x="13112750" y="12955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111760</xdr:rowOff>
    </xdr:from>
    <xdr:to xmlns:xdr="http://schemas.openxmlformats.org/drawingml/2006/spreadsheetDrawing">
      <xdr:col>67</xdr:col>
      <xdr:colOff>101600</xdr:colOff>
      <xdr:row>79</xdr:row>
      <xdr:rowOff>41910</xdr:rowOff>
    </xdr:to>
    <xdr:sp macro="" textlink="">
      <xdr:nvSpPr>
        <xdr:cNvPr id="646" name="フローチャート: 判断 645"/>
        <xdr:cNvSpPr/>
      </xdr:nvSpPr>
      <xdr:spPr>
        <a:xfrm>
          <a:off x="12423140" y="13191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58420</xdr:rowOff>
    </xdr:from>
    <xdr:ext cx="469265" cy="259080"/>
    <xdr:sp macro="" textlink="">
      <xdr:nvSpPr>
        <xdr:cNvPr id="647" name="テキスト ボックス 646"/>
        <xdr:cNvSpPr txBox="1"/>
      </xdr:nvSpPr>
      <xdr:spPr>
        <a:xfrm>
          <a:off x="12244070" y="12970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9" name="テキスト ボックス 648"/>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2" name="テキスト ボックス 651"/>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156210</xdr:rowOff>
    </xdr:from>
    <xdr:to xmlns:xdr="http://schemas.openxmlformats.org/drawingml/2006/spreadsheetDrawing">
      <xdr:col>85</xdr:col>
      <xdr:colOff>177800</xdr:colOff>
      <xdr:row>79</xdr:row>
      <xdr:rowOff>86360</xdr:rowOff>
    </xdr:to>
    <xdr:sp macro="" textlink="">
      <xdr:nvSpPr>
        <xdr:cNvPr id="653" name="楕円 652"/>
        <xdr:cNvSpPr/>
      </xdr:nvSpPr>
      <xdr:spPr>
        <a:xfrm>
          <a:off x="15836900" y="13235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71120</xdr:rowOff>
    </xdr:from>
    <xdr:ext cx="378460" cy="258445"/>
    <xdr:sp macro="" textlink="">
      <xdr:nvSpPr>
        <xdr:cNvPr id="654" name="災害復旧費該当値テキスト"/>
        <xdr:cNvSpPr txBox="1"/>
      </xdr:nvSpPr>
      <xdr:spPr>
        <a:xfrm>
          <a:off x="15938500" y="131508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162560</xdr:rowOff>
    </xdr:from>
    <xdr:to xmlns:xdr="http://schemas.openxmlformats.org/drawingml/2006/spreadsheetDrawing">
      <xdr:col>81</xdr:col>
      <xdr:colOff>101600</xdr:colOff>
      <xdr:row>79</xdr:row>
      <xdr:rowOff>92710</xdr:rowOff>
    </xdr:to>
    <xdr:sp macro="" textlink="">
      <xdr:nvSpPr>
        <xdr:cNvPr id="655" name="楕円 654"/>
        <xdr:cNvSpPr/>
      </xdr:nvSpPr>
      <xdr:spPr>
        <a:xfrm>
          <a:off x="15019020" y="1324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84455</xdr:rowOff>
    </xdr:from>
    <xdr:ext cx="377825" cy="258445"/>
    <xdr:sp macro="" textlink="">
      <xdr:nvSpPr>
        <xdr:cNvPr id="656" name="テキスト ボックス 655"/>
        <xdr:cNvSpPr txBox="1"/>
      </xdr:nvSpPr>
      <xdr:spPr>
        <a:xfrm>
          <a:off x="14885670" y="133318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144780</xdr:rowOff>
    </xdr:from>
    <xdr:to xmlns:xdr="http://schemas.openxmlformats.org/drawingml/2006/spreadsheetDrawing">
      <xdr:col>76</xdr:col>
      <xdr:colOff>165100</xdr:colOff>
      <xdr:row>79</xdr:row>
      <xdr:rowOff>74930</xdr:rowOff>
    </xdr:to>
    <xdr:sp macro="" textlink="">
      <xdr:nvSpPr>
        <xdr:cNvPr id="657" name="楕円 656"/>
        <xdr:cNvSpPr/>
      </xdr:nvSpPr>
      <xdr:spPr>
        <a:xfrm>
          <a:off x="14155420" y="13224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66040</xdr:rowOff>
    </xdr:from>
    <xdr:ext cx="469265" cy="258445"/>
    <xdr:sp macro="" textlink="">
      <xdr:nvSpPr>
        <xdr:cNvPr id="658" name="テキスト ボックス 657"/>
        <xdr:cNvSpPr txBox="1"/>
      </xdr:nvSpPr>
      <xdr:spPr>
        <a:xfrm>
          <a:off x="13976350" y="13313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146685</xdr:rowOff>
    </xdr:from>
    <xdr:to xmlns:xdr="http://schemas.openxmlformats.org/drawingml/2006/spreadsheetDrawing">
      <xdr:col>72</xdr:col>
      <xdr:colOff>38100</xdr:colOff>
      <xdr:row>79</xdr:row>
      <xdr:rowOff>76835</xdr:rowOff>
    </xdr:to>
    <xdr:sp macro="" textlink="">
      <xdr:nvSpPr>
        <xdr:cNvPr id="659" name="楕円 658"/>
        <xdr:cNvSpPr/>
      </xdr:nvSpPr>
      <xdr:spPr>
        <a:xfrm>
          <a:off x="13291820" y="132264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67945</xdr:rowOff>
    </xdr:from>
    <xdr:ext cx="469900" cy="258445"/>
    <xdr:sp macro="" textlink="">
      <xdr:nvSpPr>
        <xdr:cNvPr id="660" name="テキスト ボックス 659"/>
        <xdr:cNvSpPr txBox="1"/>
      </xdr:nvSpPr>
      <xdr:spPr>
        <a:xfrm>
          <a:off x="13112750" y="13315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163195</xdr:rowOff>
    </xdr:from>
    <xdr:to xmlns:xdr="http://schemas.openxmlformats.org/drawingml/2006/spreadsheetDrawing">
      <xdr:col>67</xdr:col>
      <xdr:colOff>101600</xdr:colOff>
      <xdr:row>79</xdr:row>
      <xdr:rowOff>93345</xdr:rowOff>
    </xdr:to>
    <xdr:sp macro="" textlink="">
      <xdr:nvSpPr>
        <xdr:cNvPr id="661" name="楕円 660"/>
        <xdr:cNvSpPr/>
      </xdr:nvSpPr>
      <xdr:spPr>
        <a:xfrm>
          <a:off x="12423140" y="13242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84455</xdr:rowOff>
    </xdr:from>
    <xdr:ext cx="377825" cy="258445"/>
    <xdr:sp macro="" textlink="">
      <xdr:nvSpPr>
        <xdr:cNvPr id="662" name="テキスト ボックス 661"/>
        <xdr:cNvSpPr txBox="1"/>
      </xdr:nvSpPr>
      <xdr:spPr>
        <a:xfrm>
          <a:off x="12289790" y="1333182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4" name="正方形/長方形 663"/>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6" name="正方形/長方形 665"/>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8" name="正方形/長方形 667"/>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1" name="テキスト ボックス 670"/>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3" name="直線コネクタ 672"/>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74" name="テキスト ボックス 673"/>
        <xdr:cNvSpPr txBox="1"/>
      </xdr:nvSpPr>
      <xdr:spPr>
        <a:xfrm>
          <a:off x="1187196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5" name="直線コネクタ 674"/>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76" name="テキスト ボックス 675"/>
        <xdr:cNvSpPr txBox="1"/>
      </xdr:nvSpPr>
      <xdr:spPr>
        <a:xfrm>
          <a:off x="11535410" y="162604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7" name="直線コネクタ 676"/>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78" name="テキスト ボックス 677"/>
        <xdr:cNvSpPr txBox="1"/>
      </xdr:nvSpPr>
      <xdr:spPr>
        <a:xfrm>
          <a:off x="11535410" y="15934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9" name="直線コネクタ 678"/>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80" name="テキスト ボックス 679"/>
        <xdr:cNvSpPr txBox="1"/>
      </xdr:nvSpPr>
      <xdr:spPr>
        <a:xfrm>
          <a:off x="11535410" y="15608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1" name="直線コネクタ 680"/>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82" name="テキスト ボックス 681"/>
        <xdr:cNvSpPr txBox="1"/>
      </xdr:nvSpPr>
      <xdr:spPr>
        <a:xfrm>
          <a:off x="1153541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3" name="直線コネクタ 682"/>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84" name="テキスト ボックス 683"/>
        <xdr:cNvSpPr txBox="1"/>
      </xdr:nvSpPr>
      <xdr:spPr>
        <a:xfrm>
          <a:off x="11535410" y="149618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6" name="テキスト ボックス 685"/>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135255</xdr:rowOff>
    </xdr:from>
    <xdr:to xmlns:xdr="http://schemas.openxmlformats.org/drawingml/2006/spreadsheetDrawing">
      <xdr:col>85</xdr:col>
      <xdr:colOff>126365</xdr:colOff>
      <xdr:row>99</xdr:row>
      <xdr:rowOff>4445</xdr:rowOff>
    </xdr:to>
    <xdr:cxnSp macro="">
      <xdr:nvCxnSpPr>
        <xdr:cNvPr id="688" name="直線コネクタ 687"/>
        <xdr:cNvCxnSpPr/>
      </xdr:nvCxnSpPr>
      <xdr:spPr>
        <a:xfrm flipV="1">
          <a:off x="15885795" y="1522666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8255</xdr:rowOff>
    </xdr:from>
    <xdr:ext cx="534670" cy="258445"/>
    <xdr:sp macro="" textlink="">
      <xdr:nvSpPr>
        <xdr:cNvPr id="689" name="公債費最小値テキスト"/>
        <xdr:cNvSpPr txBox="1"/>
      </xdr:nvSpPr>
      <xdr:spPr>
        <a:xfrm>
          <a:off x="15938500" y="16638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xdr:rowOff>
    </xdr:from>
    <xdr:to xmlns:xdr="http://schemas.openxmlformats.org/drawingml/2006/spreadsheetDrawing">
      <xdr:col>86</xdr:col>
      <xdr:colOff>25400</xdr:colOff>
      <xdr:row>99</xdr:row>
      <xdr:rowOff>4445</xdr:rowOff>
    </xdr:to>
    <xdr:cxnSp macro="">
      <xdr:nvCxnSpPr>
        <xdr:cNvPr id="690" name="直線コネクタ 689"/>
        <xdr:cNvCxnSpPr/>
      </xdr:nvCxnSpPr>
      <xdr:spPr>
        <a:xfrm>
          <a:off x="15798800" y="16635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81915</xdr:rowOff>
    </xdr:from>
    <xdr:ext cx="598805" cy="259715"/>
    <xdr:sp macro="" textlink="">
      <xdr:nvSpPr>
        <xdr:cNvPr id="691" name="公債費最大値テキスト"/>
        <xdr:cNvSpPr txBox="1"/>
      </xdr:nvSpPr>
      <xdr:spPr>
        <a:xfrm>
          <a:off x="15938500" y="15005685"/>
          <a:ext cx="5988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135255</xdr:rowOff>
    </xdr:from>
    <xdr:to xmlns:xdr="http://schemas.openxmlformats.org/drawingml/2006/spreadsheetDrawing">
      <xdr:col>86</xdr:col>
      <xdr:colOff>25400</xdr:colOff>
      <xdr:row>90</xdr:row>
      <xdr:rowOff>135255</xdr:rowOff>
    </xdr:to>
    <xdr:cxnSp macro="">
      <xdr:nvCxnSpPr>
        <xdr:cNvPr id="692" name="直線コネクタ 691"/>
        <xdr:cNvCxnSpPr/>
      </xdr:nvCxnSpPr>
      <xdr:spPr>
        <a:xfrm>
          <a:off x="15798800" y="15226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130175</xdr:rowOff>
    </xdr:from>
    <xdr:to xmlns:xdr="http://schemas.openxmlformats.org/drawingml/2006/spreadsheetDrawing">
      <xdr:col>85</xdr:col>
      <xdr:colOff>127000</xdr:colOff>
      <xdr:row>98</xdr:row>
      <xdr:rowOff>141605</xdr:rowOff>
    </xdr:to>
    <xdr:cxnSp macro="">
      <xdr:nvCxnSpPr>
        <xdr:cNvPr id="693" name="直線コネクタ 692"/>
        <xdr:cNvCxnSpPr/>
      </xdr:nvCxnSpPr>
      <xdr:spPr>
        <a:xfrm flipV="1">
          <a:off x="15069820" y="16589375"/>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12065</xdr:rowOff>
    </xdr:from>
    <xdr:ext cx="534670" cy="259080"/>
    <xdr:sp macro="" textlink="">
      <xdr:nvSpPr>
        <xdr:cNvPr id="694" name="公債費平均値テキスト"/>
        <xdr:cNvSpPr txBox="1"/>
      </xdr:nvSpPr>
      <xdr:spPr>
        <a:xfrm>
          <a:off x="15938500" y="16299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160655</xdr:rowOff>
    </xdr:from>
    <xdr:to xmlns:xdr="http://schemas.openxmlformats.org/drawingml/2006/spreadsheetDrawing">
      <xdr:col>85</xdr:col>
      <xdr:colOff>177800</xdr:colOff>
      <xdr:row>98</xdr:row>
      <xdr:rowOff>90805</xdr:rowOff>
    </xdr:to>
    <xdr:sp macro="" textlink="">
      <xdr:nvSpPr>
        <xdr:cNvPr id="695" name="フローチャート: 判断 694"/>
        <xdr:cNvSpPr/>
      </xdr:nvSpPr>
      <xdr:spPr>
        <a:xfrm>
          <a:off x="158369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141605</xdr:rowOff>
    </xdr:from>
    <xdr:to xmlns:xdr="http://schemas.openxmlformats.org/drawingml/2006/spreadsheetDrawing">
      <xdr:col>81</xdr:col>
      <xdr:colOff>50800</xdr:colOff>
      <xdr:row>98</xdr:row>
      <xdr:rowOff>148590</xdr:rowOff>
    </xdr:to>
    <xdr:cxnSp macro="">
      <xdr:nvCxnSpPr>
        <xdr:cNvPr id="696" name="直線コネクタ 695"/>
        <xdr:cNvCxnSpPr/>
      </xdr:nvCxnSpPr>
      <xdr:spPr>
        <a:xfrm flipV="1">
          <a:off x="14206220" y="1660080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165100</xdr:rowOff>
    </xdr:from>
    <xdr:to xmlns:xdr="http://schemas.openxmlformats.org/drawingml/2006/spreadsheetDrawing">
      <xdr:col>81</xdr:col>
      <xdr:colOff>101600</xdr:colOff>
      <xdr:row>98</xdr:row>
      <xdr:rowOff>95250</xdr:rowOff>
    </xdr:to>
    <xdr:sp macro="" textlink="">
      <xdr:nvSpPr>
        <xdr:cNvPr id="697" name="フローチャート: 判断 696"/>
        <xdr:cNvSpPr/>
      </xdr:nvSpPr>
      <xdr:spPr>
        <a:xfrm>
          <a:off x="1501902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111760</xdr:rowOff>
    </xdr:from>
    <xdr:ext cx="534035" cy="258445"/>
    <xdr:sp macro="" textlink="">
      <xdr:nvSpPr>
        <xdr:cNvPr id="698" name="テキスト ボックス 697"/>
        <xdr:cNvSpPr txBox="1"/>
      </xdr:nvSpPr>
      <xdr:spPr>
        <a:xfrm>
          <a:off x="14812645" y="16228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140970</xdr:rowOff>
    </xdr:from>
    <xdr:to xmlns:xdr="http://schemas.openxmlformats.org/drawingml/2006/spreadsheetDrawing">
      <xdr:col>76</xdr:col>
      <xdr:colOff>114300</xdr:colOff>
      <xdr:row>98</xdr:row>
      <xdr:rowOff>148590</xdr:rowOff>
    </xdr:to>
    <xdr:cxnSp macro="">
      <xdr:nvCxnSpPr>
        <xdr:cNvPr id="699" name="直線コネクタ 698"/>
        <xdr:cNvCxnSpPr/>
      </xdr:nvCxnSpPr>
      <xdr:spPr>
        <a:xfrm>
          <a:off x="13342620" y="1660017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163195</xdr:rowOff>
    </xdr:from>
    <xdr:to xmlns:xdr="http://schemas.openxmlformats.org/drawingml/2006/spreadsheetDrawing">
      <xdr:col>76</xdr:col>
      <xdr:colOff>165100</xdr:colOff>
      <xdr:row>98</xdr:row>
      <xdr:rowOff>93345</xdr:rowOff>
    </xdr:to>
    <xdr:sp macro="" textlink="">
      <xdr:nvSpPr>
        <xdr:cNvPr id="700" name="フローチャート: 判断 699"/>
        <xdr:cNvSpPr/>
      </xdr:nvSpPr>
      <xdr:spPr>
        <a:xfrm>
          <a:off x="1415542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109855</xdr:rowOff>
    </xdr:from>
    <xdr:ext cx="534670" cy="258445"/>
    <xdr:sp macro="" textlink="">
      <xdr:nvSpPr>
        <xdr:cNvPr id="701" name="テキスト ボックス 700"/>
        <xdr:cNvSpPr txBox="1"/>
      </xdr:nvSpPr>
      <xdr:spPr>
        <a:xfrm>
          <a:off x="13943965" y="16226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134620</xdr:rowOff>
    </xdr:from>
    <xdr:to xmlns:xdr="http://schemas.openxmlformats.org/drawingml/2006/spreadsheetDrawing">
      <xdr:col>71</xdr:col>
      <xdr:colOff>177800</xdr:colOff>
      <xdr:row>98</xdr:row>
      <xdr:rowOff>140970</xdr:rowOff>
    </xdr:to>
    <xdr:cxnSp macro="">
      <xdr:nvCxnSpPr>
        <xdr:cNvPr id="702" name="直線コネクタ 701"/>
        <xdr:cNvCxnSpPr/>
      </xdr:nvCxnSpPr>
      <xdr:spPr>
        <a:xfrm>
          <a:off x="12473940" y="16593820"/>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161925</xdr:rowOff>
    </xdr:from>
    <xdr:to xmlns:xdr="http://schemas.openxmlformats.org/drawingml/2006/spreadsheetDrawing">
      <xdr:col>72</xdr:col>
      <xdr:colOff>38100</xdr:colOff>
      <xdr:row>98</xdr:row>
      <xdr:rowOff>92075</xdr:rowOff>
    </xdr:to>
    <xdr:sp macro="" textlink="">
      <xdr:nvSpPr>
        <xdr:cNvPr id="703" name="フローチャート: 判断 702"/>
        <xdr:cNvSpPr/>
      </xdr:nvSpPr>
      <xdr:spPr>
        <a:xfrm>
          <a:off x="13291820" y="164496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109220</xdr:rowOff>
    </xdr:from>
    <xdr:ext cx="534035" cy="258445"/>
    <xdr:sp macro="" textlink="">
      <xdr:nvSpPr>
        <xdr:cNvPr id="704" name="テキスト ボックス 703"/>
        <xdr:cNvSpPr txBox="1"/>
      </xdr:nvSpPr>
      <xdr:spPr>
        <a:xfrm>
          <a:off x="13080365" y="1622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159385</xdr:rowOff>
    </xdr:from>
    <xdr:to xmlns:xdr="http://schemas.openxmlformats.org/drawingml/2006/spreadsheetDrawing">
      <xdr:col>67</xdr:col>
      <xdr:colOff>101600</xdr:colOff>
      <xdr:row>98</xdr:row>
      <xdr:rowOff>89535</xdr:rowOff>
    </xdr:to>
    <xdr:sp macro="" textlink="">
      <xdr:nvSpPr>
        <xdr:cNvPr id="705" name="フローチャート: 判断 704"/>
        <xdr:cNvSpPr/>
      </xdr:nvSpPr>
      <xdr:spPr>
        <a:xfrm>
          <a:off x="1242314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106045</xdr:rowOff>
    </xdr:from>
    <xdr:ext cx="534035" cy="259080"/>
    <xdr:sp macro="" textlink="">
      <xdr:nvSpPr>
        <xdr:cNvPr id="706" name="テキスト ボックス 705"/>
        <xdr:cNvSpPr txBox="1"/>
      </xdr:nvSpPr>
      <xdr:spPr>
        <a:xfrm>
          <a:off x="12216765" y="16222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8" name="テキスト ボックス 707"/>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1" name="テキスト ボックス 710"/>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79375</xdr:rowOff>
    </xdr:from>
    <xdr:to xmlns:xdr="http://schemas.openxmlformats.org/drawingml/2006/spreadsheetDrawing">
      <xdr:col>85</xdr:col>
      <xdr:colOff>177800</xdr:colOff>
      <xdr:row>99</xdr:row>
      <xdr:rowOff>9525</xdr:rowOff>
    </xdr:to>
    <xdr:sp macro="" textlink="">
      <xdr:nvSpPr>
        <xdr:cNvPr id="712" name="楕円 711"/>
        <xdr:cNvSpPr/>
      </xdr:nvSpPr>
      <xdr:spPr>
        <a:xfrm>
          <a:off x="158369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166370</xdr:rowOff>
    </xdr:from>
    <xdr:ext cx="534670" cy="258445"/>
    <xdr:sp macro="" textlink="">
      <xdr:nvSpPr>
        <xdr:cNvPr id="713" name="公債費該当値テキスト"/>
        <xdr:cNvSpPr txBox="1"/>
      </xdr:nvSpPr>
      <xdr:spPr>
        <a:xfrm>
          <a:off x="15938500" y="16454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90805</xdr:rowOff>
    </xdr:from>
    <xdr:to xmlns:xdr="http://schemas.openxmlformats.org/drawingml/2006/spreadsheetDrawing">
      <xdr:col>81</xdr:col>
      <xdr:colOff>101600</xdr:colOff>
      <xdr:row>99</xdr:row>
      <xdr:rowOff>20955</xdr:rowOff>
    </xdr:to>
    <xdr:sp macro="" textlink="">
      <xdr:nvSpPr>
        <xdr:cNvPr id="714" name="楕円 713"/>
        <xdr:cNvSpPr/>
      </xdr:nvSpPr>
      <xdr:spPr>
        <a:xfrm>
          <a:off x="1501902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12065</xdr:rowOff>
    </xdr:from>
    <xdr:ext cx="534035" cy="259080"/>
    <xdr:sp macro="" textlink="">
      <xdr:nvSpPr>
        <xdr:cNvPr id="715" name="テキスト ボックス 714"/>
        <xdr:cNvSpPr txBox="1"/>
      </xdr:nvSpPr>
      <xdr:spPr>
        <a:xfrm>
          <a:off x="14812645" y="16642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97790</xdr:rowOff>
    </xdr:from>
    <xdr:to xmlns:xdr="http://schemas.openxmlformats.org/drawingml/2006/spreadsheetDrawing">
      <xdr:col>76</xdr:col>
      <xdr:colOff>165100</xdr:colOff>
      <xdr:row>99</xdr:row>
      <xdr:rowOff>27940</xdr:rowOff>
    </xdr:to>
    <xdr:sp macro="" textlink="">
      <xdr:nvSpPr>
        <xdr:cNvPr id="716" name="楕円 715"/>
        <xdr:cNvSpPr/>
      </xdr:nvSpPr>
      <xdr:spPr>
        <a:xfrm>
          <a:off x="1415542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19050</xdr:rowOff>
    </xdr:from>
    <xdr:ext cx="534670" cy="258445"/>
    <xdr:sp macro="" textlink="">
      <xdr:nvSpPr>
        <xdr:cNvPr id="717" name="テキスト ボックス 716"/>
        <xdr:cNvSpPr txBox="1"/>
      </xdr:nvSpPr>
      <xdr:spPr>
        <a:xfrm>
          <a:off x="13943965" y="16649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90170</xdr:rowOff>
    </xdr:from>
    <xdr:to xmlns:xdr="http://schemas.openxmlformats.org/drawingml/2006/spreadsheetDrawing">
      <xdr:col>72</xdr:col>
      <xdr:colOff>38100</xdr:colOff>
      <xdr:row>99</xdr:row>
      <xdr:rowOff>20320</xdr:rowOff>
    </xdr:to>
    <xdr:sp macro="" textlink="">
      <xdr:nvSpPr>
        <xdr:cNvPr id="718" name="楕円 717"/>
        <xdr:cNvSpPr/>
      </xdr:nvSpPr>
      <xdr:spPr>
        <a:xfrm>
          <a:off x="13291820" y="165493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11430</xdr:rowOff>
    </xdr:from>
    <xdr:ext cx="534035" cy="259080"/>
    <xdr:sp macro="" textlink="">
      <xdr:nvSpPr>
        <xdr:cNvPr id="719" name="テキスト ボックス 718"/>
        <xdr:cNvSpPr txBox="1"/>
      </xdr:nvSpPr>
      <xdr:spPr>
        <a:xfrm>
          <a:off x="13080365" y="16642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83820</xdr:rowOff>
    </xdr:from>
    <xdr:to xmlns:xdr="http://schemas.openxmlformats.org/drawingml/2006/spreadsheetDrawing">
      <xdr:col>67</xdr:col>
      <xdr:colOff>101600</xdr:colOff>
      <xdr:row>99</xdr:row>
      <xdr:rowOff>13970</xdr:rowOff>
    </xdr:to>
    <xdr:sp macro="" textlink="">
      <xdr:nvSpPr>
        <xdr:cNvPr id="720" name="楕円 719"/>
        <xdr:cNvSpPr/>
      </xdr:nvSpPr>
      <xdr:spPr>
        <a:xfrm>
          <a:off x="1242314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5080</xdr:rowOff>
    </xdr:from>
    <xdr:ext cx="534035" cy="259080"/>
    <xdr:sp macro="" textlink="">
      <xdr:nvSpPr>
        <xdr:cNvPr id="721" name="テキスト ボックス 720"/>
        <xdr:cNvSpPr txBox="1"/>
      </xdr:nvSpPr>
      <xdr:spPr>
        <a:xfrm>
          <a:off x="12216765" y="16635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23" name="正方形/長方形 722"/>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5" name="正方形/長方形 724"/>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7" name="正方形/長方形 726"/>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30" name="テキスト ボックス 729"/>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8445"/>
    <xdr:sp macro="" textlink="">
      <xdr:nvSpPr>
        <xdr:cNvPr id="733" name="テキスト ボックス 732"/>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8445"/>
    <xdr:sp macro="" textlink="">
      <xdr:nvSpPr>
        <xdr:cNvPr id="735" name="テキスト ボックス 734"/>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36" name="直線コネクタ 735"/>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7360" cy="259080"/>
    <xdr:sp macro="" textlink="">
      <xdr:nvSpPr>
        <xdr:cNvPr id="737" name="テキスト ボックス 736"/>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9080"/>
    <xdr:sp macro="" textlink="">
      <xdr:nvSpPr>
        <xdr:cNvPr id="739" name="テキスト ボックス 738"/>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7360" cy="258445"/>
    <xdr:sp macro="" textlink="">
      <xdr:nvSpPr>
        <xdr:cNvPr id="741" name="テキスト ボックス 740"/>
        <xdr:cNvSpPr txBox="1"/>
      </xdr:nvSpPr>
      <xdr:spPr>
        <a:xfrm>
          <a:off x="173482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3" name="テキスト ボックス 742"/>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149225</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1570315" y="5014595"/>
          <a:ext cx="127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73660</xdr:rowOff>
    </xdr:from>
    <xdr:ext cx="249555" cy="258445"/>
    <xdr:sp macro="" textlink="">
      <xdr:nvSpPr>
        <xdr:cNvPr id="746" name="諸支出金最小値テキスト"/>
        <xdr:cNvSpPr txBox="1"/>
      </xdr:nvSpPr>
      <xdr:spPr>
        <a:xfrm>
          <a:off x="21623020" y="66154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95885</xdr:rowOff>
    </xdr:from>
    <xdr:ext cx="469900" cy="259080"/>
    <xdr:sp macro="" textlink="">
      <xdr:nvSpPr>
        <xdr:cNvPr id="748" name="諸支出金最大値テキスト"/>
        <xdr:cNvSpPr txBox="1"/>
      </xdr:nvSpPr>
      <xdr:spPr>
        <a:xfrm>
          <a:off x="21623020" y="4793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149225</xdr:rowOff>
    </xdr:from>
    <xdr:to xmlns:xdr="http://schemas.openxmlformats.org/drawingml/2006/spreadsheetDrawing">
      <xdr:col>116</xdr:col>
      <xdr:colOff>152400</xdr:colOff>
      <xdr:row>29</xdr:row>
      <xdr:rowOff>149225</xdr:rowOff>
    </xdr:to>
    <xdr:cxnSp macro="">
      <xdr:nvCxnSpPr>
        <xdr:cNvPr id="749" name="直線コネクタ 748"/>
        <xdr:cNvCxnSpPr/>
      </xdr:nvCxnSpPr>
      <xdr:spPr>
        <a:xfrm>
          <a:off x="21488400" y="50145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162560</xdr:rowOff>
    </xdr:from>
    <xdr:ext cx="378460" cy="258445"/>
    <xdr:sp macro="" textlink="">
      <xdr:nvSpPr>
        <xdr:cNvPr id="751" name="諸支出金平均値テキスト"/>
        <xdr:cNvSpPr txBox="1"/>
      </xdr:nvSpPr>
      <xdr:spPr>
        <a:xfrm>
          <a:off x="21623020" y="636905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139065</xdr:rowOff>
    </xdr:from>
    <xdr:to xmlns:xdr="http://schemas.openxmlformats.org/drawingml/2006/spreadsheetDrawing">
      <xdr:col>116</xdr:col>
      <xdr:colOff>114300</xdr:colOff>
      <xdr:row>39</xdr:row>
      <xdr:rowOff>69215</xdr:rowOff>
    </xdr:to>
    <xdr:sp macro="" textlink="">
      <xdr:nvSpPr>
        <xdr:cNvPr id="752" name="フローチャート: 判断 751"/>
        <xdr:cNvSpPr/>
      </xdr:nvSpPr>
      <xdr:spPr>
        <a:xfrm>
          <a:off x="21521420" y="6513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142240</xdr:rowOff>
    </xdr:from>
    <xdr:to xmlns:xdr="http://schemas.openxmlformats.org/drawingml/2006/spreadsheetDrawing">
      <xdr:col>112</xdr:col>
      <xdr:colOff>38100</xdr:colOff>
      <xdr:row>39</xdr:row>
      <xdr:rowOff>72390</xdr:rowOff>
    </xdr:to>
    <xdr:sp macro="" textlink="">
      <xdr:nvSpPr>
        <xdr:cNvPr id="754" name="フローチャート: 判断 753"/>
        <xdr:cNvSpPr/>
      </xdr:nvSpPr>
      <xdr:spPr>
        <a:xfrm>
          <a:off x="20708620" y="65163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88900</xdr:rowOff>
    </xdr:from>
    <xdr:ext cx="378460" cy="258445"/>
    <xdr:sp macro="" textlink="">
      <xdr:nvSpPr>
        <xdr:cNvPr id="755" name="テキスト ボックス 754"/>
        <xdr:cNvSpPr txBox="1"/>
      </xdr:nvSpPr>
      <xdr:spPr>
        <a:xfrm>
          <a:off x="20575270" y="62953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134620</xdr:rowOff>
    </xdr:from>
    <xdr:to xmlns:xdr="http://schemas.openxmlformats.org/drawingml/2006/spreadsheetDrawing">
      <xdr:col>107</xdr:col>
      <xdr:colOff>101600</xdr:colOff>
      <xdr:row>39</xdr:row>
      <xdr:rowOff>64770</xdr:rowOff>
    </xdr:to>
    <xdr:sp macro="" textlink="">
      <xdr:nvSpPr>
        <xdr:cNvPr id="757" name="フローチャート: 判断 756"/>
        <xdr:cNvSpPr/>
      </xdr:nvSpPr>
      <xdr:spPr>
        <a:xfrm>
          <a:off x="19839940" y="6508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81280</xdr:rowOff>
    </xdr:from>
    <xdr:ext cx="377825" cy="259080"/>
    <xdr:sp macro="" textlink="">
      <xdr:nvSpPr>
        <xdr:cNvPr id="758" name="テキスト ボックス 757"/>
        <xdr:cNvSpPr txBox="1"/>
      </xdr:nvSpPr>
      <xdr:spPr>
        <a:xfrm>
          <a:off x="19706590" y="62877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0" name="フローチャート: 判断 759"/>
        <xdr:cNvSpPr/>
      </xdr:nvSpPr>
      <xdr:spPr>
        <a:xfrm>
          <a:off x="18976340" y="6463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35560</xdr:rowOff>
    </xdr:from>
    <xdr:ext cx="378460" cy="258445"/>
    <xdr:sp macro="" textlink="">
      <xdr:nvSpPr>
        <xdr:cNvPr id="761" name="テキスト ボックス 760"/>
        <xdr:cNvSpPr txBox="1"/>
      </xdr:nvSpPr>
      <xdr:spPr>
        <a:xfrm>
          <a:off x="18842990" y="62420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140970</xdr:rowOff>
    </xdr:from>
    <xdr:to xmlns:xdr="http://schemas.openxmlformats.org/drawingml/2006/spreadsheetDrawing">
      <xdr:col>98</xdr:col>
      <xdr:colOff>38100</xdr:colOff>
      <xdr:row>39</xdr:row>
      <xdr:rowOff>71120</xdr:rowOff>
    </xdr:to>
    <xdr:sp macro="" textlink="">
      <xdr:nvSpPr>
        <xdr:cNvPr id="762" name="フローチャート: 判断 761"/>
        <xdr:cNvSpPr/>
      </xdr:nvSpPr>
      <xdr:spPr>
        <a:xfrm>
          <a:off x="18112740" y="65151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87630</xdr:rowOff>
    </xdr:from>
    <xdr:ext cx="378460" cy="258445"/>
    <xdr:sp macro="" textlink="">
      <xdr:nvSpPr>
        <xdr:cNvPr id="763" name="テキスト ボックス 762"/>
        <xdr:cNvSpPr txBox="1"/>
      </xdr:nvSpPr>
      <xdr:spPr>
        <a:xfrm>
          <a:off x="17979390" y="62941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64" name="テキスト ボックス 763"/>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6" name="テキスト ボックス 765"/>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118110</xdr:rowOff>
    </xdr:from>
    <xdr:ext cx="249555" cy="259080"/>
    <xdr:sp macro="" textlink="">
      <xdr:nvSpPr>
        <xdr:cNvPr id="770" name="諸支出金該当値テキスト"/>
        <xdr:cNvSpPr txBox="1"/>
      </xdr:nvSpPr>
      <xdr:spPr>
        <a:xfrm>
          <a:off x="21623020" y="64922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7810"/>
    <xdr:sp macro="" textlink="">
      <xdr:nvSpPr>
        <xdr:cNvPr id="772" name="テキスト ボックス 771"/>
        <xdr:cNvSpPr txBox="1"/>
      </xdr:nvSpPr>
      <xdr:spPr>
        <a:xfrm>
          <a:off x="206349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7810"/>
    <xdr:sp macro="" textlink="">
      <xdr:nvSpPr>
        <xdr:cNvPr id="774" name="テキスト ボックス 773"/>
        <xdr:cNvSpPr txBox="1"/>
      </xdr:nvSpPr>
      <xdr:spPr>
        <a:xfrm>
          <a:off x="197713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9555" cy="257810"/>
    <xdr:sp macro="" textlink="">
      <xdr:nvSpPr>
        <xdr:cNvPr id="776" name="テキスト ボックス 775"/>
        <xdr:cNvSpPr txBox="1"/>
      </xdr:nvSpPr>
      <xdr:spPr>
        <a:xfrm>
          <a:off x="189077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7810"/>
    <xdr:sp macro="" textlink="">
      <xdr:nvSpPr>
        <xdr:cNvPr id="778" name="テキスト ボックス 777"/>
        <xdr:cNvSpPr txBox="1"/>
      </xdr:nvSpPr>
      <xdr:spPr>
        <a:xfrm>
          <a:off x="1803908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80" name="正方形/長方形 779"/>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82" name="正方形/長方形 781"/>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84" name="正方形/長方形 783"/>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87" name="テキスト ボックス 786"/>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9" name="直線コネクタ 788"/>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8445"/>
    <xdr:sp macro="" textlink="">
      <xdr:nvSpPr>
        <xdr:cNvPr id="790" name="テキスト ボックス 789"/>
        <xdr:cNvSpPr txBox="1"/>
      </xdr:nvSpPr>
      <xdr:spPr>
        <a:xfrm>
          <a:off x="1756156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1" name="直線コネクタ 790"/>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7360" cy="258445"/>
    <xdr:sp macro="" textlink="">
      <xdr:nvSpPr>
        <xdr:cNvPr id="792" name="テキスト ボックス 791"/>
        <xdr:cNvSpPr txBox="1"/>
      </xdr:nvSpPr>
      <xdr:spPr>
        <a:xfrm>
          <a:off x="17348200" y="94272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93" name="直線コネクタ 792"/>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167640</xdr:rowOff>
    </xdr:from>
    <xdr:ext cx="467360" cy="259080"/>
    <xdr:sp macro="" textlink="">
      <xdr:nvSpPr>
        <xdr:cNvPr id="794" name="テキスト ボックス 793"/>
        <xdr:cNvSpPr txBox="1"/>
      </xdr:nvSpPr>
      <xdr:spPr>
        <a:xfrm>
          <a:off x="17348200" y="9056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5" name="直線コネクタ 794"/>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7360" cy="259080"/>
    <xdr:sp macro="" textlink="">
      <xdr:nvSpPr>
        <xdr:cNvPr id="796" name="テキスト ボックス 795"/>
        <xdr:cNvSpPr txBox="1"/>
      </xdr:nvSpPr>
      <xdr:spPr>
        <a:xfrm>
          <a:off x="17348200" y="8684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7" name="直線コネクタ 796"/>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8445"/>
    <xdr:sp macro="" textlink="">
      <xdr:nvSpPr>
        <xdr:cNvPr id="798" name="テキスト ボックス 797"/>
        <xdr:cNvSpPr txBox="1"/>
      </xdr:nvSpPr>
      <xdr:spPr>
        <a:xfrm>
          <a:off x="17284065"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00" name="テキスト ボックス 799"/>
        <xdr:cNvSpPr txBox="1"/>
      </xdr:nvSpPr>
      <xdr:spPr>
        <a:xfrm>
          <a:off x="17284065"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167640</xdr:rowOff>
    </xdr:from>
    <xdr:to xmlns:xdr="http://schemas.openxmlformats.org/drawingml/2006/spreadsheetDrawing">
      <xdr:col>116</xdr:col>
      <xdr:colOff>62865</xdr:colOff>
      <xdr:row>59</xdr:row>
      <xdr:rowOff>44450</xdr:rowOff>
    </xdr:to>
    <xdr:cxnSp macro="">
      <xdr:nvCxnSpPr>
        <xdr:cNvPr id="802" name="直線コネクタ 801"/>
        <xdr:cNvCxnSpPr/>
      </xdr:nvCxnSpPr>
      <xdr:spPr>
        <a:xfrm flipV="1">
          <a:off x="21570315" y="855345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92075</xdr:rowOff>
    </xdr:from>
    <xdr:ext cx="249555" cy="258445"/>
    <xdr:sp macro="" textlink="">
      <xdr:nvSpPr>
        <xdr:cNvPr id="803" name="前年度繰上充用金最小値テキスト"/>
        <xdr:cNvSpPr txBox="1"/>
      </xdr:nvSpPr>
      <xdr:spPr>
        <a:xfrm>
          <a:off x="21623020" y="9986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4" name="直線コネクタ 803"/>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114935</xdr:rowOff>
    </xdr:from>
    <xdr:ext cx="534670" cy="259080"/>
    <xdr:sp macro="" textlink="">
      <xdr:nvSpPr>
        <xdr:cNvPr id="805" name="前年度繰上充用金最大値テキスト"/>
        <xdr:cNvSpPr txBox="1"/>
      </xdr:nvSpPr>
      <xdr:spPr>
        <a:xfrm>
          <a:off x="21623020" y="8333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167640</xdr:rowOff>
    </xdr:from>
    <xdr:to xmlns:xdr="http://schemas.openxmlformats.org/drawingml/2006/spreadsheetDrawing">
      <xdr:col>116</xdr:col>
      <xdr:colOff>152400</xdr:colOff>
      <xdr:row>50</xdr:row>
      <xdr:rowOff>167640</xdr:rowOff>
    </xdr:to>
    <xdr:cxnSp macro="">
      <xdr:nvCxnSpPr>
        <xdr:cNvPr id="806" name="直線コネクタ 805"/>
        <xdr:cNvCxnSpPr/>
      </xdr:nvCxnSpPr>
      <xdr:spPr>
        <a:xfrm>
          <a:off x="21488400" y="8553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7" name="直線コネクタ 806"/>
        <xdr:cNvCxnSpPr/>
      </xdr:nvCxnSpPr>
      <xdr:spPr>
        <a:xfrm>
          <a:off x="20759420" y="99390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8890</xdr:rowOff>
    </xdr:from>
    <xdr:ext cx="313690" cy="259080"/>
    <xdr:sp macro="" textlink="">
      <xdr:nvSpPr>
        <xdr:cNvPr id="808" name="前年度繰上充用金平均値テキスト"/>
        <xdr:cNvSpPr txBox="1"/>
      </xdr:nvSpPr>
      <xdr:spPr>
        <a:xfrm>
          <a:off x="21623020" y="97358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158750</xdr:rowOff>
    </xdr:from>
    <xdr:to xmlns:xdr="http://schemas.openxmlformats.org/drawingml/2006/spreadsheetDrawing">
      <xdr:col>116</xdr:col>
      <xdr:colOff>114300</xdr:colOff>
      <xdr:row>59</xdr:row>
      <xdr:rowOff>88265</xdr:rowOff>
    </xdr:to>
    <xdr:sp macro="" textlink="">
      <xdr:nvSpPr>
        <xdr:cNvPr id="809" name="フローチャート: 判断 808"/>
        <xdr:cNvSpPr/>
      </xdr:nvSpPr>
      <xdr:spPr>
        <a:xfrm>
          <a:off x="21521420" y="98856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0" name="直線コネクタ 809"/>
        <xdr:cNvCxnSpPr/>
      </xdr:nvCxnSpPr>
      <xdr:spPr>
        <a:xfrm>
          <a:off x="19890740" y="99390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11" name="フローチャート: 判断 810"/>
        <xdr:cNvSpPr/>
      </xdr:nvSpPr>
      <xdr:spPr>
        <a:xfrm>
          <a:off x="20708620" y="98837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8445"/>
    <xdr:sp macro="" textlink="">
      <xdr:nvSpPr>
        <xdr:cNvPr id="812" name="テキスト ボックス 811"/>
        <xdr:cNvSpPr txBox="1"/>
      </xdr:nvSpPr>
      <xdr:spPr>
        <a:xfrm>
          <a:off x="20602575" y="96627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3" name="直線コネクタ 812"/>
        <xdr:cNvCxnSpPr/>
      </xdr:nvCxnSpPr>
      <xdr:spPr>
        <a:xfrm>
          <a:off x="19027140" y="99390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14" name="フローチャート: 判断 813"/>
        <xdr:cNvSpPr/>
      </xdr:nvSpPr>
      <xdr:spPr>
        <a:xfrm>
          <a:off x="19839940" y="9883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8445"/>
    <xdr:sp macro="" textlink="">
      <xdr:nvSpPr>
        <xdr:cNvPr id="815" name="テキスト ボックス 814"/>
        <xdr:cNvSpPr txBox="1"/>
      </xdr:nvSpPr>
      <xdr:spPr>
        <a:xfrm>
          <a:off x="19738975" y="96627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6" name="直線コネクタ 815"/>
        <xdr:cNvCxnSpPr/>
      </xdr:nvCxnSpPr>
      <xdr:spPr>
        <a:xfrm>
          <a:off x="18163540" y="99390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157480</xdr:rowOff>
    </xdr:from>
    <xdr:to xmlns:xdr="http://schemas.openxmlformats.org/drawingml/2006/spreadsheetDrawing">
      <xdr:col>102</xdr:col>
      <xdr:colOff>165100</xdr:colOff>
      <xdr:row>59</xdr:row>
      <xdr:rowOff>87630</xdr:rowOff>
    </xdr:to>
    <xdr:sp macro="" textlink="">
      <xdr:nvSpPr>
        <xdr:cNvPr id="817" name="フローチャート: 判断 816"/>
        <xdr:cNvSpPr/>
      </xdr:nvSpPr>
      <xdr:spPr>
        <a:xfrm>
          <a:off x="18976340" y="9884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104140</xdr:rowOff>
    </xdr:from>
    <xdr:ext cx="313055" cy="258445"/>
    <xdr:sp macro="" textlink="">
      <xdr:nvSpPr>
        <xdr:cNvPr id="818" name="テキスト ボックス 817"/>
        <xdr:cNvSpPr txBox="1"/>
      </xdr:nvSpPr>
      <xdr:spPr>
        <a:xfrm>
          <a:off x="18875375" y="966343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158750</xdr:rowOff>
    </xdr:from>
    <xdr:to xmlns:xdr="http://schemas.openxmlformats.org/drawingml/2006/spreadsheetDrawing">
      <xdr:col>98</xdr:col>
      <xdr:colOff>38100</xdr:colOff>
      <xdr:row>59</xdr:row>
      <xdr:rowOff>88265</xdr:rowOff>
    </xdr:to>
    <xdr:sp macro="" textlink="">
      <xdr:nvSpPr>
        <xdr:cNvPr id="819" name="フローチャート: 判断 818"/>
        <xdr:cNvSpPr/>
      </xdr:nvSpPr>
      <xdr:spPr>
        <a:xfrm>
          <a:off x="18112740" y="988568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20" name="テキスト ボックス 819"/>
        <xdr:cNvSpPr txBox="1"/>
      </xdr:nvSpPr>
      <xdr:spPr>
        <a:xfrm>
          <a:off x="18006695" y="96640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21" name="テキスト ボックス 820"/>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23" name="テキスト ボックス 822"/>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6" name="楕円 825"/>
        <xdr:cNvSpPr/>
      </xdr:nvSpPr>
      <xdr:spPr>
        <a:xfrm>
          <a:off x="2152142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136525</xdr:rowOff>
    </xdr:from>
    <xdr:ext cx="249555" cy="259080"/>
    <xdr:sp macro="" textlink="">
      <xdr:nvSpPr>
        <xdr:cNvPr id="827" name="前年度繰上充用金該当値テキスト"/>
        <xdr:cNvSpPr txBox="1"/>
      </xdr:nvSpPr>
      <xdr:spPr>
        <a:xfrm>
          <a:off x="21623020" y="9863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8" name="楕円 827"/>
        <xdr:cNvSpPr/>
      </xdr:nvSpPr>
      <xdr:spPr>
        <a:xfrm>
          <a:off x="20708620" y="9892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7810"/>
    <xdr:sp macro="" textlink="">
      <xdr:nvSpPr>
        <xdr:cNvPr id="829" name="テキスト ボックス 828"/>
        <xdr:cNvSpPr txBox="1"/>
      </xdr:nvSpPr>
      <xdr:spPr>
        <a:xfrm>
          <a:off x="20634960" y="9980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0" name="楕円 829"/>
        <xdr:cNvSpPr/>
      </xdr:nvSpPr>
      <xdr:spPr>
        <a:xfrm>
          <a:off x="1983994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9555" cy="257810"/>
    <xdr:sp macro="" textlink="">
      <xdr:nvSpPr>
        <xdr:cNvPr id="831" name="テキスト ボックス 830"/>
        <xdr:cNvSpPr txBox="1"/>
      </xdr:nvSpPr>
      <xdr:spPr>
        <a:xfrm>
          <a:off x="19771360" y="9980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2" name="楕円 831"/>
        <xdr:cNvSpPr/>
      </xdr:nvSpPr>
      <xdr:spPr>
        <a:xfrm>
          <a:off x="1897634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9555" cy="257810"/>
    <xdr:sp macro="" textlink="">
      <xdr:nvSpPr>
        <xdr:cNvPr id="833" name="テキスト ボックス 832"/>
        <xdr:cNvSpPr txBox="1"/>
      </xdr:nvSpPr>
      <xdr:spPr>
        <a:xfrm>
          <a:off x="18907760" y="99809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4" name="楕円 833"/>
        <xdr:cNvSpPr/>
      </xdr:nvSpPr>
      <xdr:spPr>
        <a:xfrm>
          <a:off x="18112740" y="9892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7810"/>
    <xdr:sp macro="" textlink="">
      <xdr:nvSpPr>
        <xdr:cNvPr id="835" name="テキスト ボックス 834"/>
        <xdr:cNvSpPr txBox="1"/>
      </xdr:nvSpPr>
      <xdr:spPr>
        <a:xfrm>
          <a:off x="18039080" y="99809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年度において大きく上昇しているが、これは特別定額給付金によるものである。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民生費：子育て施策の充実を図っていることや、生活保護世帯の割合が多いことなどから、全国、類似団体平均を上回っている。令和</a:t>
          </a:r>
          <a:r>
            <a:rPr kumimoji="1" lang="en-US" altLang="ja-JP" sz="1300">
              <a:latin typeface="ＭＳ Ｐゴシック"/>
              <a:ea typeface="ＭＳ Ｐゴシック"/>
            </a:rPr>
            <a:t>2</a:t>
          </a:r>
          <a:r>
            <a:rPr kumimoji="1" lang="ja-JP" altLang="en-US" sz="1300">
              <a:latin typeface="ＭＳ Ｐゴシック"/>
              <a:ea typeface="ＭＳ Ｐゴシック"/>
            </a:rPr>
            <a:t>年度は民営保育所に対する施設建設に係る補助金等により、前年度数値を上回った。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衛生費：ゴミ・し尿収集業務の民間委託、ゴミ処理施設の広域での運営、し尿・最終処分場運営の民間委託を行うことにより、全国、類似団体平均を下回っている。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土木費：都市再生整備事業費及び土地区画整理事業費等の増により大きく増加している。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教育費：給食調理員などの現業職員数の抑制を図ってきたことにより、全国、類似団体平均を下回っている。令和</a:t>
          </a:r>
          <a:r>
            <a:rPr kumimoji="1" lang="en-US" altLang="ja-JP" sz="1300">
              <a:latin typeface="ＭＳ Ｐゴシック"/>
              <a:ea typeface="ＭＳ Ｐゴシック"/>
            </a:rPr>
            <a:t>2</a:t>
          </a:r>
          <a:r>
            <a:rPr kumimoji="1" lang="ja-JP" altLang="en-US" sz="1300">
              <a:latin typeface="ＭＳ Ｐゴシック"/>
              <a:ea typeface="ＭＳ Ｐゴシック"/>
            </a:rPr>
            <a:t>年度は</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スクール構想に係る</a:t>
          </a:r>
          <a:r>
            <a:rPr kumimoji="1" lang="en-US" altLang="ja-JP" sz="1300">
              <a:latin typeface="ＭＳ Ｐゴシック"/>
              <a:ea typeface="ＭＳ Ｐゴシック"/>
            </a:rPr>
            <a:t>ICT</a:t>
          </a:r>
          <a:r>
            <a:rPr kumimoji="1" lang="ja-JP" altLang="en-US" sz="1300">
              <a:latin typeface="ＭＳ Ｐゴシック"/>
              <a:ea typeface="ＭＳ Ｐゴシック"/>
            </a:rPr>
            <a:t>環境整備事業により増加している。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公債費：公債費負担適正化計画に基づいて普通建設事業に係る地方債の発行を抑制してきたが、平成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年度より都市再整備事業等の大型事業により公債費が増加。今後しばらくは増加傾向になる見込み。</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高知県南国市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a:t>
          </a:r>
          <a:r>
            <a:rPr kumimoji="1" lang="en-US" altLang="ja-JP" sz="1400">
              <a:latin typeface="ＭＳ ゴシック"/>
              <a:ea typeface="ＭＳ ゴシック"/>
            </a:rPr>
            <a:t>2</a:t>
          </a:r>
          <a:r>
            <a:rPr kumimoji="1" lang="ja-JP" altLang="en-US" sz="1400">
              <a:latin typeface="ＭＳ ゴシック"/>
              <a:ea typeface="ＭＳ ゴシック"/>
            </a:rPr>
            <a:t>年度は、普通交付税が伸びたことに加え、新型コロナウイルス感染症により経常的に行っていた事業の縮小・延期及び中止等により、実質単年度収支の対標準財政規模比は</a:t>
          </a:r>
          <a:r>
            <a:rPr kumimoji="1" lang="en-US" altLang="ja-JP" sz="1400">
              <a:latin typeface="ＭＳ ゴシック"/>
              <a:ea typeface="ＭＳ ゴシック"/>
            </a:rPr>
            <a:t>6.09</a:t>
          </a:r>
          <a:r>
            <a:rPr kumimoji="1" lang="ja-JP" altLang="en-US" sz="1400">
              <a:latin typeface="ＭＳ ゴシック"/>
              <a:ea typeface="ＭＳ ゴシック"/>
            </a:rPr>
            <a:t>ポイント改善しているが、これは一時的なものと考えられる。</a:t>
          </a:r>
          <a:endParaRPr kumimoji="1" lang="en-US" altLang="ja-JP" sz="1400">
            <a:latin typeface="ＭＳ ゴシック"/>
            <a:ea typeface="ＭＳ ゴシック"/>
          </a:endParaRPr>
        </a:p>
        <a:p>
          <a:r>
            <a:rPr kumimoji="1" lang="ja-JP" altLang="en-US" sz="1400">
              <a:latin typeface="ＭＳ ゴシック"/>
              <a:ea typeface="ＭＳ ゴシック"/>
            </a:rPr>
            <a:t>　今後も中期財政収支ビジョンの策定や事務事業の見直しを行うことにより、資金不足が生じないよう健全な財政運営に努める。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高知県南国市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a:t>
          </a:r>
          <a:r>
            <a:rPr kumimoji="1" lang="en-US" altLang="ja-JP" sz="1400">
              <a:latin typeface="ＭＳ ゴシック"/>
              <a:ea typeface="ＭＳ ゴシック"/>
            </a:rPr>
            <a:t>2</a:t>
          </a:r>
          <a:r>
            <a:rPr kumimoji="1" lang="ja-JP" altLang="en-US" sz="1400">
              <a:latin typeface="ＭＳ ゴシック"/>
              <a:ea typeface="ＭＳ ゴシック"/>
            </a:rPr>
            <a:t>年度は普通交付税が伸びたことに加え、新型コロナウイルス感染症により経常的に行っていた事業の縮小・延期及び中止等により、一般会計の実質収支額が改善しており黒字比率は増加している。</a:t>
          </a:r>
        </a:p>
        <a:p>
          <a:r>
            <a:rPr kumimoji="1" lang="ja-JP" altLang="en-US" sz="1400">
              <a:latin typeface="ＭＳ ゴシック"/>
              <a:ea typeface="ＭＳ ゴシック"/>
            </a:rPr>
            <a:t>　過去</a:t>
          </a:r>
          <a:r>
            <a:rPr kumimoji="1" lang="en-US" altLang="ja-JP" sz="1400">
              <a:latin typeface="ＭＳ ゴシック"/>
              <a:ea typeface="ＭＳ ゴシック"/>
            </a:rPr>
            <a:t>5</a:t>
          </a:r>
          <a:r>
            <a:rPr kumimoji="1" lang="ja-JP" altLang="en-US" sz="1400">
              <a:latin typeface="ＭＳ ゴシック"/>
              <a:ea typeface="ＭＳ ゴシック"/>
            </a:rPr>
            <a:t>ヵ年度の全会計において赤字は発生しておらず、今後も歳入の確保と、事務事業の見直し等を行うことにより歳出の削減を図り、適切な財政運営に努める。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高知県南国市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30</a:t>
          </a:r>
          <a:r>
            <a:rPr kumimoji="1" lang="ja-JP" altLang="en-US" sz="1400">
              <a:latin typeface="ＭＳ ゴシック"/>
              <a:ea typeface="ＭＳ ゴシック"/>
            </a:rPr>
            <a:t>年度までは、市債発行の抑制を行ってきたことにより、元利償還金が減少してきており、実質公債費比率の分子の規模は小さくなってきていた。</a:t>
          </a:r>
        </a:p>
        <a:p>
          <a:r>
            <a:rPr kumimoji="1" lang="ja-JP" altLang="en-US" sz="1400">
              <a:latin typeface="ＭＳ ゴシック"/>
              <a:ea typeface="ＭＳ ゴシック"/>
            </a:rPr>
            <a:t>　しかし、都市再生整備事業や圃場整備事業などにより、令和元年度より増加に転じている。今後も公債費負担の増加が見込まれることから、公債費の適正管理がこれまで以上に必要となる。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高知県南国市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地方債発行の抑制を行ってきたことにより、地方債の現在高は減少していたが、平成</a:t>
          </a:r>
          <a:r>
            <a:rPr kumimoji="1" lang="en-US" altLang="ja-JP" sz="1400">
              <a:latin typeface="ＭＳ ゴシック"/>
              <a:ea typeface="ＭＳ ゴシック"/>
            </a:rPr>
            <a:t>25</a:t>
          </a:r>
          <a:r>
            <a:rPr kumimoji="1" lang="ja-JP" altLang="en-US" sz="1400">
              <a:latin typeface="ＭＳ ゴシック"/>
              <a:ea typeface="ＭＳ ゴシック"/>
            </a:rPr>
            <a:t>年度は集中的に津波・地震対策を実施したことや、平成</a:t>
          </a:r>
          <a:r>
            <a:rPr kumimoji="1" lang="en-US" altLang="ja-JP" sz="1400">
              <a:latin typeface="ＭＳ ゴシック"/>
              <a:ea typeface="ＭＳ ゴシック"/>
            </a:rPr>
            <a:t>28</a:t>
          </a:r>
          <a:r>
            <a:rPr kumimoji="1" lang="ja-JP" altLang="en-US" sz="1400">
              <a:latin typeface="ＭＳ ゴシック"/>
              <a:ea typeface="ＭＳ ゴシック"/>
            </a:rPr>
            <a:t>年度までの小中学校の非構造部材耐震化事業の実施、平成</a:t>
          </a:r>
          <a:r>
            <a:rPr kumimoji="1" lang="en-US" altLang="ja-JP" sz="1400">
              <a:latin typeface="ＭＳ ゴシック"/>
              <a:ea typeface="ＭＳ ゴシック"/>
            </a:rPr>
            <a:t>28</a:t>
          </a:r>
          <a:r>
            <a:rPr kumimoji="1" lang="ja-JP" altLang="en-US" sz="1400">
              <a:latin typeface="ＭＳ ゴシック"/>
              <a:ea typeface="ＭＳ ゴシック"/>
            </a:rPr>
            <a:t>・</a:t>
          </a:r>
          <a:r>
            <a:rPr kumimoji="1" lang="en-US" altLang="ja-JP" sz="1400">
              <a:latin typeface="ＭＳ ゴシック"/>
              <a:ea typeface="ＭＳ ゴシック"/>
            </a:rPr>
            <a:t>29</a:t>
          </a:r>
          <a:r>
            <a:rPr kumimoji="1" lang="ja-JP" altLang="en-US" sz="1400">
              <a:latin typeface="ＭＳ ゴシック"/>
              <a:ea typeface="ＭＳ ゴシック"/>
            </a:rPr>
            <a:t>年度の給食センター建設や近年の都市再生整備事業及び土地区画整理事業の実施等により、地方債残高は前年度に比べ増加している。また、平成</a:t>
          </a:r>
          <a:r>
            <a:rPr kumimoji="1" lang="en-US" altLang="ja-JP" sz="1400">
              <a:latin typeface="ＭＳ ゴシック"/>
              <a:ea typeface="ＭＳ ゴシック"/>
            </a:rPr>
            <a:t>28</a:t>
          </a:r>
          <a:r>
            <a:rPr kumimoji="1" lang="ja-JP" altLang="en-US" sz="1400">
              <a:latin typeface="ＭＳ ゴシック"/>
              <a:ea typeface="ＭＳ ゴシック"/>
            </a:rPr>
            <a:t>年度から一部事務組合のゴミ焼却場の建替が本格化したことにより、組合等負担等見込額は大きく増加している。</a:t>
          </a:r>
        </a:p>
        <a:p>
          <a:r>
            <a:rPr kumimoji="1" lang="ja-JP" altLang="en-US" sz="1400">
              <a:latin typeface="ＭＳ ゴシック"/>
              <a:ea typeface="ＭＳ ゴシック"/>
            </a:rPr>
            <a:t>　交付税措置のある市債の発行を優先的に行っていることから、基準財政需要額に算入される見込額はある程度高いが、それ以外の充当可能財源については大きく増加する見込みはないので、将来負担比率（分子）の伸びを抑制するためには、計画的な市債発行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高知県南国市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財政調整基金は取崩し額に比べ決算積立額が少なく</a:t>
          </a:r>
          <a:r>
            <a:rPr kumimoji="1" lang="en-US" altLang="ja-JP" sz="1300">
              <a:solidFill>
                <a:schemeClr val="dk1"/>
              </a:solidFill>
              <a:effectLst/>
              <a:latin typeface="ＭＳ ゴシック"/>
              <a:ea typeface="ＭＳ ゴシック"/>
              <a:cs typeface="+mn-cs"/>
            </a:rPr>
            <a:t>39</a:t>
          </a:r>
          <a:r>
            <a:rPr kumimoji="1" lang="ja-JP" altLang="en-US" sz="1300">
              <a:solidFill>
                <a:schemeClr val="dk1"/>
              </a:solidFill>
              <a:effectLst/>
              <a:latin typeface="ＭＳ ゴシック"/>
              <a:ea typeface="ＭＳ ゴシック"/>
              <a:cs typeface="+mn-cs"/>
            </a:rPr>
            <a:t>百万円の減、ふるさと応援基金はふるさと寄附金が前年度を上回ったため</a:t>
          </a:r>
          <a:r>
            <a:rPr kumimoji="1" lang="en-US" altLang="ja-JP" sz="1300">
              <a:solidFill>
                <a:schemeClr val="dk1"/>
              </a:solidFill>
              <a:effectLst/>
              <a:latin typeface="ＭＳ ゴシック"/>
              <a:ea typeface="ＭＳ ゴシック"/>
              <a:cs typeface="+mn-cs"/>
            </a:rPr>
            <a:t>126</a:t>
          </a:r>
          <a:r>
            <a:rPr kumimoji="1" lang="ja-JP" altLang="en-US" sz="1300">
              <a:solidFill>
                <a:schemeClr val="dk1"/>
              </a:solidFill>
              <a:effectLst/>
              <a:latin typeface="ＭＳ ゴシック"/>
              <a:ea typeface="ＭＳ ゴシック"/>
              <a:cs typeface="+mn-cs"/>
            </a:rPr>
            <a:t>百万円の増となっている。また、防災対策加速化基金は取崩しにより</a:t>
          </a:r>
          <a:r>
            <a:rPr kumimoji="1" lang="en-US" altLang="ja-JP" sz="1300">
              <a:solidFill>
                <a:schemeClr val="dk1"/>
              </a:solidFill>
              <a:effectLst/>
              <a:latin typeface="ＭＳ ゴシック"/>
              <a:ea typeface="ＭＳ ゴシック"/>
              <a:cs typeface="+mn-cs"/>
            </a:rPr>
            <a:t>38</a:t>
          </a:r>
          <a:r>
            <a:rPr kumimoji="1" lang="ja-JP" altLang="en-US" sz="1300">
              <a:solidFill>
                <a:schemeClr val="dk1"/>
              </a:solidFill>
              <a:effectLst/>
              <a:latin typeface="ＭＳ ゴシック"/>
              <a:ea typeface="ＭＳ ゴシック"/>
              <a:cs typeface="+mn-cs"/>
            </a:rPr>
            <a:t>百万円の減となっており、基金全体としては、</a:t>
          </a:r>
          <a:r>
            <a:rPr kumimoji="1" lang="en-US" altLang="ja-JP" sz="1300">
              <a:solidFill>
                <a:schemeClr val="dk1"/>
              </a:solidFill>
              <a:effectLst/>
              <a:latin typeface="ＭＳ ゴシック"/>
              <a:ea typeface="ＭＳ ゴシック"/>
              <a:cs typeface="+mn-cs"/>
            </a:rPr>
            <a:t>109</a:t>
          </a:r>
          <a:r>
            <a:rPr kumimoji="1" lang="ja-JP" altLang="en-US" sz="1300">
              <a:solidFill>
                <a:schemeClr val="dk1"/>
              </a:solidFill>
              <a:effectLst/>
              <a:latin typeface="ＭＳ ゴシック"/>
              <a:ea typeface="ＭＳ ゴシック"/>
              <a:cs typeface="+mn-cs"/>
            </a:rPr>
            <a:t>百万円の増となっている。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基金の使途の明確化と今後増大する公債費への対策として、決算積立で財政調整基金へ積立てるのではなく、特定目的基金に予算積立を行うことを検討している。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地域福祉基金：市民の保健・福祉サービスの増進を図るために要する経費に充てるための基金</a:t>
          </a:r>
        </a:p>
        <a:p>
          <a:r>
            <a:rPr kumimoji="1" lang="ja-JP" altLang="en-US" sz="1300">
              <a:solidFill>
                <a:schemeClr val="dk1"/>
              </a:solidFill>
              <a:effectLst/>
              <a:latin typeface="ＭＳ ゴシック"/>
              <a:ea typeface="ＭＳ ゴシック"/>
              <a:cs typeface="+mn-cs"/>
            </a:rPr>
            <a:t>　ふるさと応援基金：市を愛し、応援しようとする個人又は団体から広く寄附金を募り、これを財源とする各種事業の経費に充てるための基金</a:t>
          </a:r>
        </a:p>
        <a:p>
          <a:r>
            <a:rPr kumimoji="1" lang="ja-JP" altLang="en-US" sz="1300">
              <a:solidFill>
                <a:schemeClr val="dk1"/>
              </a:solidFill>
              <a:effectLst/>
              <a:latin typeface="ＭＳ ゴシック"/>
              <a:ea typeface="ＭＳ ゴシック"/>
              <a:cs typeface="+mn-cs"/>
            </a:rPr>
            <a:t>　退職手当基金：職員の退職手当の支給に要する経費に充てるための基金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防災対策加速化基金：市が行う又は市が負担する防災対策に要する経費等に充てるための基金</a:t>
          </a:r>
        </a:p>
        <a:p>
          <a:r>
            <a:rPr kumimoji="1" lang="ja-JP" altLang="en-US" sz="1300">
              <a:solidFill>
                <a:schemeClr val="dk1"/>
              </a:solidFill>
              <a:effectLst/>
              <a:latin typeface="ＭＳ ゴシック"/>
              <a:ea typeface="ＭＳ ゴシック"/>
              <a:cs typeface="+mn-cs"/>
            </a:rPr>
            <a:t>　庁舎建設・整備基金：庁舎の建設及び整備に要する経費に充てるための基金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ふるさと寄附金の増によるふるさと応援基金</a:t>
          </a:r>
          <a:r>
            <a:rPr kumimoji="1" lang="en-US" altLang="ja-JP" sz="1300">
              <a:solidFill>
                <a:schemeClr val="dk1"/>
              </a:solidFill>
              <a:effectLst/>
              <a:latin typeface="ＭＳ ゴシック"/>
              <a:ea typeface="ＭＳ ゴシック"/>
              <a:cs typeface="+mn-cs"/>
            </a:rPr>
            <a:t>126</a:t>
          </a:r>
          <a:r>
            <a:rPr kumimoji="1" lang="ja-JP" altLang="en-US" sz="1300">
              <a:solidFill>
                <a:schemeClr val="dk1"/>
              </a:solidFill>
              <a:effectLst/>
              <a:latin typeface="ＭＳ ゴシック"/>
              <a:ea typeface="ＭＳ ゴシック"/>
              <a:cs typeface="+mn-cs"/>
            </a:rPr>
            <a:t>百万円の増や防災関係事業への充当による防災対策加速化基金</a:t>
          </a:r>
          <a:r>
            <a:rPr kumimoji="1" lang="en-US" altLang="ja-JP" sz="1300">
              <a:solidFill>
                <a:schemeClr val="dk1"/>
              </a:solidFill>
              <a:effectLst/>
              <a:latin typeface="ＭＳ ゴシック"/>
              <a:ea typeface="ＭＳ ゴシック"/>
              <a:cs typeface="+mn-cs"/>
            </a:rPr>
            <a:t>38</a:t>
          </a:r>
          <a:r>
            <a:rPr kumimoji="1" lang="ja-JP" altLang="en-US" sz="1300">
              <a:solidFill>
                <a:schemeClr val="dk1"/>
              </a:solidFill>
              <a:effectLst/>
              <a:latin typeface="ＭＳ ゴシック"/>
              <a:ea typeface="ＭＳ ゴシック"/>
              <a:cs typeface="+mn-cs"/>
            </a:rPr>
            <a:t>百万円の減等により、特定目的基金全体としては142</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ふるさと応援基金：ふるさと寄附金として受け入れたものを一度基金に積み立て、翌年度に同額を寄附者の意向にそった事業に充当する。</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普通交付税等の増により基金取崩し額が減少したものの、決算積立額を下回ったことで、基金残高は</a:t>
          </a:r>
          <a:r>
            <a:rPr kumimoji="1" lang="en-US" altLang="ja-JP" sz="1300">
              <a:solidFill>
                <a:schemeClr val="dk1"/>
              </a:solidFill>
              <a:effectLst/>
              <a:latin typeface="ＭＳ ゴシック"/>
              <a:ea typeface="ＭＳ ゴシック"/>
              <a:cs typeface="+mn-cs"/>
            </a:rPr>
            <a:t>39</a:t>
          </a:r>
          <a:r>
            <a:rPr kumimoji="1" lang="ja-JP" altLang="en-US" sz="1300">
              <a:solidFill>
                <a:schemeClr val="dk1"/>
              </a:solidFill>
              <a:effectLst/>
              <a:latin typeface="ＭＳ ゴシック"/>
              <a:ea typeface="ＭＳ ゴシック"/>
              <a:cs typeface="+mn-cs"/>
            </a:rPr>
            <a:t>百万円の減となった。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災害等への備えのため、過去の実績等を踏まえ、</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億円程度の残高は維持することを目標としている。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基金運用利子を積立てたことにより増加している。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年度に公債費のピークを迎える見込みであり、年度ごとの実質的な公債費負担を抑制するため基金の活用を検討している。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election activeCell="W9" sqref="W9:AL11"/>
    </sheetView>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A1" s="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132</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133</v>
      </c>
      <c r="C3" s="22"/>
      <c r="D3" s="22"/>
      <c r="E3" s="45"/>
      <c r="F3" s="45"/>
      <c r="G3" s="45"/>
      <c r="H3" s="45"/>
      <c r="I3" s="45"/>
      <c r="J3" s="45"/>
      <c r="K3" s="45"/>
      <c r="L3" s="45" t="s">
        <v>136</v>
      </c>
      <c r="M3" s="45"/>
      <c r="N3" s="45"/>
      <c r="O3" s="45"/>
      <c r="P3" s="45"/>
      <c r="Q3" s="45"/>
      <c r="R3" s="95"/>
      <c r="S3" s="95"/>
      <c r="T3" s="95"/>
      <c r="U3" s="95"/>
      <c r="V3" s="112"/>
      <c r="W3" s="127" t="s">
        <v>140</v>
      </c>
      <c r="X3" s="137"/>
      <c r="Y3" s="137"/>
      <c r="Z3" s="137"/>
      <c r="AA3" s="137"/>
      <c r="AB3" s="22"/>
      <c r="AC3" s="95"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111</v>
      </c>
      <c r="BO3" s="137"/>
      <c r="BP3" s="137"/>
      <c r="BQ3" s="137"/>
      <c r="BR3" s="137"/>
      <c r="BS3" s="137"/>
      <c r="BT3" s="137"/>
      <c r="BU3" s="164"/>
      <c r="BV3" s="127" t="s">
        <v>146</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147</v>
      </c>
      <c r="CU3" s="137"/>
      <c r="CV3" s="137"/>
      <c r="CW3" s="137"/>
      <c r="CX3" s="137"/>
      <c r="CY3" s="137"/>
      <c r="CZ3" s="137"/>
      <c r="DA3" s="164"/>
      <c r="DB3" s="127" t="s">
        <v>151</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153</v>
      </c>
      <c r="AZ4" s="198"/>
      <c r="BA4" s="198"/>
      <c r="BB4" s="198"/>
      <c r="BC4" s="198"/>
      <c r="BD4" s="198"/>
      <c r="BE4" s="198"/>
      <c r="BF4" s="198"/>
      <c r="BG4" s="198"/>
      <c r="BH4" s="198"/>
      <c r="BI4" s="198"/>
      <c r="BJ4" s="198"/>
      <c r="BK4" s="198"/>
      <c r="BL4" s="198"/>
      <c r="BM4" s="210"/>
      <c r="BN4" s="215">
        <v>31331857</v>
      </c>
      <c r="BO4" s="218"/>
      <c r="BP4" s="218"/>
      <c r="BQ4" s="218"/>
      <c r="BR4" s="218"/>
      <c r="BS4" s="218"/>
      <c r="BT4" s="218"/>
      <c r="BU4" s="221"/>
      <c r="BV4" s="215">
        <v>22558731</v>
      </c>
      <c r="BW4" s="218"/>
      <c r="BX4" s="218"/>
      <c r="BY4" s="218"/>
      <c r="BZ4" s="218"/>
      <c r="CA4" s="218"/>
      <c r="CB4" s="218"/>
      <c r="CC4" s="221"/>
      <c r="CD4" s="224" t="s">
        <v>155</v>
      </c>
      <c r="CE4" s="225"/>
      <c r="CF4" s="225"/>
      <c r="CG4" s="225"/>
      <c r="CH4" s="225"/>
      <c r="CI4" s="225"/>
      <c r="CJ4" s="225"/>
      <c r="CK4" s="225"/>
      <c r="CL4" s="225"/>
      <c r="CM4" s="225"/>
      <c r="CN4" s="225"/>
      <c r="CO4" s="225"/>
      <c r="CP4" s="225"/>
      <c r="CQ4" s="225"/>
      <c r="CR4" s="225"/>
      <c r="CS4" s="228"/>
      <c r="CT4" s="231">
        <v>4.5999999999999996</v>
      </c>
      <c r="CU4" s="239"/>
      <c r="CV4" s="239"/>
      <c r="CW4" s="239"/>
      <c r="CX4" s="239"/>
      <c r="CY4" s="239"/>
      <c r="CZ4" s="239"/>
      <c r="DA4" s="247"/>
      <c r="DB4" s="231">
        <v>3.2</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156</v>
      </c>
      <c r="AN5" s="59"/>
      <c r="AO5" s="59"/>
      <c r="AP5" s="59"/>
      <c r="AQ5" s="59"/>
      <c r="AR5" s="59"/>
      <c r="AS5" s="59"/>
      <c r="AT5" s="64"/>
      <c r="AU5" s="183" t="s">
        <v>61</v>
      </c>
      <c r="AV5" s="139"/>
      <c r="AW5" s="139"/>
      <c r="AX5" s="139"/>
      <c r="AY5" s="191" t="s">
        <v>143</v>
      </c>
      <c r="AZ5" s="199"/>
      <c r="BA5" s="199"/>
      <c r="BB5" s="199"/>
      <c r="BC5" s="199"/>
      <c r="BD5" s="199"/>
      <c r="BE5" s="199"/>
      <c r="BF5" s="199"/>
      <c r="BG5" s="199"/>
      <c r="BH5" s="199"/>
      <c r="BI5" s="199"/>
      <c r="BJ5" s="199"/>
      <c r="BK5" s="199"/>
      <c r="BL5" s="199"/>
      <c r="BM5" s="211"/>
      <c r="BN5" s="216">
        <v>30552116</v>
      </c>
      <c r="BO5" s="219"/>
      <c r="BP5" s="219"/>
      <c r="BQ5" s="219"/>
      <c r="BR5" s="219"/>
      <c r="BS5" s="219"/>
      <c r="BT5" s="219"/>
      <c r="BU5" s="222"/>
      <c r="BV5" s="216">
        <v>21878045</v>
      </c>
      <c r="BW5" s="219"/>
      <c r="BX5" s="219"/>
      <c r="BY5" s="219"/>
      <c r="BZ5" s="219"/>
      <c r="CA5" s="219"/>
      <c r="CB5" s="219"/>
      <c r="CC5" s="222"/>
      <c r="CD5" s="193" t="s">
        <v>158</v>
      </c>
      <c r="CE5" s="201"/>
      <c r="CF5" s="201"/>
      <c r="CG5" s="201"/>
      <c r="CH5" s="201"/>
      <c r="CI5" s="201"/>
      <c r="CJ5" s="201"/>
      <c r="CK5" s="201"/>
      <c r="CL5" s="201"/>
      <c r="CM5" s="201"/>
      <c r="CN5" s="201"/>
      <c r="CO5" s="201"/>
      <c r="CP5" s="201"/>
      <c r="CQ5" s="201"/>
      <c r="CR5" s="201"/>
      <c r="CS5" s="213"/>
      <c r="CT5" s="232">
        <v>87.5</v>
      </c>
      <c r="CU5" s="240"/>
      <c r="CV5" s="240"/>
      <c r="CW5" s="240"/>
      <c r="CX5" s="240"/>
      <c r="CY5" s="240"/>
      <c r="CZ5" s="240"/>
      <c r="DA5" s="248"/>
      <c r="DB5" s="232">
        <v>94.7</v>
      </c>
      <c r="DC5" s="240"/>
      <c r="DD5" s="240"/>
      <c r="DE5" s="240"/>
      <c r="DF5" s="240"/>
      <c r="DG5" s="240"/>
      <c r="DH5" s="240"/>
      <c r="DI5" s="248"/>
      <c r="DJ5" s="1"/>
      <c r="DK5" s="1"/>
      <c r="DL5" s="1"/>
      <c r="DM5" s="1"/>
      <c r="DN5" s="1"/>
      <c r="DO5" s="1"/>
    </row>
    <row r="6" spans="1:119" ht="18.75" customHeight="1">
      <c r="A6" s="2"/>
      <c r="B6" s="8" t="s">
        <v>159</v>
      </c>
      <c r="C6" s="25"/>
      <c r="D6" s="25"/>
      <c r="E6" s="48"/>
      <c r="F6" s="48"/>
      <c r="G6" s="48"/>
      <c r="H6" s="48"/>
      <c r="I6" s="48"/>
      <c r="J6" s="48"/>
      <c r="K6" s="48"/>
      <c r="L6" s="48" t="s">
        <v>162</v>
      </c>
      <c r="M6" s="48"/>
      <c r="N6" s="48"/>
      <c r="O6" s="48"/>
      <c r="P6" s="48"/>
      <c r="Q6" s="48"/>
      <c r="R6" s="51"/>
      <c r="S6" s="51"/>
      <c r="T6" s="51"/>
      <c r="U6" s="51"/>
      <c r="V6" s="115"/>
      <c r="W6" s="130" t="s">
        <v>165</v>
      </c>
      <c r="X6" s="57"/>
      <c r="Y6" s="57"/>
      <c r="Z6" s="57"/>
      <c r="AA6" s="57"/>
      <c r="AB6" s="25"/>
      <c r="AC6" s="145" t="s">
        <v>166</v>
      </c>
      <c r="AD6" s="153"/>
      <c r="AE6" s="153"/>
      <c r="AF6" s="153"/>
      <c r="AG6" s="153"/>
      <c r="AH6" s="153"/>
      <c r="AI6" s="153"/>
      <c r="AJ6" s="153"/>
      <c r="AK6" s="153"/>
      <c r="AL6" s="167"/>
      <c r="AM6" s="175" t="s">
        <v>70</v>
      </c>
      <c r="AN6" s="59"/>
      <c r="AO6" s="59"/>
      <c r="AP6" s="59"/>
      <c r="AQ6" s="59"/>
      <c r="AR6" s="59"/>
      <c r="AS6" s="59"/>
      <c r="AT6" s="64"/>
      <c r="AU6" s="183" t="s">
        <v>61</v>
      </c>
      <c r="AV6" s="139"/>
      <c r="AW6" s="139"/>
      <c r="AX6" s="139"/>
      <c r="AY6" s="191" t="s">
        <v>169</v>
      </c>
      <c r="AZ6" s="199"/>
      <c r="BA6" s="199"/>
      <c r="BB6" s="199"/>
      <c r="BC6" s="199"/>
      <c r="BD6" s="199"/>
      <c r="BE6" s="199"/>
      <c r="BF6" s="199"/>
      <c r="BG6" s="199"/>
      <c r="BH6" s="199"/>
      <c r="BI6" s="199"/>
      <c r="BJ6" s="199"/>
      <c r="BK6" s="199"/>
      <c r="BL6" s="199"/>
      <c r="BM6" s="211"/>
      <c r="BN6" s="216">
        <v>779741</v>
      </c>
      <c r="BO6" s="219"/>
      <c r="BP6" s="219"/>
      <c r="BQ6" s="219"/>
      <c r="BR6" s="219"/>
      <c r="BS6" s="219"/>
      <c r="BT6" s="219"/>
      <c r="BU6" s="222"/>
      <c r="BV6" s="216">
        <v>680686</v>
      </c>
      <c r="BW6" s="219"/>
      <c r="BX6" s="219"/>
      <c r="BY6" s="219"/>
      <c r="BZ6" s="219"/>
      <c r="CA6" s="219"/>
      <c r="CB6" s="219"/>
      <c r="CC6" s="222"/>
      <c r="CD6" s="193" t="s">
        <v>170</v>
      </c>
      <c r="CE6" s="201"/>
      <c r="CF6" s="201"/>
      <c r="CG6" s="201"/>
      <c r="CH6" s="201"/>
      <c r="CI6" s="201"/>
      <c r="CJ6" s="201"/>
      <c r="CK6" s="201"/>
      <c r="CL6" s="201"/>
      <c r="CM6" s="201"/>
      <c r="CN6" s="201"/>
      <c r="CO6" s="201"/>
      <c r="CP6" s="201"/>
      <c r="CQ6" s="201"/>
      <c r="CR6" s="201"/>
      <c r="CS6" s="213"/>
      <c r="CT6" s="233">
        <v>92.2</v>
      </c>
      <c r="CU6" s="241"/>
      <c r="CV6" s="241"/>
      <c r="CW6" s="241"/>
      <c r="CX6" s="241"/>
      <c r="CY6" s="241"/>
      <c r="CZ6" s="241"/>
      <c r="DA6" s="249"/>
      <c r="DB6" s="233">
        <v>99.8</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171</v>
      </c>
      <c r="AN7" s="59"/>
      <c r="AO7" s="59"/>
      <c r="AP7" s="59"/>
      <c r="AQ7" s="59"/>
      <c r="AR7" s="59"/>
      <c r="AS7" s="59"/>
      <c r="AT7" s="64"/>
      <c r="AU7" s="183" t="s">
        <v>61</v>
      </c>
      <c r="AV7" s="139"/>
      <c r="AW7" s="139"/>
      <c r="AX7" s="139"/>
      <c r="AY7" s="191" t="s">
        <v>172</v>
      </c>
      <c r="AZ7" s="199"/>
      <c r="BA7" s="199"/>
      <c r="BB7" s="199"/>
      <c r="BC7" s="199"/>
      <c r="BD7" s="199"/>
      <c r="BE7" s="199"/>
      <c r="BF7" s="199"/>
      <c r="BG7" s="199"/>
      <c r="BH7" s="199"/>
      <c r="BI7" s="199"/>
      <c r="BJ7" s="199"/>
      <c r="BK7" s="199"/>
      <c r="BL7" s="199"/>
      <c r="BM7" s="211"/>
      <c r="BN7" s="216">
        <v>241494</v>
      </c>
      <c r="BO7" s="219"/>
      <c r="BP7" s="219"/>
      <c r="BQ7" s="219"/>
      <c r="BR7" s="219"/>
      <c r="BS7" s="219"/>
      <c r="BT7" s="219"/>
      <c r="BU7" s="222"/>
      <c r="BV7" s="216">
        <v>320536</v>
      </c>
      <c r="BW7" s="219"/>
      <c r="BX7" s="219"/>
      <c r="BY7" s="219"/>
      <c r="BZ7" s="219"/>
      <c r="CA7" s="219"/>
      <c r="CB7" s="219"/>
      <c r="CC7" s="222"/>
      <c r="CD7" s="193" t="s">
        <v>173</v>
      </c>
      <c r="CE7" s="201"/>
      <c r="CF7" s="201"/>
      <c r="CG7" s="201"/>
      <c r="CH7" s="201"/>
      <c r="CI7" s="201"/>
      <c r="CJ7" s="201"/>
      <c r="CK7" s="201"/>
      <c r="CL7" s="201"/>
      <c r="CM7" s="201"/>
      <c r="CN7" s="201"/>
      <c r="CO7" s="201"/>
      <c r="CP7" s="201"/>
      <c r="CQ7" s="201"/>
      <c r="CR7" s="201"/>
      <c r="CS7" s="213"/>
      <c r="CT7" s="216">
        <v>11819217</v>
      </c>
      <c r="CU7" s="219"/>
      <c r="CV7" s="219"/>
      <c r="CW7" s="219"/>
      <c r="CX7" s="219"/>
      <c r="CY7" s="219"/>
      <c r="CZ7" s="219"/>
      <c r="DA7" s="222"/>
      <c r="DB7" s="216">
        <v>11304919</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174</v>
      </c>
      <c r="AN8" s="59"/>
      <c r="AO8" s="59"/>
      <c r="AP8" s="59"/>
      <c r="AQ8" s="59"/>
      <c r="AR8" s="59"/>
      <c r="AS8" s="59"/>
      <c r="AT8" s="64"/>
      <c r="AU8" s="183" t="s">
        <v>61</v>
      </c>
      <c r="AV8" s="139"/>
      <c r="AW8" s="139"/>
      <c r="AX8" s="139"/>
      <c r="AY8" s="191" t="s">
        <v>177</v>
      </c>
      <c r="AZ8" s="199"/>
      <c r="BA8" s="199"/>
      <c r="BB8" s="199"/>
      <c r="BC8" s="199"/>
      <c r="BD8" s="199"/>
      <c r="BE8" s="199"/>
      <c r="BF8" s="199"/>
      <c r="BG8" s="199"/>
      <c r="BH8" s="199"/>
      <c r="BI8" s="199"/>
      <c r="BJ8" s="199"/>
      <c r="BK8" s="199"/>
      <c r="BL8" s="199"/>
      <c r="BM8" s="211"/>
      <c r="BN8" s="216">
        <v>538247</v>
      </c>
      <c r="BO8" s="219"/>
      <c r="BP8" s="219"/>
      <c r="BQ8" s="219"/>
      <c r="BR8" s="219"/>
      <c r="BS8" s="219"/>
      <c r="BT8" s="219"/>
      <c r="BU8" s="222"/>
      <c r="BV8" s="216">
        <v>360150</v>
      </c>
      <c r="BW8" s="219"/>
      <c r="BX8" s="219"/>
      <c r="BY8" s="219"/>
      <c r="BZ8" s="219"/>
      <c r="CA8" s="219"/>
      <c r="CB8" s="219"/>
      <c r="CC8" s="222"/>
      <c r="CD8" s="193" t="s">
        <v>178</v>
      </c>
      <c r="CE8" s="201"/>
      <c r="CF8" s="201"/>
      <c r="CG8" s="201"/>
      <c r="CH8" s="201"/>
      <c r="CI8" s="201"/>
      <c r="CJ8" s="201"/>
      <c r="CK8" s="201"/>
      <c r="CL8" s="201"/>
      <c r="CM8" s="201"/>
      <c r="CN8" s="201"/>
      <c r="CO8" s="201"/>
      <c r="CP8" s="201"/>
      <c r="CQ8" s="201"/>
      <c r="CR8" s="201"/>
      <c r="CS8" s="213"/>
      <c r="CT8" s="234">
        <v>0.63</v>
      </c>
      <c r="CU8" s="242"/>
      <c r="CV8" s="242"/>
      <c r="CW8" s="242"/>
      <c r="CX8" s="242"/>
      <c r="CY8" s="242"/>
      <c r="CZ8" s="242"/>
      <c r="DA8" s="250"/>
      <c r="DB8" s="234">
        <v>0.63</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13</v>
      </c>
      <c r="M9" s="75"/>
      <c r="N9" s="75"/>
      <c r="O9" s="75"/>
      <c r="P9" s="75"/>
      <c r="Q9" s="87"/>
      <c r="R9" s="98">
        <v>46664</v>
      </c>
      <c r="S9" s="107"/>
      <c r="T9" s="107"/>
      <c r="U9" s="107"/>
      <c r="V9" s="117"/>
      <c r="W9" s="127" t="s">
        <v>180</v>
      </c>
      <c r="X9" s="137"/>
      <c r="Y9" s="137"/>
      <c r="Z9" s="137"/>
      <c r="AA9" s="137"/>
      <c r="AB9" s="137"/>
      <c r="AC9" s="137"/>
      <c r="AD9" s="137"/>
      <c r="AE9" s="137"/>
      <c r="AF9" s="137"/>
      <c r="AG9" s="137"/>
      <c r="AH9" s="137"/>
      <c r="AI9" s="137"/>
      <c r="AJ9" s="137"/>
      <c r="AK9" s="137"/>
      <c r="AL9" s="164"/>
      <c r="AM9" s="175" t="s">
        <v>181</v>
      </c>
      <c r="AN9" s="59"/>
      <c r="AO9" s="59"/>
      <c r="AP9" s="59"/>
      <c r="AQ9" s="59"/>
      <c r="AR9" s="59"/>
      <c r="AS9" s="59"/>
      <c r="AT9" s="64"/>
      <c r="AU9" s="183" t="s">
        <v>61</v>
      </c>
      <c r="AV9" s="139"/>
      <c r="AW9" s="139"/>
      <c r="AX9" s="139"/>
      <c r="AY9" s="191" t="s">
        <v>62</v>
      </c>
      <c r="AZ9" s="199"/>
      <c r="BA9" s="199"/>
      <c r="BB9" s="199"/>
      <c r="BC9" s="199"/>
      <c r="BD9" s="199"/>
      <c r="BE9" s="199"/>
      <c r="BF9" s="199"/>
      <c r="BG9" s="199"/>
      <c r="BH9" s="199"/>
      <c r="BI9" s="199"/>
      <c r="BJ9" s="199"/>
      <c r="BK9" s="199"/>
      <c r="BL9" s="199"/>
      <c r="BM9" s="211"/>
      <c r="BN9" s="216">
        <v>178097</v>
      </c>
      <c r="BO9" s="219"/>
      <c r="BP9" s="219"/>
      <c r="BQ9" s="219"/>
      <c r="BR9" s="219"/>
      <c r="BS9" s="219"/>
      <c r="BT9" s="219"/>
      <c r="BU9" s="222"/>
      <c r="BV9" s="216">
        <v>-415273</v>
      </c>
      <c r="BW9" s="219"/>
      <c r="BX9" s="219"/>
      <c r="BY9" s="219"/>
      <c r="BZ9" s="219"/>
      <c r="CA9" s="219"/>
      <c r="CB9" s="219"/>
      <c r="CC9" s="222"/>
      <c r="CD9" s="193" t="s">
        <v>59</v>
      </c>
      <c r="CE9" s="201"/>
      <c r="CF9" s="201"/>
      <c r="CG9" s="201"/>
      <c r="CH9" s="201"/>
      <c r="CI9" s="201"/>
      <c r="CJ9" s="201"/>
      <c r="CK9" s="201"/>
      <c r="CL9" s="201"/>
      <c r="CM9" s="201"/>
      <c r="CN9" s="201"/>
      <c r="CO9" s="201"/>
      <c r="CP9" s="201"/>
      <c r="CQ9" s="201"/>
      <c r="CR9" s="201"/>
      <c r="CS9" s="213"/>
      <c r="CT9" s="232">
        <v>13.3</v>
      </c>
      <c r="CU9" s="240"/>
      <c r="CV9" s="240"/>
      <c r="CW9" s="240"/>
      <c r="CX9" s="240"/>
      <c r="CY9" s="240"/>
      <c r="CZ9" s="240"/>
      <c r="DA9" s="248"/>
      <c r="DB9" s="232">
        <v>13.2</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184</v>
      </c>
      <c r="M10" s="59"/>
      <c r="N10" s="59"/>
      <c r="O10" s="59"/>
      <c r="P10" s="59"/>
      <c r="Q10" s="64"/>
      <c r="R10" s="73">
        <v>47982</v>
      </c>
      <c r="S10" s="81"/>
      <c r="T10" s="81"/>
      <c r="U10" s="81"/>
      <c r="V10" s="118"/>
      <c r="W10" s="128"/>
      <c r="X10" s="55"/>
      <c r="Y10" s="55"/>
      <c r="Z10" s="55"/>
      <c r="AA10" s="55"/>
      <c r="AB10" s="55"/>
      <c r="AC10" s="55"/>
      <c r="AD10" s="55"/>
      <c r="AE10" s="55"/>
      <c r="AF10" s="55"/>
      <c r="AG10" s="55"/>
      <c r="AH10" s="55"/>
      <c r="AI10" s="55"/>
      <c r="AJ10" s="55"/>
      <c r="AK10" s="55"/>
      <c r="AL10" s="165"/>
      <c r="AM10" s="175" t="s">
        <v>185</v>
      </c>
      <c r="AN10" s="59"/>
      <c r="AO10" s="59"/>
      <c r="AP10" s="59"/>
      <c r="AQ10" s="59"/>
      <c r="AR10" s="59"/>
      <c r="AS10" s="59"/>
      <c r="AT10" s="64"/>
      <c r="AU10" s="183" t="s">
        <v>61</v>
      </c>
      <c r="AV10" s="139"/>
      <c r="AW10" s="139"/>
      <c r="AX10" s="139"/>
      <c r="AY10" s="191" t="s">
        <v>187</v>
      </c>
      <c r="AZ10" s="199"/>
      <c r="BA10" s="199"/>
      <c r="BB10" s="199"/>
      <c r="BC10" s="199"/>
      <c r="BD10" s="199"/>
      <c r="BE10" s="199"/>
      <c r="BF10" s="199"/>
      <c r="BG10" s="199"/>
      <c r="BH10" s="199"/>
      <c r="BI10" s="199"/>
      <c r="BJ10" s="199"/>
      <c r="BK10" s="199"/>
      <c r="BL10" s="199"/>
      <c r="BM10" s="211"/>
      <c r="BN10" s="216">
        <v>608</v>
      </c>
      <c r="BO10" s="219"/>
      <c r="BP10" s="219"/>
      <c r="BQ10" s="219"/>
      <c r="BR10" s="219"/>
      <c r="BS10" s="219"/>
      <c r="BT10" s="219"/>
      <c r="BU10" s="222"/>
      <c r="BV10" s="216">
        <v>6820</v>
      </c>
      <c r="BW10" s="219"/>
      <c r="BX10" s="219"/>
      <c r="BY10" s="219"/>
      <c r="BZ10" s="219"/>
      <c r="CA10" s="219"/>
      <c r="CB10" s="219"/>
      <c r="CC10" s="222"/>
      <c r="CD10" s="224" t="s">
        <v>188</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191</v>
      </c>
      <c r="M11" s="60"/>
      <c r="N11" s="60"/>
      <c r="O11" s="60"/>
      <c r="P11" s="60"/>
      <c r="Q11" s="65"/>
      <c r="R11" s="99" t="s">
        <v>193</v>
      </c>
      <c r="S11" s="108"/>
      <c r="T11" s="108"/>
      <c r="U11" s="108"/>
      <c r="V11" s="119"/>
      <c r="W11" s="128"/>
      <c r="X11" s="55"/>
      <c r="Y11" s="55"/>
      <c r="Z11" s="55"/>
      <c r="AA11" s="55"/>
      <c r="AB11" s="55"/>
      <c r="AC11" s="55"/>
      <c r="AD11" s="55"/>
      <c r="AE11" s="55"/>
      <c r="AF11" s="55"/>
      <c r="AG11" s="55"/>
      <c r="AH11" s="55"/>
      <c r="AI11" s="55"/>
      <c r="AJ11" s="55"/>
      <c r="AK11" s="55"/>
      <c r="AL11" s="165"/>
      <c r="AM11" s="175" t="s">
        <v>194</v>
      </c>
      <c r="AN11" s="59"/>
      <c r="AO11" s="59"/>
      <c r="AP11" s="59"/>
      <c r="AQ11" s="59"/>
      <c r="AR11" s="59"/>
      <c r="AS11" s="59"/>
      <c r="AT11" s="64"/>
      <c r="AU11" s="183" t="s">
        <v>197</v>
      </c>
      <c r="AV11" s="139"/>
      <c r="AW11" s="139"/>
      <c r="AX11" s="139"/>
      <c r="AY11" s="191" t="s">
        <v>198</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201</v>
      </c>
      <c r="CE11" s="201"/>
      <c r="CF11" s="201"/>
      <c r="CG11" s="201"/>
      <c r="CH11" s="201"/>
      <c r="CI11" s="201"/>
      <c r="CJ11" s="201"/>
      <c r="CK11" s="201"/>
      <c r="CL11" s="201"/>
      <c r="CM11" s="201"/>
      <c r="CN11" s="201"/>
      <c r="CO11" s="201"/>
      <c r="CP11" s="201"/>
      <c r="CQ11" s="201"/>
      <c r="CR11" s="201"/>
      <c r="CS11" s="213"/>
      <c r="CT11" s="234" t="s">
        <v>202</v>
      </c>
      <c r="CU11" s="242"/>
      <c r="CV11" s="242"/>
      <c r="CW11" s="242"/>
      <c r="CX11" s="242"/>
      <c r="CY11" s="242"/>
      <c r="CZ11" s="242"/>
      <c r="DA11" s="250"/>
      <c r="DB11" s="234" t="s">
        <v>202</v>
      </c>
      <c r="DC11" s="242"/>
      <c r="DD11" s="242"/>
      <c r="DE11" s="242"/>
      <c r="DF11" s="242"/>
      <c r="DG11" s="242"/>
      <c r="DH11" s="242"/>
      <c r="DI11" s="250"/>
      <c r="DJ11" s="1"/>
      <c r="DK11" s="1"/>
      <c r="DL11" s="1"/>
      <c r="DM11" s="1"/>
      <c r="DN11" s="1"/>
      <c r="DO11" s="1"/>
    </row>
    <row r="12" spans="1:119" ht="18.75" customHeight="1">
      <c r="A12" s="2"/>
      <c r="B12" s="11" t="s">
        <v>205</v>
      </c>
      <c r="C12" s="28"/>
      <c r="D12" s="28"/>
      <c r="E12" s="28"/>
      <c r="F12" s="28"/>
      <c r="G12" s="28"/>
      <c r="H12" s="28"/>
      <c r="I12" s="28"/>
      <c r="J12" s="28"/>
      <c r="K12" s="61"/>
      <c r="L12" s="67" t="s">
        <v>206</v>
      </c>
      <c r="M12" s="76"/>
      <c r="N12" s="76"/>
      <c r="O12" s="76"/>
      <c r="P12" s="76"/>
      <c r="Q12" s="88"/>
      <c r="R12" s="100">
        <v>46941</v>
      </c>
      <c r="S12" s="109"/>
      <c r="T12" s="109"/>
      <c r="U12" s="109"/>
      <c r="V12" s="120"/>
      <c r="W12" s="132" t="s">
        <v>9</v>
      </c>
      <c r="X12" s="139"/>
      <c r="Y12" s="139"/>
      <c r="Z12" s="139"/>
      <c r="AA12" s="139"/>
      <c r="AB12" s="144"/>
      <c r="AC12" s="148" t="s">
        <v>208</v>
      </c>
      <c r="AD12" s="155"/>
      <c r="AE12" s="155"/>
      <c r="AF12" s="155"/>
      <c r="AG12" s="158"/>
      <c r="AH12" s="148" t="s">
        <v>210</v>
      </c>
      <c r="AI12" s="155"/>
      <c r="AJ12" s="155"/>
      <c r="AK12" s="155"/>
      <c r="AL12" s="170"/>
      <c r="AM12" s="175" t="s">
        <v>212</v>
      </c>
      <c r="AN12" s="59"/>
      <c r="AO12" s="59"/>
      <c r="AP12" s="59"/>
      <c r="AQ12" s="59"/>
      <c r="AR12" s="59"/>
      <c r="AS12" s="59"/>
      <c r="AT12" s="64"/>
      <c r="AU12" s="183" t="s">
        <v>197</v>
      </c>
      <c r="AV12" s="139"/>
      <c r="AW12" s="139"/>
      <c r="AX12" s="139"/>
      <c r="AY12" s="191" t="s">
        <v>215</v>
      </c>
      <c r="AZ12" s="199"/>
      <c r="BA12" s="199"/>
      <c r="BB12" s="199"/>
      <c r="BC12" s="199"/>
      <c r="BD12" s="199"/>
      <c r="BE12" s="199"/>
      <c r="BF12" s="199"/>
      <c r="BG12" s="199"/>
      <c r="BH12" s="199"/>
      <c r="BI12" s="199"/>
      <c r="BJ12" s="199"/>
      <c r="BK12" s="199"/>
      <c r="BL12" s="199"/>
      <c r="BM12" s="211"/>
      <c r="BN12" s="216">
        <v>200000</v>
      </c>
      <c r="BO12" s="219"/>
      <c r="BP12" s="219"/>
      <c r="BQ12" s="219"/>
      <c r="BR12" s="219"/>
      <c r="BS12" s="219"/>
      <c r="BT12" s="219"/>
      <c r="BU12" s="222"/>
      <c r="BV12" s="216">
        <v>300000</v>
      </c>
      <c r="BW12" s="219"/>
      <c r="BX12" s="219"/>
      <c r="BY12" s="219"/>
      <c r="BZ12" s="219"/>
      <c r="CA12" s="219"/>
      <c r="CB12" s="219"/>
      <c r="CC12" s="222"/>
      <c r="CD12" s="193" t="s">
        <v>216</v>
      </c>
      <c r="CE12" s="201"/>
      <c r="CF12" s="201"/>
      <c r="CG12" s="201"/>
      <c r="CH12" s="201"/>
      <c r="CI12" s="201"/>
      <c r="CJ12" s="201"/>
      <c r="CK12" s="201"/>
      <c r="CL12" s="201"/>
      <c r="CM12" s="201"/>
      <c r="CN12" s="201"/>
      <c r="CO12" s="201"/>
      <c r="CP12" s="201"/>
      <c r="CQ12" s="201"/>
      <c r="CR12" s="201"/>
      <c r="CS12" s="213"/>
      <c r="CT12" s="234" t="s">
        <v>202</v>
      </c>
      <c r="CU12" s="242"/>
      <c r="CV12" s="242"/>
      <c r="CW12" s="242"/>
      <c r="CX12" s="242"/>
      <c r="CY12" s="242"/>
      <c r="CZ12" s="242"/>
      <c r="DA12" s="250"/>
      <c r="DB12" s="234" t="s">
        <v>202</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218</v>
      </c>
      <c r="N13" s="83"/>
      <c r="O13" s="83"/>
      <c r="P13" s="83"/>
      <c r="Q13" s="89"/>
      <c r="R13" s="101">
        <v>46629</v>
      </c>
      <c r="S13" s="110"/>
      <c r="T13" s="110"/>
      <c r="U13" s="110"/>
      <c r="V13" s="121"/>
      <c r="W13" s="130" t="s">
        <v>148</v>
      </c>
      <c r="X13" s="57"/>
      <c r="Y13" s="57"/>
      <c r="Z13" s="57"/>
      <c r="AA13" s="57"/>
      <c r="AB13" s="25"/>
      <c r="AC13" s="73">
        <v>2677</v>
      </c>
      <c r="AD13" s="81"/>
      <c r="AE13" s="81"/>
      <c r="AF13" s="81"/>
      <c r="AG13" s="85"/>
      <c r="AH13" s="73">
        <v>2917</v>
      </c>
      <c r="AI13" s="81"/>
      <c r="AJ13" s="81"/>
      <c r="AK13" s="81"/>
      <c r="AL13" s="118"/>
      <c r="AM13" s="175" t="s">
        <v>220</v>
      </c>
      <c r="AN13" s="59"/>
      <c r="AO13" s="59"/>
      <c r="AP13" s="59"/>
      <c r="AQ13" s="59"/>
      <c r="AR13" s="59"/>
      <c r="AS13" s="59"/>
      <c r="AT13" s="64"/>
      <c r="AU13" s="183" t="s">
        <v>197</v>
      </c>
      <c r="AV13" s="139"/>
      <c r="AW13" s="139"/>
      <c r="AX13" s="139"/>
      <c r="AY13" s="191" t="s">
        <v>222</v>
      </c>
      <c r="AZ13" s="199"/>
      <c r="BA13" s="199"/>
      <c r="BB13" s="199"/>
      <c r="BC13" s="199"/>
      <c r="BD13" s="199"/>
      <c r="BE13" s="199"/>
      <c r="BF13" s="199"/>
      <c r="BG13" s="199"/>
      <c r="BH13" s="199"/>
      <c r="BI13" s="199"/>
      <c r="BJ13" s="199"/>
      <c r="BK13" s="199"/>
      <c r="BL13" s="199"/>
      <c r="BM13" s="211"/>
      <c r="BN13" s="216">
        <v>-21295</v>
      </c>
      <c r="BO13" s="219"/>
      <c r="BP13" s="219"/>
      <c r="BQ13" s="219"/>
      <c r="BR13" s="219"/>
      <c r="BS13" s="219"/>
      <c r="BT13" s="219"/>
      <c r="BU13" s="222"/>
      <c r="BV13" s="216">
        <v>-708453</v>
      </c>
      <c r="BW13" s="219"/>
      <c r="BX13" s="219"/>
      <c r="BY13" s="219"/>
      <c r="BZ13" s="219"/>
      <c r="CA13" s="219"/>
      <c r="CB13" s="219"/>
      <c r="CC13" s="222"/>
      <c r="CD13" s="193" t="s">
        <v>223</v>
      </c>
      <c r="CE13" s="201"/>
      <c r="CF13" s="201"/>
      <c r="CG13" s="201"/>
      <c r="CH13" s="201"/>
      <c r="CI13" s="201"/>
      <c r="CJ13" s="201"/>
      <c r="CK13" s="201"/>
      <c r="CL13" s="201"/>
      <c r="CM13" s="201"/>
      <c r="CN13" s="201"/>
      <c r="CO13" s="201"/>
      <c r="CP13" s="201"/>
      <c r="CQ13" s="201"/>
      <c r="CR13" s="201"/>
      <c r="CS13" s="213"/>
      <c r="CT13" s="232">
        <v>7.3</v>
      </c>
      <c r="CU13" s="240"/>
      <c r="CV13" s="240"/>
      <c r="CW13" s="240"/>
      <c r="CX13" s="240"/>
      <c r="CY13" s="240"/>
      <c r="CZ13" s="240"/>
      <c r="DA13" s="248"/>
      <c r="DB13" s="232">
        <v>7.2</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224</v>
      </c>
      <c r="M14" s="78"/>
      <c r="N14" s="78"/>
      <c r="O14" s="78"/>
      <c r="P14" s="78"/>
      <c r="Q14" s="90"/>
      <c r="R14" s="101">
        <v>47247</v>
      </c>
      <c r="S14" s="110"/>
      <c r="T14" s="110"/>
      <c r="U14" s="110"/>
      <c r="V14" s="121"/>
      <c r="W14" s="129"/>
      <c r="X14" s="58"/>
      <c r="Y14" s="58"/>
      <c r="Z14" s="58"/>
      <c r="AA14" s="58"/>
      <c r="AB14" s="24"/>
      <c r="AC14" s="149">
        <v>12.4</v>
      </c>
      <c r="AD14" s="156"/>
      <c r="AE14" s="156"/>
      <c r="AF14" s="156"/>
      <c r="AG14" s="159"/>
      <c r="AH14" s="149">
        <v>13.2</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227</v>
      </c>
      <c r="CE14" s="202"/>
      <c r="CF14" s="202"/>
      <c r="CG14" s="202"/>
      <c r="CH14" s="202"/>
      <c r="CI14" s="202"/>
      <c r="CJ14" s="202"/>
      <c r="CK14" s="202"/>
      <c r="CL14" s="202"/>
      <c r="CM14" s="202"/>
      <c r="CN14" s="202"/>
      <c r="CO14" s="202"/>
      <c r="CP14" s="202"/>
      <c r="CQ14" s="202"/>
      <c r="CR14" s="202"/>
      <c r="CS14" s="214"/>
      <c r="CT14" s="236">
        <v>70</v>
      </c>
      <c r="CU14" s="244"/>
      <c r="CV14" s="244"/>
      <c r="CW14" s="244"/>
      <c r="CX14" s="244"/>
      <c r="CY14" s="244"/>
      <c r="CZ14" s="244"/>
      <c r="DA14" s="252"/>
      <c r="DB14" s="236">
        <v>58.1</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218</v>
      </c>
      <c r="N15" s="83"/>
      <c r="O15" s="83"/>
      <c r="P15" s="83"/>
      <c r="Q15" s="89"/>
      <c r="R15" s="101">
        <v>46903</v>
      </c>
      <c r="S15" s="110"/>
      <c r="T15" s="110"/>
      <c r="U15" s="110"/>
      <c r="V15" s="121"/>
      <c r="W15" s="130" t="s">
        <v>7</v>
      </c>
      <c r="X15" s="57"/>
      <c r="Y15" s="57"/>
      <c r="Z15" s="57"/>
      <c r="AA15" s="57"/>
      <c r="AB15" s="25"/>
      <c r="AC15" s="73">
        <v>3819</v>
      </c>
      <c r="AD15" s="81"/>
      <c r="AE15" s="81"/>
      <c r="AF15" s="81"/>
      <c r="AG15" s="85"/>
      <c r="AH15" s="73">
        <v>4059</v>
      </c>
      <c r="AI15" s="81"/>
      <c r="AJ15" s="81"/>
      <c r="AK15" s="81"/>
      <c r="AL15" s="118"/>
      <c r="AM15" s="175"/>
      <c r="AN15" s="59"/>
      <c r="AO15" s="59"/>
      <c r="AP15" s="59"/>
      <c r="AQ15" s="59"/>
      <c r="AR15" s="59"/>
      <c r="AS15" s="59"/>
      <c r="AT15" s="64"/>
      <c r="AU15" s="183"/>
      <c r="AV15" s="139"/>
      <c r="AW15" s="139"/>
      <c r="AX15" s="139"/>
      <c r="AY15" s="190" t="s">
        <v>229</v>
      </c>
      <c r="AZ15" s="198"/>
      <c r="BA15" s="198"/>
      <c r="BB15" s="198"/>
      <c r="BC15" s="198"/>
      <c r="BD15" s="198"/>
      <c r="BE15" s="198"/>
      <c r="BF15" s="198"/>
      <c r="BG15" s="198"/>
      <c r="BH15" s="198"/>
      <c r="BI15" s="198"/>
      <c r="BJ15" s="198"/>
      <c r="BK15" s="198"/>
      <c r="BL15" s="198"/>
      <c r="BM15" s="210"/>
      <c r="BN15" s="215">
        <v>5975535</v>
      </c>
      <c r="BO15" s="218"/>
      <c r="BP15" s="218"/>
      <c r="BQ15" s="218"/>
      <c r="BR15" s="218"/>
      <c r="BS15" s="218"/>
      <c r="BT15" s="218"/>
      <c r="BU15" s="221"/>
      <c r="BV15" s="215">
        <v>5746086</v>
      </c>
      <c r="BW15" s="218"/>
      <c r="BX15" s="218"/>
      <c r="BY15" s="218"/>
      <c r="BZ15" s="218"/>
      <c r="CA15" s="218"/>
      <c r="CB15" s="218"/>
      <c r="CC15" s="221"/>
      <c r="CD15" s="224" t="s">
        <v>217</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48</v>
      </c>
      <c r="M16" s="79"/>
      <c r="N16" s="79"/>
      <c r="O16" s="79"/>
      <c r="P16" s="79"/>
      <c r="Q16" s="91"/>
      <c r="R16" s="102" t="s">
        <v>228</v>
      </c>
      <c r="S16" s="111"/>
      <c r="T16" s="111"/>
      <c r="U16" s="111"/>
      <c r="V16" s="122"/>
      <c r="W16" s="129"/>
      <c r="X16" s="58"/>
      <c r="Y16" s="58"/>
      <c r="Z16" s="58"/>
      <c r="AA16" s="58"/>
      <c r="AB16" s="24"/>
      <c r="AC16" s="149">
        <v>17.7</v>
      </c>
      <c r="AD16" s="156"/>
      <c r="AE16" s="156"/>
      <c r="AF16" s="156"/>
      <c r="AG16" s="159"/>
      <c r="AH16" s="149">
        <v>18.399999999999999</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9638393</v>
      </c>
      <c r="BO16" s="219"/>
      <c r="BP16" s="219"/>
      <c r="BQ16" s="219"/>
      <c r="BR16" s="219"/>
      <c r="BS16" s="219"/>
      <c r="BT16" s="219"/>
      <c r="BU16" s="222"/>
      <c r="BV16" s="216">
        <v>9147124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101</v>
      </c>
      <c r="N17" s="84"/>
      <c r="O17" s="84"/>
      <c r="P17" s="84"/>
      <c r="Q17" s="92"/>
      <c r="R17" s="102" t="s">
        <v>228</v>
      </c>
      <c r="S17" s="111"/>
      <c r="T17" s="111"/>
      <c r="U17" s="111"/>
      <c r="V17" s="122"/>
      <c r="W17" s="130" t="s">
        <v>95</v>
      </c>
      <c r="X17" s="57"/>
      <c r="Y17" s="57"/>
      <c r="Z17" s="57"/>
      <c r="AA17" s="57"/>
      <c r="AB17" s="25"/>
      <c r="AC17" s="73">
        <v>15088</v>
      </c>
      <c r="AD17" s="81"/>
      <c r="AE17" s="81"/>
      <c r="AF17" s="81"/>
      <c r="AG17" s="85"/>
      <c r="AH17" s="73">
        <v>15111</v>
      </c>
      <c r="AI17" s="81"/>
      <c r="AJ17" s="81"/>
      <c r="AK17" s="81"/>
      <c r="AL17" s="118"/>
      <c r="AM17" s="175"/>
      <c r="AN17" s="59"/>
      <c r="AO17" s="59"/>
      <c r="AP17" s="59"/>
      <c r="AQ17" s="59"/>
      <c r="AR17" s="59"/>
      <c r="AS17" s="59"/>
      <c r="AT17" s="64"/>
      <c r="AU17" s="183"/>
      <c r="AV17" s="139"/>
      <c r="AW17" s="139"/>
      <c r="AX17" s="139"/>
      <c r="AY17" s="191" t="s">
        <v>230</v>
      </c>
      <c r="AZ17" s="199"/>
      <c r="BA17" s="199"/>
      <c r="BB17" s="199"/>
      <c r="BC17" s="199"/>
      <c r="BD17" s="199"/>
      <c r="BE17" s="199"/>
      <c r="BF17" s="199"/>
      <c r="BG17" s="199"/>
      <c r="BH17" s="199"/>
      <c r="BI17" s="199"/>
      <c r="BJ17" s="199"/>
      <c r="BK17" s="199"/>
      <c r="BL17" s="199"/>
      <c r="BM17" s="211"/>
      <c r="BN17" s="216">
        <v>7553001</v>
      </c>
      <c r="BO17" s="219"/>
      <c r="BP17" s="219"/>
      <c r="BQ17" s="219"/>
      <c r="BR17" s="219"/>
      <c r="BS17" s="219"/>
      <c r="BT17" s="219"/>
      <c r="BU17" s="222"/>
      <c r="BV17" s="216">
        <v>7336193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232</v>
      </c>
      <c r="C18" s="31"/>
      <c r="D18" s="31"/>
      <c r="E18" s="50"/>
      <c r="F18" s="50"/>
      <c r="G18" s="50"/>
      <c r="H18" s="50"/>
      <c r="I18" s="50"/>
      <c r="J18" s="50"/>
      <c r="K18" s="50"/>
      <c r="L18" s="71">
        <v>125.3</v>
      </c>
      <c r="M18" s="71"/>
      <c r="N18" s="71"/>
      <c r="O18" s="71"/>
      <c r="P18" s="71"/>
      <c r="Q18" s="71"/>
      <c r="R18" s="103"/>
      <c r="S18" s="103"/>
      <c r="T18" s="103"/>
      <c r="U18" s="103"/>
      <c r="V18" s="123"/>
      <c r="W18" s="131"/>
      <c r="X18" s="138"/>
      <c r="Y18" s="138"/>
      <c r="Z18" s="138"/>
      <c r="AA18" s="138"/>
      <c r="AB18" s="26"/>
      <c r="AC18" s="150">
        <v>69.900000000000006</v>
      </c>
      <c r="AD18" s="157"/>
      <c r="AE18" s="157"/>
      <c r="AF18" s="157"/>
      <c r="AG18" s="160"/>
      <c r="AH18" s="150">
        <v>68.400000000000006</v>
      </c>
      <c r="AI18" s="157"/>
      <c r="AJ18" s="157"/>
      <c r="AK18" s="157"/>
      <c r="AL18" s="172"/>
      <c r="AM18" s="175"/>
      <c r="AN18" s="59"/>
      <c r="AO18" s="59"/>
      <c r="AP18" s="59"/>
      <c r="AQ18" s="59"/>
      <c r="AR18" s="59"/>
      <c r="AS18" s="59"/>
      <c r="AT18" s="64"/>
      <c r="AU18" s="183"/>
      <c r="AV18" s="139"/>
      <c r="AW18" s="139"/>
      <c r="AX18" s="139"/>
      <c r="AY18" s="191" t="s">
        <v>234</v>
      </c>
      <c r="AZ18" s="199"/>
      <c r="BA18" s="199"/>
      <c r="BB18" s="199"/>
      <c r="BC18" s="199"/>
      <c r="BD18" s="199"/>
      <c r="BE18" s="199"/>
      <c r="BF18" s="199"/>
      <c r="BG18" s="199"/>
      <c r="BH18" s="199"/>
      <c r="BI18" s="199"/>
      <c r="BJ18" s="199"/>
      <c r="BK18" s="199"/>
      <c r="BL18" s="199"/>
      <c r="BM18" s="211"/>
      <c r="BN18" s="216">
        <v>10393787</v>
      </c>
      <c r="BO18" s="219"/>
      <c r="BP18" s="219"/>
      <c r="BQ18" s="219"/>
      <c r="BR18" s="219"/>
      <c r="BS18" s="219"/>
      <c r="BT18" s="219"/>
      <c r="BU18" s="222"/>
      <c r="BV18" s="216">
        <v>10865570</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68</v>
      </c>
      <c r="C19" s="31"/>
      <c r="D19" s="31"/>
      <c r="E19" s="50"/>
      <c r="F19" s="50"/>
      <c r="G19" s="50"/>
      <c r="H19" s="50"/>
      <c r="I19" s="50"/>
      <c r="J19" s="50"/>
      <c r="K19" s="50"/>
      <c r="L19" s="72">
        <v>372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236</v>
      </c>
      <c r="AZ19" s="199"/>
      <c r="BA19" s="199"/>
      <c r="BB19" s="199"/>
      <c r="BC19" s="199"/>
      <c r="BD19" s="199"/>
      <c r="BE19" s="199"/>
      <c r="BF19" s="199"/>
      <c r="BG19" s="199"/>
      <c r="BH19" s="199"/>
      <c r="BI19" s="199"/>
      <c r="BJ19" s="199"/>
      <c r="BK19" s="199"/>
      <c r="BL19" s="199"/>
      <c r="BM19" s="211"/>
      <c r="BN19" s="216">
        <v>14155540</v>
      </c>
      <c r="BO19" s="219"/>
      <c r="BP19" s="219"/>
      <c r="BQ19" s="219"/>
      <c r="BR19" s="219"/>
      <c r="BS19" s="219"/>
      <c r="BT19" s="219"/>
      <c r="BU19" s="222"/>
      <c r="BV19" s="216">
        <v>13255390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240</v>
      </c>
      <c r="C20" s="31"/>
      <c r="D20" s="31"/>
      <c r="E20" s="50"/>
      <c r="F20" s="50"/>
      <c r="G20" s="50"/>
      <c r="H20" s="50"/>
      <c r="I20" s="50"/>
      <c r="J20" s="50"/>
      <c r="K20" s="50"/>
      <c r="L20" s="72">
        <v>19755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243</v>
      </c>
      <c r="C22" s="33"/>
      <c r="D22" s="42"/>
      <c r="E22" s="51" t="s">
        <v>9</v>
      </c>
      <c r="F22" s="57"/>
      <c r="G22" s="57"/>
      <c r="H22" s="57"/>
      <c r="I22" s="57"/>
      <c r="J22" s="57"/>
      <c r="K22" s="25"/>
      <c r="L22" s="51" t="s">
        <v>245</v>
      </c>
      <c r="M22" s="57"/>
      <c r="N22" s="57"/>
      <c r="O22" s="57"/>
      <c r="P22" s="25"/>
      <c r="Q22" s="93" t="s">
        <v>247</v>
      </c>
      <c r="R22" s="105"/>
      <c r="S22" s="105"/>
      <c r="T22" s="105"/>
      <c r="U22" s="105"/>
      <c r="V22" s="125"/>
      <c r="W22" s="133" t="s">
        <v>248</v>
      </c>
      <c r="X22" s="33"/>
      <c r="Y22" s="42"/>
      <c r="Z22" s="51" t="s">
        <v>9</v>
      </c>
      <c r="AA22" s="57"/>
      <c r="AB22" s="57"/>
      <c r="AC22" s="57"/>
      <c r="AD22" s="57"/>
      <c r="AE22" s="57"/>
      <c r="AF22" s="57"/>
      <c r="AG22" s="25"/>
      <c r="AH22" s="163" t="s">
        <v>182</v>
      </c>
      <c r="AI22" s="57"/>
      <c r="AJ22" s="57"/>
      <c r="AK22" s="57"/>
      <c r="AL22" s="25"/>
      <c r="AM22" s="163" t="s">
        <v>249</v>
      </c>
      <c r="AN22" s="179"/>
      <c r="AO22" s="179"/>
      <c r="AP22" s="179"/>
      <c r="AQ22" s="179"/>
      <c r="AR22" s="181"/>
      <c r="AS22" s="93" t="s">
        <v>247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251</v>
      </c>
      <c r="AZ23" s="198"/>
      <c r="BA23" s="198"/>
      <c r="BB23" s="198"/>
      <c r="BC23" s="198"/>
      <c r="BD23" s="198"/>
      <c r="BE23" s="198"/>
      <c r="BF23" s="198"/>
      <c r="BG23" s="198"/>
      <c r="BH23" s="198"/>
      <c r="BI23" s="198"/>
      <c r="BJ23" s="198"/>
      <c r="BK23" s="198"/>
      <c r="BL23" s="198"/>
      <c r="BM23" s="210"/>
      <c r="BN23" s="216">
        <v>21873390</v>
      </c>
      <c r="BO23" s="219"/>
      <c r="BP23" s="219"/>
      <c r="BQ23" s="219"/>
      <c r="BR23" s="219"/>
      <c r="BS23" s="219"/>
      <c r="BT23" s="219"/>
      <c r="BU23" s="222"/>
      <c r="BV23" s="216">
        <v>19837574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254</v>
      </c>
      <c r="F24" s="59"/>
      <c r="G24" s="59"/>
      <c r="H24" s="59"/>
      <c r="I24" s="59"/>
      <c r="J24" s="59"/>
      <c r="K24" s="64"/>
      <c r="L24" s="73">
        <v>1</v>
      </c>
      <c r="M24" s="81"/>
      <c r="N24" s="81"/>
      <c r="O24" s="81"/>
      <c r="P24" s="85"/>
      <c r="Q24" s="73">
        <v>8150</v>
      </c>
      <c r="R24" s="81"/>
      <c r="S24" s="81"/>
      <c r="T24" s="81"/>
      <c r="U24" s="81"/>
      <c r="V24" s="85"/>
      <c r="W24" s="134"/>
      <c r="X24" s="34"/>
      <c r="Y24" s="43"/>
      <c r="Z24" s="53" t="s">
        <v>255</v>
      </c>
      <c r="AA24" s="59"/>
      <c r="AB24" s="59"/>
      <c r="AC24" s="59"/>
      <c r="AD24" s="59"/>
      <c r="AE24" s="59"/>
      <c r="AF24" s="59"/>
      <c r="AG24" s="64"/>
      <c r="AH24" s="73">
        <v>393</v>
      </c>
      <c r="AI24" s="81"/>
      <c r="AJ24" s="81"/>
      <c r="AK24" s="81"/>
      <c r="AL24" s="85"/>
      <c r="AM24" s="73">
        <v>1144416</v>
      </c>
      <c r="AN24" s="81"/>
      <c r="AO24" s="81"/>
      <c r="AP24" s="81"/>
      <c r="AQ24" s="81"/>
      <c r="AR24" s="85"/>
      <c r="AS24" s="73">
        <v>2912</v>
      </c>
      <c r="AT24" s="81"/>
      <c r="AU24" s="81"/>
      <c r="AV24" s="81"/>
      <c r="AW24" s="81"/>
      <c r="AX24" s="118"/>
      <c r="AY24" s="192" t="s">
        <v>256</v>
      </c>
      <c r="AZ24" s="200"/>
      <c r="BA24" s="200"/>
      <c r="BB24" s="200"/>
      <c r="BC24" s="200"/>
      <c r="BD24" s="200"/>
      <c r="BE24" s="200"/>
      <c r="BF24" s="200"/>
      <c r="BG24" s="200"/>
      <c r="BH24" s="200"/>
      <c r="BI24" s="200"/>
      <c r="BJ24" s="200"/>
      <c r="BK24" s="200"/>
      <c r="BL24" s="200"/>
      <c r="BM24" s="212"/>
      <c r="BN24" s="216">
        <v>19715855</v>
      </c>
      <c r="BO24" s="219"/>
      <c r="BP24" s="219"/>
      <c r="BQ24" s="219"/>
      <c r="BR24" s="219"/>
      <c r="BS24" s="219"/>
      <c r="BT24" s="219"/>
      <c r="BU24" s="222"/>
      <c r="BV24" s="216">
        <v>18502997</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258</v>
      </c>
      <c r="F25" s="59"/>
      <c r="G25" s="59"/>
      <c r="H25" s="59"/>
      <c r="I25" s="59"/>
      <c r="J25" s="59"/>
      <c r="K25" s="64"/>
      <c r="L25" s="73">
        <v>2</v>
      </c>
      <c r="M25" s="81"/>
      <c r="N25" s="81"/>
      <c r="O25" s="81"/>
      <c r="P25" s="85"/>
      <c r="Q25" s="73">
        <v>6840</v>
      </c>
      <c r="R25" s="81"/>
      <c r="S25" s="81"/>
      <c r="T25" s="81"/>
      <c r="U25" s="81"/>
      <c r="V25" s="85"/>
      <c r="W25" s="134"/>
      <c r="X25" s="34"/>
      <c r="Y25" s="43"/>
      <c r="Z25" s="53" t="s">
        <v>259</v>
      </c>
      <c r="AA25" s="59"/>
      <c r="AB25" s="59"/>
      <c r="AC25" s="59"/>
      <c r="AD25" s="59"/>
      <c r="AE25" s="59"/>
      <c r="AF25" s="59"/>
      <c r="AG25" s="64"/>
      <c r="AH25" s="73">
        <v>69</v>
      </c>
      <c r="AI25" s="81"/>
      <c r="AJ25" s="81"/>
      <c r="AK25" s="81"/>
      <c r="AL25" s="85"/>
      <c r="AM25" s="73">
        <v>193062</v>
      </c>
      <c r="AN25" s="81"/>
      <c r="AO25" s="81"/>
      <c r="AP25" s="81"/>
      <c r="AQ25" s="81"/>
      <c r="AR25" s="85"/>
      <c r="AS25" s="73">
        <v>2798</v>
      </c>
      <c r="AT25" s="81"/>
      <c r="AU25" s="81"/>
      <c r="AV25" s="81"/>
      <c r="AW25" s="81"/>
      <c r="AX25" s="118"/>
      <c r="AY25" s="190" t="s">
        <v>37</v>
      </c>
      <c r="AZ25" s="198"/>
      <c r="BA25" s="198"/>
      <c r="BB25" s="198"/>
      <c r="BC25" s="198"/>
      <c r="BD25" s="198"/>
      <c r="BE25" s="198"/>
      <c r="BF25" s="198"/>
      <c r="BG25" s="198"/>
      <c r="BH25" s="198"/>
      <c r="BI25" s="198"/>
      <c r="BJ25" s="198"/>
      <c r="BK25" s="198"/>
      <c r="BL25" s="198"/>
      <c r="BM25" s="210"/>
      <c r="BN25" s="215">
        <v>4072725</v>
      </c>
      <c r="BO25" s="218"/>
      <c r="BP25" s="218"/>
      <c r="BQ25" s="218"/>
      <c r="BR25" s="218"/>
      <c r="BS25" s="218"/>
      <c r="BT25" s="218"/>
      <c r="BU25" s="221"/>
      <c r="BV25" s="215">
        <v>3870837</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260</v>
      </c>
      <c r="F26" s="59"/>
      <c r="G26" s="59"/>
      <c r="H26" s="59"/>
      <c r="I26" s="59"/>
      <c r="J26" s="59"/>
      <c r="K26" s="64"/>
      <c r="L26" s="73">
        <v>1</v>
      </c>
      <c r="M26" s="81"/>
      <c r="N26" s="81"/>
      <c r="O26" s="81"/>
      <c r="P26" s="85"/>
      <c r="Q26" s="73">
        <v>6330</v>
      </c>
      <c r="R26" s="81"/>
      <c r="S26" s="81"/>
      <c r="T26" s="81"/>
      <c r="U26" s="81"/>
      <c r="V26" s="85"/>
      <c r="W26" s="134"/>
      <c r="X26" s="34"/>
      <c r="Y26" s="43"/>
      <c r="Z26" s="53" t="s">
        <v>261</v>
      </c>
      <c r="AA26" s="143"/>
      <c r="AB26" s="143"/>
      <c r="AC26" s="143"/>
      <c r="AD26" s="143"/>
      <c r="AE26" s="143"/>
      <c r="AF26" s="143"/>
      <c r="AG26" s="161"/>
      <c r="AH26" s="73">
        <v>29</v>
      </c>
      <c r="AI26" s="81"/>
      <c r="AJ26" s="81"/>
      <c r="AK26" s="81"/>
      <c r="AL26" s="85"/>
      <c r="AM26" s="73">
        <v>76937</v>
      </c>
      <c r="AN26" s="81"/>
      <c r="AO26" s="81"/>
      <c r="AP26" s="81"/>
      <c r="AQ26" s="81"/>
      <c r="AR26" s="85"/>
      <c r="AS26" s="73">
        <v>2653</v>
      </c>
      <c r="AT26" s="81"/>
      <c r="AU26" s="81"/>
      <c r="AV26" s="81"/>
      <c r="AW26" s="81"/>
      <c r="AX26" s="118"/>
      <c r="AY26" s="193" t="s">
        <v>262</v>
      </c>
      <c r="AZ26" s="201"/>
      <c r="BA26" s="201"/>
      <c r="BB26" s="201"/>
      <c r="BC26" s="201"/>
      <c r="BD26" s="201"/>
      <c r="BE26" s="201"/>
      <c r="BF26" s="201"/>
      <c r="BG26" s="201"/>
      <c r="BH26" s="201"/>
      <c r="BI26" s="201"/>
      <c r="BJ26" s="201"/>
      <c r="BK26" s="201"/>
      <c r="BL26" s="201"/>
      <c r="BM26" s="213"/>
      <c r="BN26" s="216" t="s">
        <v>202</v>
      </c>
      <c r="BO26" s="219"/>
      <c r="BP26" s="219"/>
      <c r="BQ26" s="219"/>
      <c r="BR26" s="219"/>
      <c r="BS26" s="219"/>
      <c r="BT26" s="219"/>
      <c r="BU26" s="222"/>
      <c r="BV26" s="216" t="s">
        <v>202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263</v>
      </c>
      <c r="F27" s="59"/>
      <c r="G27" s="59"/>
      <c r="H27" s="59"/>
      <c r="I27" s="59"/>
      <c r="J27" s="59"/>
      <c r="K27" s="64"/>
      <c r="L27" s="73">
        <v>1</v>
      </c>
      <c r="M27" s="81"/>
      <c r="N27" s="81"/>
      <c r="O27" s="81"/>
      <c r="P27" s="85"/>
      <c r="Q27" s="73">
        <v>4600</v>
      </c>
      <c r="R27" s="81"/>
      <c r="S27" s="81"/>
      <c r="T27" s="81"/>
      <c r="U27" s="81"/>
      <c r="V27" s="85"/>
      <c r="W27" s="134"/>
      <c r="X27" s="34"/>
      <c r="Y27" s="43"/>
      <c r="Z27" s="53" t="s">
        <v>265</v>
      </c>
      <c r="AA27" s="59"/>
      <c r="AB27" s="59"/>
      <c r="AC27" s="59"/>
      <c r="AD27" s="59"/>
      <c r="AE27" s="59"/>
      <c r="AF27" s="59"/>
      <c r="AG27" s="64"/>
      <c r="AH27" s="73">
        <v>12</v>
      </c>
      <c r="AI27" s="81"/>
      <c r="AJ27" s="81"/>
      <c r="AK27" s="81"/>
      <c r="AL27" s="85"/>
      <c r="AM27" s="73">
        <v>40912</v>
      </c>
      <c r="AN27" s="81"/>
      <c r="AO27" s="81"/>
      <c r="AP27" s="81"/>
      <c r="AQ27" s="81"/>
      <c r="AR27" s="85"/>
      <c r="AS27" s="73">
        <v>3409</v>
      </c>
      <c r="AT27" s="81"/>
      <c r="AU27" s="81"/>
      <c r="AV27" s="81"/>
      <c r="AW27" s="81"/>
      <c r="AX27" s="118"/>
      <c r="AY27" s="194" t="s">
        <v>267</v>
      </c>
      <c r="AZ27" s="202"/>
      <c r="BA27" s="202"/>
      <c r="BB27" s="202"/>
      <c r="BC27" s="202"/>
      <c r="BD27" s="202"/>
      <c r="BE27" s="202"/>
      <c r="BF27" s="202"/>
      <c r="BG27" s="202"/>
      <c r="BH27" s="202"/>
      <c r="BI27" s="202"/>
      <c r="BJ27" s="202"/>
      <c r="BK27" s="202"/>
      <c r="BL27" s="202"/>
      <c r="BM27" s="214"/>
      <c r="BN27" s="217">
        <v>369168</v>
      </c>
      <c r="BO27" s="220"/>
      <c r="BP27" s="220"/>
      <c r="BQ27" s="220"/>
      <c r="BR27" s="220"/>
      <c r="BS27" s="220"/>
      <c r="BT27" s="220"/>
      <c r="BU27" s="223"/>
      <c r="BV27" s="217">
        <v>369168</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268</v>
      </c>
      <c r="F28" s="59"/>
      <c r="G28" s="59"/>
      <c r="H28" s="59"/>
      <c r="I28" s="59"/>
      <c r="J28" s="59"/>
      <c r="K28" s="64"/>
      <c r="L28" s="73">
        <v>1</v>
      </c>
      <c r="M28" s="81"/>
      <c r="N28" s="81"/>
      <c r="O28" s="81"/>
      <c r="P28" s="85"/>
      <c r="Q28" s="73">
        <v>4200</v>
      </c>
      <c r="R28" s="81"/>
      <c r="S28" s="81"/>
      <c r="T28" s="81"/>
      <c r="U28" s="81"/>
      <c r="V28" s="85"/>
      <c r="W28" s="134"/>
      <c r="X28" s="34"/>
      <c r="Y28" s="43"/>
      <c r="Z28" s="53" t="s">
        <v>38</v>
      </c>
      <c r="AA28" s="59"/>
      <c r="AB28" s="59"/>
      <c r="AC28" s="59"/>
      <c r="AD28" s="59"/>
      <c r="AE28" s="59"/>
      <c r="AF28" s="59"/>
      <c r="AG28" s="64"/>
      <c r="AH28" s="73" t="s">
        <v>202</v>
      </c>
      <c r="AI28" s="81"/>
      <c r="AJ28" s="81"/>
      <c r="AK28" s="81"/>
      <c r="AL28" s="85"/>
      <c r="AM28" s="73" t="s">
        <v>202</v>
      </c>
      <c r="AN28" s="81"/>
      <c r="AO28" s="81"/>
      <c r="AP28" s="81"/>
      <c r="AQ28" s="81"/>
      <c r="AR28" s="85"/>
      <c r="AS28" s="73" t="s">
        <v>202</v>
      </c>
      <c r="AT28" s="81"/>
      <c r="AU28" s="81"/>
      <c r="AV28" s="81"/>
      <c r="AW28" s="81"/>
      <c r="AX28" s="118"/>
      <c r="AY28" s="195" t="s">
        <v>271</v>
      </c>
      <c r="AZ28" s="203"/>
      <c r="BA28" s="203"/>
      <c r="BB28" s="206"/>
      <c r="BC28" s="190" t="s">
        <v>100</v>
      </c>
      <c r="BD28" s="198"/>
      <c r="BE28" s="198"/>
      <c r="BF28" s="198"/>
      <c r="BG28" s="198"/>
      <c r="BH28" s="198"/>
      <c r="BI28" s="198"/>
      <c r="BJ28" s="198"/>
      <c r="BK28" s="198"/>
      <c r="BL28" s="198"/>
      <c r="BM28" s="210"/>
      <c r="BN28" s="215">
        <v>2426042</v>
      </c>
      <c r="BO28" s="218"/>
      <c r="BP28" s="218"/>
      <c r="BQ28" s="218"/>
      <c r="BR28" s="218"/>
      <c r="BS28" s="218"/>
      <c r="BT28" s="218"/>
      <c r="BU28" s="221"/>
      <c r="BV28" s="215">
        <v>2465434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272</v>
      </c>
      <c r="F29" s="59"/>
      <c r="G29" s="59"/>
      <c r="H29" s="59"/>
      <c r="I29" s="59"/>
      <c r="J29" s="59"/>
      <c r="K29" s="64"/>
      <c r="L29" s="73">
        <v>19</v>
      </c>
      <c r="M29" s="81"/>
      <c r="N29" s="81"/>
      <c r="O29" s="81"/>
      <c r="P29" s="85"/>
      <c r="Q29" s="73">
        <v>3900</v>
      </c>
      <c r="R29" s="81"/>
      <c r="S29" s="81"/>
      <c r="T29" s="81"/>
      <c r="U29" s="81"/>
      <c r="V29" s="85"/>
      <c r="W29" s="135"/>
      <c r="X29" s="140"/>
      <c r="Y29" s="142"/>
      <c r="Z29" s="53" t="s">
        <v>274</v>
      </c>
      <c r="AA29" s="59"/>
      <c r="AB29" s="59"/>
      <c r="AC29" s="59"/>
      <c r="AD29" s="59"/>
      <c r="AE29" s="59"/>
      <c r="AF29" s="59"/>
      <c r="AG29" s="64"/>
      <c r="AH29" s="73">
        <v>405</v>
      </c>
      <c r="AI29" s="81"/>
      <c r="AJ29" s="81"/>
      <c r="AK29" s="81"/>
      <c r="AL29" s="85"/>
      <c r="AM29" s="73">
        <v>1185328</v>
      </c>
      <c r="AN29" s="81"/>
      <c r="AO29" s="81"/>
      <c r="AP29" s="81"/>
      <c r="AQ29" s="81"/>
      <c r="AR29" s="85"/>
      <c r="AS29" s="73">
        <v>2927</v>
      </c>
      <c r="AT29" s="81"/>
      <c r="AU29" s="81"/>
      <c r="AV29" s="81"/>
      <c r="AW29" s="81"/>
      <c r="AX29" s="118"/>
      <c r="AY29" s="196"/>
      <c r="AZ29" s="204"/>
      <c r="BA29" s="204"/>
      <c r="BB29" s="207"/>
      <c r="BC29" s="191" t="s">
        <v>275</v>
      </c>
      <c r="BD29" s="199"/>
      <c r="BE29" s="199"/>
      <c r="BF29" s="199"/>
      <c r="BG29" s="199"/>
      <c r="BH29" s="199"/>
      <c r="BI29" s="199"/>
      <c r="BJ29" s="199"/>
      <c r="BK29" s="199"/>
      <c r="BL29" s="199"/>
      <c r="BM29" s="211"/>
      <c r="BN29" s="216">
        <v>802637</v>
      </c>
      <c r="BO29" s="219"/>
      <c r="BP29" s="219"/>
      <c r="BQ29" s="219"/>
      <c r="BR29" s="219"/>
      <c r="BS29" s="219"/>
      <c r="BT29" s="219"/>
      <c r="BU29" s="222"/>
      <c r="BV29" s="216">
        <v>796234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277</v>
      </c>
      <c r="X30" s="141"/>
      <c r="Y30" s="141"/>
      <c r="Z30" s="141"/>
      <c r="AA30" s="141"/>
      <c r="AB30" s="141"/>
      <c r="AC30" s="141"/>
      <c r="AD30" s="141"/>
      <c r="AE30" s="141"/>
      <c r="AF30" s="141"/>
      <c r="AG30" s="162"/>
      <c r="AH30" s="150">
        <v>96.4</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60</v>
      </c>
      <c r="BD30" s="200"/>
      <c r="BE30" s="200"/>
      <c r="BF30" s="200"/>
      <c r="BG30" s="200"/>
      <c r="BH30" s="200"/>
      <c r="BI30" s="200"/>
      <c r="BJ30" s="200"/>
      <c r="BK30" s="200"/>
      <c r="BL30" s="200"/>
      <c r="BM30" s="212"/>
      <c r="BN30" s="217">
        <v>1687930</v>
      </c>
      <c r="BO30" s="220"/>
      <c r="BP30" s="220"/>
      <c r="BQ30" s="220"/>
      <c r="BR30" s="220"/>
      <c r="BS30" s="220"/>
      <c r="BT30" s="220"/>
      <c r="BU30" s="223"/>
      <c r="BV30" s="217">
        <v>1546484</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186</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279</v>
      </c>
      <c r="AN32" s="36"/>
      <c r="AO32" s="36"/>
      <c r="AP32" s="36"/>
      <c r="AQ32" s="36"/>
      <c r="AR32" s="36"/>
      <c r="AS32" s="178"/>
      <c r="AT32" s="178"/>
      <c r="AU32" s="178"/>
      <c r="AV32" s="178"/>
      <c r="AW32" s="178"/>
      <c r="AX32" s="178"/>
      <c r="AY32" s="178"/>
      <c r="AZ32" s="178"/>
      <c r="BA32" s="178"/>
      <c r="BB32" s="36"/>
      <c r="BC32" s="178"/>
      <c r="BD32" s="36"/>
      <c r="BE32" s="178" t="s">
        <v>280</v>
      </c>
      <c r="BF32" s="36"/>
      <c r="BG32" s="36"/>
      <c r="BH32" s="36"/>
      <c r="BI32" s="36"/>
      <c r="BJ32" s="178"/>
      <c r="BK32" s="178"/>
      <c r="BL32" s="178"/>
      <c r="BM32" s="178"/>
      <c r="BN32" s="178"/>
      <c r="BO32" s="178"/>
      <c r="BP32" s="178"/>
      <c r="BQ32" s="178"/>
      <c r="BR32" s="36"/>
      <c r="BS32" s="36"/>
      <c r="BT32" s="36"/>
      <c r="BU32" s="36"/>
      <c r="BV32" s="36"/>
      <c r="BW32" s="36" t="s">
        <v>283</v>
      </c>
      <c r="BX32" s="36"/>
      <c r="BY32" s="36"/>
      <c r="BZ32" s="36"/>
      <c r="CA32" s="36"/>
      <c r="CB32" s="178"/>
      <c r="CC32" s="178"/>
      <c r="CD32" s="178"/>
      <c r="CE32" s="178"/>
      <c r="CF32" s="178"/>
      <c r="CG32" s="178"/>
      <c r="CH32" s="178"/>
      <c r="CI32" s="178"/>
      <c r="CJ32" s="178"/>
      <c r="CK32" s="178"/>
      <c r="CL32" s="178"/>
      <c r="CM32" s="178"/>
      <c r="CN32" s="178"/>
      <c r="CO32" s="178" t="s">
        <v>284</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120</v>
      </c>
      <c r="D33" s="38"/>
      <c r="E33" s="55" t="s">
        <v>285</v>
      </c>
      <c r="F33" s="55"/>
      <c r="G33" s="55"/>
      <c r="H33" s="55"/>
      <c r="I33" s="55"/>
      <c r="J33" s="55"/>
      <c r="K33" s="55"/>
      <c r="L33" s="55"/>
      <c r="M33" s="55"/>
      <c r="N33" s="55"/>
      <c r="O33" s="55"/>
      <c r="P33" s="55"/>
      <c r="Q33" s="55"/>
      <c r="R33" s="55"/>
      <c r="S33" s="55"/>
      <c r="T33" s="55"/>
      <c r="U33" s="38" t="s">
        <v>120</v>
      </c>
      <c r="V33" s="38"/>
      <c r="W33" s="55" t="s">
        <v>285</v>
      </c>
      <c r="X33" s="55"/>
      <c r="Y33" s="55"/>
      <c r="Z33" s="55"/>
      <c r="AA33" s="55"/>
      <c r="AB33" s="55"/>
      <c r="AC33" s="55"/>
      <c r="AD33" s="55"/>
      <c r="AE33" s="55"/>
      <c r="AF33" s="55"/>
      <c r="AG33" s="55"/>
      <c r="AH33" s="55"/>
      <c r="AI33" s="55"/>
      <c r="AJ33" s="55"/>
      <c r="AK33" s="55"/>
      <c r="AL33" s="55"/>
      <c r="AM33" s="38" t="s">
        <v>120</v>
      </c>
      <c r="AN33" s="38"/>
      <c r="AO33" s="55" t="s">
        <v>285</v>
      </c>
      <c r="AP33" s="55"/>
      <c r="AQ33" s="55"/>
      <c r="AR33" s="55"/>
      <c r="AS33" s="55"/>
      <c r="AT33" s="55"/>
      <c r="AU33" s="55"/>
      <c r="AV33" s="55"/>
      <c r="AW33" s="55"/>
      <c r="AX33" s="55"/>
      <c r="AY33" s="55"/>
      <c r="AZ33" s="55"/>
      <c r="BA33" s="55"/>
      <c r="BB33" s="55"/>
      <c r="BC33" s="55"/>
      <c r="BD33" s="38"/>
      <c r="BE33" s="55" t="s">
        <v>287</v>
      </c>
      <c r="BF33" s="55"/>
      <c r="BG33" s="55" t="s">
        <v>167</v>
      </c>
      <c r="BH33" s="55"/>
      <c r="BI33" s="55"/>
      <c r="BJ33" s="55"/>
      <c r="BK33" s="55"/>
      <c r="BL33" s="55"/>
      <c r="BM33" s="55"/>
      <c r="BN33" s="55"/>
      <c r="BO33" s="55"/>
      <c r="BP33" s="55"/>
      <c r="BQ33" s="55"/>
      <c r="BR33" s="55"/>
      <c r="BS33" s="55"/>
      <c r="BT33" s="55"/>
      <c r="BU33" s="55"/>
      <c r="BV33" s="38"/>
      <c r="BW33" s="38" t="s">
        <v>287</v>
      </c>
      <c r="BX33" s="38"/>
      <c r="BY33" s="55" t="s">
        <v>110</v>
      </c>
      <c r="BZ33" s="55"/>
      <c r="CA33" s="55"/>
      <c r="CB33" s="55"/>
      <c r="CC33" s="55"/>
      <c r="CD33" s="55"/>
      <c r="CE33" s="55"/>
      <c r="CF33" s="55"/>
      <c r="CG33" s="55"/>
      <c r="CH33" s="55"/>
      <c r="CI33" s="55"/>
      <c r="CJ33" s="55"/>
      <c r="CK33" s="55"/>
      <c r="CL33" s="55"/>
      <c r="CM33" s="55"/>
      <c r="CN33" s="55"/>
      <c r="CO33" s="38" t="s">
        <v>120</v>
      </c>
      <c r="CP33" s="38"/>
      <c r="CQ33" s="55" t="s">
        <v>289</v>
      </c>
      <c r="CR33" s="55"/>
      <c r="CS33" s="55"/>
      <c r="CT33" s="55"/>
      <c r="CU33" s="55"/>
      <c r="CV33" s="55"/>
      <c r="CW33" s="55"/>
      <c r="CX33" s="55"/>
      <c r="CY33" s="55"/>
      <c r="CZ33" s="55"/>
      <c r="DA33" s="55"/>
      <c r="DB33" s="55"/>
      <c r="DC33" s="55"/>
      <c r="DD33" s="55"/>
      <c r="DE33" s="55"/>
      <c r="DF33" s="55"/>
      <c r="DG33" s="255" t="s">
        <v>77</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IF('各会計、関係団体の財政状況及び健全化判断比率'!B33="","",'各会計、関係団体の財政状況及び健全化判断比率'!B33)</f>
        <v>農業集落排水事業特別会計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香美郡殖林組合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南国市土地開発公社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IF('各会計、関係団体の財政状況及び健全化判断比率'!B32="","",'各会計、関係団体の財政状況及び健全化判断比率'!B32)</f>
        <v>下水道事業会計</v>
      </c>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IF('各会計、関係団体の財政状況及び健全化判断比率'!B34="","",'各会計、関係団体の財政状況及び健全化判断比率'!B34)</f>
        <v>企業団地造成事業特別会計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香南斎場組合</v>
      </c>
      <c r="BZ35" s="56"/>
      <c r="CA35" s="56"/>
      <c r="CB35" s="56"/>
      <c r="CC35" s="56"/>
      <c r="CD35" s="56"/>
      <c r="CE35" s="56"/>
      <c r="CF35" s="56"/>
      <c r="CG35" s="56"/>
      <c r="CH35" s="56"/>
      <c r="CI35" s="56"/>
      <c r="CJ35" s="56"/>
      <c r="CK35" s="56"/>
      <c r="CL35" s="56"/>
      <c r="CM35" s="56"/>
      <c r="CN35" s="37"/>
      <c r="CO35" s="39">
        <f t="shared" ref="CO35:CO43" si="5">IF(CQ35="","",CO34+1)</f>
        <v>22</v>
      </c>
      <c r="CP35" s="39"/>
      <c r="CQ35" s="56" t="str">
        <f>IF('各会計、関係団体の財政状況及び健全化判断比率'!BS8="","",'各会計、関係団体の財政状況及び健全化判断比率'!BS8)</f>
        <v>株式会社　道の駅南国</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土地取得事業特別会計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香南清掃組合</v>
      </c>
      <c r="BZ36" s="56"/>
      <c r="CA36" s="56"/>
      <c r="CB36" s="56"/>
      <c r="CC36" s="56"/>
      <c r="CD36" s="56"/>
      <c r="CE36" s="56"/>
      <c r="CF36" s="56"/>
      <c r="CG36" s="56"/>
      <c r="CH36" s="56"/>
      <c r="CI36" s="56"/>
      <c r="CJ36" s="56"/>
      <c r="CK36" s="56"/>
      <c r="CL36" s="56"/>
      <c r="CM36" s="56"/>
      <c r="CN36" s="37"/>
      <c r="CO36" s="39">
        <f t="shared" si="5"/>
        <v>23</v>
      </c>
      <c r="CP36" s="39"/>
      <c r="CQ36" s="56" t="str">
        <f>IF('各会計、関係団体の財政状況及び健全化判断比率'!BS9="","",'各会計、関係団体の財政状況及び健全化判断比率'!BS9)</f>
        <v>土佐くろしお鉄道株式会社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高知県広域食肉センター事務組合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こうち人づくり広域連合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高知県市町村総合事務組合　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高知県市町村総合事務組合　交通災害共済事業特別会計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高知県後期高齢者医療広域連合　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高知県後期高齢者医療広域連合　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南国・香南・香美租税債権管理機構</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291</v>
      </c>
      <c r="C46" s="1"/>
      <c r="D46" s="1"/>
      <c r="E46" s="1" t="s">
        <v>149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296</v>
      </c>
    </row>
    <row r="50" spans="5:5">
      <c r="E50" s="1" t="s">
        <v>199</v>
      </c>
    </row>
    <row r="51" spans="5:5">
      <c r="E51" s="1" t="s">
        <v>299</v>
      </c>
    </row>
    <row r="52" spans="5:5">
      <c r="E52" s="1" t="s">
        <v>152</v>
      </c>
    </row>
    <row r="53" spans="5:5"/>
    <row r="54" spans="5:5"/>
    <row r="55" spans="5:5"/>
    <row r="56" spans="5:5"/>
  </sheetData>
  <sheetProtection algorithmName="SHA-512" hashValue="5VXm3D6B8FnWYh5BbVXlO0c41wPpuog3Qxkb8cfTCjHSz2ryiqEeWWQcDKEKjTwhzhGhpKU3gJKlQPTexE+6OA==" saltValue="EaNsE7Z6PdN7MMQDuZuPn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290</v>
      </c>
      <c r="DI1" s="350"/>
      <c r="DJ1" s="350"/>
      <c r="DK1" s="350"/>
      <c r="DL1" s="350"/>
      <c r="DM1" s="350"/>
      <c r="DN1" s="357"/>
      <c r="DO1" s="1"/>
      <c r="DP1" s="349" t="s">
        <v>4</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301</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307</v>
      </c>
      <c r="S4" s="139"/>
      <c r="T4" s="139"/>
      <c r="U4" s="139"/>
      <c r="V4" s="139"/>
      <c r="W4" s="139"/>
      <c r="X4" s="139"/>
      <c r="Y4" s="144"/>
      <c r="Z4" s="183" t="s">
        <v>310</v>
      </c>
      <c r="AA4" s="139"/>
      <c r="AB4" s="139"/>
      <c r="AC4" s="144"/>
      <c r="AD4" s="183" t="s">
        <v>257</v>
      </c>
      <c r="AE4" s="139"/>
      <c r="AF4" s="139"/>
      <c r="AG4" s="139"/>
      <c r="AH4" s="139"/>
      <c r="AI4" s="139"/>
      <c r="AJ4" s="139"/>
      <c r="AK4" s="144"/>
      <c r="AL4" s="183" t="s">
        <v>310</v>
      </c>
      <c r="AM4" s="139"/>
      <c r="AN4" s="139"/>
      <c r="AO4" s="144"/>
      <c r="AP4" s="302" t="s">
        <v>313</v>
      </c>
      <c r="AQ4" s="302"/>
      <c r="AR4" s="302"/>
      <c r="AS4" s="302"/>
      <c r="AT4" s="302"/>
      <c r="AU4" s="302"/>
      <c r="AV4" s="302"/>
      <c r="AW4" s="302"/>
      <c r="AX4" s="302"/>
      <c r="AY4" s="302"/>
      <c r="AZ4" s="302"/>
      <c r="BA4" s="302"/>
      <c r="BB4" s="302"/>
      <c r="BC4" s="302"/>
      <c r="BD4" s="302"/>
      <c r="BE4" s="302"/>
      <c r="BF4" s="302"/>
      <c r="BG4" s="302" t="s">
        <v>292</v>
      </c>
      <c r="BH4" s="302"/>
      <c r="BI4" s="302"/>
      <c r="BJ4" s="302"/>
      <c r="BK4" s="302"/>
      <c r="BL4" s="302"/>
      <c r="BM4" s="302"/>
      <c r="BN4" s="302"/>
      <c r="BO4" s="302" t="s">
        <v>310</v>
      </c>
      <c r="BP4" s="302"/>
      <c r="BQ4" s="302"/>
      <c r="BR4" s="302"/>
      <c r="BS4" s="302" t="s">
        <v>314</v>
      </c>
      <c r="BT4" s="302"/>
      <c r="BU4" s="302"/>
      <c r="BV4" s="302"/>
      <c r="BW4" s="302"/>
      <c r="BX4" s="302"/>
      <c r="BY4" s="302"/>
      <c r="BZ4" s="302"/>
      <c r="CA4" s="302"/>
      <c r="CB4" s="302"/>
      <c r="CD4" s="183"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309</v>
      </c>
      <c r="C5" s="269"/>
      <c r="D5" s="269"/>
      <c r="E5" s="269"/>
      <c r="F5" s="269"/>
      <c r="G5" s="269"/>
      <c r="H5" s="269"/>
      <c r="I5" s="269"/>
      <c r="J5" s="269"/>
      <c r="K5" s="269"/>
      <c r="L5" s="269"/>
      <c r="M5" s="269"/>
      <c r="N5" s="269"/>
      <c r="O5" s="269"/>
      <c r="P5" s="269"/>
      <c r="Q5" s="272"/>
      <c r="R5" s="277">
        <v>6148722</v>
      </c>
      <c r="S5" s="280"/>
      <c r="T5" s="280"/>
      <c r="U5" s="280"/>
      <c r="V5" s="280"/>
      <c r="W5" s="280"/>
      <c r="X5" s="280"/>
      <c r="Y5" s="282"/>
      <c r="Z5" s="285">
        <v>19.600000000000001</v>
      </c>
      <c r="AA5" s="285"/>
      <c r="AB5" s="285"/>
      <c r="AC5" s="285"/>
      <c r="AD5" s="290">
        <v>6148722</v>
      </c>
      <c r="AE5" s="290"/>
      <c r="AF5" s="290"/>
      <c r="AG5" s="290"/>
      <c r="AH5" s="290"/>
      <c r="AI5" s="290"/>
      <c r="AJ5" s="290"/>
      <c r="AK5" s="290"/>
      <c r="AL5" s="295">
        <v>54.6</v>
      </c>
      <c r="AM5" s="297"/>
      <c r="AN5" s="297"/>
      <c r="AO5" s="299"/>
      <c r="AP5" s="262" t="s">
        <v>316</v>
      </c>
      <c r="AQ5" s="269"/>
      <c r="AR5" s="269"/>
      <c r="AS5" s="269"/>
      <c r="AT5" s="269"/>
      <c r="AU5" s="269"/>
      <c r="AV5" s="269"/>
      <c r="AW5" s="269"/>
      <c r="AX5" s="269"/>
      <c r="AY5" s="269"/>
      <c r="AZ5" s="269"/>
      <c r="BA5" s="269"/>
      <c r="BB5" s="269"/>
      <c r="BC5" s="269"/>
      <c r="BD5" s="269"/>
      <c r="BE5" s="269"/>
      <c r="BF5" s="272"/>
      <c r="BG5" s="278">
        <v>6148722</v>
      </c>
      <c r="BH5" s="219"/>
      <c r="BI5" s="219"/>
      <c r="BJ5" s="219"/>
      <c r="BK5" s="219"/>
      <c r="BL5" s="219"/>
      <c r="BM5" s="219"/>
      <c r="BN5" s="283"/>
      <c r="BO5" s="286">
        <v>100</v>
      </c>
      <c r="BP5" s="286"/>
      <c r="BQ5" s="286"/>
      <c r="BR5" s="286"/>
      <c r="BS5" s="291">
        <v>112268</v>
      </c>
      <c r="BT5" s="291"/>
      <c r="BU5" s="291"/>
      <c r="BV5" s="291"/>
      <c r="BW5" s="291"/>
      <c r="BX5" s="291"/>
      <c r="BY5" s="291"/>
      <c r="BZ5" s="291"/>
      <c r="CA5" s="291"/>
      <c r="CB5" s="332"/>
      <c r="CD5" s="183" t="s">
        <v>313</v>
      </c>
      <c r="CE5" s="139"/>
      <c r="CF5" s="139"/>
      <c r="CG5" s="139"/>
      <c r="CH5" s="139"/>
      <c r="CI5" s="139"/>
      <c r="CJ5" s="139"/>
      <c r="CK5" s="139"/>
      <c r="CL5" s="139"/>
      <c r="CM5" s="139"/>
      <c r="CN5" s="139"/>
      <c r="CO5" s="139"/>
      <c r="CP5" s="139"/>
      <c r="CQ5" s="144"/>
      <c r="CR5" s="183" t="s">
        <v>319</v>
      </c>
      <c r="CS5" s="139"/>
      <c r="CT5" s="139"/>
      <c r="CU5" s="139"/>
      <c r="CV5" s="139"/>
      <c r="CW5" s="139"/>
      <c r="CX5" s="139"/>
      <c r="CY5" s="144"/>
      <c r="CZ5" s="183" t="s">
        <v>310</v>
      </c>
      <c r="DA5" s="139"/>
      <c r="DB5" s="139"/>
      <c r="DC5" s="144"/>
      <c r="DD5" s="183" t="s">
        <v>320</v>
      </c>
      <c r="DE5" s="139"/>
      <c r="DF5" s="139"/>
      <c r="DG5" s="139"/>
      <c r="DH5" s="139"/>
      <c r="DI5" s="139"/>
      <c r="DJ5" s="139"/>
      <c r="DK5" s="139"/>
      <c r="DL5" s="139"/>
      <c r="DM5" s="139"/>
      <c r="DN5" s="139"/>
      <c r="DO5" s="139"/>
      <c r="DP5" s="144"/>
      <c r="DQ5" s="183" t="s">
        <v>322</v>
      </c>
      <c r="DR5" s="139"/>
      <c r="DS5" s="139"/>
      <c r="DT5" s="139"/>
      <c r="DU5" s="139"/>
      <c r="DV5" s="139"/>
      <c r="DW5" s="139"/>
      <c r="DX5" s="139"/>
      <c r="DY5" s="139"/>
      <c r="DZ5" s="139"/>
      <c r="EA5" s="139"/>
      <c r="EB5" s="139"/>
      <c r="EC5" s="144"/>
    </row>
    <row r="6" spans="2:143" ht="11.25" customHeight="1">
      <c r="B6" s="263" t="s">
        <v>323</v>
      </c>
      <c r="C6" s="36"/>
      <c r="D6" s="36"/>
      <c r="E6" s="36"/>
      <c r="F6" s="36"/>
      <c r="G6" s="36"/>
      <c r="H6" s="36"/>
      <c r="I6" s="36"/>
      <c r="J6" s="36"/>
      <c r="K6" s="36"/>
      <c r="L6" s="36"/>
      <c r="M6" s="36"/>
      <c r="N6" s="36"/>
      <c r="O6" s="36"/>
      <c r="P6" s="36"/>
      <c r="Q6" s="273"/>
      <c r="R6" s="278">
        <v>189777</v>
      </c>
      <c r="S6" s="219"/>
      <c r="T6" s="219"/>
      <c r="U6" s="219"/>
      <c r="V6" s="219"/>
      <c r="W6" s="219"/>
      <c r="X6" s="219"/>
      <c r="Y6" s="283"/>
      <c r="Z6" s="286">
        <v>0.6</v>
      </c>
      <c r="AA6" s="286"/>
      <c r="AB6" s="286"/>
      <c r="AC6" s="286"/>
      <c r="AD6" s="291">
        <v>189777</v>
      </c>
      <c r="AE6" s="291"/>
      <c r="AF6" s="291"/>
      <c r="AG6" s="291"/>
      <c r="AH6" s="291"/>
      <c r="AI6" s="291"/>
      <c r="AJ6" s="291"/>
      <c r="AK6" s="291"/>
      <c r="AL6" s="287">
        <v>1.7</v>
      </c>
      <c r="AM6" s="240"/>
      <c r="AN6" s="240"/>
      <c r="AO6" s="300"/>
      <c r="AP6" s="263" t="s">
        <v>104</v>
      </c>
      <c r="AQ6" s="36"/>
      <c r="AR6" s="36"/>
      <c r="AS6" s="36"/>
      <c r="AT6" s="36"/>
      <c r="AU6" s="36"/>
      <c r="AV6" s="36"/>
      <c r="AW6" s="36"/>
      <c r="AX6" s="36"/>
      <c r="AY6" s="36"/>
      <c r="AZ6" s="36"/>
      <c r="BA6" s="36"/>
      <c r="BB6" s="36"/>
      <c r="BC6" s="36"/>
      <c r="BD6" s="36"/>
      <c r="BE6" s="36"/>
      <c r="BF6" s="273"/>
      <c r="BG6" s="278">
        <v>6148722</v>
      </c>
      <c r="BH6" s="219"/>
      <c r="BI6" s="219"/>
      <c r="BJ6" s="219"/>
      <c r="BK6" s="219"/>
      <c r="BL6" s="219"/>
      <c r="BM6" s="219"/>
      <c r="BN6" s="283"/>
      <c r="BO6" s="286">
        <v>100</v>
      </c>
      <c r="BP6" s="286"/>
      <c r="BQ6" s="286"/>
      <c r="BR6" s="286"/>
      <c r="BS6" s="291">
        <v>112268</v>
      </c>
      <c r="BT6" s="291"/>
      <c r="BU6" s="291"/>
      <c r="BV6" s="291"/>
      <c r="BW6" s="291"/>
      <c r="BX6" s="291"/>
      <c r="BY6" s="291"/>
      <c r="BZ6" s="291"/>
      <c r="CA6" s="291"/>
      <c r="CB6" s="332"/>
      <c r="CD6" s="262" t="s">
        <v>324</v>
      </c>
      <c r="CE6" s="269"/>
      <c r="CF6" s="269"/>
      <c r="CG6" s="269"/>
      <c r="CH6" s="269"/>
      <c r="CI6" s="269"/>
      <c r="CJ6" s="269"/>
      <c r="CK6" s="269"/>
      <c r="CL6" s="269"/>
      <c r="CM6" s="269"/>
      <c r="CN6" s="269"/>
      <c r="CO6" s="269"/>
      <c r="CP6" s="269"/>
      <c r="CQ6" s="272"/>
      <c r="CR6" s="278">
        <v>207856</v>
      </c>
      <c r="CS6" s="219"/>
      <c r="CT6" s="219"/>
      <c r="CU6" s="219"/>
      <c r="CV6" s="219"/>
      <c r="CW6" s="219"/>
      <c r="CX6" s="219"/>
      <c r="CY6" s="283"/>
      <c r="CZ6" s="295">
        <v>0.7</v>
      </c>
      <c r="DA6" s="297"/>
      <c r="DB6" s="297"/>
      <c r="DC6" s="343"/>
      <c r="DD6" s="292" t="s">
        <v>202</v>
      </c>
      <c r="DE6" s="219"/>
      <c r="DF6" s="219"/>
      <c r="DG6" s="219"/>
      <c r="DH6" s="219"/>
      <c r="DI6" s="219"/>
      <c r="DJ6" s="219"/>
      <c r="DK6" s="219"/>
      <c r="DL6" s="219"/>
      <c r="DM6" s="219"/>
      <c r="DN6" s="219"/>
      <c r="DO6" s="219"/>
      <c r="DP6" s="283"/>
      <c r="DQ6" s="292">
        <v>207856</v>
      </c>
      <c r="DR6" s="219"/>
      <c r="DS6" s="219"/>
      <c r="DT6" s="219"/>
      <c r="DU6" s="219"/>
      <c r="DV6" s="219"/>
      <c r="DW6" s="219"/>
      <c r="DX6" s="219"/>
      <c r="DY6" s="219"/>
      <c r="DZ6" s="219"/>
      <c r="EA6" s="219"/>
      <c r="EB6" s="219"/>
      <c r="EC6" s="333"/>
    </row>
    <row r="7" spans="2:143" ht="11.25" customHeight="1">
      <c r="B7" s="263" t="s">
        <v>45</v>
      </c>
      <c r="C7" s="36"/>
      <c r="D7" s="36"/>
      <c r="E7" s="36"/>
      <c r="F7" s="36"/>
      <c r="G7" s="36"/>
      <c r="H7" s="36"/>
      <c r="I7" s="36"/>
      <c r="J7" s="36"/>
      <c r="K7" s="36"/>
      <c r="L7" s="36"/>
      <c r="M7" s="36"/>
      <c r="N7" s="36"/>
      <c r="O7" s="36"/>
      <c r="P7" s="36"/>
      <c r="Q7" s="273"/>
      <c r="R7" s="278">
        <v>11012</v>
      </c>
      <c r="S7" s="219"/>
      <c r="T7" s="219"/>
      <c r="U7" s="219"/>
      <c r="V7" s="219"/>
      <c r="W7" s="219"/>
      <c r="X7" s="219"/>
      <c r="Y7" s="283"/>
      <c r="Z7" s="286">
        <v>0</v>
      </c>
      <c r="AA7" s="286"/>
      <c r="AB7" s="286"/>
      <c r="AC7" s="286"/>
      <c r="AD7" s="291">
        <v>11012</v>
      </c>
      <c r="AE7" s="291"/>
      <c r="AF7" s="291"/>
      <c r="AG7" s="291"/>
      <c r="AH7" s="291"/>
      <c r="AI7" s="291"/>
      <c r="AJ7" s="291"/>
      <c r="AK7" s="291"/>
      <c r="AL7" s="287">
        <v>0.1</v>
      </c>
      <c r="AM7" s="240"/>
      <c r="AN7" s="240"/>
      <c r="AO7" s="300"/>
      <c r="AP7" s="263" t="s">
        <v>325</v>
      </c>
      <c r="AQ7" s="36"/>
      <c r="AR7" s="36"/>
      <c r="AS7" s="36"/>
      <c r="AT7" s="36"/>
      <c r="AU7" s="36"/>
      <c r="AV7" s="36"/>
      <c r="AW7" s="36"/>
      <c r="AX7" s="36"/>
      <c r="AY7" s="36"/>
      <c r="AZ7" s="36"/>
      <c r="BA7" s="36"/>
      <c r="BB7" s="36"/>
      <c r="BC7" s="36"/>
      <c r="BD7" s="36"/>
      <c r="BE7" s="36"/>
      <c r="BF7" s="273"/>
      <c r="BG7" s="278">
        <v>2595918</v>
      </c>
      <c r="BH7" s="219"/>
      <c r="BI7" s="219"/>
      <c r="BJ7" s="219"/>
      <c r="BK7" s="219"/>
      <c r="BL7" s="219"/>
      <c r="BM7" s="219"/>
      <c r="BN7" s="283"/>
      <c r="BO7" s="286">
        <v>42.2</v>
      </c>
      <c r="BP7" s="286"/>
      <c r="BQ7" s="286"/>
      <c r="BR7" s="286"/>
      <c r="BS7" s="291">
        <v>111960</v>
      </c>
      <c r="BT7" s="291"/>
      <c r="BU7" s="291"/>
      <c r="BV7" s="291"/>
      <c r="BW7" s="291"/>
      <c r="BX7" s="291"/>
      <c r="BY7" s="291"/>
      <c r="BZ7" s="291"/>
      <c r="CA7" s="291"/>
      <c r="CB7" s="332"/>
      <c r="CD7" s="263" t="s">
        <v>327</v>
      </c>
      <c r="CE7" s="36"/>
      <c r="CF7" s="36"/>
      <c r="CG7" s="36"/>
      <c r="CH7" s="36"/>
      <c r="CI7" s="36"/>
      <c r="CJ7" s="36"/>
      <c r="CK7" s="36"/>
      <c r="CL7" s="36"/>
      <c r="CM7" s="36"/>
      <c r="CN7" s="36"/>
      <c r="CO7" s="36"/>
      <c r="CP7" s="36"/>
      <c r="CQ7" s="273"/>
      <c r="CR7" s="278">
        <v>6972680</v>
      </c>
      <c r="CS7" s="219"/>
      <c r="CT7" s="219"/>
      <c r="CU7" s="219"/>
      <c r="CV7" s="219"/>
      <c r="CW7" s="219"/>
      <c r="CX7" s="219"/>
      <c r="CY7" s="283"/>
      <c r="CZ7" s="286">
        <v>22.8</v>
      </c>
      <c r="DA7" s="286"/>
      <c r="DB7" s="286"/>
      <c r="DC7" s="286"/>
      <c r="DD7" s="292">
        <v>40880</v>
      </c>
      <c r="DE7" s="219"/>
      <c r="DF7" s="219"/>
      <c r="DG7" s="219"/>
      <c r="DH7" s="219"/>
      <c r="DI7" s="219"/>
      <c r="DJ7" s="219"/>
      <c r="DK7" s="219"/>
      <c r="DL7" s="219"/>
      <c r="DM7" s="219"/>
      <c r="DN7" s="219"/>
      <c r="DO7" s="219"/>
      <c r="DP7" s="283"/>
      <c r="DQ7" s="292">
        <v>1566339</v>
      </c>
      <c r="DR7" s="219"/>
      <c r="DS7" s="219"/>
      <c r="DT7" s="219"/>
      <c r="DU7" s="219"/>
      <c r="DV7" s="219"/>
      <c r="DW7" s="219"/>
      <c r="DX7" s="219"/>
      <c r="DY7" s="219"/>
      <c r="DZ7" s="219"/>
      <c r="EA7" s="219"/>
      <c r="EB7" s="219"/>
      <c r="EC7" s="333"/>
    </row>
    <row r="8" spans="2:143" ht="11.25" customHeight="1">
      <c r="B8" s="263" t="s">
        <v>328</v>
      </c>
      <c r="C8" s="36"/>
      <c r="D8" s="36"/>
      <c r="E8" s="36"/>
      <c r="F8" s="36"/>
      <c r="G8" s="36"/>
      <c r="H8" s="36"/>
      <c r="I8" s="36"/>
      <c r="J8" s="36"/>
      <c r="K8" s="36"/>
      <c r="L8" s="36"/>
      <c r="M8" s="36"/>
      <c r="N8" s="36"/>
      <c r="O8" s="36"/>
      <c r="P8" s="36"/>
      <c r="Q8" s="273"/>
      <c r="R8" s="278">
        <v>18282</v>
      </c>
      <c r="S8" s="219"/>
      <c r="T8" s="219"/>
      <c r="U8" s="219"/>
      <c r="V8" s="219"/>
      <c r="W8" s="219"/>
      <c r="X8" s="219"/>
      <c r="Y8" s="283"/>
      <c r="Z8" s="286">
        <v>0.1</v>
      </c>
      <c r="AA8" s="286"/>
      <c r="AB8" s="286"/>
      <c r="AC8" s="286"/>
      <c r="AD8" s="291">
        <v>18282</v>
      </c>
      <c r="AE8" s="291"/>
      <c r="AF8" s="291"/>
      <c r="AG8" s="291"/>
      <c r="AH8" s="291"/>
      <c r="AI8" s="291"/>
      <c r="AJ8" s="291"/>
      <c r="AK8" s="291"/>
      <c r="AL8" s="287">
        <v>0.2</v>
      </c>
      <c r="AM8" s="240"/>
      <c r="AN8" s="240"/>
      <c r="AO8" s="300"/>
      <c r="AP8" s="263" t="s">
        <v>106</v>
      </c>
      <c r="AQ8" s="36"/>
      <c r="AR8" s="36"/>
      <c r="AS8" s="36"/>
      <c r="AT8" s="36"/>
      <c r="AU8" s="36"/>
      <c r="AV8" s="36"/>
      <c r="AW8" s="36"/>
      <c r="AX8" s="36"/>
      <c r="AY8" s="36"/>
      <c r="AZ8" s="36"/>
      <c r="BA8" s="36"/>
      <c r="BB8" s="36"/>
      <c r="BC8" s="36"/>
      <c r="BD8" s="36"/>
      <c r="BE8" s="36"/>
      <c r="BF8" s="273"/>
      <c r="BG8" s="278">
        <v>80367</v>
      </c>
      <c r="BH8" s="219"/>
      <c r="BI8" s="219"/>
      <c r="BJ8" s="219"/>
      <c r="BK8" s="219"/>
      <c r="BL8" s="219"/>
      <c r="BM8" s="219"/>
      <c r="BN8" s="283"/>
      <c r="BO8" s="286">
        <v>1.3</v>
      </c>
      <c r="BP8" s="286"/>
      <c r="BQ8" s="286"/>
      <c r="BR8" s="286"/>
      <c r="BS8" s="292" t="s">
        <v>202</v>
      </c>
      <c r="BT8" s="219"/>
      <c r="BU8" s="219"/>
      <c r="BV8" s="219"/>
      <c r="BW8" s="219"/>
      <c r="BX8" s="219"/>
      <c r="BY8" s="219"/>
      <c r="BZ8" s="219"/>
      <c r="CA8" s="219"/>
      <c r="CB8" s="333"/>
      <c r="CD8" s="263" t="s">
        <v>331</v>
      </c>
      <c r="CE8" s="36"/>
      <c r="CF8" s="36"/>
      <c r="CG8" s="36"/>
      <c r="CH8" s="36"/>
      <c r="CI8" s="36"/>
      <c r="CJ8" s="36"/>
      <c r="CK8" s="36"/>
      <c r="CL8" s="36"/>
      <c r="CM8" s="36"/>
      <c r="CN8" s="36"/>
      <c r="CO8" s="36"/>
      <c r="CP8" s="36"/>
      <c r="CQ8" s="273"/>
      <c r="CR8" s="278">
        <v>9988258</v>
      </c>
      <c r="CS8" s="219"/>
      <c r="CT8" s="219"/>
      <c r="CU8" s="219"/>
      <c r="CV8" s="219"/>
      <c r="CW8" s="219"/>
      <c r="CX8" s="219"/>
      <c r="CY8" s="283"/>
      <c r="CZ8" s="286">
        <v>32.700000000000003</v>
      </c>
      <c r="DA8" s="286"/>
      <c r="DB8" s="286"/>
      <c r="DC8" s="286"/>
      <c r="DD8" s="292">
        <v>610371</v>
      </c>
      <c r="DE8" s="219"/>
      <c r="DF8" s="219"/>
      <c r="DG8" s="219"/>
      <c r="DH8" s="219"/>
      <c r="DI8" s="219"/>
      <c r="DJ8" s="219"/>
      <c r="DK8" s="219"/>
      <c r="DL8" s="219"/>
      <c r="DM8" s="219"/>
      <c r="DN8" s="219"/>
      <c r="DO8" s="219"/>
      <c r="DP8" s="283"/>
      <c r="DQ8" s="292">
        <v>4269683</v>
      </c>
      <c r="DR8" s="219"/>
      <c r="DS8" s="219"/>
      <c r="DT8" s="219"/>
      <c r="DU8" s="219"/>
      <c r="DV8" s="219"/>
      <c r="DW8" s="219"/>
      <c r="DX8" s="219"/>
      <c r="DY8" s="219"/>
      <c r="DZ8" s="219"/>
      <c r="EA8" s="219"/>
      <c r="EB8" s="219"/>
      <c r="EC8" s="333"/>
    </row>
    <row r="9" spans="2:143" ht="11.25" customHeight="1">
      <c r="B9" s="263" t="s">
        <v>330</v>
      </c>
      <c r="C9" s="36"/>
      <c r="D9" s="36"/>
      <c r="E9" s="36"/>
      <c r="F9" s="36"/>
      <c r="G9" s="36"/>
      <c r="H9" s="36"/>
      <c r="I9" s="36"/>
      <c r="J9" s="36"/>
      <c r="K9" s="36"/>
      <c r="L9" s="36"/>
      <c r="M9" s="36"/>
      <c r="N9" s="36"/>
      <c r="O9" s="36"/>
      <c r="P9" s="36"/>
      <c r="Q9" s="273"/>
      <c r="R9" s="278">
        <v>22572</v>
      </c>
      <c r="S9" s="219"/>
      <c r="T9" s="219"/>
      <c r="U9" s="219"/>
      <c r="V9" s="219"/>
      <c r="W9" s="219"/>
      <c r="X9" s="219"/>
      <c r="Y9" s="283"/>
      <c r="Z9" s="286">
        <v>0.1</v>
      </c>
      <c r="AA9" s="286"/>
      <c r="AB9" s="286"/>
      <c r="AC9" s="286"/>
      <c r="AD9" s="291">
        <v>22572</v>
      </c>
      <c r="AE9" s="291"/>
      <c r="AF9" s="291"/>
      <c r="AG9" s="291"/>
      <c r="AH9" s="291"/>
      <c r="AI9" s="291"/>
      <c r="AJ9" s="291"/>
      <c r="AK9" s="291"/>
      <c r="AL9" s="287">
        <v>0.2</v>
      </c>
      <c r="AM9" s="240"/>
      <c r="AN9" s="240"/>
      <c r="AO9" s="300"/>
      <c r="AP9" s="263" t="s">
        <v>332</v>
      </c>
      <c r="AQ9" s="36"/>
      <c r="AR9" s="36"/>
      <c r="AS9" s="36"/>
      <c r="AT9" s="36"/>
      <c r="AU9" s="36"/>
      <c r="AV9" s="36"/>
      <c r="AW9" s="36"/>
      <c r="AX9" s="36"/>
      <c r="AY9" s="36"/>
      <c r="AZ9" s="36"/>
      <c r="BA9" s="36"/>
      <c r="BB9" s="36"/>
      <c r="BC9" s="36"/>
      <c r="BD9" s="36"/>
      <c r="BE9" s="36"/>
      <c r="BF9" s="273"/>
      <c r="BG9" s="278">
        <v>1977985</v>
      </c>
      <c r="BH9" s="219"/>
      <c r="BI9" s="219"/>
      <c r="BJ9" s="219"/>
      <c r="BK9" s="219"/>
      <c r="BL9" s="219"/>
      <c r="BM9" s="219"/>
      <c r="BN9" s="283"/>
      <c r="BO9" s="286">
        <v>32.200000000000003</v>
      </c>
      <c r="BP9" s="286"/>
      <c r="BQ9" s="286"/>
      <c r="BR9" s="286"/>
      <c r="BS9" s="292" t="s">
        <v>202</v>
      </c>
      <c r="BT9" s="219"/>
      <c r="BU9" s="219"/>
      <c r="BV9" s="219"/>
      <c r="BW9" s="219"/>
      <c r="BX9" s="219"/>
      <c r="BY9" s="219"/>
      <c r="BZ9" s="219"/>
      <c r="CA9" s="219"/>
      <c r="CB9" s="333"/>
      <c r="CD9" s="263" t="s">
        <v>335</v>
      </c>
      <c r="CE9" s="36"/>
      <c r="CF9" s="36"/>
      <c r="CG9" s="36"/>
      <c r="CH9" s="36"/>
      <c r="CI9" s="36"/>
      <c r="CJ9" s="36"/>
      <c r="CK9" s="36"/>
      <c r="CL9" s="36"/>
      <c r="CM9" s="36"/>
      <c r="CN9" s="36"/>
      <c r="CO9" s="36"/>
      <c r="CP9" s="36"/>
      <c r="CQ9" s="273"/>
      <c r="CR9" s="278">
        <v>1417551</v>
      </c>
      <c r="CS9" s="219"/>
      <c r="CT9" s="219"/>
      <c r="CU9" s="219"/>
      <c r="CV9" s="219"/>
      <c r="CW9" s="219"/>
      <c r="CX9" s="219"/>
      <c r="CY9" s="283"/>
      <c r="CZ9" s="286">
        <v>4.5999999999999996</v>
      </c>
      <c r="DA9" s="286"/>
      <c r="DB9" s="286"/>
      <c r="DC9" s="286"/>
      <c r="DD9" s="292">
        <v>27674</v>
      </c>
      <c r="DE9" s="219"/>
      <c r="DF9" s="219"/>
      <c r="DG9" s="219"/>
      <c r="DH9" s="219"/>
      <c r="DI9" s="219"/>
      <c r="DJ9" s="219"/>
      <c r="DK9" s="219"/>
      <c r="DL9" s="219"/>
      <c r="DM9" s="219"/>
      <c r="DN9" s="219"/>
      <c r="DO9" s="219"/>
      <c r="DP9" s="283"/>
      <c r="DQ9" s="292">
        <v>1200716</v>
      </c>
      <c r="DR9" s="219"/>
      <c r="DS9" s="219"/>
      <c r="DT9" s="219"/>
      <c r="DU9" s="219"/>
      <c r="DV9" s="219"/>
      <c r="DW9" s="219"/>
      <c r="DX9" s="219"/>
      <c r="DY9" s="219"/>
      <c r="DZ9" s="219"/>
      <c r="EA9" s="219"/>
      <c r="EB9" s="219"/>
      <c r="EC9" s="333"/>
    </row>
    <row r="10" spans="2:143" ht="11.25" customHeight="1">
      <c r="B10" s="263" t="s">
        <v>127</v>
      </c>
      <c r="C10" s="36"/>
      <c r="D10" s="36"/>
      <c r="E10" s="36"/>
      <c r="F10" s="36"/>
      <c r="G10" s="36"/>
      <c r="H10" s="36"/>
      <c r="I10" s="36"/>
      <c r="J10" s="36"/>
      <c r="K10" s="36"/>
      <c r="L10" s="36"/>
      <c r="M10" s="36"/>
      <c r="N10" s="36"/>
      <c r="O10" s="36"/>
      <c r="P10" s="36"/>
      <c r="Q10" s="273"/>
      <c r="R10" s="278" t="s">
        <v>202</v>
      </c>
      <c r="S10" s="219"/>
      <c r="T10" s="219"/>
      <c r="U10" s="219"/>
      <c r="V10" s="219"/>
      <c r="W10" s="219"/>
      <c r="X10" s="219"/>
      <c r="Y10" s="283"/>
      <c r="Z10" s="286" t="s">
        <v>202</v>
      </c>
      <c r="AA10" s="286"/>
      <c r="AB10" s="286"/>
      <c r="AC10" s="286"/>
      <c r="AD10" s="291" t="s">
        <v>202</v>
      </c>
      <c r="AE10" s="291"/>
      <c r="AF10" s="291"/>
      <c r="AG10" s="291"/>
      <c r="AH10" s="291"/>
      <c r="AI10" s="291"/>
      <c r="AJ10" s="291"/>
      <c r="AK10" s="291"/>
      <c r="AL10" s="287" t="s">
        <v>202</v>
      </c>
      <c r="AM10" s="240"/>
      <c r="AN10" s="240"/>
      <c r="AO10" s="300"/>
      <c r="AP10" s="263" t="s">
        <v>189</v>
      </c>
      <c r="AQ10" s="36"/>
      <c r="AR10" s="36"/>
      <c r="AS10" s="36"/>
      <c r="AT10" s="36"/>
      <c r="AU10" s="36"/>
      <c r="AV10" s="36"/>
      <c r="AW10" s="36"/>
      <c r="AX10" s="36"/>
      <c r="AY10" s="36"/>
      <c r="AZ10" s="36"/>
      <c r="BA10" s="36"/>
      <c r="BB10" s="36"/>
      <c r="BC10" s="36"/>
      <c r="BD10" s="36"/>
      <c r="BE10" s="36"/>
      <c r="BF10" s="273"/>
      <c r="BG10" s="278">
        <v>190275</v>
      </c>
      <c r="BH10" s="219"/>
      <c r="BI10" s="219"/>
      <c r="BJ10" s="219"/>
      <c r="BK10" s="219"/>
      <c r="BL10" s="219"/>
      <c r="BM10" s="219"/>
      <c r="BN10" s="283"/>
      <c r="BO10" s="286">
        <v>3.1</v>
      </c>
      <c r="BP10" s="286"/>
      <c r="BQ10" s="286"/>
      <c r="BR10" s="286"/>
      <c r="BS10" s="292">
        <v>31530</v>
      </c>
      <c r="BT10" s="219"/>
      <c r="BU10" s="219"/>
      <c r="BV10" s="219"/>
      <c r="BW10" s="219"/>
      <c r="BX10" s="219"/>
      <c r="BY10" s="219"/>
      <c r="BZ10" s="219"/>
      <c r="CA10" s="219"/>
      <c r="CB10" s="333"/>
      <c r="CD10" s="263" t="s">
        <v>46</v>
      </c>
      <c r="CE10" s="36"/>
      <c r="CF10" s="36"/>
      <c r="CG10" s="36"/>
      <c r="CH10" s="36"/>
      <c r="CI10" s="36"/>
      <c r="CJ10" s="36"/>
      <c r="CK10" s="36"/>
      <c r="CL10" s="36"/>
      <c r="CM10" s="36"/>
      <c r="CN10" s="36"/>
      <c r="CO10" s="36"/>
      <c r="CP10" s="36"/>
      <c r="CQ10" s="273"/>
      <c r="CR10" s="278">
        <v>19622</v>
      </c>
      <c r="CS10" s="219"/>
      <c r="CT10" s="219"/>
      <c r="CU10" s="219"/>
      <c r="CV10" s="219"/>
      <c r="CW10" s="219"/>
      <c r="CX10" s="219"/>
      <c r="CY10" s="283"/>
      <c r="CZ10" s="286">
        <v>0.1</v>
      </c>
      <c r="DA10" s="286"/>
      <c r="DB10" s="286"/>
      <c r="DC10" s="286"/>
      <c r="DD10" s="292" t="s">
        <v>202</v>
      </c>
      <c r="DE10" s="219"/>
      <c r="DF10" s="219"/>
      <c r="DG10" s="219"/>
      <c r="DH10" s="219"/>
      <c r="DI10" s="219"/>
      <c r="DJ10" s="219"/>
      <c r="DK10" s="219"/>
      <c r="DL10" s="219"/>
      <c r="DM10" s="219"/>
      <c r="DN10" s="219"/>
      <c r="DO10" s="219"/>
      <c r="DP10" s="283"/>
      <c r="DQ10" s="292">
        <v>1622</v>
      </c>
      <c r="DR10" s="219"/>
      <c r="DS10" s="219"/>
      <c r="DT10" s="219"/>
      <c r="DU10" s="219"/>
      <c r="DV10" s="219"/>
      <c r="DW10" s="219"/>
      <c r="DX10" s="219"/>
      <c r="DY10" s="219"/>
      <c r="DZ10" s="219"/>
      <c r="EA10" s="219"/>
      <c r="EB10" s="219"/>
      <c r="EC10" s="333"/>
    </row>
    <row r="11" spans="2:143" ht="11.25" customHeight="1">
      <c r="B11" s="263" t="s">
        <v>102</v>
      </c>
      <c r="C11" s="36"/>
      <c r="D11" s="36"/>
      <c r="E11" s="36"/>
      <c r="F11" s="36"/>
      <c r="G11" s="36"/>
      <c r="H11" s="36"/>
      <c r="I11" s="36"/>
      <c r="J11" s="36"/>
      <c r="K11" s="36"/>
      <c r="L11" s="36"/>
      <c r="M11" s="36"/>
      <c r="N11" s="36"/>
      <c r="O11" s="36"/>
      <c r="P11" s="36"/>
      <c r="Q11" s="273"/>
      <c r="R11" s="278">
        <v>1095924</v>
      </c>
      <c r="S11" s="219"/>
      <c r="T11" s="219"/>
      <c r="U11" s="219"/>
      <c r="V11" s="219"/>
      <c r="W11" s="219"/>
      <c r="X11" s="219"/>
      <c r="Y11" s="283"/>
      <c r="Z11" s="287">
        <v>3.5</v>
      </c>
      <c r="AA11" s="240"/>
      <c r="AB11" s="240"/>
      <c r="AC11" s="289"/>
      <c r="AD11" s="292">
        <v>1095924</v>
      </c>
      <c r="AE11" s="219"/>
      <c r="AF11" s="219"/>
      <c r="AG11" s="219"/>
      <c r="AH11" s="219"/>
      <c r="AI11" s="219"/>
      <c r="AJ11" s="219"/>
      <c r="AK11" s="283"/>
      <c r="AL11" s="287">
        <v>9.6999999999999993</v>
      </c>
      <c r="AM11" s="240"/>
      <c r="AN11" s="240"/>
      <c r="AO11" s="300"/>
      <c r="AP11" s="263" t="s">
        <v>337</v>
      </c>
      <c r="AQ11" s="36"/>
      <c r="AR11" s="36"/>
      <c r="AS11" s="36"/>
      <c r="AT11" s="36"/>
      <c r="AU11" s="36"/>
      <c r="AV11" s="36"/>
      <c r="AW11" s="36"/>
      <c r="AX11" s="36"/>
      <c r="AY11" s="36"/>
      <c r="AZ11" s="36"/>
      <c r="BA11" s="36"/>
      <c r="BB11" s="36"/>
      <c r="BC11" s="36"/>
      <c r="BD11" s="36"/>
      <c r="BE11" s="36"/>
      <c r="BF11" s="273"/>
      <c r="BG11" s="278">
        <v>347291</v>
      </c>
      <c r="BH11" s="219"/>
      <c r="BI11" s="219"/>
      <c r="BJ11" s="219"/>
      <c r="BK11" s="219"/>
      <c r="BL11" s="219"/>
      <c r="BM11" s="219"/>
      <c r="BN11" s="283"/>
      <c r="BO11" s="286">
        <v>5.6</v>
      </c>
      <c r="BP11" s="286"/>
      <c r="BQ11" s="286"/>
      <c r="BR11" s="286"/>
      <c r="BS11" s="292">
        <v>80430</v>
      </c>
      <c r="BT11" s="219"/>
      <c r="BU11" s="219"/>
      <c r="BV11" s="219"/>
      <c r="BW11" s="219"/>
      <c r="BX11" s="219"/>
      <c r="BY11" s="219"/>
      <c r="BZ11" s="219"/>
      <c r="CA11" s="219"/>
      <c r="CB11" s="333"/>
      <c r="CD11" s="263" t="s">
        <v>340</v>
      </c>
      <c r="CE11" s="36"/>
      <c r="CF11" s="36"/>
      <c r="CG11" s="36"/>
      <c r="CH11" s="36"/>
      <c r="CI11" s="36"/>
      <c r="CJ11" s="36"/>
      <c r="CK11" s="36"/>
      <c r="CL11" s="36"/>
      <c r="CM11" s="36"/>
      <c r="CN11" s="36"/>
      <c r="CO11" s="36"/>
      <c r="CP11" s="36"/>
      <c r="CQ11" s="273"/>
      <c r="CR11" s="278">
        <v>1238078</v>
      </c>
      <c r="CS11" s="219"/>
      <c r="CT11" s="219"/>
      <c r="CU11" s="219"/>
      <c r="CV11" s="219"/>
      <c r="CW11" s="219"/>
      <c r="CX11" s="219"/>
      <c r="CY11" s="283"/>
      <c r="CZ11" s="286">
        <v>4.0999999999999996</v>
      </c>
      <c r="DA11" s="286"/>
      <c r="DB11" s="286"/>
      <c r="DC11" s="286"/>
      <c r="DD11" s="292">
        <v>410391</v>
      </c>
      <c r="DE11" s="219"/>
      <c r="DF11" s="219"/>
      <c r="DG11" s="219"/>
      <c r="DH11" s="219"/>
      <c r="DI11" s="219"/>
      <c r="DJ11" s="219"/>
      <c r="DK11" s="219"/>
      <c r="DL11" s="219"/>
      <c r="DM11" s="219"/>
      <c r="DN11" s="219"/>
      <c r="DO11" s="219"/>
      <c r="DP11" s="283"/>
      <c r="DQ11" s="292">
        <v>713715</v>
      </c>
      <c r="DR11" s="219"/>
      <c r="DS11" s="219"/>
      <c r="DT11" s="219"/>
      <c r="DU11" s="219"/>
      <c r="DV11" s="219"/>
      <c r="DW11" s="219"/>
      <c r="DX11" s="219"/>
      <c r="DY11" s="219"/>
      <c r="DZ11" s="219"/>
      <c r="EA11" s="219"/>
      <c r="EB11" s="219"/>
      <c r="EC11" s="333"/>
    </row>
    <row r="12" spans="2:143" ht="11.25" customHeight="1">
      <c r="B12" s="263" t="s">
        <v>144</v>
      </c>
      <c r="C12" s="36"/>
      <c r="D12" s="36"/>
      <c r="E12" s="36"/>
      <c r="F12" s="36"/>
      <c r="G12" s="36"/>
      <c r="H12" s="36"/>
      <c r="I12" s="36"/>
      <c r="J12" s="36"/>
      <c r="K12" s="36"/>
      <c r="L12" s="36"/>
      <c r="M12" s="36"/>
      <c r="N12" s="36"/>
      <c r="O12" s="36"/>
      <c r="P12" s="36"/>
      <c r="Q12" s="273"/>
      <c r="R12" s="278">
        <v>10805</v>
      </c>
      <c r="S12" s="219"/>
      <c r="T12" s="219"/>
      <c r="U12" s="219"/>
      <c r="V12" s="219"/>
      <c r="W12" s="219"/>
      <c r="X12" s="219"/>
      <c r="Y12" s="283"/>
      <c r="Z12" s="286">
        <v>0</v>
      </c>
      <c r="AA12" s="286"/>
      <c r="AB12" s="286"/>
      <c r="AC12" s="286"/>
      <c r="AD12" s="291">
        <v>10805</v>
      </c>
      <c r="AE12" s="291"/>
      <c r="AF12" s="291"/>
      <c r="AG12" s="291"/>
      <c r="AH12" s="291"/>
      <c r="AI12" s="291"/>
      <c r="AJ12" s="291"/>
      <c r="AK12" s="291"/>
      <c r="AL12" s="287">
        <v>0.1</v>
      </c>
      <c r="AM12" s="240"/>
      <c r="AN12" s="240"/>
      <c r="AO12" s="300"/>
      <c r="AP12" s="263" t="s">
        <v>341</v>
      </c>
      <c r="AQ12" s="36"/>
      <c r="AR12" s="36"/>
      <c r="AS12" s="36"/>
      <c r="AT12" s="36"/>
      <c r="AU12" s="36"/>
      <c r="AV12" s="36"/>
      <c r="AW12" s="36"/>
      <c r="AX12" s="36"/>
      <c r="AY12" s="36"/>
      <c r="AZ12" s="36"/>
      <c r="BA12" s="36"/>
      <c r="BB12" s="36"/>
      <c r="BC12" s="36"/>
      <c r="BD12" s="36"/>
      <c r="BE12" s="36"/>
      <c r="BF12" s="273"/>
      <c r="BG12" s="278">
        <v>3000403</v>
      </c>
      <c r="BH12" s="219"/>
      <c r="BI12" s="219"/>
      <c r="BJ12" s="219"/>
      <c r="BK12" s="219"/>
      <c r="BL12" s="219"/>
      <c r="BM12" s="219"/>
      <c r="BN12" s="283"/>
      <c r="BO12" s="286">
        <v>48.8</v>
      </c>
      <c r="BP12" s="286"/>
      <c r="BQ12" s="286"/>
      <c r="BR12" s="286"/>
      <c r="BS12" s="292" t="s">
        <v>202</v>
      </c>
      <c r="BT12" s="219"/>
      <c r="BU12" s="219"/>
      <c r="BV12" s="219"/>
      <c r="BW12" s="219"/>
      <c r="BX12" s="219"/>
      <c r="BY12" s="219"/>
      <c r="BZ12" s="219"/>
      <c r="CA12" s="219"/>
      <c r="CB12" s="333"/>
      <c r="CD12" s="263" t="s">
        <v>88</v>
      </c>
      <c r="CE12" s="36"/>
      <c r="CF12" s="36"/>
      <c r="CG12" s="36"/>
      <c r="CH12" s="36"/>
      <c r="CI12" s="36"/>
      <c r="CJ12" s="36"/>
      <c r="CK12" s="36"/>
      <c r="CL12" s="36"/>
      <c r="CM12" s="36"/>
      <c r="CN12" s="36"/>
      <c r="CO12" s="36"/>
      <c r="CP12" s="36"/>
      <c r="CQ12" s="273"/>
      <c r="CR12" s="278">
        <v>923833</v>
      </c>
      <c r="CS12" s="219"/>
      <c r="CT12" s="219"/>
      <c r="CU12" s="219"/>
      <c r="CV12" s="219"/>
      <c r="CW12" s="219"/>
      <c r="CX12" s="219"/>
      <c r="CY12" s="283"/>
      <c r="CZ12" s="286">
        <v>3</v>
      </c>
      <c r="DA12" s="286"/>
      <c r="DB12" s="286"/>
      <c r="DC12" s="286"/>
      <c r="DD12" s="292">
        <v>108032</v>
      </c>
      <c r="DE12" s="219"/>
      <c r="DF12" s="219"/>
      <c r="DG12" s="219"/>
      <c r="DH12" s="219"/>
      <c r="DI12" s="219"/>
      <c r="DJ12" s="219"/>
      <c r="DK12" s="219"/>
      <c r="DL12" s="219"/>
      <c r="DM12" s="219"/>
      <c r="DN12" s="219"/>
      <c r="DO12" s="219"/>
      <c r="DP12" s="283"/>
      <c r="DQ12" s="292">
        <v>801587</v>
      </c>
      <c r="DR12" s="219"/>
      <c r="DS12" s="219"/>
      <c r="DT12" s="219"/>
      <c r="DU12" s="219"/>
      <c r="DV12" s="219"/>
      <c r="DW12" s="219"/>
      <c r="DX12" s="219"/>
      <c r="DY12" s="219"/>
      <c r="DZ12" s="219"/>
      <c r="EA12" s="219"/>
      <c r="EB12" s="219"/>
      <c r="EC12" s="333"/>
    </row>
    <row r="13" spans="2:143" ht="11.25" customHeight="1">
      <c r="B13" s="263" t="s">
        <v>342</v>
      </c>
      <c r="C13" s="36"/>
      <c r="D13" s="36"/>
      <c r="E13" s="36"/>
      <c r="F13" s="36"/>
      <c r="G13" s="36"/>
      <c r="H13" s="36"/>
      <c r="I13" s="36"/>
      <c r="J13" s="36"/>
      <c r="K13" s="36"/>
      <c r="L13" s="36"/>
      <c r="M13" s="36"/>
      <c r="N13" s="36"/>
      <c r="O13" s="36"/>
      <c r="P13" s="36"/>
      <c r="Q13" s="273"/>
      <c r="R13" s="278" t="s">
        <v>202</v>
      </c>
      <c r="S13" s="219"/>
      <c r="T13" s="219"/>
      <c r="U13" s="219"/>
      <c r="V13" s="219"/>
      <c r="W13" s="219"/>
      <c r="X13" s="219"/>
      <c r="Y13" s="283"/>
      <c r="Z13" s="286" t="s">
        <v>202</v>
      </c>
      <c r="AA13" s="286"/>
      <c r="AB13" s="286"/>
      <c r="AC13" s="286"/>
      <c r="AD13" s="291" t="s">
        <v>202</v>
      </c>
      <c r="AE13" s="291"/>
      <c r="AF13" s="291"/>
      <c r="AG13" s="291"/>
      <c r="AH13" s="291"/>
      <c r="AI13" s="291"/>
      <c r="AJ13" s="291"/>
      <c r="AK13" s="291"/>
      <c r="AL13" s="287" t="s">
        <v>202</v>
      </c>
      <c r="AM13" s="240"/>
      <c r="AN13" s="240"/>
      <c r="AO13" s="300"/>
      <c r="AP13" s="263" t="s">
        <v>344</v>
      </c>
      <c r="AQ13" s="36"/>
      <c r="AR13" s="36"/>
      <c r="AS13" s="36"/>
      <c r="AT13" s="36"/>
      <c r="AU13" s="36"/>
      <c r="AV13" s="36"/>
      <c r="AW13" s="36"/>
      <c r="AX13" s="36"/>
      <c r="AY13" s="36"/>
      <c r="AZ13" s="36"/>
      <c r="BA13" s="36"/>
      <c r="BB13" s="36"/>
      <c r="BC13" s="36"/>
      <c r="BD13" s="36"/>
      <c r="BE13" s="36"/>
      <c r="BF13" s="273"/>
      <c r="BG13" s="278">
        <v>2880666</v>
      </c>
      <c r="BH13" s="219"/>
      <c r="BI13" s="219"/>
      <c r="BJ13" s="219"/>
      <c r="BK13" s="219"/>
      <c r="BL13" s="219"/>
      <c r="BM13" s="219"/>
      <c r="BN13" s="283"/>
      <c r="BO13" s="286">
        <v>46.8</v>
      </c>
      <c r="BP13" s="286"/>
      <c r="BQ13" s="286"/>
      <c r="BR13" s="286"/>
      <c r="BS13" s="292" t="s">
        <v>202</v>
      </c>
      <c r="BT13" s="219"/>
      <c r="BU13" s="219"/>
      <c r="BV13" s="219"/>
      <c r="BW13" s="219"/>
      <c r="BX13" s="219"/>
      <c r="BY13" s="219"/>
      <c r="BZ13" s="219"/>
      <c r="CA13" s="219"/>
      <c r="CB13" s="333"/>
      <c r="CD13" s="263" t="s">
        <v>345</v>
      </c>
      <c r="CE13" s="36"/>
      <c r="CF13" s="36"/>
      <c r="CG13" s="36"/>
      <c r="CH13" s="36"/>
      <c r="CI13" s="36"/>
      <c r="CJ13" s="36"/>
      <c r="CK13" s="36"/>
      <c r="CL13" s="36"/>
      <c r="CM13" s="36"/>
      <c r="CN13" s="36"/>
      <c r="CO13" s="36"/>
      <c r="CP13" s="36"/>
      <c r="CQ13" s="273"/>
      <c r="CR13" s="278">
        <v>4579867</v>
      </c>
      <c r="CS13" s="219"/>
      <c r="CT13" s="219"/>
      <c r="CU13" s="219"/>
      <c r="CV13" s="219"/>
      <c r="CW13" s="219"/>
      <c r="CX13" s="219"/>
      <c r="CY13" s="283"/>
      <c r="CZ13" s="286">
        <v>15</v>
      </c>
      <c r="DA13" s="286"/>
      <c r="DB13" s="286"/>
      <c r="DC13" s="286"/>
      <c r="DD13" s="292">
        <v>3828798</v>
      </c>
      <c r="DE13" s="219"/>
      <c r="DF13" s="219"/>
      <c r="DG13" s="219"/>
      <c r="DH13" s="219"/>
      <c r="DI13" s="219"/>
      <c r="DJ13" s="219"/>
      <c r="DK13" s="219"/>
      <c r="DL13" s="219"/>
      <c r="DM13" s="219"/>
      <c r="DN13" s="219"/>
      <c r="DO13" s="219"/>
      <c r="DP13" s="283"/>
      <c r="DQ13" s="292">
        <v>761537</v>
      </c>
      <c r="DR13" s="219"/>
      <c r="DS13" s="219"/>
      <c r="DT13" s="219"/>
      <c r="DU13" s="219"/>
      <c r="DV13" s="219"/>
      <c r="DW13" s="219"/>
      <c r="DX13" s="219"/>
      <c r="DY13" s="219"/>
      <c r="DZ13" s="219"/>
      <c r="EA13" s="219"/>
      <c r="EB13" s="219"/>
      <c r="EC13" s="333"/>
    </row>
    <row r="14" spans="2:143" ht="11.25" customHeight="1">
      <c r="B14" s="263" t="s">
        <v>347</v>
      </c>
      <c r="C14" s="36"/>
      <c r="D14" s="36"/>
      <c r="E14" s="36"/>
      <c r="F14" s="36"/>
      <c r="G14" s="36"/>
      <c r="H14" s="36"/>
      <c r="I14" s="36"/>
      <c r="J14" s="36"/>
      <c r="K14" s="36"/>
      <c r="L14" s="36"/>
      <c r="M14" s="36"/>
      <c r="N14" s="36"/>
      <c r="O14" s="36"/>
      <c r="P14" s="36"/>
      <c r="Q14" s="273"/>
      <c r="R14" s="278" t="s">
        <v>202</v>
      </c>
      <c r="S14" s="219"/>
      <c r="T14" s="219"/>
      <c r="U14" s="219"/>
      <c r="V14" s="219"/>
      <c r="W14" s="219"/>
      <c r="X14" s="219"/>
      <c r="Y14" s="283"/>
      <c r="Z14" s="286" t="s">
        <v>202</v>
      </c>
      <c r="AA14" s="286"/>
      <c r="AB14" s="286"/>
      <c r="AC14" s="286"/>
      <c r="AD14" s="291" t="s">
        <v>202</v>
      </c>
      <c r="AE14" s="291"/>
      <c r="AF14" s="291"/>
      <c r="AG14" s="291"/>
      <c r="AH14" s="291"/>
      <c r="AI14" s="291"/>
      <c r="AJ14" s="291"/>
      <c r="AK14" s="291"/>
      <c r="AL14" s="287" t="s">
        <v>202</v>
      </c>
      <c r="AM14" s="240"/>
      <c r="AN14" s="240"/>
      <c r="AO14" s="300"/>
      <c r="AP14" s="263" t="s">
        <v>221</v>
      </c>
      <c r="AQ14" s="36"/>
      <c r="AR14" s="36"/>
      <c r="AS14" s="36"/>
      <c r="AT14" s="36"/>
      <c r="AU14" s="36"/>
      <c r="AV14" s="36"/>
      <c r="AW14" s="36"/>
      <c r="AX14" s="36"/>
      <c r="AY14" s="36"/>
      <c r="AZ14" s="36"/>
      <c r="BA14" s="36"/>
      <c r="BB14" s="36"/>
      <c r="BC14" s="36"/>
      <c r="BD14" s="36"/>
      <c r="BE14" s="36"/>
      <c r="BF14" s="273"/>
      <c r="BG14" s="278">
        <v>203781</v>
      </c>
      <c r="BH14" s="219"/>
      <c r="BI14" s="219"/>
      <c r="BJ14" s="219"/>
      <c r="BK14" s="219"/>
      <c r="BL14" s="219"/>
      <c r="BM14" s="219"/>
      <c r="BN14" s="283"/>
      <c r="BO14" s="286">
        <v>3.3</v>
      </c>
      <c r="BP14" s="286"/>
      <c r="BQ14" s="286"/>
      <c r="BR14" s="286"/>
      <c r="BS14" s="292" t="s">
        <v>202</v>
      </c>
      <c r="BT14" s="219"/>
      <c r="BU14" s="219"/>
      <c r="BV14" s="219"/>
      <c r="BW14" s="219"/>
      <c r="BX14" s="219"/>
      <c r="BY14" s="219"/>
      <c r="BZ14" s="219"/>
      <c r="CA14" s="219"/>
      <c r="CB14" s="333"/>
      <c r="CD14" s="263" t="s">
        <v>348</v>
      </c>
      <c r="CE14" s="36"/>
      <c r="CF14" s="36"/>
      <c r="CG14" s="36"/>
      <c r="CH14" s="36"/>
      <c r="CI14" s="36"/>
      <c r="CJ14" s="36"/>
      <c r="CK14" s="36"/>
      <c r="CL14" s="36"/>
      <c r="CM14" s="36"/>
      <c r="CN14" s="36"/>
      <c r="CO14" s="36"/>
      <c r="CP14" s="36"/>
      <c r="CQ14" s="273"/>
      <c r="CR14" s="278">
        <v>1140087</v>
      </c>
      <c r="CS14" s="219"/>
      <c r="CT14" s="219"/>
      <c r="CU14" s="219"/>
      <c r="CV14" s="219"/>
      <c r="CW14" s="219"/>
      <c r="CX14" s="219"/>
      <c r="CY14" s="283"/>
      <c r="CZ14" s="286">
        <v>3.7</v>
      </c>
      <c r="DA14" s="286"/>
      <c r="DB14" s="286"/>
      <c r="DC14" s="286"/>
      <c r="DD14" s="292">
        <v>426703</v>
      </c>
      <c r="DE14" s="219"/>
      <c r="DF14" s="219"/>
      <c r="DG14" s="219"/>
      <c r="DH14" s="219"/>
      <c r="DI14" s="219"/>
      <c r="DJ14" s="219"/>
      <c r="DK14" s="219"/>
      <c r="DL14" s="219"/>
      <c r="DM14" s="219"/>
      <c r="DN14" s="219"/>
      <c r="DO14" s="219"/>
      <c r="DP14" s="283"/>
      <c r="DQ14" s="292">
        <v>629265</v>
      </c>
      <c r="DR14" s="219"/>
      <c r="DS14" s="219"/>
      <c r="DT14" s="219"/>
      <c r="DU14" s="219"/>
      <c r="DV14" s="219"/>
      <c r="DW14" s="219"/>
      <c r="DX14" s="219"/>
      <c r="DY14" s="219"/>
      <c r="DZ14" s="219"/>
      <c r="EA14" s="219"/>
      <c r="EB14" s="219"/>
      <c r="EC14" s="333"/>
    </row>
    <row r="15" spans="2:143" ht="11.25" customHeight="1">
      <c r="B15" s="263" t="s">
        <v>317</v>
      </c>
      <c r="C15" s="36"/>
      <c r="D15" s="36"/>
      <c r="E15" s="36"/>
      <c r="F15" s="36"/>
      <c r="G15" s="36"/>
      <c r="H15" s="36"/>
      <c r="I15" s="36"/>
      <c r="J15" s="36"/>
      <c r="K15" s="36"/>
      <c r="L15" s="36"/>
      <c r="M15" s="36"/>
      <c r="N15" s="36"/>
      <c r="O15" s="36"/>
      <c r="P15" s="36"/>
      <c r="Q15" s="273"/>
      <c r="R15" s="278" t="s">
        <v>202</v>
      </c>
      <c r="S15" s="219"/>
      <c r="T15" s="219"/>
      <c r="U15" s="219"/>
      <c r="V15" s="219"/>
      <c r="W15" s="219"/>
      <c r="X15" s="219"/>
      <c r="Y15" s="283"/>
      <c r="Z15" s="286" t="s">
        <v>202</v>
      </c>
      <c r="AA15" s="286"/>
      <c r="AB15" s="286"/>
      <c r="AC15" s="286"/>
      <c r="AD15" s="291" t="s">
        <v>202</v>
      </c>
      <c r="AE15" s="291"/>
      <c r="AF15" s="291"/>
      <c r="AG15" s="291"/>
      <c r="AH15" s="291"/>
      <c r="AI15" s="291"/>
      <c r="AJ15" s="291"/>
      <c r="AK15" s="291"/>
      <c r="AL15" s="287" t="s">
        <v>202</v>
      </c>
      <c r="AM15" s="240"/>
      <c r="AN15" s="240"/>
      <c r="AO15" s="300"/>
      <c r="AP15" s="263" t="s">
        <v>137</v>
      </c>
      <c r="AQ15" s="36"/>
      <c r="AR15" s="36"/>
      <c r="AS15" s="36"/>
      <c r="AT15" s="36"/>
      <c r="AU15" s="36"/>
      <c r="AV15" s="36"/>
      <c r="AW15" s="36"/>
      <c r="AX15" s="36"/>
      <c r="AY15" s="36"/>
      <c r="AZ15" s="36"/>
      <c r="BA15" s="36"/>
      <c r="BB15" s="36"/>
      <c r="BC15" s="36"/>
      <c r="BD15" s="36"/>
      <c r="BE15" s="36"/>
      <c r="BF15" s="273"/>
      <c r="BG15" s="278">
        <v>346630</v>
      </c>
      <c r="BH15" s="219"/>
      <c r="BI15" s="219"/>
      <c r="BJ15" s="219"/>
      <c r="BK15" s="219"/>
      <c r="BL15" s="219"/>
      <c r="BM15" s="219"/>
      <c r="BN15" s="283"/>
      <c r="BO15" s="286">
        <v>5.6</v>
      </c>
      <c r="BP15" s="286"/>
      <c r="BQ15" s="286"/>
      <c r="BR15" s="286"/>
      <c r="BS15" s="292" t="s">
        <v>202</v>
      </c>
      <c r="BT15" s="219"/>
      <c r="BU15" s="219"/>
      <c r="BV15" s="219"/>
      <c r="BW15" s="219"/>
      <c r="BX15" s="219"/>
      <c r="BY15" s="219"/>
      <c r="BZ15" s="219"/>
      <c r="CA15" s="219"/>
      <c r="CB15" s="333"/>
      <c r="CD15" s="263" t="s">
        <v>350</v>
      </c>
      <c r="CE15" s="36"/>
      <c r="CF15" s="36"/>
      <c r="CG15" s="36"/>
      <c r="CH15" s="36"/>
      <c r="CI15" s="36"/>
      <c r="CJ15" s="36"/>
      <c r="CK15" s="36"/>
      <c r="CL15" s="36"/>
      <c r="CM15" s="36"/>
      <c r="CN15" s="36"/>
      <c r="CO15" s="36"/>
      <c r="CP15" s="36"/>
      <c r="CQ15" s="273"/>
      <c r="CR15" s="278">
        <v>2018346</v>
      </c>
      <c r="CS15" s="219"/>
      <c r="CT15" s="219"/>
      <c r="CU15" s="219"/>
      <c r="CV15" s="219"/>
      <c r="CW15" s="219"/>
      <c r="CX15" s="219"/>
      <c r="CY15" s="283"/>
      <c r="CZ15" s="286">
        <v>6.6</v>
      </c>
      <c r="DA15" s="286"/>
      <c r="DB15" s="286"/>
      <c r="DC15" s="286"/>
      <c r="DD15" s="292">
        <v>422589</v>
      </c>
      <c r="DE15" s="219"/>
      <c r="DF15" s="219"/>
      <c r="DG15" s="219"/>
      <c r="DH15" s="219"/>
      <c r="DI15" s="219"/>
      <c r="DJ15" s="219"/>
      <c r="DK15" s="219"/>
      <c r="DL15" s="219"/>
      <c r="DM15" s="219"/>
      <c r="DN15" s="219"/>
      <c r="DO15" s="219"/>
      <c r="DP15" s="283"/>
      <c r="DQ15" s="292">
        <v>1344867</v>
      </c>
      <c r="DR15" s="219"/>
      <c r="DS15" s="219"/>
      <c r="DT15" s="219"/>
      <c r="DU15" s="219"/>
      <c r="DV15" s="219"/>
      <c r="DW15" s="219"/>
      <c r="DX15" s="219"/>
      <c r="DY15" s="219"/>
      <c r="DZ15" s="219"/>
      <c r="EA15" s="219"/>
      <c r="EB15" s="219"/>
      <c r="EC15" s="333"/>
    </row>
    <row r="16" spans="2:143" ht="11.25" customHeight="1">
      <c r="B16" s="263" t="s">
        <v>351</v>
      </c>
      <c r="C16" s="36"/>
      <c r="D16" s="36"/>
      <c r="E16" s="36"/>
      <c r="F16" s="36"/>
      <c r="G16" s="36"/>
      <c r="H16" s="36"/>
      <c r="I16" s="36"/>
      <c r="J16" s="36"/>
      <c r="K16" s="36"/>
      <c r="L16" s="36"/>
      <c r="M16" s="36"/>
      <c r="N16" s="36"/>
      <c r="O16" s="36"/>
      <c r="P16" s="36"/>
      <c r="Q16" s="273"/>
      <c r="R16" s="278">
        <v>9411</v>
      </c>
      <c r="S16" s="219"/>
      <c r="T16" s="219"/>
      <c r="U16" s="219"/>
      <c r="V16" s="219"/>
      <c r="W16" s="219"/>
      <c r="X16" s="219"/>
      <c r="Y16" s="283"/>
      <c r="Z16" s="286">
        <v>0</v>
      </c>
      <c r="AA16" s="286"/>
      <c r="AB16" s="286"/>
      <c r="AC16" s="286"/>
      <c r="AD16" s="291">
        <v>9411</v>
      </c>
      <c r="AE16" s="291"/>
      <c r="AF16" s="291"/>
      <c r="AG16" s="291"/>
      <c r="AH16" s="291"/>
      <c r="AI16" s="291"/>
      <c r="AJ16" s="291"/>
      <c r="AK16" s="291"/>
      <c r="AL16" s="287">
        <v>0.1</v>
      </c>
      <c r="AM16" s="240"/>
      <c r="AN16" s="240"/>
      <c r="AO16" s="300"/>
      <c r="AP16" s="263" t="s">
        <v>352</v>
      </c>
      <c r="AQ16" s="36"/>
      <c r="AR16" s="36"/>
      <c r="AS16" s="36"/>
      <c r="AT16" s="36"/>
      <c r="AU16" s="36"/>
      <c r="AV16" s="36"/>
      <c r="AW16" s="36"/>
      <c r="AX16" s="36"/>
      <c r="AY16" s="36"/>
      <c r="AZ16" s="36"/>
      <c r="BA16" s="36"/>
      <c r="BB16" s="36"/>
      <c r="BC16" s="36"/>
      <c r="BD16" s="36"/>
      <c r="BE16" s="36"/>
      <c r="BF16" s="273"/>
      <c r="BG16" s="278">
        <v>1990</v>
      </c>
      <c r="BH16" s="219"/>
      <c r="BI16" s="219"/>
      <c r="BJ16" s="219"/>
      <c r="BK16" s="219"/>
      <c r="BL16" s="219"/>
      <c r="BM16" s="219"/>
      <c r="BN16" s="283"/>
      <c r="BO16" s="286">
        <v>0</v>
      </c>
      <c r="BP16" s="286"/>
      <c r="BQ16" s="286"/>
      <c r="BR16" s="286"/>
      <c r="BS16" s="292">
        <v>308</v>
      </c>
      <c r="BT16" s="219"/>
      <c r="BU16" s="219"/>
      <c r="BV16" s="219"/>
      <c r="BW16" s="219"/>
      <c r="BX16" s="219"/>
      <c r="BY16" s="219"/>
      <c r="BZ16" s="219"/>
      <c r="CA16" s="219"/>
      <c r="CB16" s="333"/>
      <c r="CD16" s="263" t="s">
        <v>353</v>
      </c>
      <c r="CE16" s="36"/>
      <c r="CF16" s="36"/>
      <c r="CG16" s="36"/>
      <c r="CH16" s="36"/>
      <c r="CI16" s="36"/>
      <c r="CJ16" s="36"/>
      <c r="CK16" s="36"/>
      <c r="CL16" s="36"/>
      <c r="CM16" s="36"/>
      <c r="CN16" s="36"/>
      <c r="CO16" s="36"/>
      <c r="CP16" s="36"/>
      <c r="CQ16" s="273"/>
      <c r="CR16" s="278">
        <v>33408</v>
      </c>
      <c r="CS16" s="219"/>
      <c r="CT16" s="219"/>
      <c r="CU16" s="219"/>
      <c r="CV16" s="219"/>
      <c r="CW16" s="219"/>
      <c r="CX16" s="219"/>
      <c r="CY16" s="283"/>
      <c r="CZ16" s="286">
        <v>0.1</v>
      </c>
      <c r="DA16" s="286"/>
      <c r="DB16" s="286"/>
      <c r="DC16" s="286"/>
      <c r="DD16" s="292" t="s">
        <v>202</v>
      </c>
      <c r="DE16" s="219"/>
      <c r="DF16" s="219"/>
      <c r="DG16" s="219"/>
      <c r="DH16" s="219"/>
      <c r="DI16" s="219"/>
      <c r="DJ16" s="219"/>
      <c r="DK16" s="219"/>
      <c r="DL16" s="219"/>
      <c r="DM16" s="219"/>
      <c r="DN16" s="219"/>
      <c r="DO16" s="219"/>
      <c r="DP16" s="283"/>
      <c r="DQ16" s="292">
        <v>1698</v>
      </c>
      <c r="DR16" s="219"/>
      <c r="DS16" s="219"/>
      <c r="DT16" s="219"/>
      <c r="DU16" s="219"/>
      <c r="DV16" s="219"/>
      <c r="DW16" s="219"/>
      <c r="DX16" s="219"/>
      <c r="DY16" s="219"/>
      <c r="DZ16" s="219"/>
      <c r="EA16" s="219"/>
      <c r="EB16" s="219"/>
      <c r="EC16" s="333"/>
    </row>
    <row r="17" spans="2:133" ht="11.25" customHeight="1">
      <c r="B17" s="263" t="s">
        <v>354</v>
      </c>
      <c r="C17" s="36"/>
      <c r="D17" s="36"/>
      <c r="E17" s="36"/>
      <c r="F17" s="36"/>
      <c r="G17" s="36"/>
      <c r="H17" s="36"/>
      <c r="I17" s="36"/>
      <c r="J17" s="36"/>
      <c r="K17" s="36"/>
      <c r="L17" s="36"/>
      <c r="M17" s="36"/>
      <c r="N17" s="36"/>
      <c r="O17" s="36"/>
      <c r="P17" s="36"/>
      <c r="Q17" s="273"/>
      <c r="R17" s="278">
        <v>45432</v>
      </c>
      <c r="S17" s="219"/>
      <c r="T17" s="219"/>
      <c r="U17" s="219"/>
      <c r="V17" s="219"/>
      <c r="W17" s="219"/>
      <c r="X17" s="219"/>
      <c r="Y17" s="283"/>
      <c r="Z17" s="286">
        <v>0.1</v>
      </c>
      <c r="AA17" s="286"/>
      <c r="AB17" s="286"/>
      <c r="AC17" s="286"/>
      <c r="AD17" s="291">
        <v>45432</v>
      </c>
      <c r="AE17" s="291"/>
      <c r="AF17" s="291"/>
      <c r="AG17" s="291"/>
      <c r="AH17" s="291"/>
      <c r="AI17" s="291"/>
      <c r="AJ17" s="291"/>
      <c r="AK17" s="291"/>
      <c r="AL17" s="287">
        <v>0.4</v>
      </c>
      <c r="AM17" s="240"/>
      <c r="AN17" s="240"/>
      <c r="AO17" s="300"/>
      <c r="AP17" s="263" t="s">
        <v>355</v>
      </c>
      <c r="AQ17" s="36"/>
      <c r="AR17" s="36"/>
      <c r="AS17" s="36"/>
      <c r="AT17" s="36"/>
      <c r="AU17" s="36"/>
      <c r="AV17" s="36"/>
      <c r="AW17" s="36"/>
      <c r="AX17" s="36"/>
      <c r="AY17" s="36"/>
      <c r="AZ17" s="36"/>
      <c r="BA17" s="36"/>
      <c r="BB17" s="36"/>
      <c r="BC17" s="36"/>
      <c r="BD17" s="36"/>
      <c r="BE17" s="36"/>
      <c r="BF17" s="273"/>
      <c r="BG17" s="278" t="s">
        <v>202</v>
      </c>
      <c r="BH17" s="219"/>
      <c r="BI17" s="219"/>
      <c r="BJ17" s="219"/>
      <c r="BK17" s="219"/>
      <c r="BL17" s="219"/>
      <c r="BM17" s="219"/>
      <c r="BN17" s="283"/>
      <c r="BO17" s="286" t="s">
        <v>202</v>
      </c>
      <c r="BP17" s="286"/>
      <c r="BQ17" s="286"/>
      <c r="BR17" s="286"/>
      <c r="BS17" s="292" t="s">
        <v>202</v>
      </c>
      <c r="BT17" s="219"/>
      <c r="BU17" s="219"/>
      <c r="BV17" s="219"/>
      <c r="BW17" s="219"/>
      <c r="BX17" s="219"/>
      <c r="BY17" s="219"/>
      <c r="BZ17" s="219"/>
      <c r="CA17" s="219"/>
      <c r="CB17" s="333"/>
      <c r="CD17" s="263" t="s">
        <v>357</v>
      </c>
      <c r="CE17" s="36"/>
      <c r="CF17" s="36"/>
      <c r="CG17" s="36"/>
      <c r="CH17" s="36"/>
      <c r="CI17" s="36"/>
      <c r="CJ17" s="36"/>
      <c r="CK17" s="36"/>
      <c r="CL17" s="36"/>
      <c r="CM17" s="36"/>
      <c r="CN17" s="36"/>
      <c r="CO17" s="36"/>
      <c r="CP17" s="36"/>
      <c r="CQ17" s="273"/>
      <c r="CR17" s="278">
        <v>2012530</v>
      </c>
      <c r="CS17" s="219"/>
      <c r="CT17" s="219"/>
      <c r="CU17" s="219"/>
      <c r="CV17" s="219"/>
      <c r="CW17" s="219"/>
      <c r="CX17" s="219"/>
      <c r="CY17" s="283"/>
      <c r="CZ17" s="286">
        <v>6.6</v>
      </c>
      <c r="DA17" s="286"/>
      <c r="DB17" s="286"/>
      <c r="DC17" s="286"/>
      <c r="DD17" s="292" t="s">
        <v>202</v>
      </c>
      <c r="DE17" s="219"/>
      <c r="DF17" s="219"/>
      <c r="DG17" s="219"/>
      <c r="DH17" s="219"/>
      <c r="DI17" s="219"/>
      <c r="DJ17" s="219"/>
      <c r="DK17" s="219"/>
      <c r="DL17" s="219"/>
      <c r="DM17" s="219"/>
      <c r="DN17" s="219"/>
      <c r="DO17" s="219"/>
      <c r="DP17" s="283"/>
      <c r="DQ17" s="292">
        <v>1876914</v>
      </c>
      <c r="DR17" s="219"/>
      <c r="DS17" s="219"/>
      <c r="DT17" s="219"/>
      <c r="DU17" s="219"/>
      <c r="DV17" s="219"/>
      <c r="DW17" s="219"/>
      <c r="DX17" s="219"/>
      <c r="DY17" s="219"/>
      <c r="DZ17" s="219"/>
      <c r="EA17" s="219"/>
      <c r="EB17" s="219"/>
      <c r="EC17" s="333"/>
    </row>
    <row r="18" spans="2:133" ht="11.25" customHeight="1">
      <c r="B18" s="263" t="s">
        <v>163</v>
      </c>
      <c r="C18" s="36"/>
      <c r="D18" s="36"/>
      <c r="E18" s="36"/>
      <c r="F18" s="36"/>
      <c r="G18" s="36"/>
      <c r="H18" s="36"/>
      <c r="I18" s="36"/>
      <c r="J18" s="36"/>
      <c r="K18" s="36"/>
      <c r="L18" s="36"/>
      <c r="M18" s="36"/>
      <c r="N18" s="36"/>
      <c r="O18" s="36"/>
      <c r="P18" s="36"/>
      <c r="Q18" s="273"/>
      <c r="R18" s="278">
        <v>41340</v>
      </c>
      <c r="S18" s="219"/>
      <c r="T18" s="219"/>
      <c r="U18" s="219"/>
      <c r="V18" s="219"/>
      <c r="W18" s="219"/>
      <c r="X18" s="219"/>
      <c r="Y18" s="283"/>
      <c r="Z18" s="286">
        <v>0.1</v>
      </c>
      <c r="AA18" s="286"/>
      <c r="AB18" s="286"/>
      <c r="AC18" s="286"/>
      <c r="AD18" s="291">
        <v>41340</v>
      </c>
      <c r="AE18" s="291"/>
      <c r="AF18" s="291"/>
      <c r="AG18" s="291"/>
      <c r="AH18" s="291"/>
      <c r="AI18" s="291"/>
      <c r="AJ18" s="291"/>
      <c r="AK18" s="291"/>
      <c r="AL18" s="287">
        <v>0.4</v>
      </c>
      <c r="AM18" s="240"/>
      <c r="AN18" s="240"/>
      <c r="AO18" s="300"/>
      <c r="AP18" s="263" t="s">
        <v>99</v>
      </c>
      <c r="AQ18" s="36"/>
      <c r="AR18" s="36"/>
      <c r="AS18" s="36"/>
      <c r="AT18" s="36"/>
      <c r="AU18" s="36"/>
      <c r="AV18" s="36"/>
      <c r="AW18" s="36"/>
      <c r="AX18" s="36"/>
      <c r="AY18" s="36"/>
      <c r="AZ18" s="36"/>
      <c r="BA18" s="36"/>
      <c r="BB18" s="36"/>
      <c r="BC18" s="36"/>
      <c r="BD18" s="36"/>
      <c r="BE18" s="36"/>
      <c r="BF18" s="273"/>
      <c r="BG18" s="278" t="s">
        <v>202</v>
      </c>
      <c r="BH18" s="219"/>
      <c r="BI18" s="219"/>
      <c r="BJ18" s="219"/>
      <c r="BK18" s="219"/>
      <c r="BL18" s="219"/>
      <c r="BM18" s="219"/>
      <c r="BN18" s="283"/>
      <c r="BO18" s="286" t="s">
        <v>202</v>
      </c>
      <c r="BP18" s="286"/>
      <c r="BQ18" s="286"/>
      <c r="BR18" s="286"/>
      <c r="BS18" s="292" t="s">
        <v>202</v>
      </c>
      <c r="BT18" s="219"/>
      <c r="BU18" s="219"/>
      <c r="BV18" s="219"/>
      <c r="BW18" s="219"/>
      <c r="BX18" s="219"/>
      <c r="BY18" s="219"/>
      <c r="BZ18" s="219"/>
      <c r="CA18" s="219"/>
      <c r="CB18" s="333"/>
      <c r="CD18" s="263" t="s">
        <v>358</v>
      </c>
      <c r="CE18" s="36"/>
      <c r="CF18" s="36"/>
      <c r="CG18" s="36"/>
      <c r="CH18" s="36"/>
      <c r="CI18" s="36"/>
      <c r="CJ18" s="36"/>
      <c r="CK18" s="36"/>
      <c r="CL18" s="36"/>
      <c r="CM18" s="36"/>
      <c r="CN18" s="36"/>
      <c r="CO18" s="36"/>
      <c r="CP18" s="36"/>
      <c r="CQ18" s="273"/>
      <c r="CR18" s="278" t="s">
        <v>202</v>
      </c>
      <c r="CS18" s="219"/>
      <c r="CT18" s="219"/>
      <c r="CU18" s="219"/>
      <c r="CV18" s="219"/>
      <c r="CW18" s="219"/>
      <c r="CX18" s="219"/>
      <c r="CY18" s="283"/>
      <c r="CZ18" s="286" t="s">
        <v>202</v>
      </c>
      <c r="DA18" s="286"/>
      <c r="DB18" s="286"/>
      <c r="DC18" s="286"/>
      <c r="DD18" s="292" t="s">
        <v>202</v>
      </c>
      <c r="DE18" s="219"/>
      <c r="DF18" s="219"/>
      <c r="DG18" s="219"/>
      <c r="DH18" s="219"/>
      <c r="DI18" s="219"/>
      <c r="DJ18" s="219"/>
      <c r="DK18" s="219"/>
      <c r="DL18" s="219"/>
      <c r="DM18" s="219"/>
      <c r="DN18" s="219"/>
      <c r="DO18" s="219"/>
      <c r="DP18" s="283"/>
      <c r="DQ18" s="292" t="s">
        <v>202</v>
      </c>
      <c r="DR18" s="219"/>
      <c r="DS18" s="219"/>
      <c r="DT18" s="219"/>
      <c r="DU18" s="219"/>
      <c r="DV18" s="219"/>
      <c r="DW18" s="219"/>
      <c r="DX18" s="219"/>
      <c r="DY18" s="219"/>
      <c r="DZ18" s="219"/>
      <c r="EA18" s="219"/>
      <c r="EB18" s="219"/>
      <c r="EC18" s="333"/>
    </row>
    <row r="19" spans="2:133" ht="11.25" customHeight="1">
      <c r="B19" s="263" t="s">
        <v>359</v>
      </c>
      <c r="C19" s="36"/>
      <c r="D19" s="36"/>
      <c r="E19" s="36"/>
      <c r="F19" s="36"/>
      <c r="G19" s="36"/>
      <c r="H19" s="36"/>
      <c r="I19" s="36"/>
      <c r="J19" s="36"/>
      <c r="K19" s="36"/>
      <c r="L19" s="36"/>
      <c r="M19" s="36"/>
      <c r="N19" s="36"/>
      <c r="O19" s="36"/>
      <c r="P19" s="36"/>
      <c r="Q19" s="273"/>
      <c r="R19" s="278">
        <v>33118</v>
      </c>
      <c r="S19" s="219"/>
      <c r="T19" s="219"/>
      <c r="U19" s="219"/>
      <c r="V19" s="219"/>
      <c r="W19" s="219"/>
      <c r="X19" s="219"/>
      <c r="Y19" s="283"/>
      <c r="Z19" s="286">
        <v>0.1</v>
      </c>
      <c r="AA19" s="286"/>
      <c r="AB19" s="286"/>
      <c r="AC19" s="286"/>
      <c r="AD19" s="291">
        <v>33118</v>
      </c>
      <c r="AE19" s="291"/>
      <c r="AF19" s="291"/>
      <c r="AG19" s="291"/>
      <c r="AH19" s="291"/>
      <c r="AI19" s="291"/>
      <c r="AJ19" s="291"/>
      <c r="AK19" s="291"/>
      <c r="AL19" s="287">
        <v>0.3</v>
      </c>
      <c r="AM19" s="240"/>
      <c r="AN19" s="240"/>
      <c r="AO19" s="300"/>
      <c r="AP19" s="263" t="s">
        <v>360</v>
      </c>
      <c r="AQ19" s="36"/>
      <c r="AR19" s="36"/>
      <c r="AS19" s="36"/>
      <c r="AT19" s="36"/>
      <c r="AU19" s="36"/>
      <c r="AV19" s="36"/>
      <c r="AW19" s="36"/>
      <c r="AX19" s="36"/>
      <c r="AY19" s="36"/>
      <c r="AZ19" s="36"/>
      <c r="BA19" s="36"/>
      <c r="BB19" s="36"/>
      <c r="BC19" s="36"/>
      <c r="BD19" s="36"/>
      <c r="BE19" s="36"/>
      <c r="BF19" s="273"/>
      <c r="BG19" s="278" t="s">
        <v>202</v>
      </c>
      <c r="BH19" s="219"/>
      <c r="BI19" s="219"/>
      <c r="BJ19" s="219"/>
      <c r="BK19" s="219"/>
      <c r="BL19" s="219"/>
      <c r="BM19" s="219"/>
      <c r="BN19" s="283"/>
      <c r="BO19" s="286" t="s">
        <v>202</v>
      </c>
      <c r="BP19" s="286"/>
      <c r="BQ19" s="286"/>
      <c r="BR19" s="286"/>
      <c r="BS19" s="292" t="s">
        <v>202</v>
      </c>
      <c r="BT19" s="219"/>
      <c r="BU19" s="219"/>
      <c r="BV19" s="219"/>
      <c r="BW19" s="219"/>
      <c r="BX19" s="219"/>
      <c r="BY19" s="219"/>
      <c r="BZ19" s="219"/>
      <c r="CA19" s="219"/>
      <c r="CB19" s="333"/>
      <c r="CD19" s="263" t="s">
        <v>361</v>
      </c>
      <c r="CE19" s="36"/>
      <c r="CF19" s="36"/>
      <c r="CG19" s="36"/>
      <c r="CH19" s="36"/>
      <c r="CI19" s="36"/>
      <c r="CJ19" s="36"/>
      <c r="CK19" s="36"/>
      <c r="CL19" s="36"/>
      <c r="CM19" s="36"/>
      <c r="CN19" s="36"/>
      <c r="CO19" s="36"/>
      <c r="CP19" s="36"/>
      <c r="CQ19" s="273"/>
      <c r="CR19" s="278" t="s">
        <v>202</v>
      </c>
      <c r="CS19" s="219"/>
      <c r="CT19" s="219"/>
      <c r="CU19" s="219"/>
      <c r="CV19" s="219"/>
      <c r="CW19" s="219"/>
      <c r="CX19" s="219"/>
      <c r="CY19" s="283"/>
      <c r="CZ19" s="286" t="s">
        <v>202</v>
      </c>
      <c r="DA19" s="286"/>
      <c r="DB19" s="286"/>
      <c r="DC19" s="286"/>
      <c r="DD19" s="292" t="s">
        <v>202</v>
      </c>
      <c r="DE19" s="219"/>
      <c r="DF19" s="219"/>
      <c r="DG19" s="219"/>
      <c r="DH19" s="219"/>
      <c r="DI19" s="219"/>
      <c r="DJ19" s="219"/>
      <c r="DK19" s="219"/>
      <c r="DL19" s="219"/>
      <c r="DM19" s="219"/>
      <c r="DN19" s="219"/>
      <c r="DO19" s="219"/>
      <c r="DP19" s="283"/>
      <c r="DQ19" s="292" t="s">
        <v>202</v>
      </c>
      <c r="DR19" s="219"/>
      <c r="DS19" s="219"/>
      <c r="DT19" s="219"/>
      <c r="DU19" s="219"/>
      <c r="DV19" s="219"/>
      <c r="DW19" s="219"/>
      <c r="DX19" s="219"/>
      <c r="DY19" s="219"/>
      <c r="DZ19" s="219"/>
      <c r="EA19" s="219"/>
      <c r="EB19" s="219"/>
      <c r="EC19" s="333"/>
    </row>
    <row r="20" spans="2:133" ht="11.25" customHeight="1">
      <c r="B20" s="263" t="s">
        <v>74</v>
      </c>
      <c r="C20" s="36"/>
      <c r="D20" s="36"/>
      <c r="E20" s="36"/>
      <c r="F20" s="36"/>
      <c r="G20" s="36"/>
      <c r="H20" s="36"/>
      <c r="I20" s="36"/>
      <c r="J20" s="36"/>
      <c r="K20" s="36"/>
      <c r="L20" s="36"/>
      <c r="M20" s="36"/>
      <c r="N20" s="36"/>
      <c r="O20" s="36"/>
      <c r="P20" s="36"/>
      <c r="Q20" s="273"/>
      <c r="R20" s="278">
        <v>4084</v>
      </c>
      <c r="S20" s="219"/>
      <c r="T20" s="219"/>
      <c r="U20" s="219"/>
      <c r="V20" s="219"/>
      <c r="W20" s="219"/>
      <c r="X20" s="219"/>
      <c r="Y20" s="283"/>
      <c r="Z20" s="286">
        <v>0</v>
      </c>
      <c r="AA20" s="286"/>
      <c r="AB20" s="286"/>
      <c r="AC20" s="286"/>
      <c r="AD20" s="291">
        <v>4084</v>
      </c>
      <c r="AE20" s="291"/>
      <c r="AF20" s="291"/>
      <c r="AG20" s="291"/>
      <c r="AH20" s="291"/>
      <c r="AI20" s="291"/>
      <c r="AJ20" s="291"/>
      <c r="AK20" s="291"/>
      <c r="AL20" s="287">
        <v>0</v>
      </c>
      <c r="AM20" s="240"/>
      <c r="AN20" s="240"/>
      <c r="AO20" s="300"/>
      <c r="AP20" s="263" t="s">
        <v>362</v>
      </c>
      <c r="AQ20" s="36"/>
      <c r="AR20" s="36"/>
      <c r="AS20" s="36"/>
      <c r="AT20" s="36"/>
      <c r="AU20" s="36"/>
      <c r="AV20" s="36"/>
      <c r="AW20" s="36"/>
      <c r="AX20" s="36"/>
      <c r="AY20" s="36"/>
      <c r="AZ20" s="36"/>
      <c r="BA20" s="36"/>
      <c r="BB20" s="36"/>
      <c r="BC20" s="36"/>
      <c r="BD20" s="36"/>
      <c r="BE20" s="36"/>
      <c r="BF20" s="273"/>
      <c r="BG20" s="278" t="s">
        <v>202</v>
      </c>
      <c r="BH20" s="219"/>
      <c r="BI20" s="219"/>
      <c r="BJ20" s="219"/>
      <c r="BK20" s="219"/>
      <c r="BL20" s="219"/>
      <c r="BM20" s="219"/>
      <c r="BN20" s="283"/>
      <c r="BO20" s="286" t="s">
        <v>202</v>
      </c>
      <c r="BP20" s="286"/>
      <c r="BQ20" s="286"/>
      <c r="BR20" s="286"/>
      <c r="BS20" s="292" t="s">
        <v>202</v>
      </c>
      <c r="BT20" s="219"/>
      <c r="BU20" s="219"/>
      <c r="BV20" s="219"/>
      <c r="BW20" s="219"/>
      <c r="BX20" s="219"/>
      <c r="BY20" s="219"/>
      <c r="BZ20" s="219"/>
      <c r="CA20" s="219"/>
      <c r="CB20" s="333"/>
      <c r="CD20" s="263" t="s">
        <v>190</v>
      </c>
      <c r="CE20" s="36"/>
      <c r="CF20" s="36"/>
      <c r="CG20" s="36"/>
      <c r="CH20" s="36"/>
      <c r="CI20" s="36"/>
      <c r="CJ20" s="36"/>
      <c r="CK20" s="36"/>
      <c r="CL20" s="36"/>
      <c r="CM20" s="36"/>
      <c r="CN20" s="36"/>
      <c r="CO20" s="36"/>
      <c r="CP20" s="36"/>
      <c r="CQ20" s="273"/>
      <c r="CR20" s="278">
        <v>30552116</v>
      </c>
      <c r="CS20" s="219"/>
      <c r="CT20" s="219"/>
      <c r="CU20" s="219"/>
      <c r="CV20" s="219"/>
      <c r="CW20" s="219"/>
      <c r="CX20" s="219"/>
      <c r="CY20" s="283"/>
      <c r="CZ20" s="286">
        <v>100</v>
      </c>
      <c r="DA20" s="286"/>
      <c r="DB20" s="286"/>
      <c r="DC20" s="286"/>
      <c r="DD20" s="292">
        <v>5875438</v>
      </c>
      <c r="DE20" s="219"/>
      <c r="DF20" s="219"/>
      <c r="DG20" s="219"/>
      <c r="DH20" s="219"/>
      <c r="DI20" s="219"/>
      <c r="DJ20" s="219"/>
      <c r="DK20" s="219"/>
      <c r="DL20" s="219"/>
      <c r="DM20" s="219"/>
      <c r="DN20" s="219"/>
      <c r="DO20" s="219"/>
      <c r="DP20" s="283"/>
      <c r="DQ20" s="292">
        <v>13375799</v>
      </c>
      <c r="DR20" s="219"/>
      <c r="DS20" s="219"/>
      <c r="DT20" s="219"/>
      <c r="DU20" s="219"/>
      <c r="DV20" s="219"/>
      <c r="DW20" s="219"/>
      <c r="DX20" s="219"/>
      <c r="DY20" s="219"/>
      <c r="DZ20" s="219"/>
      <c r="EA20" s="219"/>
      <c r="EB20" s="219"/>
      <c r="EC20" s="333"/>
    </row>
    <row r="21" spans="2:133" ht="11.25" customHeight="1">
      <c r="B21" s="263" t="s">
        <v>364</v>
      </c>
      <c r="C21" s="36"/>
      <c r="D21" s="36"/>
      <c r="E21" s="36"/>
      <c r="F21" s="36"/>
      <c r="G21" s="36"/>
      <c r="H21" s="36"/>
      <c r="I21" s="36"/>
      <c r="J21" s="36"/>
      <c r="K21" s="36"/>
      <c r="L21" s="36"/>
      <c r="M21" s="36"/>
      <c r="N21" s="36"/>
      <c r="O21" s="36"/>
      <c r="P21" s="36"/>
      <c r="Q21" s="273"/>
      <c r="R21" s="278">
        <v>4138</v>
      </c>
      <c r="S21" s="219"/>
      <c r="T21" s="219"/>
      <c r="U21" s="219"/>
      <c r="V21" s="219"/>
      <c r="W21" s="219"/>
      <c r="X21" s="219"/>
      <c r="Y21" s="283"/>
      <c r="Z21" s="286">
        <v>0</v>
      </c>
      <c r="AA21" s="286"/>
      <c r="AB21" s="286"/>
      <c r="AC21" s="286"/>
      <c r="AD21" s="291">
        <v>4138</v>
      </c>
      <c r="AE21" s="291"/>
      <c r="AF21" s="291"/>
      <c r="AG21" s="291"/>
      <c r="AH21" s="291"/>
      <c r="AI21" s="291"/>
      <c r="AJ21" s="291"/>
      <c r="AK21" s="291"/>
      <c r="AL21" s="287">
        <v>0</v>
      </c>
      <c r="AM21" s="240"/>
      <c r="AN21" s="240"/>
      <c r="AO21" s="300"/>
      <c r="AP21" s="303" t="s">
        <v>365</v>
      </c>
      <c r="AQ21" s="306"/>
      <c r="AR21" s="306"/>
      <c r="AS21" s="306"/>
      <c r="AT21" s="306"/>
      <c r="AU21" s="306"/>
      <c r="AV21" s="306"/>
      <c r="AW21" s="306"/>
      <c r="AX21" s="306"/>
      <c r="AY21" s="306"/>
      <c r="AZ21" s="306"/>
      <c r="BA21" s="306"/>
      <c r="BB21" s="306"/>
      <c r="BC21" s="306"/>
      <c r="BD21" s="306"/>
      <c r="BE21" s="306"/>
      <c r="BF21" s="320"/>
      <c r="BG21" s="278" t="s">
        <v>202</v>
      </c>
      <c r="BH21" s="219"/>
      <c r="BI21" s="219"/>
      <c r="BJ21" s="219"/>
      <c r="BK21" s="219"/>
      <c r="BL21" s="219"/>
      <c r="BM21" s="219"/>
      <c r="BN21" s="283"/>
      <c r="BO21" s="286" t="s">
        <v>202</v>
      </c>
      <c r="BP21" s="286"/>
      <c r="BQ21" s="286"/>
      <c r="BR21" s="286"/>
      <c r="BS21" s="292" t="s">
        <v>202</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338</v>
      </c>
      <c r="C22" s="36"/>
      <c r="D22" s="36"/>
      <c r="E22" s="36"/>
      <c r="F22" s="36"/>
      <c r="G22" s="36"/>
      <c r="H22" s="36"/>
      <c r="I22" s="36"/>
      <c r="J22" s="36"/>
      <c r="K22" s="36"/>
      <c r="L22" s="36"/>
      <c r="M22" s="36"/>
      <c r="N22" s="36"/>
      <c r="O22" s="36"/>
      <c r="P22" s="36"/>
      <c r="Q22" s="273"/>
      <c r="R22" s="278">
        <v>4365430</v>
      </c>
      <c r="S22" s="219"/>
      <c r="T22" s="219"/>
      <c r="U22" s="219"/>
      <c r="V22" s="219"/>
      <c r="W22" s="219"/>
      <c r="X22" s="219"/>
      <c r="Y22" s="283"/>
      <c r="Z22" s="286">
        <v>13.9</v>
      </c>
      <c r="AA22" s="286"/>
      <c r="AB22" s="286"/>
      <c r="AC22" s="286"/>
      <c r="AD22" s="291">
        <v>3657934</v>
      </c>
      <c r="AE22" s="291"/>
      <c r="AF22" s="291"/>
      <c r="AG22" s="291"/>
      <c r="AH22" s="291"/>
      <c r="AI22" s="291"/>
      <c r="AJ22" s="291"/>
      <c r="AK22" s="291"/>
      <c r="AL22" s="287">
        <v>32.5</v>
      </c>
      <c r="AM22" s="240"/>
      <c r="AN22" s="240"/>
      <c r="AO22" s="300"/>
      <c r="AP22" s="303" t="s">
        <v>367</v>
      </c>
      <c r="AQ22" s="306"/>
      <c r="AR22" s="306"/>
      <c r="AS22" s="306"/>
      <c r="AT22" s="306"/>
      <c r="AU22" s="306"/>
      <c r="AV22" s="306"/>
      <c r="AW22" s="306"/>
      <c r="AX22" s="306"/>
      <c r="AY22" s="306"/>
      <c r="AZ22" s="306"/>
      <c r="BA22" s="306"/>
      <c r="BB22" s="306"/>
      <c r="BC22" s="306"/>
      <c r="BD22" s="306"/>
      <c r="BE22" s="306"/>
      <c r="BF22" s="320"/>
      <c r="BG22" s="278" t="s">
        <v>202</v>
      </c>
      <c r="BH22" s="219"/>
      <c r="BI22" s="219"/>
      <c r="BJ22" s="219"/>
      <c r="BK22" s="219"/>
      <c r="BL22" s="219"/>
      <c r="BM22" s="219"/>
      <c r="BN22" s="283"/>
      <c r="BO22" s="286" t="s">
        <v>202</v>
      </c>
      <c r="BP22" s="286"/>
      <c r="BQ22" s="286"/>
      <c r="BR22" s="286"/>
      <c r="BS22" s="292" t="s">
        <v>202</v>
      </c>
      <c r="BT22" s="219"/>
      <c r="BU22" s="219"/>
      <c r="BV22" s="219"/>
      <c r="BW22" s="219"/>
      <c r="BX22" s="219"/>
      <c r="BY22" s="219"/>
      <c r="BZ22" s="219"/>
      <c r="CA22" s="219"/>
      <c r="CB22" s="333"/>
      <c r="CD22" s="183"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297</v>
      </c>
      <c r="C23" s="36"/>
      <c r="D23" s="36"/>
      <c r="E23" s="36"/>
      <c r="F23" s="36"/>
      <c r="G23" s="36"/>
      <c r="H23" s="36"/>
      <c r="I23" s="36"/>
      <c r="J23" s="36"/>
      <c r="K23" s="36"/>
      <c r="L23" s="36"/>
      <c r="M23" s="36"/>
      <c r="N23" s="36"/>
      <c r="O23" s="36"/>
      <c r="P23" s="36"/>
      <c r="Q23" s="273"/>
      <c r="R23" s="278">
        <v>3657934</v>
      </c>
      <c r="S23" s="219"/>
      <c r="T23" s="219"/>
      <c r="U23" s="219"/>
      <c r="V23" s="219"/>
      <c r="W23" s="219"/>
      <c r="X23" s="219"/>
      <c r="Y23" s="283"/>
      <c r="Z23" s="286">
        <v>11.7</v>
      </c>
      <c r="AA23" s="286"/>
      <c r="AB23" s="286"/>
      <c r="AC23" s="286"/>
      <c r="AD23" s="291">
        <v>3657934</v>
      </c>
      <c r="AE23" s="291"/>
      <c r="AF23" s="291"/>
      <c r="AG23" s="291"/>
      <c r="AH23" s="291"/>
      <c r="AI23" s="291"/>
      <c r="AJ23" s="291"/>
      <c r="AK23" s="291"/>
      <c r="AL23" s="287">
        <v>32.5</v>
      </c>
      <c r="AM23" s="240"/>
      <c r="AN23" s="240"/>
      <c r="AO23" s="300"/>
      <c r="AP23" s="303" t="s">
        <v>122</v>
      </c>
      <c r="AQ23" s="306"/>
      <c r="AR23" s="306"/>
      <c r="AS23" s="306"/>
      <c r="AT23" s="306"/>
      <c r="AU23" s="306"/>
      <c r="AV23" s="306"/>
      <c r="AW23" s="306"/>
      <c r="AX23" s="306"/>
      <c r="AY23" s="306"/>
      <c r="AZ23" s="306"/>
      <c r="BA23" s="306"/>
      <c r="BB23" s="306"/>
      <c r="BC23" s="306"/>
      <c r="BD23" s="306"/>
      <c r="BE23" s="306"/>
      <c r="BF23" s="320"/>
      <c r="BG23" s="278" t="s">
        <v>202</v>
      </c>
      <c r="BH23" s="219"/>
      <c r="BI23" s="219"/>
      <c r="BJ23" s="219"/>
      <c r="BK23" s="219"/>
      <c r="BL23" s="219"/>
      <c r="BM23" s="219"/>
      <c r="BN23" s="283"/>
      <c r="BO23" s="286" t="s">
        <v>202</v>
      </c>
      <c r="BP23" s="286"/>
      <c r="BQ23" s="286"/>
      <c r="BR23" s="286"/>
      <c r="BS23" s="292" t="s">
        <v>202</v>
      </c>
      <c r="BT23" s="219"/>
      <c r="BU23" s="219"/>
      <c r="BV23" s="219"/>
      <c r="BW23" s="219"/>
      <c r="BX23" s="219"/>
      <c r="BY23" s="219"/>
      <c r="BZ23" s="219"/>
      <c r="CA23" s="219"/>
      <c r="CB23" s="333"/>
      <c r="CD23" s="183" t="s">
        <v>313</v>
      </c>
      <c r="CE23" s="139"/>
      <c r="CF23" s="139"/>
      <c r="CG23" s="139"/>
      <c r="CH23" s="139"/>
      <c r="CI23" s="139"/>
      <c r="CJ23" s="139"/>
      <c r="CK23" s="139"/>
      <c r="CL23" s="139"/>
      <c r="CM23" s="139"/>
      <c r="CN23" s="139"/>
      <c r="CO23" s="139"/>
      <c r="CP23" s="139"/>
      <c r="CQ23" s="144"/>
      <c r="CR23" s="183" t="s">
        <v>369</v>
      </c>
      <c r="CS23" s="139"/>
      <c r="CT23" s="139"/>
      <c r="CU23" s="139"/>
      <c r="CV23" s="139"/>
      <c r="CW23" s="139"/>
      <c r="CX23" s="139"/>
      <c r="CY23" s="144"/>
      <c r="CZ23" s="183" t="s">
        <v>373</v>
      </c>
      <c r="DA23" s="139"/>
      <c r="DB23" s="139"/>
      <c r="DC23" s="144"/>
      <c r="DD23" s="183" t="s">
        <v>150</v>
      </c>
      <c r="DE23" s="139"/>
      <c r="DF23" s="139"/>
      <c r="DG23" s="139"/>
      <c r="DH23" s="139"/>
      <c r="DI23" s="139"/>
      <c r="DJ23" s="139"/>
      <c r="DK23" s="144"/>
      <c r="DL23" s="351" t="s">
        <v>375</v>
      </c>
      <c r="DM23" s="354"/>
      <c r="DN23" s="354"/>
      <c r="DO23" s="354"/>
      <c r="DP23" s="354"/>
      <c r="DQ23" s="354"/>
      <c r="DR23" s="354"/>
      <c r="DS23" s="354"/>
      <c r="DT23" s="354"/>
      <c r="DU23" s="354"/>
      <c r="DV23" s="358"/>
      <c r="DW23" s="183" t="s">
        <v>376</v>
      </c>
      <c r="DX23" s="139"/>
      <c r="DY23" s="139"/>
      <c r="DZ23" s="139"/>
      <c r="EA23" s="139"/>
      <c r="EB23" s="139"/>
      <c r="EC23" s="144"/>
    </row>
    <row r="24" spans="2:133" ht="11.25" customHeight="1">
      <c r="B24" s="263" t="s">
        <v>294</v>
      </c>
      <c r="C24" s="36"/>
      <c r="D24" s="36"/>
      <c r="E24" s="36"/>
      <c r="F24" s="36"/>
      <c r="G24" s="36"/>
      <c r="H24" s="36"/>
      <c r="I24" s="36"/>
      <c r="J24" s="36"/>
      <c r="K24" s="36"/>
      <c r="L24" s="36"/>
      <c r="M24" s="36"/>
      <c r="N24" s="36"/>
      <c r="O24" s="36"/>
      <c r="P24" s="36"/>
      <c r="Q24" s="273"/>
      <c r="R24" s="278">
        <v>707496</v>
      </c>
      <c r="S24" s="219"/>
      <c r="T24" s="219"/>
      <c r="U24" s="219"/>
      <c r="V24" s="219"/>
      <c r="W24" s="219"/>
      <c r="X24" s="219"/>
      <c r="Y24" s="283"/>
      <c r="Z24" s="286">
        <v>2.2999999999999998</v>
      </c>
      <c r="AA24" s="286"/>
      <c r="AB24" s="286"/>
      <c r="AC24" s="286"/>
      <c r="AD24" s="291" t="s">
        <v>202</v>
      </c>
      <c r="AE24" s="291"/>
      <c r="AF24" s="291"/>
      <c r="AG24" s="291"/>
      <c r="AH24" s="291"/>
      <c r="AI24" s="291"/>
      <c r="AJ24" s="291"/>
      <c r="AK24" s="291"/>
      <c r="AL24" s="287" t="s">
        <v>202</v>
      </c>
      <c r="AM24" s="240"/>
      <c r="AN24" s="240"/>
      <c r="AO24" s="300"/>
      <c r="AP24" s="303" t="s">
        <v>377</v>
      </c>
      <c r="AQ24" s="306"/>
      <c r="AR24" s="306"/>
      <c r="AS24" s="306"/>
      <c r="AT24" s="306"/>
      <c r="AU24" s="306"/>
      <c r="AV24" s="306"/>
      <c r="AW24" s="306"/>
      <c r="AX24" s="306"/>
      <c r="AY24" s="306"/>
      <c r="AZ24" s="306"/>
      <c r="BA24" s="306"/>
      <c r="BB24" s="306"/>
      <c r="BC24" s="306"/>
      <c r="BD24" s="306"/>
      <c r="BE24" s="306"/>
      <c r="BF24" s="320"/>
      <c r="BG24" s="278" t="s">
        <v>202</v>
      </c>
      <c r="BH24" s="219"/>
      <c r="BI24" s="219"/>
      <c r="BJ24" s="219"/>
      <c r="BK24" s="219"/>
      <c r="BL24" s="219"/>
      <c r="BM24" s="219"/>
      <c r="BN24" s="283"/>
      <c r="BO24" s="286" t="s">
        <v>202</v>
      </c>
      <c r="BP24" s="286"/>
      <c r="BQ24" s="286"/>
      <c r="BR24" s="286"/>
      <c r="BS24" s="292" t="s">
        <v>202</v>
      </c>
      <c r="BT24" s="219"/>
      <c r="BU24" s="219"/>
      <c r="BV24" s="219"/>
      <c r="BW24" s="219"/>
      <c r="BX24" s="219"/>
      <c r="BY24" s="219"/>
      <c r="BZ24" s="219"/>
      <c r="CA24" s="219"/>
      <c r="CB24" s="333"/>
      <c r="CD24" s="262" t="s">
        <v>378</v>
      </c>
      <c r="CE24" s="269"/>
      <c r="CF24" s="269"/>
      <c r="CG24" s="269"/>
      <c r="CH24" s="269"/>
      <c r="CI24" s="269"/>
      <c r="CJ24" s="269"/>
      <c r="CK24" s="269"/>
      <c r="CL24" s="269"/>
      <c r="CM24" s="269"/>
      <c r="CN24" s="269"/>
      <c r="CO24" s="269"/>
      <c r="CP24" s="269"/>
      <c r="CQ24" s="272"/>
      <c r="CR24" s="277">
        <v>11722541</v>
      </c>
      <c r="CS24" s="280"/>
      <c r="CT24" s="280"/>
      <c r="CU24" s="280"/>
      <c r="CV24" s="280"/>
      <c r="CW24" s="280"/>
      <c r="CX24" s="280"/>
      <c r="CY24" s="282"/>
      <c r="CZ24" s="295">
        <v>38.4</v>
      </c>
      <c r="DA24" s="297"/>
      <c r="DB24" s="297"/>
      <c r="DC24" s="343"/>
      <c r="DD24" s="347">
        <v>6910211</v>
      </c>
      <c r="DE24" s="280"/>
      <c r="DF24" s="280"/>
      <c r="DG24" s="280"/>
      <c r="DH24" s="280"/>
      <c r="DI24" s="280"/>
      <c r="DJ24" s="280"/>
      <c r="DK24" s="282"/>
      <c r="DL24" s="347">
        <v>6214714</v>
      </c>
      <c r="DM24" s="280"/>
      <c r="DN24" s="280"/>
      <c r="DO24" s="280"/>
      <c r="DP24" s="280"/>
      <c r="DQ24" s="280"/>
      <c r="DR24" s="280"/>
      <c r="DS24" s="280"/>
      <c r="DT24" s="280"/>
      <c r="DU24" s="280"/>
      <c r="DV24" s="282"/>
      <c r="DW24" s="295">
        <v>52.3</v>
      </c>
      <c r="DX24" s="297"/>
      <c r="DY24" s="297"/>
      <c r="DZ24" s="297"/>
      <c r="EA24" s="297"/>
      <c r="EB24" s="297"/>
      <c r="EC24" s="299"/>
    </row>
    <row r="25" spans="2:133" ht="11.25" customHeight="1">
      <c r="B25" s="263" t="s">
        <v>381</v>
      </c>
      <c r="C25" s="36"/>
      <c r="D25" s="36"/>
      <c r="E25" s="36"/>
      <c r="F25" s="36"/>
      <c r="G25" s="36"/>
      <c r="H25" s="36"/>
      <c r="I25" s="36"/>
      <c r="J25" s="36"/>
      <c r="K25" s="36"/>
      <c r="L25" s="36"/>
      <c r="M25" s="36"/>
      <c r="N25" s="36"/>
      <c r="O25" s="36"/>
      <c r="P25" s="36"/>
      <c r="Q25" s="273"/>
      <c r="R25" s="278" t="s">
        <v>202</v>
      </c>
      <c r="S25" s="219"/>
      <c r="T25" s="219"/>
      <c r="U25" s="219"/>
      <c r="V25" s="219"/>
      <c r="W25" s="219"/>
      <c r="X25" s="219"/>
      <c r="Y25" s="283"/>
      <c r="Z25" s="286" t="s">
        <v>202</v>
      </c>
      <c r="AA25" s="286"/>
      <c r="AB25" s="286"/>
      <c r="AC25" s="286"/>
      <c r="AD25" s="291" t="s">
        <v>202</v>
      </c>
      <c r="AE25" s="291"/>
      <c r="AF25" s="291"/>
      <c r="AG25" s="291"/>
      <c r="AH25" s="291"/>
      <c r="AI25" s="291"/>
      <c r="AJ25" s="291"/>
      <c r="AK25" s="291"/>
      <c r="AL25" s="287" t="s">
        <v>202</v>
      </c>
      <c r="AM25" s="240"/>
      <c r="AN25" s="240"/>
      <c r="AO25" s="300"/>
      <c r="AP25" s="303" t="s">
        <v>273</v>
      </c>
      <c r="AQ25" s="306"/>
      <c r="AR25" s="306"/>
      <c r="AS25" s="306"/>
      <c r="AT25" s="306"/>
      <c r="AU25" s="306"/>
      <c r="AV25" s="306"/>
      <c r="AW25" s="306"/>
      <c r="AX25" s="306"/>
      <c r="AY25" s="306"/>
      <c r="AZ25" s="306"/>
      <c r="BA25" s="306"/>
      <c r="BB25" s="306"/>
      <c r="BC25" s="306"/>
      <c r="BD25" s="306"/>
      <c r="BE25" s="306"/>
      <c r="BF25" s="320"/>
      <c r="BG25" s="278" t="s">
        <v>202</v>
      </c>
      <c r="BH25" s="219"/>
      <c r="BI25" s="219"/>
      <c r="BJ25" s="219"/>
      <c r="BK25" s="219"/>
      <c r="BL25" s="219"/>
      <c r="BM25" s="219"/>
      <c r="BN25" s="283"/>
      <c r="BO25" s="286" t="s">
        <v>202</v>
      </c>
      <c r="BP25" s="286"/>
      <c r="BQ25" s="286"/>
      <c r="BR25" s="286"/>
      <c r="BS25" s="292" t="s">
        <v>202</v>
      </c>
      <c r="BT25" s="219"/>
      <c r="BU25" s="219"/>
      <c r="BV25" s="219"/>
      <c r="BW25" s="219"/>
      <c r="BX25" s="219"/>
      <c r="BY25" s="219"/>
      <c r="BZ25" s="219"/>
      <c r="CA25" s="219"/>
      <c r="CB25" s="333"/>
      <c r="CD25" s="263" t="s">
        <v>200</v>
      </c>
      <c r="CE25" s="36"/>
      <c r="CF25" s="36"/>
      <c r="CG25" s="36"/>
      <c r="CH25" s="36"/>
      <c r="CI25" s="36"/>
      <c r="CJ25" s="36"/>
      <c r="CK25" s="36"/>
      <c r="CL25" s="36"/>
      <c r="CM25" s="36"/>
      <c r="CN25" s="36"/>
      <c r="CO25" s="36"/>
      <c r="CP25" s="36"/>
      <c r="CQ25" s="273"/>
      <c r="CR25" s="278">
        <v>3848949</v>
      </c>
      <c r="CS25" s="319"/>
      <c r="CT25" s="319"/>
      <c r="CU25" s="319"/>
      <c r="CV25" s="319"/>
      <c r="CW25" s="319"/>
      <c r="CX25" s="319"/>
      <c r="CY25" s="338"/>
      <c r="CZ25" s="287">
        <v>12.6</v>
      </c>
      <c r="DA25" s="341"/>
      <c r="DB25" s="341"/>
      <c r="DC25" s="344"/>
      <c r="DD25" s="292">
        <v>3552163</v>
      </c>
      <c r="DE25" s="319"/>
      <c r="DF25" s="319"/>
      <c r="DG25" s="319"/>
      <c r="DH25" s="319"/>
      <c r="DI25" s="319"/>
      <c r="DJ25" s="319"/>
      <c r="DK25" s="338"/>
      <c r="DL25" s="292">
        <v>2919895</v>
      </c>
      <c r="DM25" s="319"/>
      <c r="DN25" s="319"/>
      <c r="DO25" s="319"/>
      <c r="DP25" s="319"/>
      <c r="DQ25" s="319"/>
      <c r="DR25" s="319"/>
      <c r="DS25" s="319"/>
      <c r="DT25" s="319"/>
      <c r="DU25" s="319"/>
      <c r="DV25" s="338"/>
      <c r="DW25" s="287">
        <v>24.6</v>
      </c>
      <c r="DX25" s="341"/>
      <c r="DY25" s="341"/>
      <c r="DZ25" s="341"/>
      <c r="EA25" s="341"/>
      <c r="EB25" s="341"/>
      <c r="EC25" s="366"/>
    </row>
    <row r="26" spans="2:133" ht="11.25" customHeight="1">
      <c r="B26" s="263" t="s">
        <v>80</v>
      </c>
      <c r="C26" s="36"/>
      <c r="D26" s="36"/>
      <c r="E26" s="36"/>
      <c r="F26" s="36"/>
      <c r="G26" s="36"/>
      <c r="H26" s="36"/>
      <c r="I26" s="36"/>
      <c r="J26" s="36"/>
      <c r="K26" s="36"/>
      <c r="L26" s="36"/>
      <c r="M26" s="36"/>
      <c r="N26" s="36"/>
      <c r="O26" s="36"/>
      <c r="P26" s="36"/>
      <c r="Q26" s="273"/>
      <c r="R26" s="278">
        <v>11958707</v>
      </c>
      <c r="S26" s="219"/>
      <c r="T26" s="219"/>
      <c r="U26" s="219"/>
      <c r="V26" s="219"/>
      <c r="W26" s="219"/>
      <c r="X26" s="219"/>
      <c r="Y26" s="283"/>
      <c r="Z26" s="286">
        <v>38.200000000000003</v>
      </c>
      <c r="AA26" s="286"/>
      <c r="AB26" s="286"/>
      <c r="AC26" s="286"/>
      <c r="AD26" s="291">
        <v>11251211</v>
      </c>
      <c r="AE26" s="291"/>
      <c r="AF26" s="291"/>
      <c r="AG26" s="291"/>
      <c r="AH26" s="291"/>
      <c r="AI26" s="291"/>
      <c r="AJ26" s="291"/>
      <c r="AK26" s="291"/>
      <c r="AL26" s="287">
        <v>99.9</v>
      </c>
      <c r="AM26" s="240"/>
      <c r="AN26" s="240"/>
      <c r="AO26" s="300"/>
      <c r="AP26" s="303" t="s">
        <v>383</v>
      </c>
      <c r="AQ26" s="305"/>
      <c r="AR26" s="305"/>
      <c r="AS26" s="305"/>
      <c r="AT26" s="305"/>
      <c r="AU26" s="305"/>
      <c r="AV26" s="305"/>
      <c r="AW26" s="305"/>
      <c r="AX26" s="305"/>
      <c r="AY26" s="305"/>
      <c r="AZ26" s="305"/>
      <c r="BA26" s="305"/>
      <c r="BB26" s="305"/>
      <c r="BC26" s="305"/>
      <c r="BD26" s="305"/>
      <c r="BE26" s="305"/>
      <c r="BF26" s="320"/>
      <c r="BG26" s="278" t="s">
        <v>202</v>
      </c>
      <c r="BH26" s="219"/>
      <c r="BI26" s="219"/>
      <c r="BJ26" s="219"/>
      <c r="BK26" s="219"/>
      <c r="BL26" s="219"/>
      <c r="BM26" s="219"/>
      <c r="BN26" s="283"/>
      <c r="BO26" s="286" t="s">
        <v>202</v>
      </c>
      <c r="BP26" s="286"/>
      <c r="BQ26" s="286"/>
      <c r="BR26" s="286"/>
      <c r="BS26" s="292" t="s">
        <v>202</v>
      </c>
      <c r="BT26" s="219"/>
      <c r="BU26" s="219"/>
      <c r="BV26" s="219"/>
      <c r="BW26" s="219"/>
      <c r="BX26" s="219"/>
      <c r="BY26" s="219"/>
      <c r="BZ26" s="219"/>
      <c r="CA26" s="219"/>
      <c r="CB26" s="333"/>
      <c r="CD26" s="263" t="s">
        <v>107</v>
      </c>
      <c r="CE26" s="36"/>
      <c r="CF26" s="36"/>
      <c r="CG26" s="36"/>
      <c r="CH26" s="36"/>
      <c r="CI26" s="36"/>
      <c r="CJ26" s="36"/>
      <c r="CK26" s="36"/>
      <c r="CL26" s="36"/>
      <c r="CM26" s="36"/>
      <c r="CN26" s="36"/>
      <c r="CO26" s="36"/>
      <c r="CP26" s="36"/>
      <c r="CQ26" s="273"/>
      <c r="CR26" s="278">
        <v>2414907</v>
      </c>
      <c r="CS26" s="219"/>
      <c r="CT26" s="219"/>
      <c r="CU26" s="219"/>
      <c r="CV26" s="219"/>
      <c r="CW26" s="219"/>
      <c r="CX26" s="219"/>
      <c r="CY26" s="283"/>
      <c r="CZ26" s="287">
        <v>7.9</v>
      </c>
      <c r="DA26" s="341"/>
      <c r="DB26" s="341"/>
      <c r="DC26" s="344"/>
      <c r="DD26" s="292">
        <v>2228581</v>
      </c>
      <c r="DE26" s="219"/>
      <c r="DF26" s="219"/>
      <c r="DG26" s="219"/>
      <c r="DH26" s="219"/>
      <c r="DI26" s="219"/>
      <c r="DJ26" s="219"/>
      <c r="DK26" s="283"/>
      <c r="DL26" s="292" t="s">
        <v>202</v>
      </c>
      <c r="DM26" s="219"/>
      <c r="DN26" s="219"/>
      <c r="DO26" s="219"/>
      <c r="DP26" s="219"/>
      <c r="DQ26" s="219"/>
      <c r="DR26" s="219"/>
      <c r="DS26" s="219"/>
      <c r="DT26" s="219"/>
      <c r="DU26" s="219"/>
      <c r="DV26" s="283"/>
      <c r="DW26" s="287" t="s">
        <v>202</v>
      </c>
      <c r="DX26" s="341"/>
      <c r="DY26" s="341"/>
      <c r="DZ26" s="341"/>
      <c r="EA26" s="341"/>
      <c r="EB26" s="341"/>
      <c r="EC26" s="366"/>
    </row>
    <row r="27" spans="2:133" ht="11.25" customHeight="1">
      <c r="B27" s="263" t="s">
        <v>384</v>
      </c>
      <c r="C27" s="36"/>
      <c r="D27" s="36"/>
      <c r="E27" s="36"/>
      <c r="F27" s="36"/>
      <c r="G27" s="36"/>
      <c r="H27" s="36"/>
      <c r="I27" s="36"/>
      <c r="J27" s="36"/>
      <c r="K27" s="36"/>
      <c r="L27" s="36"/>
      <c r="M27" s="36"/>
      <c r="N27" s="36"/>
      <c r="O27" s="36"/>
      <c r="P27" s="36"/>
      <c r="Q27" s="273"/>
      <c r="R27" s="278">
        <v>5711</v>
      </c>
      <c r="S27" s="219"/>
      <c r="T27" s="219"/>
      <c r="U27" s="219"/>
      <c r="V27" s="219"/>
      <c r="W27" s="219"/>
      <c r="X27" s="219"/>
      <c r="Y27" s="283"/>
      <c r="Z27" s="286">
        <v>0</v>
      </c>
      <c r="AA27" s="286"/>
      <c r="AB27" s="286"/>
      <c r="AC27" s="286"/>
      <c r="AD27" s="291">
        <v>5711</v>
      </c>
      <c r="AE27" s="291"/>
      <c r="AF27" s="291"/>
      <c r="AG27" s="291"/>
      <c r="AH27" s="291"/>
      <c r="AI27" s="291"/>
      <c r="AJ27" s="291"/>
      <c r="AK27" s="291"/>
      <c r="AL27" s="287">
        <v>0.1</v>
      </c>
      <c r="AM27" s="240"/>
      <c r="AN27" s="240"/>
      <c r="AO27" s="300"/>
      <c r="AP27" s="263" t="s">
        <v>386</v>
      </c>
      <c r="AQ27" s="36"/>
      <c r="AR27" s="36"/>
      <c r="AS27" s="36"/>
      <c r="AT27" s="36"/>
      <c r="AU27" s="36"/>
      <c r="AV27" s="36"/>
      <c r="AW27" s="36"/>
      <c r="AX27" s="36"/>
      <c r="AY27" s="36"/>
      <c r="AZ27" s="36"/>
      <c r="BA27" s="36"/>
      <c r="BB27" s="36"/>
      <c r="BC27" s="36"/>
      <c r="BD27" s="36"/>
      <c r="BE27" s="36"/>
      <c r="BF27" s="273"/>
      <c r="BG27" s="278">
        <v>6148722</v>
      </c>
      <c r="BH27" s="219"/>
      <c r="BI27" s="219"/>
      <c r="BJ27" s="219"/>
      <c r="BK27" s="219"/>
      <c r="BL27" s="219"/>
      <c r="BM27" s="219"/>
      <c r="BN27" s="283"/>
      <c r="BO27" s="286">
        <v>100</v>
      </c>
      <c r="BP27" s="286"/>
      <c r="BQ27" s="286"/>
      <c r="BR27" s="286"/>
      <c r="BS27" s="292">
        <v>112268</v>
      </c>
      <c r="BT27" s="219"/>
      <c r="BU27" s="219"/>
      <c r="BV27" s="219"/>
      <c r="BW27" s="219"/>
      <c r="BX27" s="219"/>
      <c r="BY27" s="219"/>
      <c r="BZ27" s="219"/>
      <c r="CA27" s="219"/>
      <c r="CB27" s="333"/>
      <c r="CD27" s="263" t="s">
        <v>225</v>
      </c>
      <c r="CE27" s="36"/>
      <c r="CF27" s="36"/>
      <c r="CG27" s="36"/>
      <c r="CH27" s="36"/>
      <c r="CI27" s="36"/>
      <c r="CJ27" s="36"/>
      <c r="CK27" s="36"/>
      <c r="CL27" s="36"/>
      <c r="CM27" s="36"/>
      <c r="CN27" s="36"/>
      <c r="CO27" s="36"/>
      <c r="CP27" s="36"/>
      <c r="CQ27" s="273"/>
      <c r="CR27" s="278">
        <v>5861062</v>
      </c>
      <c r="CS27" s="319"/>
      <c r="CT27" s="319"/>
      <c r="CU27" s="319"/>
      <c r="CV27" s="319"/>
      <c r="CW27" s="319"/>
      <c r="CX27" s="319"/>
      <c r="CY27" s="338"/>
      <c r="CZ27" s="287">
        <v>19.2</v>
      </c>
      <c r="DA27" s="341"/>
      <c r="DB27" s="341"/>
      <c r="DC27" s="344"/>
      <c r="DD27" s="292">
        <v>1481134</v>
      </c>
      <c r="DE27" s="319"/>
      <c r="DF27" s="319"/>
      <c r="DG27" s="319"/>
      <c r="DH27" s="319"/>
      <c r="DI27" s="319"/>
      <c r="DJ27" s="319"/>
      <c r="DK27" s="338"/>
      <c r="DL27" s="292">
        <v>1417905</v>
      </c>
      <c r="DM27" s="319"/>
      <c r="DN27" s="319"/>
      <c r="DO27" s="319"/>
      <c r="DP27" s="319"/>
      <c r="DQ27" s="319"/>
      <c r="DR27" s="319"/>
      <c r="DS27" s="319"/>
      <c r="DT27" s="319"/>
      <c r="DU27" s="319"/>
      <c r="DV27" s="338"/>
      <c r="DW27" s="287">
        <v>11.9</v>
      </c>
      <c r="DX27" s="341"/>
      <c r="DY27" s="341"/>
      <c r="DZ27" s="341"/>
      <c r="EA27" s="341"/>
      <c r="EB27" s="341"/>
      <c r="EC27" s="366"/>
    </row>
    <row r="28" spans="2:133" ht="11.25" customHeight="1">
      <c r="B28" s="263" t="s">
        <v>157</v>
      </c>
      <c r="C28" s="36"/>
      <c r="D28" s="36"/>
      <c r="E28" s="36"/>
      <c r="F28" s="36"/>
      <c r="G28" s="36"/>
      <c r="H28" s="36"/>
      <c r="I28" s="36"/>
      <c r="J28" s="36"/>
      <c r="K28" s="36"/>
      <c r="L28" s="36"/>
      <c r="M28" s="36"/>
      <c r="N28" s="36"/>
      <c r="O28" s="36"/>
      <c r="P28" s="36"/>
      <c r="Q28" s="273"/>
      <c r="R28" s="278">
        <v>89880</v>
      </c>
      <c r="S28" s="219"/>
      <c r="T28" s="219"/>
      <c r="U28" s="219"/>
      <c r="V28" s="219"/>
      <c r="W28" s="219"/>
      <c r="X28" s="219"/>
      <c r="Y28" s="283"/>
      <c r="Z28" s="286">
        <v>0.3</v>
      </c>
      <c r="AA28" s="286"/>
      <c r="AB28" s="286"/>
      <c r="AC28" s="286"/>
      <c r="AD28" s="291" t="s">
        <v>202</v>
      </c>
      <c r="AE28" s="291"/>
      <c r="AF28" s="291"/>
      <c r="AG28" s="291"/>
      <c r="AH28" s="291"/>
      <c r="AI28" s="291"/>
      <c r="AJ28" s="291"/>
      <c r="AK28" s="291"/>
      <c r="AL28" s="287" t="s">
        <v>202</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379</v>
      </c>
      <c r="CE28" s="36"/>
      <c r="CF28" s="36"/>
      <c r="CG28" s="36"/>
      <c r="CH28" s="36"/>
      <c r="CI28" s="36"/>
      <c r="CJ28" s="36"/>
      <c r="CK28" s="36"/>
      <c r="CL28" s="36"/>
      <c r="CM28" s="36"/>
      <c r="CN28" s="36"/>
      <c r="CO28" s="36"/>
      <c r="CP28" s="36"/>
      <c r="CQ28" s="273"/>
      <c r="CR28" s="278">
        <v>2012530</v>
      </c>
      <c r="CS28" s="219"/>
      <c r="CT28" s="219"/>
      <c r="CU28" s="219"/>
      <c r="CV28" s="219"/>
      <c r="CW28" s="219"/>
      <c r="CX28" s="219"/>
      <c r="CY28" s="283"/>
      <c r="CZ28" s="287">
        <v>6.6</v>
      </c>
      <c r="DA28" s="341"/>
      <c r="DB28" s="341"/>
      <c r="DC28" s="344"/>
      <c r="DD28" s="292">
        <v>1876914</v>
      </c>
      <c r="DE28" s="219"/>
      <c r="DF28" s="219"/>
      <c r="DG28" s="219"/>
      <c r="DH28" s="219"/>
      <c r="DI28" s="219"/>
      <c r="DJ28" s="219"/>
      <c r="DK28" s="283"/>
      <c r="DL28" s="292">
        <v>1876914</v>
      </c>
      <c r="DM28" s="219"/>
      <c r="DN28" s="219"/>
      <c r="DO28" s="219"/>
      <c r="DP28" s="219"/>
      <c r="DQ28" s="219"/>
      <c r="DR28" s="219"/>
      <c r="DS28" s="219"/>
      <c r="DT28" s="219"/>
      <c r="DU28" s="219"/>
      <c r="DV28" s="283"/>
      <c r="DW28" s="287">
        <v>15.8</v>
      </c>
      <c r="DX28" s="341"/>
      <c r="DY28" s="341"/>
      <c r="DZ28" s="341"/>
      <c r="EA28" s="341"/>
      <c r="EB28" s="341"/>
      <c r="EC28" s="366"/>
    </row>
    <row r="29" spans="2:133" ht="11.25" customHeight="1">
      <c r="B29" s="263" t="s">
        <v>311</v>
      </c>
      <c r="C29" s="36"/>
      <c r="D29" s="36"/>
      <c r="E29" s="36"/>
      <c r="F29" s="36"/>
      <c r="G29" s="36"/>
      <c r="H29" s="36"/>
      <c r="I29" s="36"/>
      <c r="J29" s="36"/>
      <c r="K29" s="36"/>
      <c r="L29" s="36"/>
      <c r="M29" s="36"/>
      <c r="N29" s="36"/>
      <c r="O29" s="36"/>
      <c r="P29" s="36"/>
      <c r="Q29" s="273"/>
      <c r="R29" s="278">
        <v>265291</v>
      </c>
      <c r="S29" s="219"/>
      <c r="T29" s="219"/>
      <c r="U29" s="219"/>
      <c r="V29" s="219"/>
      <c r="W29" s="219"/>
      <c r="X29" s="219"/>
      <c r="Y29" s="283"/>
      <c r="Z29" s="286">
        <v>0.8</v>
      </c>
      <c r="AA29" s="286"/>
      <c r="AB29" s="286"/>
      <c r="AC29" s="286"/>
      <c r="AD29" s="291">
        <v>8470</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176</v>
      </c>
      <c r="CE29" s="42"/>
      <c r="CF29" s="263" t="s">
        <v>24</v>
      </c>
      <c r="CG29" s="36"/>
      <c r="CH29" s="36"/>
      <c r="CI29" s="36"/>
      <c r="CJ29" s="36"/>
      <c r="CK29" s="36"/>
      <c r="CL29" s="36"/>
      <c r="CM29" s="36"/>
      <c r="CN29" s="36"/>
      <c r="CO29" s="36"/>
      <c r="CP29" s="36"/>
      <c r="CQ29" s="273"/>
      <c r="CR29" s="278">
        <v>2012530</v>
      </c>
      <c r="CS29" s="319"/>
      <c r="CT29" s="319"/>
      <c r="CU29" s="319"/>
      <c r="CV29" s="319"/>
      <c r="CW29" s="319"/>
      <c r="CX29" s="319"/>
      <c r="CY29" s="338"/>
      <c r="CZ29" s="287">
        <v>6.6</v>
      </c>
      <c r="DA29" s="341"/>
      <c r="DB29" s="341"/>
      <c r="DC29" s="344"/>
      <c r="DD29" s="292">
        <v>1876914</v>
      </c>
      <c r="DE29" s="319"/>
      <c r="DF29" s="319"/>
      <c r="DG29" s="319"/>
      <c r="DH29" s="319"/>
      <c r="DI29" s="319"/>
      <c r="DJ29" s="319"/>
      <c r="DK29" s="338"/>
      <c r="DL29" s="292">
        <v>1876914</v>
      </c>
      <c r="DM29" s="319"/>
      <c r="DN29" s="319"/>
      <c r="DO29" s="319"/>
      <c r="DP29" s="319"/>
      <c r="DQ29" s="319"/>
      <c r="DR29" s="319"/>
      <c r="DS29" s="319"/>
      <c r="DT29" s="319"/>
      <c r="DU29" s="319"/>
      <c r="DV29" s="338"/>
      <c r="DW29" s="287">
        <v>15.8</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172570</v>
      </c>
      <c r="S30" s="219"/>
      <c r="T30" s="219"/>
      <c r="U30" s="219"/>
      <c r="V30" s="219"/>
      <c r="W30" s="219"/>
      <c r="X30" s="219"/>
      <c r="Y30" s="283"/>
      <c r="Z30" s="286">
        <v>0.6</v>
      </c>
      <c r="AA30" s="286"/>
      <c r="AB30" s="286"/>
      <c r="AC30" s="286"/>
      <c r="AD30" s="291" t="s">
        <v>202</v>
      </c>
      <c r="AE30" s="291"/>
      <c r="AF30" s="291"/>
      <c r="AG30" s="291"/>
      <c r="AH30" s="291"/>
      <c r="AI30" s="291"/>
      <c r="AJ30" s="291"/>
      <c r="AK30" s="291"/>
      <c r="AL30" s="287" t="s">
        <v>202</v>
      </c>
      <c r="AM30" s="240"/>
      <c r="AN30" s="240"/>
      <c r="AO30" s="300"/>
      <c r="AP30" s="183" t="s">
        <v>313</v>
      </c>
      <c r="AQ30" s="139"/>
      <c r="AR30" s="139"/>
      <c r="AS30" s="139"/>
      <c r="AT30" s="139"/>
      <c r="AU30" s="139"/>
      <c r="AV30" s="139"/>
      <c r="AW30" s="139"/>
      <c r="AX30" s="139"/>
      <c r="AY30" s="139"/>
      <c r="AZ30" s="139"/>
      <c r="BA30" s="139"/>
      <c r="BB30" s="139"/>
      <c r="BC30" s="139"/>
      <c r="BD30" s="139"/>
      <c r="BE30" s="139"/>
      <c r="BF30" s="144"/>
      <c r="BG30" s="183" t="s">
        <v>389</v>
      </c>
      <c r="BH30" s="327"/>
      <c r="BI30" s="327"/>
      <c r="BJ30" s="327"/>
      <c r="BK30" s="327"/>
      <c r="BL30" s="327"/>
      <c r="BM30" s="327"/>
      <c r="BN30" s="327"/>
      <c r="BO30" s="327"/>
      <c r="BP30" s="327"/>
      <c r="BQ30" s="330"/>
      <c r="BR30" s="183" t="s">
        <v>128</v>
      </c>
      <c r="BS30" s="327"/>
      <c r="BT30" s="327"/>
      <c r="BU30" s="327"/>
      <c r="BV30" s="327"/>
      <c r="BW30" s="327"/>
      <c r="BX30" s="327"/>
      <c r="BY30" s="327"/>
      <c r="BZ30" s="327"/>
      <c r="CA30" s="327"/>
      <c r="CB30" s="330"/>
      <c r="CD30" s="134"/>
      <c r="CE30" s="43"/>
      <c r="CF30" s="263" t="s">
        <v>390</v>
      </c>
      <c r="CG30" s="36"/>
      <c r="CH30" s="36"/>
      <c r="CI30" s="36"/>
      <c r="CJ30" s="36"/>
      <c r="CK30" s="36"/>
      <c r="CL30" s="36"/>
      <c r="CM30" s="36"/>
      <c r="CN30" s="36"/>
      <c r="CO30" s="36"/>
      <c r="CP30" s="36"/>
      <c r="CQ30" s="273"/>
      <c r="CR30" s="278">
        <v>1927730</v>
      </c>
      <c r="CS30" s="219"/>
      <c r="CT30" s="219"/>
      <c r="CU30" s="219"/>
      <c r="CV30" s="219"/>
      <c r="CW30" s="219"/>
      <c r="CX30" s="219"/>
      <c r="CY30" s="283"/>
      <c r="CZ30" s="287">
        <v>6.3</v>
      </c>
      <c r="DA30" s="341"/>
      <c r="DB30" s="341"/>
      <c r="DC30" s="344"/>
      <c r="DD30" s="292">
        <v>1792114</v>
      </c>
      <c r="DE30" s="219"/>
      <c r="DF30" s="219"/>
      <c r="DG30" s="219"/>
      <c r="DH30" s="219"/>
      <c r="DI30" s="219"/>
      <c r="DJ30" s="219"/>
      <c r="DK30" s="283"/>
      <c r="DL30" s="292">
        <v>1792114</v>
      </c>
      <c r="DM30" s="219"/>
      <c r="DN30" s="219"/>
      <c r="DO30" s="219"/>
      <c r="DP30" s="219"/>
      <c r="DQ30" s="219"/>
      <c r="DR30" s="219"/>
      <c r="DS30" s="219"/>
      <c r="DT30" s="219"/>
      <c r="DU30" s="219"/>
      <c r="DV30" s="283"/>
      <c r="DW30" s="287">
        <v>15.1</v>
      </c>
      <c r="DX30" s="341"/>
      <c r="DY30" s="341"/>
      <c r="DZ30" s="341"/>
      <c r="EA30" s="341"/>
      <c r="EB30" s="341"/>
      <c r="EC30" s="366"/>
    </row>
    <row r="31" spans="2:133" ht="11.25" customHeight="1">
      <c r="B31" s="263" t="s">
        <v>339</v>
      </c>
      <c r="C31" s="36"/>
      <c r="D31" s="36"/>
      <c r="E31" s="36"/>
      <c r="F31" s="36"/>
      <c r="G31" s="36"/>
      <c r="H31" s="36"/>
      <c r="I31" s="36"/>
      <c r="J31" s="36"/>
      <c r="K31" s="36"/>
      <c r="L31" s="36"/>
      <c r="M31" s="36"/>
      <c r="N31" s="36"/>
      <c r="O31" s="36"/>
      <c r="P31" s="36"/>
      <c r="Q31" s="273"/>
      <c r="R31" s="278">
        <v>10840733</v>
      </c>
      <c r="S31" s="219"/>
      <c r="T31" s="219"/>
      <c r="U31" s="219"/>
      <c r="V31" s="219"/>
      <c r="W31" s="219"/>
      <c r="X31" s="219"/>
      <c r="Y31" s="283"/>
      <c r="Z31" s="286">
        <v>34.6</v>
      </c>
      <c r="AA31" s="286"/>
      <c r="AB31" s="286"/>
      <c r="AC31" s="286"/>
      <c r="AD31" s="291" t="s">
        <v>202</v>
      </c>
      <c r="AE31" s="291"/>
      <c r="AF31" s="291"/>
      <c r="AG31" s="291"/>
      <c r="AH31" s="291"/>
      <c r="AI31" s="291"/>
      <c r="AJ31" s="291"/>
      <c r="AK31" s="291"/>
      <c r="AL31" s="287" t="s">
        <v>202</v>
      </c>
      <c r="AM31" s="240"/>
      <c r="AN31" s="240"/>
      <c r="AO31" s="300"/>
      <c r="AP31" s="163" t="s">
        <v>10</v>
      </c>
      <c r="AQ31" s="179"/>
      <c r="AR31" s="179"/>
      <c r="AS31" s="179"/>
      <c r="AT31" s="312" t="s">
        <v>391</v>
      </c>
      <c r="AU31" s="269"/>
      <c r="AV31" s="269"/>
      <c r="AW31" s="269"/>
      <c r="AX31" s="262" t="s">
        <v>274</v>
      </c>
      <c r="AY31" s="269"/>
      <c r="AZ31" s="269"/>
      <c r="BA31" s="269"/>
      <c r="BB31" s="269"/>
      <c r="BC31" s="269"/>
      <c r="BD31" s="269"/>
      <c r="BE31" s="269"/>
      <c r="BF31" s="272"/>
      <c r="BG31" s="324">
        <v>98.8</v>
      </c>
      <c r="BH31" s="328"/>
      <c r="BI31" s="328"/>
      <c r="BJ31" s="328"/>
      <c r="BK31" s="328"/>
      <c r="BL31" s="328"/>
      <c r="BM31" s="297">
        <v>97.6</v>
      </c>
      <c r="BN31" s="328"/>
      <c r="BO31" s="328"/>
      <c r="BP31" s="328"/>
      <c r="BQ31" s="331"/>
      <c r="BR31" s="324">
        <v>99.1</v>
      </c>
      <c r="BS31" s="328"/>
      <c r="BT31" s="328"/>
      <c r="BU31" s="328"/>
      <c r="BV31" s="328"/>
      <c r="BW31" s="328"/>
      <c r="BX31" s="297">
        <v>97.8</v>
      </c>
      <c r="BY31" s="328"/>
      <c r="BZ31" s="328"/>
      <c r="CA31" s="328"/>
      <c r="CB31" s="331"/>
      <c r="CD31" s="134"/>
      <c r="CE31" s="43"/>
      <c r="CF31" s="263" t="s">
        <v>312</v>
      </c>
      <c r="CG31" s="36"/>
      <c r="CH31" s="36"/>
      <c r="CI31" s="36"/>
      <c r="CJ31" s="36"/>
      <c r="CK31" s="36"/>
      <c r="CL31" s="36"/>
      <c r="CM31" s="36"/>
      <c r="CN31" s="36"/>
      <c r="CO31" s="36"/>
      <c r="CP31" s="36"/>
      <c r="CQ31" s="273"/>
      <c r="CR31" s="278">
        <v>84800</v>
      </c>
      <c r="CS31" s="319"/>
      <c r="CT31" s="319"/>
      <c r="CU31" s="319"/>
      <c r="CV31" s="319"/>
      <c r="CW31" s="319"/>
      <c r="CX31" s="319"/>
      <c r="CY31" s="338"/>
      <c r="CZ31" s="287">
        <v>0.3</v>
      </c>
      <c r="DA31" s="341"/>
      <c r="DB31" s="341"/>
      <c r="DC31" s="344"/>
      <c r="DD31" s="292">
        <v>84800</v>
      </c>
      <c r="DE31" s="319"/>
      <c r="DF31" s="319"/>
      <c r="DG31" s="319"/>
      <c r="DH31" s="319"/>
      <c r="DI31" s="319"/>
      <c r="DJ31" s="319"/>
      <c r="DK31" s="338"/>
      <c r="DL31" s="292">
        <v>84800</v>
      </c>
      <c r="DM31" s="319"/>
      <c r="DN31" s="319"/>
      <c r="DO31" s="319"/>
      <c r="DP31" s="319"/>
      <c r="DQ31" s="319"/>
      <c r="DR31" s="319"/>
      <c r="DS31" s="319"/>
      <c r="DT31" s="319"/>
      <c r="DU31" s="319"/>
      <c r="DV31" s="338"/>
      <c r="DW31" s="287">
        <v>0.7</v>
      </c>
      <c r="DX31" s="341"/>
      <c r="DY31" s="341"/>
      <c r="DZ31" s="341"/>
      <c r="EA31" s="341"/>
      <c r="EB31" s="341"/>
      <c r="EC31" s="366"/>
    </row>
    <row r="32" spans="2:133" ht="11.25" customHeight="1">
      <c r="B32" s="264" t="s">
        <v>57</v>
      </c>
      <c r="C32" s="270"/>
      <c r="D32" s="270"/>
      <c r="E32" s="270"/>
      <c r="F32" s="270"/>
      <c r="G32" s="270"/>
      <c r="H32" s="270"/>
      <c r="I32" s="270"/>
      <c r="J32" s="270"/>
      <c r="K32" s="270"/>
      <c r="L32" s="270"/>
      <c r="M32" s="270"/>
      <c r="N32" s="270"/>
      <c r="O32" s="270"/>
      <c r="P32" s="270"/>
      <c r="Q32" s="274"/>
      <c r="R32" s="278" t="s">
        <v>202</v>
      </c>
      <c r="S32" s="219"/>
      <c r="T32" s="219"/>
      <c r="U32" s="219"/>
      <c r="V32" s="219"/>
      <c r="W32" s="219"/>
      <c r="X32" s="219"/>
      <c r="Y32" s="283"/>
      <c r="Z32" s="286" t="s">
        <v>202</v>
      </c>
      <c r="AA32" s="286"/>
      <c r="AB32" s="286"/>
      <c r="AC32" s="286"/>
      <c r="AD32" s="291" t="s">
        <v>202</v>
      </c>
      <c r="AE32" s="291"/>
      <c r="AF32" s="291"/>
      <c r="AG32" s="291"/>
      <c r="AH32" s="291"/>
      <c r="AI32" s="291"/>
      <c r="AJ32" s="291"/>
      <c r="AK32" s="291"/>
      <c r="AL32" s="287" t="s">
        <v>202</v>
      </c>
      <c r="AM32" s="240"/>
      <c r="AN32" s="240"/>
      <c r="AO32" s="300"/>
      <c r="AP32" s="304"/>
      <c r="AQ32" s="29"/>
      <c r="AR32" s="29"/>
      <c r="AS32" s="29"/>
      <c r="AT32" s="313"/>
      <c r="AU32" s="36" t="s">
        <v>252</v>
      </c>
      <c r="AV32" s="36"/>
      <c r="AW32" s="36"/>
      <c r="AX32" s="263" t="s">
        <v>370</v>
      </c>
      <c r="AY32" s="36"/>
      <c r="AZ32" s="36"/>
      <c r="BA32" s="36"/>
      <c r="BB32" s="36"/>
      <c r="BC32" s="36"/>
      <c r="BD32" s="36"/>
      <c r="BE32" s="36"/>
      <c r="BF32" s="273"/>
      <c r="BG32" s="325">
        <v>99.3</v>
      </c>
      <c r="BH32" s="319"/>
      <c r="BI32" s="319"/>
      <c r="BJ32" s="319"/>
      <c r="BK32" s="319"/>
      <c r="BL32" s="319"/>
      <c r="BM32" s="240">
        <v>98.4</v>
      </c>
      <c r="BN32" s="329"/>
      <c r="BO32" s="329"/>
      <c r="BP32" s="329"/>
      <c r="BQ32" s="322"/>
      <c r="BR32" s="325">
        <v>99.2</v>
      </c>
      <c r="BS32" s="319"/>
      <c r="BT32" s="319"/>
      <c r="BU32" s="319"/>
      <c r="BV32" s="319"/>
      <c r="BW32" s="319"/>
      <c r="BX32" s="240">
        <v>98.2</v>
      </c>
      <c r="BY32" s="329"/>
      <c r="BZ32" s="329"/>
      <c r="CA32" s="329"/>
      <c r="CB32" s="322"/>
      <c r="CD32" s="135"/>
      <c r="CE32" s="142"/>
      <c r="CF32" s="263" t="s">
        <v>211</v>
      </c>
      <c r="CG32" s="36"/>
      <c r="CH32" s="36"/>
      <c r="CI32" s="36"/>
      <c r="CJ32" s="36"/>
      <c r="CK32" s="36"/>
      <c r="CL32" s="36"/>
      <c r="CM32" s="36"/>
      <c r="CN32" s="36"/>
      <c r="CO32" s="36"/>
      <c r="CP32" s="36"/>
      <c r="CQ32" s="273"/>
      <c r="CR32" s="278" t="s">
        <v>202</v>
      </c>
      <c r="CS32" s="219"/>
      <c r="CT32" s="219"/>
      <c r="CU32" s="219"/>
      <c r="CV32" s="219"/>
      <c r="CW32" s="219"/>
      <c r="CX32" s="219"/>
      <c r="CY32" s="283"/>
      <c r="CZ32" s="287" t="s">
        <v>202</v>
      </c>
      <c r="DA32" s="341"/>
      <c r="DB32" s="341"/>
      <c r="DC32" s="344"/>
      <c r="DD32" s="292" t="s">
        <v>202</v>
      </c>
      <c r="DE32" s="219"/>
      <c r="DF32" s="219"/>
      <c r="DG32" s="219"/>
      <c r="DH32" s="219"/>
      <c r="DI32" s="219"/>
      <c r="DJ32" s="219"/>
      <c r="DK32" s="283"/>
      <c r="DL32" s="292" t="s">
        <v>202</v>
      </c>
      <c r="DM32" s="219"/>
      <c r="DN32" s="219"/>
      <c r="DO32" s="219"/>
      <c r="DP32" s="219"/>
      <c r="DQ32" s="219"/>
      <c r="DR32" s="219"/>
      <c r="DS32" s="219"/>
      <c r="DT32" s="219"/>
      <c r="DU32" s="219"/>
      <c r="DV32" s="283"/>
      <c r="DW32" s="287" t="s">
        <v>202</v>
      </c>
      <c r="DX32" s="341"/>
      <c r="DY32" s="341"/>
      <c r="DZ32" s="341"/>
      <c r="EA32" s="341"/>
      <c r="EB32" s="341"/>
      <c r="EC32" s="366"/>
    </row>
    <row r="33" spans="2:133" ht="11.25" customHeight="1">
      <c r="B33" s="263" t="s">
        <v>392</v>
      </c>
      <c r="C33" s="36"/>
      <c r="D33" s="36"/>
      <c r="E33" s="36"/>
      <c r="F33" s="36"/>
      <c r="G33" s="36"/>
      <c r="H33" s="36"/>
      <c r="I33" s="36"/>
      <c r="J33" s="36"/>
      <c r="K33" s="36"/>
      <c r="L33" s="36"/>
      <c r="M33" s="36"/>
      <c r="N33" s="36"/>
      <c r="O33" s="36"/>
      <c r="P33" s="36"/>
      <c r="Q33" s="273"/>
      <c r="R33" s="278">
        <v>2192904</v>
      </c>
      <c r="S33" s="219"/>
      <c r="T33" s="219"/>
      <c r="U33" s="219"/>
      <c r="V33" s="219"/>
      <c r="W33" s="219"/>
      <c r="X33" s="219"/>
      <c r="Y33" s="283"/>
      <c r="Z33" s="286">
        <v>7</v>
      </c>
      <c r="AA33" s="286"/>
      <c r="AB33" s="286"/>
      <c r="AC33" s="286"/>
      <c r="AD33" s="291" t="s">
        <v>202</v>
      </c>
      <c r="AE33" s="291"/>
      <c r="AF33" s="291"/>
      <c r="AG33" s="291"/>
      <c r="AH33" s="291"/>
      <c r="AI33" s="291"/>
      <c r="AJ33" s="291"/>
      <c r="AK33" s="291"/>
      <c r="AL33" s="287" t="s">
        <v>202</v>
      </c>
      <c r="AM33" s="240"/>
      <c r="AN33" s="240"/>
      <c r="AO33" s="300"/>
      <c r="AP33" s="177"/>
      <c r="AQ33" s="180"/>
      <c r="AR33" s="180"/>
      <c r="AS33" s="180"/>
      <c r="AT33" s="314"/>
      <c r="AU33" s="271"/>
      <c r="AV33" s="271"/>
      <c r="AW33" s="271"/>
      <c r="AX33" s="265" t="s">
        <v>161</v>
      </c>
      <c r="AY33" s="271"/>
      <c r="AZ33" s="271"/>
      <c r="BA33" s="271"/>
      <c r="BB33" s="271"/>
      <c r="BC33" s="271"/>
      <c r="BD33" s="271"/>
      <c r="BE33" s="271"/>
      <c r="BF33" s="275"/>
      <c r="BG33" s="326">
        <v>98.1</v>
      </c>
      <c r="BH33" s="318"/>
      <c r="BI33" s="318"/>
      <c r="BJ33" s="318"/>
      <c r="BK33" s="318"/>
      <c r="BL33" s="318"/>
      <c r="BM33" s="298">
        <v>96.6</v>
      </c>
      <c r="BN33" s="318"/>
      <c r="BO33" s="318"/>
      <c r="BP33" s="318"/>
      <c r="BQ33" s="323"/>
      <c r="BR33" s="326">
        <v>98.9</v>
      </c>
      <c r="BS33" s="318"/>
      <c r="BT33" s="318"/>
      <c r="BU33" s="318"/>
      <c r="BV33" s="318"/>
      <c r="BW33" s="318"/>
      <c r="BX33" s="298">
        <v>97.2</v>
      </c>
      <c r="BY33" s="318"/>
      <c r="BZ33" s="318"/>
      <c r="CA33" s="318"/>
      <c r="CB33" s="323"/>
      <c r="CD33" s="263" t="s">
        <v>393</v>
      </c>
      <c r="CE33" s="36"/>
      <c r="CF33" s="36"/>
      <c r="CG33" s="36"/>
      <c r="CH33" s="36"/>
      <c r="CI33" s="36"/>
      <c r="CJ33" s="36"/>
      <c r="CK33" s="36"/>
      <c r="CL33" s="36"/>
      <c r="CM33" s="36"/>
      <c r="CN33" s="36"/>
      <c r="CO33" s="36"/>
      <c r="CP33" s="36"/>
      <c r="CQ33" s="273"/>
      <c r="CR33" s="278">
        <v>12920729</v>
      </c>
      <c r="CS33" s="319"/>
      <c r="CT33" s="319"/>
      <c r="CU33" s="319"/>
      <c r="CV33" s="319"/>
      <c r="CW33" s="319"/>
      <c r="CX33" s="319"/>
      <c r="CY33" s="338"/>
      <c r="CZ33" s="287">
        <v>42.3</v>
      </c>
      <c r="DA33" s="341"/>
      <c r="DB33" s="341"/>
      <c r="DC33" s="344"/>
      <c r="DD33" s="292">
        <v>5942058</v>
      </c>
      <c r="DE33" s="319"/>
      <c r="DF33" s="319"/>
      <c r="DG33" s="319"/>
      <c r="DH33" s="319"/>
      <c r="DI33" s="319"/>
      <c r="DJ33" s="319"/>
      <c r="DK33" s="338"/>
      <c r="DL33" s="292">
        <v>4179073</v>
      </c>
      <c r="DM33" s="319"/>
      <c r="DN33" s="319"/>
      <c r="DO33" s="319"/>
      <c r="DP33" s="319"/>
      <c r="DQ33" s="319"/>
      <c r="DR33" s="319"/>
      <c r="DS33" s="319"/>
      <c r="DT33" s="319"/>
      <c r="DU33" s="319"/>
      <c r="DV33" s="338"/>
      <c r="DW33" s="287">
        <v>35.200000000000003</v>
      </c>
      <c r="DX33" s="341"/>
      <c r="DY33" s="341"/>
      <c r="DZ33" s="341"/>
      <c r="EA33" s="341"/>
      <c r="EB33" s="341"/>
      <c r="EC33" s="366"/>
    </row>
    <row r="34" spans="2:133" ht="11.25" customHeight="1">
      <c r="B34" s="263" t="s">
        <v>237</v>
      </c>
      <c r="C34" s="36"/>
      <c r="D34" s="36"/>
      <c r="E34" s="36"/>
      <c r="F34" s="36"/>
      <c r="G34" s="36"/>
      <c r="H34" s="36"/>
      <c r="I34" s="36"/>
      <c r="J34" s="36"/>
      <c r="K34" s="36"/>
      <c r="L34" s="36"/>
      <c r="M34" s="36"/>
      <c r="N34" s="36"/>
      <c r="O34" s="36"/>
      <c r="P34" s="36"/>
      <c r="Q34" s="273"/>
      <c r="R34" s="278">
        <v>46588</v>
      </c>
      <c r="S34" s="219"/>
      <c r="T34" s="219"/>
      <c r="U34" s="219"/>
      <c r="V34" s="219"/>
      <c r="W34" s="219"/>
      <c r="X34" s="219"/>
      <c r="Y34" s="283"/>
      <c r="Z34" s="286">
        <v>0.1</v>
      </c>
      <c r="AA34" s="286"/>
      <c r="AB34" s="286"/>
      <c r="AC34" s="286"/>
      <c r="AD34" s="291">
        <v>1517</v>
      </c>
      <c r="AE34" s="291"/>
      <c r="AF34" s="291"/>
      <c r="AG34" s="291"/>
      <c r="AH34" s="291"/>
      <c r="AI34" s="291"/>
      <c r="AJ34" s="291"/>
      <c r="AK34" s="291"/>
      <c r="AL34" s="287">
        <v>0</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396</v>
      </c>
      <c r="CE34" s="36"/>
      <c r="CF34" s="36"/>
      <c r="CG34" s="36"/>
      <c r="CH34" s="36"/>
      <c r="CI34" s="36"/>
      <c r="CJ34" s="36"/>
      <c r="CK34" s="36"/>
      <c r="CL34" s="36"/>
      <c r="CM34" s="36"/>
      <c r="CN34" s="36"/>
      <c r="CO34" s="36"/>
      <c r="CP34" s="36"/>
      <c r="CQ34" s="273"/>
      <c r="CR34" s="278">
        <v>2984849</v>
      </c>
      <c r="CS34" s="219"/>
      <c r="CT34" s="219"/>
      <c r="CU34" s="219"/>
      <c r="CV34" s="219"/>
      <c r="CW34" s="219"/>
      <c r="CX34" s="219"/>
      <c r="CY34" s="283"/>
      <c r="CZ34" s="287">
        <v>9.8000000000000007</v>
      </c>
      <c r="DA34" s="341"/>
      <c r="DB34" s="341"/>
      <c r="DC34" s="344"/>
      <c r="DD34" s="292">
        <v>2124481</v>
      </c>
      <c r="DE34" s="219"/>
      <c r="DF34" s="219"/>
      <c r="DG34" s="219"/>
      <c r="DH34" s="219"/>
      <c r="DI34" s="219"/>
      <c r="DJ34" s="219"/>
      <c r="DK34" s="283"/>
      <c r="DL34" s="292">
        <v>1493405</v>
      </c>
      <c r="DM34" s="219"/>
      <c r="DN34" s="219"/>
      <c r="DO34" s="219"/>
      <c r="DP34" s="219"/>
      <c r="DQ34" s="219"/>
      <c r="DR34" s="219"/>
      <c r="DS34" s="219"/>
      <c r="DT34" s="219"/>
      <c r="DU34" s="219"/>
      <c r="DV34" s="283"/>
      <c r="DW34" s="287">
        <v>12.6</v>
      </c>
      <c r="DX34" s="341"/>
      <c r="DY34" s="341"/>
      <c r="DZ34" s="341"/>
      <c r="EA34" s="341"/>
      <c r="EB34" s="341"/>
      <c r="EC34" s="366"/>
    </row>
    <row r="35" spans="2:133" ht="11.25" customHeight="1">
      <c r="B35" s="263" t="s">
        <v>145</v>
      </c>
      <c r="C35" s="36"/>
      <c r="D35" s="36"/>
      <c r="E35" s="36"/>
      <c r="F35" s="36"/>
      <c r="G35" s="36"/>
      <c r="H35" s="36"/>
      <c r="I35" s="36"/>
      <c r="J35" s="36"/>
      <c r="K35" s="36"/>
      <c r="L35" s="36"/>
      <c r="M35" s="36"/>
      <c r="N35" s="36"/>
      <c r="O35" s="36"/>
      <c r="P35" s="36"/>
      <c r="Q35" s="273"/>
      <c r="R35" s="278">
        <v>426248</v>
      </c>
      <c r="S35" s="219"/>
      <c r="T35" s="219"/>
      <c r="U35" s="219"/>
      <c r="V35" s="219"/>
      <c r="W35" s="219"/>
      <c r="X35" s="219"/>
      <c r="Y35" s="283"/>
      <c r="Z35" s="286">
        <v>1.4</v>
      </c>
      <c r="AA35" s="286"/>
      <c r="AB35" s="286"/>
      <c r="AC35" s="286"/>
      <c r="AD35" s="291" t="s">
        <v>202</v>
      </c>
      <c r="AE35" s="291"/>
      <c r="AF35" s="291"/>
      <c r="AG35" s="291"/>
      <c r="AH35" s="291"/>
      <c r="AI35" s="291"/>
      <c r="AJ35" s="291"/>
      <c r="AK35" s="291"/>
      <c r="AL35" s="287" t="s">
        <v>202</v>
      </c>
      <c r="AM35" s="240"/>
      <c r="AN35" s="240"/>
      <c r="AO35" s="300"/>
      <c r="AP35" s="96"/>
      <c r="AQ35" s="183" t="s">
        <v>398</v>
      </c>
      <c r="AR35" s="139"/>
      <c r="AS35" s="139"/>
      <c r="AT35" s="139"/>
      <c r="AU35" s="139"/>
      <c r="AV35" s="139"/>
      <c r="AW35" s="139"/>
      <c r="AX35" s="139"/>
      <c r="AY35" s="139"/>
      <c r="AZ35" s="139"/>
      <c r="BA35" s="139"/>
      <c r="BB35" s="139"/>
      <c r="BC35" s="139"/>
      <c r="BD35" s="139"/>
      <c r="BE35" s="139"/>
      <c r="BF35" s="144"/>
      <c r="BG35" s="183"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399</v>
      </c>
      <c r="CE35" s="36"/>
      <c r="CF35" s="36"/>
      <c r="CG35" s="36"/>
      <c r="CH35" s="36"/>
      <c r="CI35" s="36"/>
      <c r="CJ35" s="36"/>
      <c r="CK35" s="36"/>
      <c r="CL35" s="36"/>
      <c r="CM35" s="36"/>
      <c r="CN35" s="36"/>
      <c r="CO35" s="36"/>
      <c r="CP35" s="36"/>
      <c r="CQ35" s="273"/>
      <c r="CR35" s="278">
        <v>180799</v>
      </c>
      <c r="CS35" s="319"/>
      <c r="CT35" s="319"/>
      <c r="CU35" s="319"/>
      <c r="CV35" s="319"/>
      <c r="CW35" s="319"/>
      <c r="CX35" s="319"/>
      <c r="CY35" s="338"/>
      <c r="CZ35" s="287">
        <v>0.6</v>
      </c>
      <c r="DA35" s="341"/>
      <c r="DB35" s="341"/>
      <c r="DC35" s="344"/>
      <c r="DD35" s="292">
        <v>132499</v>
      </c>
      <c r="DE35" s="319"/>
      <c r="DF35" s="319"/>
      <c r="DG35" s="319"/>
      <c r="DH35" s="319"/>
      <c r="DI35" s="319"/>
      <c r="DJ35" s="319"/>
      <c r="DK35" s="338"/>
      <c r="DL35" s="292">
        <v>132499</v>
      </c>
      <c r="DM35" s="319"/>
      <c r="DN35" s="319"/>
      <c r="DO35" s="319"/>
      <c r="DP35" s="319"/>
      <c r="DQ35" s="319"/>
      <c r="DR35" s="319"/>
      <c r="DS35" s="319"/>
      <c r="DT35" s="319"/>
      <c r="DU35" s="319"/>
      <c r="DV35" s="338"/>
      <c r="DW35" s="287">
        <v>1.1000000000000001</v>
      </c>
      <c r="DX35" s="341"/>
      <c r="DY35" s="341"/>
      <c r="DZ35" s="341"/>
      <c r="EA35" s="341"/>
      <c r="EB35" s="341"/>
      <c r="EC35" s="366"/>
    </row>
    <row r="36" spans="2:133" ht="11.25" customHeight="1">
      <c r="B36" s="263" t="s">
        <v>402</v>
      </c>
      <c r="C36" s="36"/>
      <c r="D36" s="36"/>
      <c r="E36" s="36"/>
      <c r="F36" s="36"/>
      <c r="G36" s="36"/>
      <c r="H36" s="36"/>
      <c r="I36" s="36"/>
      <c r="J36" s="36"/>
      <c r="K36" s="36"/>
      <c r="L36" s="36"/>
      <c r="M36" s="36"/>
      <c r="N36" s="36"/>
      <c r="O36" s="36"/>
      <c r="P36" s="36"/>
      <c r="Q36" s="273"/>
      <c r="R36" s="278">
        <v>560158</v>
      </c>
      <c r="S36" s="219"/>
      <c r="T36" s="219"/>
      <c r="U36" s="219"/>
      <c r="V36" s="219"/>
      <c r="W36" s="219"/>
      <c r="X36" s="219"/>
      <c r="Y36" s="283"/>
      <c r="Z36" s="286">
        <v>1.8</v>
      </c>
      <c r="AA36" s="286"/>
      <c r="AB36" s="286"/>
      <c r="AC36" s="286"/>
      <c r="AD36" s="291" t="s">
        <v>202</v>
      </c>
      <c r="AE36" s="291"/>
      <c r="AF36" s="291"/>
      <c r="AG36" s="291"/>
      <c r="AH36" s="291"/>
      <c r="AI36" s="291"/>
      <c r="AJ36" s="291"/>
      <c r="AK36" s="291"/>
      <c r="AL36" s="287" t="s">
        <v>202</v>
      </c>
      <c r="AM36" s="240"/>
      <c r="AN36" s="240"/>
      <c r="AO36" s="300"/>
      <c r="AP36" s="96"/>
      <c r="AQ36" s="307" t="s">
        <v>386</v>
      </c>
      <c r="AR36" s="310"/>
      <c r="AS36" s="310"/>
      <c r="AT36" s="310"/>
      <c r="AU36" s="310"/>
      <c r="AV36" s="310"/>
      <c r="AW36" s="310"/>
      <c r="AX36" s="310"/>
      <c r="AY36" s="315"/>
      <c r="AZ36" s="277">
        <v>2490213</v>
      </c>
      <c r="BA36" s="280"/>
      <c r="BB36" s="280"/>
      <c r="BC36" s="280"/>
      <c r="BD36" s="280"/>
      <c r="BE36" s="280"/>
      <c r="BF36" s="321"/>
      <c r="BG36" s="262" t="s">
        <v>403</v>
      </c>
      <c r="BH36" s="269"/>
      <c r="BI36" s="269"/>
      <c r="BJ36" s="269"/>
      <c r="BK36" s="269"/>
      <c r="BL36" s="269"/>
      <c r="BM36" s="269"/>
      <c r="BN36" s="269"/>
      <c r="BO36" s="269"/>
      <c r="BP36" s="269"/>
      <c r="BQ36" s="269"/>
      <c r="BR36" s="269"/>
      <c r="BS36" s="269"/>
      <c r="BT36" s="269"/>
      <c r="BU36" s="272"/>
      <c r="BV36" s="277" t="s">
        <v>202</v>
      </c>
      <c r="BW36" s="280"/>
      <c r="BX36" s="280"/>
      <c r="BY36" s="280"/>
      <c r="BZ36" s="280"/>
      <c r="CA36" s="280"/>
      <c r="CB36" s="321"/>
      <c r="CD36" s="263" t="s">
        <v>32</v>
      </c>
      <c r="CE36" s="36"/>
      <c r="CF36" s="36"/>
      <c r="CG36" s="36"/>
      <c r="CH36" s="36"/>
      <c r="CI36" s="36"/>
      <c r="CJ36" s="36"/>
      <c r="CK36" s="36"/>
      <c r="CL36" s="36"/>
      <c r="CM36" s="36"/>
      <c r="CN36" s="36"/>
      <c r="CO36" s="36"/>
      <c r="CP36" s="36"/>
      <c r="CQ36" s="273"/>
      <c r="CR36" s="278">
        <v>6966515</v>
      </c>
      <c r="CS36" s="219"/>
      <c r="CT36" s="219"/>
      <c r="CU36" s="219"/>
      <c r="CV36" s="219"/>
      <c r="CW36" s="219"/>
      <c r="CX36" s="219"/>
      <c r="CY36" s="283"/>
      <c r="CZ36" s="287">
        <v>22.8</v>
      </c>
      <c r="DA36" s="341"/>
      <c r="DB36" s="341"/>
      <c r="DC36" s="344"/>
      <c r="DD36" s="292">
        <v>1783980</v>
      </c>
      <c r="DE36" s="219"/>
      <c r="DF36" s="219"/>
      <c r="DG36" s="219"/>
      <c r="DH36" s="219"/>
      <c r="DI36" s="219"/>
      <c r="DJ36" s="219"/>
      <c r="DK36" s="283"/>
      <c r="DL36" s="292">
        <v>817628</v>
      </c>
      <c r="DM36" s="219"/>
      <c r="DN36" s="219"/>
      <c r="DO36" s="219"/>
      <c r="DP36" s="219"/>
      <c r="DQ36" s="219"/>
      <c r="DR36" s="219"/>
      <c r="DS36" s="219"/>
      <c r="DT36" s="219"/>
      <c r="DU36" s="219"/>
      <c r="DV36" s="283"/>
      <c r="DW36" s="287">
        <v>6.9</v>
      </c>
      <c r="DX36" s="341"/>
      <c r="DY36" s="341"/>
      <c r="DZ36" s="341"/>
      <c r="EA36" s="341"/>
      <c r="EB36" s="341"/>
      <c r="EC36" s="366"/>
    </row>
    <row r="37" spans="2:133" ht="11.25" customHeight="1">
      <c r="B37" s="263" t="s">
        <v>371</v>
      </c>
      <c r="C37" s="36"/>
      <c r="D37" s="36"/>
      <c r="E37" s="36"/>
      <c r="F37" s="36"/>
      <c r="G37" s="36"/>
      <c r="H37" s="36"/>
      <c r="I37" s="36"/>
      <c r="J37" s="36"/>
      <c r="K37" s="36"/>
      <c r="L37" s="36"/>
      <c r="M37" s="36"/>
      <c r="N37" s="36"/>
      <c r="O37" s="36"/>
      <c r="P37" s="36"/>
      <c r="Q37" s="273"/>
      <c r="R37" s="278">
        <v>520685</v>
      </c>
      <c r="S37" s="219"/>
      <c r="T37" s="219"/>
      <c r="U37" s="219"/>
      <c r="V37" s="219"/>
      <c r="W37" s="219"/>
      <c r="X37" s="219"/>
      <c r="Y37" s="283"/>
      <c r="Z37" s="286">
        <v>1.7</v>
      </c>
      <c r="AA37" s="286"/>
      <c r="AB37" s="286"/>
      <c r="AC37" s="286"/>
      <c r="AD37" s="291" t="s">
        <v>202</v>
      </c>
      <c r="AE37" s="291"/>
      <c r="AF37" s="291"/>
      <c r="AG37" s="291"/>
      <c r="AH37" s="291"/>
      <c r="AI37" s="291"/>
      <c r="AJ37" s="291"/>
      <c r="AK37" s="291"/>
      <c r="AL37" s="287" t="s">
        <v>202</v>
      </c>
      <c r="AM37" s="240"/>
      <c r="AN37" s="240"/>
      <c r="AO37" s="300"/>
      <c r="AQ37" s="308" t="s">
        <v>404</v>
      </c>
      <c r="AR37" s="201"/>
      <c r="AS37" s="201"/>
      <c r="AT37" s="201"/>
      <c r="AU37" s="201"/>
      <c r="AV37" s="201"/>
      <c r="AW37" s="201"/>
      <c r="AX37" s="201"/>
      <c r="AY37" s="316"/>
      <c r="AZ37" s="278">
        <v>358220</v>
      </c>
      <c r="BA37" s="219"/>
      <c r="BB37" s="219"/>
      <c r="BC37" s="219"/>
      <c r="BD37" s="319"/>
      <c r="BE37" s="319"/>
      <c r="BF37" s="322"/>
      <c r="BG37" s="263" t="s">
        <v>406</v>
      </c>
      <c r="BH37" s="36"/>
      <c r="BI37" s="36"/>
      <c r="BJ37" s="36"/>
      <c r="BK37" s="36"/>
      <c r="BL37" s="36"/>
      <c r="BM37" s="36"/>
      <c r="BN37" s="36"/>
      <c r="BO37" s="36"/>
      <c r="BP37" s="36"/>
      <c r="BQ37" s="36"/>
      <c r="BR37" s="36"/>
      <c r="BS37" s="36"/>
      <c r="BT37" s="36"/>
      <c r="BU37" s="273"/>
      <c r="BV37" s="278">
        <v>-82283</v>
      </c>
      <c r="BW37" s="219"/>
      <c r="BX37" s="219"/>
      <c r="BY37" s="219"/>
      <c r="BZ37" s="219"/>
      <c r="CA37" s="219"/>
      <c r="CB37" s="333"/>
      <c r="CD37" s="263" t="s">
        <v>160</v>
      </c>
      <c r="CE37" s="36"/>
      <c r="CF37" s="36"/>
      <c r="CG37" s="36"/>
      <c r="CH37" s="36"/>
      <c r="CI37" s="36"/>
      <c r="CJ37" s="36"/>
      <c r="CK37" s="36"/>
      <c r="CL37" s="36"/>
      <c r="CM37" s="36"/>
      <c r="CN37" s="36"/>
      <c r="CO37" s="36"/>
      <c r="CP37" s="36"/>
      <c r="CQ37" s="273"/>
      <c r="CR37" s="278">
        <v>382757</v>
      </c>
      <c r="CS37" s="319"/>
      <c r="CT37" s="319"/>
      <c r="CU37" s="319"/>
      <c r="CV37" s="319"/>
      <c r="CW37" s="319"/>
      <c r="CX37" s="319"/>
      <c r="CY37" s="338"/>
      <c r="CZ37" s="287">
        <v>1.3</v>
      </c>
      <c r="DA37" s="341"/>
      <c r="DB37" s="341"/>
      <c r="DC37" s="344"/>
      <c r="DD37" s="292">
        <v>382757</v>
      </c>
      <c r="DE37" s="319"/>
      <c r="DF37" s="319"/>
      <c r="DG37" s="319"/>
      <c r="DH37" s="319"/>
      <c r="DI37" s="319"/>
      <c r="DJ37" s="319"/>
      <c r="DK37" s="338"/>
      <c r="DL37" s="292">
        <v>362033</v>
      </c>
      <c r="DM37" s="319"/>
      <c r="DN37" s="319"/>
      <c r="DO37" s="319"/>
      <c r="DP37" s="319"/>
      <c r="DQ37" s="319"/>
      <c r="DR37" s="319"/>
      <c r="DS37" s="319"/>
      <c r="DT37" s="319"/>
      <c r="DU37" s="319"/>
      <c r="DV37" s="338"/>
      <c r="DW37" s="287">
        <v>3</v>
      </c>
      <c r="DX37" s="341"/>
      <c r="DY37" s="341"/>
      <c r="DZ37" s="341"/>
      <c r="EA37" s="341"/>
      <c r="EB37" s="341"/>
      <c r="EC37" s="366"/>
    </row>
    <row r="38" spans="2:133" ht="11.25" customHeight="1">
      <c r="B38" s="263" t="s">
        <v>394</v>
      </c>
      <c r="C38" s="36"/>
      <c r="D38" s="36"/>
      <c r="E38" s="36"/>
      <c r="F38" s="36"/>
      <c r="G38" s="36"/>
      <c r="H38" s="36"/>
      <c r="I38" s="36"/>
      <c r="J38" s="36"/>
      <c r="K38" s="36"/>
      <c r="L38" s="36"/>
      <c r="M38" s="36"/>
      <c r="N38" s="36"/>
      <c r="O38" s="36"/>
      <c r="P38" s="36"/>
      <c r="Q38" s="273"/>
      <c r="R38" s="278">
        <v>288836</v>
      </c>
      <c r="S38" s="219"/>
      <c r="T38" s="219"/>
      <c r="U38" s="219"/>
      <c r="V38" s="219"/>
      <c r="W38" s="219"/>
      <c r="X38" s="219"/>
      <c r="Y38" s="283"/>
      <c r="Z38" s="286">
        <v>0.9</v>
      </c>
      <c r="AA38" s="286"/>
      <c r="AB38" s="286"/>
      <c r="AC38" s="286"/>
      <c r="AD38" s="291">
        <v>311</v>
      </c>
      <c r="AE38" s="291"/>
      <c r="AF38" s="291"/>
      <c r="AG38" s="291"/>
      <c r="AH38" s="291"/>
      <c r="AI38" s="291"/>
      <c r="AJ38" s="291"/>
      <c r="AK38" s="291"/>
      <c r="AL38" s="287">
        <v>0</v>
      </c>
      <c r="AM38" s="240"/>
      <c r="AN38" s="240"/>
      <c r="AO38" s="300"/>
      <c r="AQ38" s="308" t="s">
        <v>30</v>
      </c>
      <c r="AR38" s="201"/>
      <c r="AS38" s="201"/>
      <c r="AT38" s="201"/>
      <c r="AU38" s="201"/>
      <c r="AV38" s="201"/>
      <c r="AW38" s="201"/>
      <c r="AX38" s="201"/>
      <c r="AY38" s="316"/>
      <c r="AZ38" s="278">
        <v>2937</v>
      </c>
      <c r="BA38" s="219"/>
      <c r="BB38" s="219"/>
      <c r="BC38" s="219"/>
      <c r="BD38" s="319"/>
      <c r="BE38" s="319"/>
      <c r="BF38" s="322"/>
      <c r="BG38" s="263" t="s">
        <v>407</v>
      </c>
      <c r="BH38" s="36"/>
      <c r="BI38" s="36"/>
      <c r="BJ38" s="36"/>
      <c r="BK38" s="36"/>
      <c r="BL38" s="36"/>
      <c r="BM38" s="36"/>
      <c r="BN38" s="36"/>
      <c r="BO38" s="36"/>
      <c r="BP38" s="36"/>
      <c r="BQ38" s="36"/>
      <c r="BR38" s="36"/>
      <c r="BS38" s="36"/>
      <c r="BT38" s="36"/>
      <c r="BU38" s="273"/>
      <c r="BV38" s="278">
        <v>6574</v>
      </c>
      <c r="BW38" s="219"/>
      <c r="BX38" s="219"/>
      <c r="BY38" s="219"/>
      <c r="BZ38" s="219"/>
      <c r="CA38" s="219"/>
      <c r="CB38" s="333"/>
      <c r="CD38" s="263" t="s">
        <v>408</v>
      </c>
      <c r="CE38" s="36"/>
      <c r="CF38" s="36"/>
      <c r="CG38" s="36"/>
      <c r="CH38" s="36"/>
      <c r="CI38" s="36"/>
      <c r="CJ38" s="36"/>
      <c r="CK38" s="36"/>
      <c r="CL38" s="36"/>
      <c r="CM38" s="36"/>
      <c r="CN38" s="36"/>
      <c r="CO38" s="36"/>
      <c r="CP38" s="36"/>
      <c r="CQ38" s="273"/>
      <c r="CR38" s="278">
        <v>2261291</v>
      </c>
      <c r="CS38" s="219"/>
      <c r="CT38" s="219"/>
      <c r="CU38" s="219"/>
      <c r="CV38" s="219"/>
      <c r="CW38" s="219"/>
      <c r="CX38" s="219"/>
      <c r="CY38" s="283"/>
      <c r="CZ38" s="287">
        <v>7.4</v>
      </c>
      <c r="DA38" s="341"/>
      <c r="DB38" s="341"/>
      <c r="DC38" s="344"/>
      <c r="DD38" s="292">
        <v>1836471</v>
      </c>
      <c r="DE38" s="219"/>
      <c r="DF38" s="219"/>
      <c r="DG38" s="219"/>
      <c r="DH38" s="219"/>
      <c r="DI38" s="219"/>
      <c r="DJ38" s="219"/>
      <c r="DK38" s="283"/>
      <c r="DL38" s="292">
        <v>1735541</v>
      </c>
      <c r="DM38" s="219"/>
      <c r="DN38" s="219"/>
      <c r="DO38" s="219"/>
      <c r="DP38" s="219"/>
      <c r="DQ38" s="219"/>
      <c r="DR38" s="219"/>
      <c r="DS38" s="219"/>
      <c r="DT38" s="219"/>
      <c r="DU38" s="219"/>
      <c r="DV38" s="283"/>
      <c r="DW38" s="287">
        <v>14.6</v>
      </c>
      <c r="DX38" s="341"/>
      <c r="DY38" s="341"/>
      <c r="DZ38" s="341"/>
      <c r="EA38" s="341"/>
      <c r="EB38" s="341"/>
      <c r="EC38" s="366"/>
    </row>
    <row r="39" spans="2:133" ht="11.25" customHeight="1">
      <c r="B39" s="263" t="s">
        <v>409</v>
      </c>
      <c r="C39" s="36"/>
      <c r="D39" s="36"/>
      <c r="E39" s="36"/>
      <c r="F39" s="36"/>
      <c r="G39" s="36"/>
      <c r="H39" s="36"/>
      <c r="I39" s="36"/>
      <c r="J39" s="36"/>
      <c r="K39" s="36"/>
      <c r="L39" s="36"/>
      <c r="M39" s="36"/>
      <c r="N39" s="36"/>
      <c r="O39" s="36"/>
      <c r="P39" s="36"/>
      <c r="Q39" s="273"/>
      <c r="R39" s="278">
        <v>3963546</v>
      </c>
      <c r="S39" s="219"/>
      <c r="T39" s="219"/>
      <c r="U39" s="219"/>
      <c r="V39" s="219"/>
      <c r="W39" s="219"/>
      <c r="X39" s="219"/>
      <c r="Y39" s="283"/>
      <c r="Z39" s="286">
        <v>12.7</v>
      </c>
      <c r="AA39" s="286"/>
      <c r="AB39" s="286"/>
      <c r="AC39" s="286"/>
      <c r="AD39" s="291" t="s">
        <v>202</v>
      </c>
      <c r="AE39" s="291"/>
      <c r="AF39" s="291"/>
      <c r="AG39" s="291"/>
      <c r="AH39" s="291"/>
      <c r="AI39" s="291"/>
      <c r="AJ39" s="291"/>
      <c r="AK39" s="291"/>
      <c r="AL39" s="287" t="s">
        <v>202</v>
      </c>
      <c r="AM39" s="240"/>
      <c r="AN39" s="240"/>
      <c r="AO39" s="300"/>
      <c r="AQ39" s="308" t="s">
        <v>305</v>
      </c>
      <c r="AR39" s="201"/>
      <c r="AS39" s="201"/>
      <c r="AT39" s="201"/>
      <c r="AU39" s="201"/>
      <c r="AV39" s="201"/>
      <c r="AW39" s="201"/>
      <c r="AX39" s="201"/>
      <c r="AY39" s="316"/>
      <c r="AZ39" s="278" t="s">
        <v>202</v>
      </c>
      <c r="BA39" s="219"/>
      <c r="BB39" s="219"/>
      <c r="BC39" s="219"/>
      <c r="BD39" s="319"/>
      <c r="BE39" s="319"/>
      <c r="BF39" s="322"/>
      <c r="BG39" s="263" t="s">
        <v>334</v>
      </c>
      <c r="BH39" s="36"/>
      <c r="BI39" s="36"/>
      <c r="BJ39" s="36"/>
      <c r="BK39" s="36"/>
      <c r="BL39" s="36"/>
      <c r="BM39" s="36"/>
      <c r="BN39" s="36"/>
      <c r="BO39" s="36"/>
      <c r="BP39" s="36"/>
      <c r="BQ39" s="36"/>
      <c r="BR39" s="36"/>
      <c r="BS39" s="36"/>
      <c r="BT39" s="36"/>
      <c r="BU39" s="273"/>
      <c r="BV39" s="278">
        <v>10260</v>
      </c>
      <c r="BW39" s="219"/>
      <c r="BX39" s="219"/>
      <c r="BY39" s="219"/>
      <c r="BZ39" s="219"/>
      <c r="CA39" s="219"/>
      <c r="CB39" s="333"/>
      <c r="CD39" s="263" t="s">
        <v>413</v>
      </c>
      <c r="CE39" s="36"/>
      <c r="CF39" s="36"/>
      <c r="CG39" s="36"/>
      <c r="CH39" s="36"/>
      <c r="CI39" s="36"/>
      <c r="CJ39" s="36"/>
      <c r="CK39" s="36"/>
      <c r="CL39" s="36"/>
      <c r="CM39" s="36"/>
      <c r="CN39" s="36"/>
      <c r="CO39" s="36"/>
      <c r="CP39" s="36"/>
      <c r="CQ39" s="273"/>
      <c r="CR39" s="278">
        <v>505876</v>
      </c>
      <c r="CS39" s="319"/>
      <c r="CT39" s="319"/>
      <c r="CU39" s="319"/>
      <c r="CV39" s="319"/>
      <c r="CW39" s="319"/>
      <c r="CX39" s="319"/>
      <c r="CY39" s="338"/>
      <c r="CZ39" s="287">
        <v>1.7</v>
      </c>
      <c r="DA39" s="341"/>
      <c r="DB39" s="341"/>
      <c r="DC39" s="344"/>
      <c r="DD39" s="292">
        <v>64627</v>
      </c>
      <c r="DE39" s="319"/>
      <c r="DF39" s="319"/>
      <c r="DG39" s="319"/>
      <c r="DH39" s="319"/>
      <c r="DI39" s="319"/>
      <c r="DJ39" s="319"/>
      <c r="DK39" s="338"/>
      <c r="DL39" s="292" t="s">
        <v>202</v>
      </c>
      <c r="DM39" s="319"/>
      <c r="DN39" s="319"/>
      <c r="DO39" s="319"/>
      <c r="DP39" s="319"/>
      <c r="DQ39" s="319"/>
      <c r="DR39" s="319"/>
      <c r="DS39" s="319"/>
      <c r="DT39" s="319"/>
      <c r="DU39" s="319"/>
      <c r="DV39" s="338"/>
      <c r="DW39" s="287" t="s">
        <v>202</v>
      </c>
      <c r="DX39" s="341"/>
      <c r="DY39" s="341"/>
      <c r="DZ39" s="341"/>
      <c r="EA39" s="341"/>
      <c r="EB39" s="341"/>
      <c r="EC39" s="366"/>
    </row>
    <row r="40" spans="2:133" ht="11.25" customHeight="1">
      <c r="B40" s="263" t="s">
        <v>414</v>
      </c>
      <c r="C40" s="36"/>
      <c r="D40" s="36"/>
      <c r="E40" s="36"/>
      <c r="F40" s="36"/>
      <c r="G40" s="36"/>
      <c r="H40" s="36"/>
      <c r="I40" s="36"/>
      <c r="J40" s="36"/>
      <c r="K40" s="36"/>
      <c r="L40" s="36"/>
      <c r="M40" s="36"/>
      <c r="N40" s="36"/>
      <c r="O40" s="36"/>
      <c r="P40" s="36"/>
      <c r="Q40" s="273"/>
      <c r="R40" s="278" t="s">
        <v>202</v>
      </c>
      <c r="S40" s="219"/>
      <c r="T40" s="219"/>
      <c r="U40" s="219"/>
      <c r="V40" s="219"/>
      <c r="W40" s="219"/>
      <c r="X40" s="219"/>
      <c r="Y40" s="283"/>
      <c r="Z40" s="286" t="s">
        <v>202</v>
      </c>
      <c r="AA40" s="286"/>
      <c r="AB40" s="286"/>
      <c r="AC40" s="286"/>
      <c r="AD40" s="291" t="s">
        <v>202</v>
      </c>
      <c r="AE40" s="291"/>
      <c r="AF40" s="291"/>
      <c r="AG40" s="291"/>
      <c r="AH40" s="291"/>
      <c r="AI40" s="291"/>
      <c r="AJ40" s="291"/>
      <c r="AK40" s="291"/>
      <c r="AL40" s="287" t="s">
        <v>202</v>
      </c>
      <c r="AM40" s="240"/>
      <c r="AN40" s="240"/>
      <c r="AO40" s="300"/>
      <c r="AQ40" s="308" t="s">
        <v>415</v>
      </c>
      <c r="AR40" s="201"/>
      <c r="AS40" s="201"/>
      <c r="AT40" s="201"/>
      <c r="AU40" s="201"/>
      <c r="AV40" s="201"/>
      <c r="AW40" s="201"/>
      <c r="AX40" s="201"/>
      <c r="AY40" s="316"/>
      <c r="AZ40" s="278" t="s">
        <v>202</v>
      </c>
      <c r="BA40" s="219"/>
      <c r="BB40" s="219"/>
      <c r="BC40" s="219"/>
      <c r="BD40" s="319"/>
      <c r="BE40" s="319"/>
      <c r="BF40" s="322"/>
      <c r="BG40" s="304" t="s">
        <v>416</v>
      </c>
      <c r="BH40" s="29"/>
      <c r="BI40" s="29"/>
      <c r="BJ40" s="29"/>
      <c r="BK40" s="29"/>
      <c r="BL40" s="29"/>
      <c r="BM40" s="36" t="s">
        <v>192</v>
      </c>
      <c r="BN40" s="36"/>
      <c r="BO40" s="36"/>
      <c r="BP40" s="36"/>
      <c r="BQ40" s="36"/>
      <c r="BR40" s="36"/>
      <c r="BS40" s="36"/>
      <c r="BT40" s="36"/>
      <c r="BU40" s="273"/>
      <c r="BV40" s="278">
        <v>97</v>
      </c>
      <c r="BW40" s="219"/>
      <c r="BX40" s="219"/>
      <c r="BY40" s="219"/>
      <c r="BZ40" s="219"/>
      <c r="CA40" s="219"/>
      <c r="CB40" s="333"/>
      <c r="CD40" s="263" t="s">
        <v>366</v>
      </c>
      <c r="CE40" s="36"/>
      <c r="CF40" s="36"/>
      <c r="CG40" s="36"/>
      <c r="CH40" s="36"/>
      <c r="CI40" s="36"/>
      <c r="CJ40" s="36"/>
      <c r="CK40" s="36"/>
      <c r="CL40" s="36"/>
      <c r="CM40" s="36"/>
      <c r="CN40" s="36"/>
      <c r="CO40" s="36"/>
      <c r="CP40" s="36"/>
      <c r="CQ40" s="273"/>
      <c r="CR40" s="278">
        <v>21399</v>
      </c>
      <c r="CS40" s="219"/>
      <c r="CT40" s="219"/>
      <c r="CU40" s="219"/>
      <c r="CV40" s="219"/>
      <c r="CW40" s="219"/>
      <c r="CX40" s="219"/>
      <c r="CY40" s="283"/>
      <c r="CZ40" s="287">
        <v>0.1</v>
      </c>
      <c r="DA40" s="341"/>
      <c r="DB40" s="341"/>
      <c r="DC40" s="344"/>
      <c r="DD40" s="292" t="s">
        <v>202</v>
      </c>
      <c r="DE40" s="219"/>
      <c r="DF40" s="219"/>
      <c r="DG40" s="219"/>
      <c r="DH40" s="219"/>
      <c r="DI40" s="219"/>
      <c r="DJ40" s="219"/>
      <c r="DK40" s="283"/>
      <c r="DL40" s="292" t="s">
        <v>202</v>
      </c>
      <c r="DM40" s="219"/>
      <c r="DN40" s="219"/>
      <c r="DO40" s="219"/>
      <c r="DP40" s="219"/>
      <c r="DQ40" s="219"/>
      <c r="DR40" s="219"/>
      <c r="DS40" s="219"/>
      <c r="DT40" s="219"/>
      <c r="DU40" s="219"/>
      <c r="DV40" s="283"/>
      <c r="DW40" s="287" t="s">
        <v>202</v>
      </c>
      <c r="DX40" s="341"/>
      <c r="DY40" s="341"/>
      <c r="DZ40" s="341"/>
      <c r="EA40" s="341"/>
      <c r="EB40" s="341"/>
      <c r="EC40" s="366"/>
    </row>
    <row r="41" spans="2:133" ht="11.25" customHeight="1">
      <c r="B41" s="263" t="s">
        <v>417</v>
      </c>
      <c r="C41" s="36"/>
      <c r="D41" s="36"/>
      <c r="E41" s="36"/>
      <c r="F41" s="36"/>
      <c r="G41" s="36"/>
      <c r="H41" s="36"/>
      <c r="I41" s="36"/>
      <c r="J41" s="36"/>
      <c r="K41" s="36"/>
      <c r="L41" s="36"/>
      <c r="M41" s="36"/>
      <c r="N41" s="36"/>
      <c r="O41" s="36"/>
      <c r="P41" s="36"/>
      <c r="Q41" s="273"/>
      <c r="R41" s="278" t="s">
        <v>202</v>
      </c>
      <c r="S41" s="219"/>
      <c r="T41" s="219"/>
      <c r="U41" s="219"/>
      <c r="V41" s="219"/>
      <c r="W41" s="219"/>
      <c r="X41" s="219"/>
      <c r="Y41" s="283"/>
      <c r="Z41" s="286" t="s">
        <v>202</v>
      </c>
      <c r="AA41" s="286"/>
      <c r="AB41" s="286"/>
      <c r="AC41" s="286"/>
      <c r="AD41" s="291" t="s">
        <v>202</v>
      </c>
      <c r="AE41" s="291"/>
      <c r="AF41" s="291"/>
      <c r="AG41" s="291"/>
      <c r="AH41" s="291"/>
      <c r="AI41" s="291"/>
      <c r="AJ41" s="291"/>
      <c r="AK41" s="291"/>
      <c r="AL41" s="287" t="s">
        <v>202</v>
      </c>
      <c r="AM41" s="240"/>
      <c r="AN41" s="240"/>
      <c r="AO41" s="300"/>
      <c r="AQ41" s="308" t="s">
        <v>418</v>
      </c>
      <c r="AR41" s="201"/>
      <c r="AS41" s="201"/>
      <c r="AT41" s="201"/>
      <c r="AU41" s="201"/>
      <c r="AV41" s="201"/>
      <c r="AW41" s="201"/>
      <c r="AX41" s="201"/>
      <c r="AY41" s="316"/>
      <c r="AZ41" s="278">
        <v>512253</v>
      </c>
      <c r="BA41" s="219"/>
      <c r="BB41" s="219"/>
      <c r="BC41" s="219"/>
      <c r="BD41" s="319"/>
      <c r="BE41" s="319"/>
      <c r="BF41" s="322"/>
      <c r="BG41" s="304"/>
      <c r="BH41" s="29"/>
      <c r="BI41" s="29"/>
      <c r="BJ41" s="29"/>
      <c r="BK41" s="29"/>
      <c r="BL41" s="29"/>
      <c r="BM41" s="36" t="s">
        <v>339</v>
      </c>
      <c r="BN41" s="36"/>
      <c r="BO41" s="36"/>
      <c r="BP41" s="36"/>
      <c r="BQ41" s="36"/>
      <c r="BR41" s="36"/>
      <c r="BS41" s="36"/>
      <c r="BT41" s="36"/>
      <c r="BU41" s="273"/>
      <c r="BV41" s="278">
        <v>1</v>
      </c>
      <c r="BW41" s="219"/>
      <c r="BX41" s="219"/>
      <c r="BY41" s="219"/>
      <c r="BZ41" s="219"/>
      <c r="CA41" s="219"/>
      <c r="CB41" s="333"/>
      <c r="CD41" s="263" t="s">
        <v>286</v>
      </c>
      <c r="CE41" s="36"/>
      <c r="CF41" s="36"/>
      <c r="CG41" s="36"/>
      <c r="CH41" s="36"/>
      <c r="CI41" s="36"/>
      <c r="CJ41" s="36"/>
      <c r="CK41" s="36"/>
      <c r="CL41" s="36"/>
      <c r="CM41" s="36"/>
      <c r="CN41" s="36"/>
      <c r="CO41" s="36"/>
      <c r="CP41" s="36"/>
      <c r="CQ41" s="273"/>
      <c r="CR41" s="278" t="s">
        <v>202</v>
      </c>
      <c r="CS41" s="319"/>
      <c r="CT41" s="319"/>
      <c r="CU41" s="319"/>
      <c r="CV41" s="319"/>
      <c r="CW41" s="319"/>
      <c r="CX41" s="319"/>
      <c r="CY41" s="338"/>
      <c r="CZ41" s="287" t="s">
        <v>202</v>
      </c>
      <c r="DA41" s="341"/>
      <c r="DB41" s="341"/>
      <c r="DC41" s="344"/>
      <c r="DD41" s="292" t="s">
        <v>202</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419</v>
      </c>
      <c r="C42" s="36"/>
      <c r="D42" s="36"/>
      <c r="E42" s="36"/>
      <c r="F42" s="36"/>
      <c r="G42" s="36"/>
      <c r="H42" s="36"/>
      <c r="I42" s="36"/>
      <c r="J42" s="36"/>
      <c r="K42" s="36"/>
      <c r="L42" s="36"/>
      <c r="M42" s="36"/>
      <c r="N42" s="36"/>
      <c r="O42" s="36"/>
      <c r="P42" s="36"/>
      <c r="Q42" s="273"/>
      <c r="R42" s="278">
        <v>608282</v>
      </c>
      <c r="S42" s="219"/>
      <c r="T42" s="219"/>
      <c r="U42" s="219"/>
      <c r="V42" s="219"/>
      <c r="W42" s="219"/>
      <c r="X42" s="219"/>
      <c r="Y42" s="283"/>
      <c r="Z42" s="286">
        <v>1.9</v>
      </c>
      <c r="AA42" s="286"/>
      <c r="AB42" s="286"/>
      <c r="AC42" s="286"/>
      <c r="AD42" s="291" t="s">
        <v>202</v>
      </c>
      <c r="AE42" s="291"/>
      <c r="AF42" s="291"/>
      <c r="AG42" s="291"/>
      <c r="AH42" s="291"/>
      <c r="AI42" s="291"/>
      <c r="AJ42" s="291"/>
      <c r="AK42" s="291"/>
      <c r="AL42" s="287" t="s">
        <v>202</v>
      </c>
      <c r="AM42" s="240"/>
      <c r="AN42" s="240"/>
      <c r="AO42" s="300"/>
      <c r="AQ42" s="309" t="s">
        <v>421</v>
      </c>
      <c r="AR42" s="311"/>
      <c r="AS42" s="311"/>
      <c r="AT42" s="311"/>
      <c r="AU42" s="311"/>
      <c r="AV42" s="311"/>
      <c r="AW42" s="311"/>
      <c r="AX42" s="311"/>
      <c r="AY42" s="317"/>
      <c r="AZ42" s="279">
        <v>1616803</v>
      </c>
      <c r="BA42" s="281"/>
      <c r="BB42" s="281"/>
      <c r="BC42" s="281"/>
      <c r="BD42" s="318"/>
      <c r="BE42" s="318"/>
      <c r="BF42" s="323"/>
      <c r="BG42" s="177"/>
      <c r="BH42" s="180"/>
      <c r="BI42" s="180"/>
      <c r="BJ42" s="180"/>
      <c r="BK42" s="180"/>
      <c r="BL42" s="180"/>
      <c r="BM42" s="271" t="s">
        <v>422</v>
      </c>
      <c r="BN42" s="271"/>
      <c r="BO42" s="271"/>
      <c r="BP42" s="271"/>
      <c r="BQ42" s="271"/>
      <c r="BR42" s="271"/>
      <c r="BS42" s="271"/>
      <c r="BT42" s="271"/>
      <c r="BU42" s="275"/>
      <c r="BV42" s="279">
        <v>402</v>
      </c>
      <c r="BW42" s="281"/>
      <c r="BX42" s="281"/>
      <c r="BY42" s="281"/>
      <c r="BZ42" s="281"/>
      <c r="CA42" s="281"/>
      <c r="CB42" s="334"/>
      <c r="CD42" s="263" t="s">
        <v>278</v>
      </c>
      <c r="CE42" s="36"/>
      <c r="CF42" s="36"/>
      <c r="CG42" s="36"/>
      <c r="CH42" s="36"/>
      <c r="CI42" s="36"/>
      <c r="CJ42" s="36"/>
      <c r="CK42" s="36"/>
      <c r="CL42" s="36"/>
      <c r="CM42" s="36"/>
      <c r="CN42" s="36"/>
      <c r="CO42" s="36"/>
      <c r="CP42" s="36"/>
      <c r="CQ42" s="273"/>
      <c r="CR42" s="278">
        <v>5908846</v>
      </c>
      <c r="CS42" s="219"/>
      <c r="CT42" s="219"/>
      <c r="CU42" s="219"/>
      <c r="CV42" s="219"/>
      <c r="CW42" s="219"/>
      <c r="CX42" s="219"/>
      <c r="CY42" s="283"/>
      <c r="CZ42" s="287">
        <v>19.3</v>
      </c>
      <c r="DA42" s="240"/>
      <c r="DB42" s="240"/>
      <c r="DC42" s="289"/>
      <c r="DD42" s="292">
        <v>523530</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420</v>
      </c>
      <c r="C43" s="271"/>
      <c r="D43" s="271"/>
      <c r="E43" s="271"/>
      <c r="F43" s="271"/>
      <c r="G43" s="271"/>
      <c r="H43" s="271"/>
      <c r="I43" s="271"/>
      <c r="J43" s="271"/>
      <c r="K43" s="271"/>
      <c r="L43" s="271"/>
      <c r="M43" s="271"/>
      <c r="N43" s="271"/>
      <c r="O43" s="271"/>
      <c r="P43" s="271"/>
      <c r="Q43" s="275"/>
      <c r="R43" s="279">
        <v>31331857</v>
      </c>
      <c r="S43" s="281"/>
      <c r="T43" s="281"/>
      <c r="U43" s="281"/>
      <c r="V43" s="281"/>
      <c r="W43" s="281"/>
      <c r="X43" s="281"/>
      <c r="Y43" s="284"/>
      <c r="Z43" s="288">
        <v>100</v>
      </c>
      <c r="AA43" s="288"/>
      <c r="AB43" s="288"/>
      <c r="AC43" s="288"/>
      <c r="AD43" s="293">
        <v>11267220</v>
      </c>
      <c r="AE43" s="293"/>
      <c r="AF43" s="293"/>
      <c r="AG43" s="293"/>
      <c r="AH43" s="293"/>
      <c r="AI43" s="293"/>
      <c r="AJ43" s="293"/>
      <c r="AK43" s="293"/>
      <c r="AL43" s="296">
        <v>100</v>
      </c>
      <c r="AM43" s="298"/>
      <c r="AN43" s="298"/>
      <c r="AO43" s="301"/>
      <c r="BV43" s="1"/>
      <c r="BW43" s="1"/>
      <c r="BX43" s="1"/>
      <c r="BY43" s="1"/>
      <c r="BZ43" s="1"/>
      <c r="CA43" s="1"/>
      <c r="CB43" s="1"/>
      <c r="CD43" s="263" t="s">
        <v>83</v>
      </c>
      <c r="CE43" s="36"/>
      <c r="CF43" s="36"/>
      <c r="CG43" s="36"/>
      <c r="CH43" s="36"/>
      <c r="CI43" s="36"/>
      <c r="CJ43" s="36"/>
      <c r="CK43" s="36"/>
      <c r="CL43" s="36"/>
      <c r="CM43" s="36"/>
      <c r="CN43" s="36"/>
      <c r="CO43" s="36"/>
      <c r="CP43" s="36"/>
      <c r="CQ43" s="273"/>
      <c r="CR43" s="278">
        <v>60239</v>
      </c>
      <c r="CS43" s="319"/>
      <c r="CT43" s="319"/>
      <c r="CU43" s="319"/>
      <c r="CV43" s="319"/>
      <c r="CW43" s="319"/>
      <c r="CX43" s="319"/>
      <c r="CY43" s="338"/>
      <c r="CZ43" s="287">
        <v>0.2</v>
      </c>
      <c r="DA43" s="341"/>
      <c r="DB43" s="341"/>
      <c r="DC43" s="344"/>
      <c r="DD43" s="292">
        <v>60239</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176</v>
      </c>
      <c r="CE44" s="42"/>
      <c r="CF44" s="263" t="s">
        <v>423</v>
      </c>
      <c r="CG44" s="36"/>
      <c r="CH44" s="36"/>
      <c r="CI44" s="36"/>
      <c r="CJ44" s="36"/>
      <c r="CK44" s="36"/>
      <c r="CL44" s="36"/>
      <c r="CM44" s="36"/>
      <c r="CN44" s="36"/>
      <c r="CO44" s="36"/>
      <c r="CP44" s="36"/>
      <c r="CQ44" s="273"/>
      <c r="CR44" s="278">
        <v>5875438</v>
      </c>
      <c r="CS44" s="219"/>
      <c r="CT44" s="219"/>
      <c r="CU44" s="219"/>
      <c r="CV44" s="219"/>
      <c r="CW44" s="219"/>
      <c r="CX44" s="219"/>
      <c r="CY44" s="283"/>
      <c r="CZ44" s="287">
        <v>19.2</v>
      </c>
      <c r="DA44" s="240"/>
      <c r="DB44" s="240"/>
      <c r="DC44" s="289"/>
      <c r="DD44" s="292">
        <v>521832</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54</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424</v>
      </c>
      <c r="CG45" s="36"/>
      <c r="CH45" s="36"/>
      <c r="CI45" s="36"/>
      <c r="CJ45" s="36"/>
      <c r="CK45" s="36"/>
      <c r="CL45" s="36"/>
      <c r="CM45" s="36"/>
      <c r="CN45" s="36"/>
      <c r="CO45" s="36"/>
      <c r="CP45" s="36"/>
      <c r="CQ45" s="273"/>
      <c r="CR45" s="278">
        <v>3044316</v>
      </c>
      <c r="CS45" s="319"/>
      <c r="CT45" s="319"/>
      <c r="CU45" s="319"/>
      <c r="CV45" s="319"/>
      <c r="CW45" s="319"/>
      <c r="CX45" s="319"/>
      <c r="CY45" s="338"/>
      <c r="CZ45" s="287">
        <v>10</v>
      </c>
      <c r="DA45" s="341"/>
      <c r="DB45" s="341"/>
      <c r="DC45" s="344"/>
      <c r="DD45" s="292">
        <v>133840</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401</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388</v>
      </c>
      <c r="CG46" s="36"/>
      <c r="CH46" s="36"/>
      <c r="CI46" s="36"/>
      <c r="CJ46" s="36"/>
      <c r="CK46" s="36"/>
      <c r="CL46" s="36"/>
      <c r="CM46" s="36"/>
      <c r="CN46" s="36"/>
      <c r="CO46" s="36"/>
      <c r="CP46" s="36"/>
      <c r="CQ46" s="273"/>
      <c r="CR46" s="278">
        <v>2733919</v>
      </c>
      <c r="CS46" s="219"/>
      <c r="CT46" s="219"/>
      <c r="CU46" s="219"/>
      <c r="CV46" s="219"/>
      <c r="CW46" s="219"/>
      <c r="CX46" s="219"/>
      <c r="CY46" s="283"/>
      <c r="CZ46" s="287">
        <v>8.9</v>
      </c>
      <c r="DA46" s="240"/>
      <c r="DB46" s="240"/>
      <c r="DC46" s="289"/>
      <c r="DD46" s="292">
        <v>380895</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426</v>
      </c>
      <c r="CG47" s="36"/>
      <c r="CH47" s="36"/>
      <c r="CI47" s="36"/>
      <c r="CJ47" s="36"/>
      <c r="CK47" s="36"/>
      <c r="CL47" s="36"/>
      <c r="CM47" s="36"/>
      <c r="CN47" s="36"/>
      <c r="CO47" s="36"/>
      <c r="CP47" s="36"/>
      <c r="CQ47" s="273"/>
      <c r="CR47" s="278">
        <v>33408</v>
      </c>
      <c r="CS47" s="319"/>
      <c r="CT47" s="319"/>
      <c r="CU47" s="319"/>
      <c r="CV47" s="319"/>
      <c r="CW47" s="319"/>
      <c r="CX47" s="319"/>
      <c r="CY47" s="338"/>
      <c r="CZ47" s="287">
        <v>0.1</v>
      </c>
      <c r="DA47" s="341"/>
      <c r="DB47" s="341"/>
      <c r="DC47" s="344"/>
      <c r="DD47" s="292">
        <v>1698</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ht="10.8">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427</v>
      </c>
      <c r="CG48" s="36"/>
      <c r="CH48" s="36"/>
      <c r="CI48" s="36"/>
      <c r="CJ48" s="36"/>
      <c r="CK48" s="36"/>
      <c r="CL48" s="36"/>
      <c r="CM48" s="36"/>
      <c r="CN48" s="36"/>
      <c r="CO48" s="36"/>
      <c r="CP48" s="36"/>
      <c r="CQ48" s="273"/>
      <c r="CR48" s="278" t="s">
        <v>202</v>
      </c>
      <c r="CS48" s="219"/>
      <c r="CT48" s="219"/>
      <c r="CU48" s="219"/>
      <c r="CV48" s="219"/>
      <c r="CW48" s="219"/>
      <c r="CX48" s="219"/>
      <c r="CY48" s="283"/>
      <c r="CZ48" s="287" t="s">
        <v>202</v>
      </c>
      <c r="DA48" s="240"/>
      <c r="DB48" s="240"/>
      <c r="DC48" s="289"/>
      <c r="DD48" s="292" t="s">
        <v>202</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190</v>
      </c>
      <c r="CE49" s="271"/>
      <c r="CF49" s="271"/>
      <c r="CG49" s="271"/>
      <c r="CH49" s="271"/>
      <c r="CI49" s="271"/>
      <c r="CJ49" s="271"/>
      <c r="CK49" s="271"/>
      <c r="CL49" s="271"/>
      <c r="CM49" s="271"/>
      <c r="CN49" s="271"/>
      <c r="CO49" s="271"/>
      <c r="CP49" s="271"/>
      <c r="CQ49" s="275"/>
      <c r="CR49" s="279">
        <v>30552116</v>
      </c>
      <c r="CS49" s="318"/>
      <c r="CT49" s="318"/>
      <c r="CU49" s="318"/>
      <c r="CV49" s="318"/>
      <c r="CW49" s="318"/>
      <c r="CX49" s="318"/>
      <c r="CY49" s="339"/>
      <c r="CZ49" s="296">
        <v>100</v>
      </c>
      <c r="DA49" s="342"/>
      <c r="DB49" s="342"/>
      <c r="DC49" s="345"/>
      <c r="DD49" s="348">
        <v>13375799</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RVg8ZdvOOlfohUiukJikmsV8G5IXP0D4QSZGZTskqxmIFPQ8GFkj5bQthETP8yZnzSRrjKJgL3+qG0Wc1F48Gg==" saltValue="w4wqhSqx1d6MoaNRhVKTu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BJ11" sqref="BJ11"/>
    </sheetView>
  </sheetViews>
  <sheetFormatPr defaultColWidth="0" defaultRowHeight="13.2" zeroHeight="1"/>
  <cols>
    <col min="1" max="130" width="2.77734375" style="369" customWidth="1"/>
    <col min="131" max="131" width="1.6640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298</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290</v>
      </c>
      <c r="DK2" s="733"/>
      <c r="DL2" s="733"/>
      <c r="DM2" s="733"/>
      <c r="DN2" s="733"/>
      <c r="DO2" s="736"/>
      <c r="DP2" s="406"/>
      <c r="DQ2" s="732" t="s">
        <v>4</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207</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428</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429</v>
      </c>
      <c r="B5" s="407"/>
      <c r="C5" s="407"/>
      <c r="D5" s="407"/>
      <c r="E5" s="407"/>
      <c r="F5" s="407"/>
      <c r="G5" s="407"/>
      <c r="H5" s="407"/>
      <c r="I5" s="407"/>
      <c r="J5" s="407"/>
      <c r="K5" s="407"/>
      <c r="L5" s="407"/>
      <c r="M5" s="407"/>
      <c r="N5" s="407"/>
      <c r="O5" s="407"/>
      <c r="P5" s="443"/>
      <c r="Q5" s="449" t="s">
        <v>179</v>
      </c>
      <c r="R5" s="461"/>
      <c r="S5" s="461"/>
      <c r="T5" s="461"/>
      <c r="U5" s="472"/>
      <c r="V5" s="449" t="s">
        <v>430</v>
      </c>
      <c r="W5" s="461"/>
      <c r="X5" s="461"/>
      <c r="Y5" s="461"/>
      <c r="Z5" s="472"/>
      <c r="AA5" s="449" t="s">
        <v>431</v>
      </c>
      <c r="AB5" s="461"/>
      <c r="AC5" s="461"/>
      <c r="AD5" s="461"/>
      <c r="AE5" s="461"/>
      <c r="AF5" s="521" t="s">
        <v>177</v>
      </c>
      <c r="AG5" s="461"/>
      <c r="AH5" s="461"/>
      <c r="AI5" s="461"/>
      <c r="AJ5" s="539"/>
      <c r="AK5" s="461" t="s">
        <v>432</v>
      </c>
      <c r="AL5" s="461"/>
      <c r="AM5" s="461"/>
      <c r="AN5" s="461"/>
      <c r="AO5" s="472"/>
      <c r="AP5" s="449" t="s">
        <v>433</v>
      </c>
      <c r="AQ5" s="461"/>
      <c r="AR5" s="461"/>
      <c r="AS5" s="461"/>
      <c r="AT5" s="472"/>
      <c r="AU5" s="449" t="s">
        <v>435</v>
      </c>
      <c r="AV5" s="461"/>
      <c r="AW5" s="461"/>
      <c r="AX5" s="461"/>
      <c r="AY5" s="539"/>
      <c r="AZ5" s="433"/>
      <c r="BA5" s="433"/>
      <c r="BB5" s="433"/>
      <c r="BC5" s="433"/>
      <c r="BD5" s="433"/>
      <c r="BE5" s="632"/>
      <c r="BF5" s="632"/>
      <c r="BG5" s="632"/>
      <c r="BH5" s="632"/>
      <c r="BI5" s="632"/>
      <c r="BJ5" s="632"/>
      <c r="BK5" s="632"/>
      <c r="BL5" s="632"/>
      <c r="BM5" s="632"/>
      <c r="BN5" s="632"/>
      <c r="BO5" s="632"/>
      <c r="BP5" s="632"/>
      <c r="BQ5" s="378" t="s">
        <v>436</v>
      </c>
      <c r="BR5" s="407"/>
      <c r="BS5" s="407"/>
      <c r="BT5" s="407"/>
      <c r="BU5" s="407"/>
      <c r="BV5" s="407"/>
      <c r="BW5" s="407"/>
      <c r="BX5" s="407"/>
      <c r="BY5" s="407"/>
      <c r="BZ5" s="407"/>
      <c r="CA5" s="407"/>
      <c r="CB5" s="407"/>
      <c r="CC5" s="407"/>
      <c r="CD5" s="407"/>
      <c r="CE5" s="407"/>
      <c r="CF5" s="407"/>
      <c r="CG5" s="443"/>
      <c r="CH5" s="449" t="s">
        <v>363</v>
      </c>
      <c r="CI5" s="461"/>
      <c r="CJ5" s="461"/>
      <c r="CK5" s="461"/>
      <c r="CL5" s="472"/>
      <c r="CM5" s="449" t="s">
        <v>318</v>
      </c>
      <c r="CN5" s="461"/>
      <c r="CO5" s="461"/>
      <c r="CP5" s="461"/>
      <c r="CQ5" s="472"/>
      <c r="CR5" s="449" t="s">
        <v>246</v>
      </c>
      <c r="CS5" s="461"/>
      <c r="CT5" s="461"/>
      <c r="CU5" s="461"/>
      <c r="CV5" s="472"/>
      <c r="CW5" s="449" t="s">
        <v>55</v>
      </c>
      <c r="CX5" s="461"/>
      <c r="CY5" s="461"/>
      <c r="CZ5" s="461"/>
      <c r="DA5" s="472"/>
      <c r="DB5" s="449" t="s">
        <v>439</v>
      </c>
      <c r="DC5" s="461"/>
      <c r="DD5" s="461"/>
      <c r="DE5" s="461"/>
      <c r="DF5" s="472"/>
      <c r="DG5" s="726" t="s">
        <v>244</v>
      </c>
      <c r="DH5" s="729"/>
      <c r="DI5" s="729"/>
      <c r="DJ5" s="729"/>
      <c r="DK5" s="734"/>
      <c r="DL5" s="726" t="s">
        <v>441</v>
      </c>
      <c r="DM5" s="729"/>
      <c r="DN5" s="729"/>
      <c r="DO5" s="729"/>
      <c r="DP5" s="734"/>
      <c r="DQ5" s="449" t="s">
        <v>443</v>
      </c>
      <c r="DR5" s="461"/>
      <c r="DS5" s="461"/>
      <c r="DT5" s="461"/>
      <c r="DU5" s="472"/>
      <c r="DV5" s="449" t="s">
        <v>435</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444</v>
      </c>
      <c r="C7" s="429"/>
      <c r="D7" s="429"/>
      <c r="E7" s="429"/>
      <c r="F7" s="429"/>
      <c r="G7" s="429"/>
      <c r="H7" s="429"/>
      <c r="I7" s="429"/>
      <c r="J7" s="429"/>
      <c r="K7" s="429"/>
      <c r="L7" s="429"/>
      <c r="M7" s="429"/>
      <c r="N7" s="429"/>
      <c r="O7" s="429"/>
      <c r="P7" s="445"/>
      <c r="Q7" s="451">
        <v>31667</v>
      </c>
      <c r="R7" s="463"/>
      <c r="S7" s="463"/>
      <c r="T7" s="463"/>
      <c r="U7" s="463"/>
      <c r="V7" s="463">
        <v>30946</v>
      </c>
      <c r="W7" s="463"/>
      <c r="X7" s="463"/>
      <c r="Y7" s="463"/>
      <c r="Z7" s="463"/>
      <c r="AA7" s="463">
        <v>721</v>
      </c>
      <c r="AB7" s="463"/>
      <c r="AC7" s="463"/>
      <c r="AD7" s="463"/>
      <c r="AE7" s="509"/>
      <c r="AF7" s="523">
        <v>479</v>
      </c>
      <c r="AG7" s="536"/>
      <c r="AH7" s="536"/>
      <c r="AI7" s="536"/>
      <c r="AJ7" s="541"/>
      <c r="AK7" s="549">
        <v>557</v>
      </c>
      <c r="AL7" s="463"/>
      <c r="AM7" s="463"/>
      <c r="AN7" s="463"/>
      <c r="AO7" s="463"/>
      <c r="AP7" s="463">
        <v>21873</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547</v>
      </c>
      <c r="BT7" s="429"/>
      <c r="BU7" s="429"/>
      <c r="BV7" s="429"/>
      <c r="BW7" s="429"/>
      <c r="BX7" s="429"/>
      <c r="BY7" s="429"/>
      <c r="BZ7" s="429"/>
      <c r="CA7" s="429"/>
      <c r="CB7" s="429"/>
      <c r="CC7" s="429"/>
      <c r="CD7" s="429"/>
      <c r="CE7" s="429"/>
      <c r="CF7" s="429"/>
      <c r="CG7" s="445"/>
      <c r="CH7" s="689">
        <v>0</v>
      </c>
      <c r="CI7" s="692"/>
      <c r="CJ7" s="692"/>
      <c r="CK7" s="692"/>
      <c r="CL7" s="707"/>
      <c r="CM7" s="689">
        <v>12</v>
      </c>
      <c r="CN7" s="692"/>
      <c r="CO7" s="692"/>
      <c r="CP7" s="692"/>
      <c r="CQ7" s="707"/>
      <c r="CR7" s="689">
        <v>5</v>
      </c>
      <c r="CS7" s="692"/>
      <c r="CT7" s="692"/>
      <c r="CU7" s="692"/>
      <c r="CV7" s="707"/>
      <c r="CW7" s="689" t="s">
        <v>202</v>
      </c>
      <c r="CX7" s="692"/>
      <c r="CY7" s="692"/>
      <c r="CZ7" s="692"/>
      <c r="DA7" s="707"/>
      <c r="DB7" s="689">
        <v>43</v>
      </c>
      <c r="DC7" s="692"/>
      <c r="DD7" s="692"/>
      <c r="DE7" s="692"/>
      <c r="DF7" s="707"/>
      <c r="DG7" s="689" t="s">
        <v>202</v>
      </c>
      <c r="DH7" s="692"/>
      <c r="DI7" s="692"/>
      <c r="DJ7" s="692"/>
      <c r="DK7" s="707"/>
      <c r="DL7" s="689" t="s">
        <v>202</v>
      </c>
      <c r="DM7" s="692"/>
      <c r="DN7" s="692"/>
      <c r="DO7" s="692"/>
      <c r="DP7" s="707"/>
      <c r="DQ7" s="689" t="s">
        <v>202</v>
      </c>
      <c r="DR7" s="692"/>
      <c r="DS7" s="692"/>
      <c r="DT7" s="692"/>
      <c r="DU7" s="707"/>
      <c r="DV7" s="409"/>
      <c r="DW7" s="429"/>
      <c r="DX7" s="429"/>
      <c r="DY7" s="429"/>
      <c r="DZ7" s="744"/>
      <c r="EA7" s="607"/>
    </row>
    <row r="8" spans="1:131" s="372" customFormat="1" ht="26.25" customHeight="1">
      <c r="A8" s="381">
        <v>2</v>
      </c>
      <c r="B8" s="410" t="s">
        <v>446</v>
      </c>
      <c r="C8" s="430"/>
      <c r="D8" s="430"/>
      <c r="E8" s="430"/>
      <c r="F8" s="430"/>
      <c r="G8" s="430"/>
      <c r="H8" s="430"/>
      <c r="I8" s="430"/>
      <c r="J8" s="430"/>
      <c r="K8" s="430"/>
      <c r="L8" s="430"/>
      <c r="M8" s="430"/>
      <c r="N8" s="430"/>
      <c r="O8" s="430"/>
      <c r="P8" s="446"/>
      <c r="Q8" s="452">
        <v>35</v>
      </c>
      <c r="R8" s="464"/>
      <c r="S8" s="464"/>
      <c r="T8" s="464"/>
      <c r="U8" s="464"/>
      <c r="V8" s="464">
        <v>11</v>
      </c>
      <c r="W8" s="464"/>
      <c r="X8" s="464"/>
      <c r="Y8" s="464"/>
      <c r="Z8" s="464"/>
      <c r="AA8" s="464">
        <v>24</v>
      </c>
      <c r="AB8" s="464"/>
      <c r="AC8" s="464"/>
      <c r="AD8" s="464"/>
      <c r="AE8" s="475"/>
      <c r="AF8" s="524">
        <v>24</v>
      </c>
      <c r="AG8" s="470"/>
      <c r="AH8" s="470"/>
      <c r="AI8" s="470"/>
      <c r="AJ8" s="542"/>
      <c r="AK8" s="474" t="s">
        <v>202</v>
      </c>
      <c r="AL8" s="464"/>
      <c r="AM8" s="464"/>
      <c r="AN8" s="464"/>
      <c r="AO8" s="464"/>
      <c r="AP8" s="464" t="s">
        <v>202</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548</v>
      </c>
      <c r="BT8" s="430"/>
      <c r="BU8" s="430"/>
      <c r="BV8" s="430"/>
      <c r="BW8" s="430"/>
      <c r="BX8" s="430"/>
      <c r="BY8" s="430"/>
      <c r="BZ8" s="430"/>
      <c r="CA8" s="430"/>
      <c r="CB8" s="430"/>
      <c r="CC8" s="430"/>
      <c r="CD8" s="430"/>
      <c r="CE8" s="430"/>
      <c r="CF8" s="430"/>
      <c r="CG8" s="446"/>
      <c r="CH8" s="458">
        <v>-25</v>
      </c>
      <c r="CI8" s="470"/>
      <c r="CJ8" s="470"/>
      <c r="CK8" s="470"/>
      <c r="CL8" s="708"/>
      <c r="CM8" s="458">
        <v>148</v>
      </c>
      <c r="CN8" s="470"/>
      <c r="CO8" s="470"/>
      <c r="CP8" s="470"/>
      <c r="CQ8" s="708"/>
      <c r="CR8" s="458">
        <v>5</v>
      </c>
      <c r="CS8" s="470"/>
      <c r="CT8" s="470"/>
      <c r="CU8" s="470"/>
      <c r="CV8" s="708"/>
      <c r="CW8" s="458" t="s">
        <v>202</v>
      </c>
      <c r="CX8" s="470"/>
      <c r="CY8" s="470"/>
      <c r="CZ8" s="470"/>
      <c r="DA8" s="708"/>
      <c r="DB8" s="458" t="s">
        <v>202</v>
      </c>
      <c r="DC8" s="470"/>
      <c r="DD8" s="470"/>
      <c r="DE8" s="470"/>
      <c r="DF8" s="708"/>
      <c r="DG8" s="458" t="s">
        <v>202</v>
      </c>
      <c r="DH8" s="470"/>
      <c r="DI8" s="470"/>
      <c r="DJ8" s="470"/>
      <c r="DK8" s="708"/>
      <c r="DL8" s="458" t="s">
        <v>202</v>
      </c>
      <c r="DM8" s="470"/>
      <c r="DN8" s="470"/>
      <c r="DO8" s="470"/>
      <c r="DP8" s="708"/>
      <c r="DQ8" s="458" t="s">
        <v>202</v>
      </c>
      <c r="DR8" s="470"/>
      <c r="DS8" s="470"/>
      <c r="DT8" s="470"/>
      <c r="DU8" s="708"/>
      <c r="DV8" s="410"/>
      <c r="DW8" s="430"/>
      <c r="DX8" s="430"/>
      <c r="DY8" s="430"/>
      <c r="DZ8" s="745"/>
      <c r="EA8" s="607"/>
    </row>
    <row r="9" spans="1:131" s="372" customFormat="1" ht="26.25" customHeight="1">
      <c r="A9" s="381">
        <v>3</v>
      </c>
      <c r="B9" s="410" t="s">
        <v>447</v>
      </c>
      <c r="C9" s="430"/>
      <c r="D9" s="430"/>
      <c r="E9" s="430"/>
      <c r="F9" s="430"/>
      <c r="G9" s="430"/>
      <c r="H9" s="430"/>
      <c r="I9" s="430"/>
      <c r="J9" s="430"/>
      <c r="K9" s="430"/>
      <c r="L9" s="430"/>
      <c r="M9" s="430"/>
      <c r="N9" s="430"/>
      <c r="O9" s="430"/>
      <c r="P9" s="446"/>
      <c r="Q9" s="452">
        <v>137</v>
      </c>
      <c r="R9" s="464"/>
      <c r="S9" s="464"/>
      <c r="T9" s="464"/>
      <c r="U9" s="464"/>
      <c r="V9" s="464">
        <v>102</v>
      </c>
      <c r="W9" s="464"/>
      <c r="X9" s="464"/>
      <c r="Y9" s="464"/>
      <c r="Z9" s="464"/>
      <c r="AA9" s="464">
        <v>35</v>
      </c>
      <c r="AB9" s="464"/>
      <c r="AC9" s="464"/>
      <c r="AD9" s="464"/>
      <c r="AE9" s="475"/>
      <c r="AF9" s="524">
        <v>35</v>
      </c>
      <c r="AG9" s="470"/>
      <c r="AH9" s="470"/>
      <c r="AI9" s="470"/>
      <c r="AJ9" s="542"/>
      <c r="AK9" s="474" t="s">
        <v>202</v>
      </c>
      <c r="AL9" s="464"/>
      <c r="AM9" s="464"/>
      <c r="AN9" s="464"/>
      <c r="AO9" s="464"/>
      <c r="AP9" s="464" t="s">
        <v>202</v>
      </c>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282</v>
      </c>
      <c r="BT9" s="430"/>
      <c r="BU9" s="430"/>
      <c r="BV9" s="430"/>
      <c r="BW9" s="430"/>
      <c r="BX9" s="430"/>
      <c r="BY9" s="430"/>
      <c r="BZ9" s="430"/>
      <c r="CA9" s="430"/>
      <c r="CB9" s="430"/>
      <c r="CC9" s="430"/>
      <c r="CD9" s="430"/>
      <c r="CE9" s="430"/>
      <c r="CF9" s="430"/>
      <c r="CG9" s="446"/>
      <c r="CH9" s="458">
        <v>-666</v>
      </c>
      <c r="CI9" s="470"/>
      <c r="CJ9" s="470"/>
      <c r="CK9" s="470"/>
      <c r="CL9" s="708"/>
      <c r="CM9" s="458">
        <v>301</v>
      </c>
      <c r="CN9" s="470"/>
      <c r="CO9" s="470"/>
      <c r="CP9" s="470"/>
      <c r="CQ9" s="708"/>
      <c r="CR9" s="458">
        <v>10</v>
      </c>
      <c r="CS9" s="470"/>
      <c r="CT9" s="470"/>
      <c r="CU9" s="470"/>
      <c r="CV9" s="708"/>
      <c r="CW9" s="458">
        <v>10</v>
      </c>
      <c r="CX9" s="470"/>
      <c r="CY9" s="470"/>
      <c r="CZ9" s="470"/>
      <c r="DA9" s="708"/>
      <c r="DB9" s="458" t="s">
        <v>202</v>
      </c>
      <c r="DC9" s="470"/>
      <c r="DD9" s="470"/>
      <c r="DE9" s="470"/>
      <c r="DF9" s="708"/>
      <c r="DG9" s="458" t="s">
        <v>202</v>
      </c>
      <c r="DH9" s="470"/>
      <c r="DI9" s="470"/>
      <c r="DJ9" s="470"/>
      <c r="DK9" s="708"/>
      <c r="DL9" s="458" t="s">
        <v>202</v>
      </c>
      <c r="DM9" s="470"/>
      <c r="DN9" s="470"/>
      <c r="DO9" s="470"/>
      <c r="DP9" s="708"/>
      <c r="DQ9" s="458" t="s">
        <v>202</v>
      </c>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448</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253</v>
      </c>
      <c r="B23" s="411" t="s">
        <v>300</v>
      </c>
      <c r="C23" s="431"/>
      <c r="D23" s="431"/>
      <c r="E23" s="431"/>
      <c r="F23" s="431"/>
      <c r="G23" s="431"/>
      <c r="H23" s="431"/>
      <c r="I23" s="431"/>
      <c r="J23" s="431"/>
      <c r="K23" s="431"/>
      <c r="L23" s="431"/>
      <c r="M23" s="431"/>
      <c r="N23" s="431"/>
      <c r="O23" s="431"/>
      <c r="P23" s="447"/>
      <c r="Q23" s="454">
        <v>31332</v>
      </c>
      <c r="R23" s="466"/>
      <c r="S23" s="466"/>
      <c r="T23" s="466"/>
      <c r="U23" s="466"/>
      <c r="V23" s="466">
        <v>30552</v>
      </c>
      <c r="W23" s="466"/>
      <c r="X23" s="466"/>
      <c r="Y23" s="466"/>
      <c r="Z23" s="466"/>
      <c r="AA23" s="466">
        <v>780</v>
      </c>
      <c r="AB23" s="466"/>
      <c r="AC23" s="466"/>
      <c r="AD23" s="466"/>
      <c r="AE23" s="511"/>
      <c r="AF23" s="525">
        <v>538</v>
      </c>
      <c r="AG23" s="466"/>
      <c r="AH23" s="466"/>
      <c r="AI23" s="466"/>
      <c r="AJ23" s="543"/>
      <c r="AK23" s="551"/>
      <c r="AL23" s="469"/>
      <c r="AM23" s="469"/>
      <c r="AN23" s="469"/>
      <c r="AO23" s="469"/>
      <c r="AP23" s="466">
        <v>21873</v>
      </c>
      <c r="AQ23" s="466"/>
      <c r="AR23" s="466"/>
      <c r="AS23" s="466"/>
      <c r="AT23" s="466"/>
      <c r="AU23" s="584"/>
      <c r="AV23" s="584"/>
      <c r="AW23" s="584"/>
      <c r="AX23" s="584"/>
      <c r="AY23" s="611"/>
      <c r="AZ23" s="617" t="s">
        <v>202</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385</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410</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429</v>
      </c>
      <c r="B26" s="407"/>
      <c r="C26" s="407"/>
      <c r="D26" s="407"/>
      <c r="E26" s="407"/>
      <c r="F26" s="407"/>
      <c r="G26" s="407"/>
      <c r="H26" s="407"/>
      <c r="I26" s="407"/>
      <c r="J26" s="407"/>
      <c r="K26" s="407"/>
      <c r="L26" s="407"/>
      <c r="M26" s="407"/>
      <c r="N26" s="407"/>
      <c r="O26" s="407"/>
      <c r="P26" s="443"/>
      <c r="Q26" s="449" t="s">
        <v>450</v>
      </c>
      <c r="R26" s="461"/>
      <c r="S26" s="461"/>
      <c r="T26" s="461"/>
      <c r="U26" s="472"/>
      <c r="V26" s="449" t="s">
        <v>451</v>
      </c>
      <c r="W26" s="461"/>
      <c r="X26" s="461"/>
      <c r="Y26" s="461"/>
      <c r="Z26" s="472"/>
      <c r="AA26" s="449" t="s">
        <v>452</v>
      </c>
      <c r="AB26" s="461"/>
      <c r="AC26" s="461"/>
      <c r="AD26" s="461"/>
      <c r="AE26" s="461"/>
      <c r="AF26" s="526" t="s">
        <v>250</v>
      </c>
      <c r="AG26" s="537"/>
      <c r="AH26" s="537"/>
      <c r="AI26" s="537"/>
      <c r="AJ26" s="544"/>
      <c r="AK26" s="461" t="s">
        <v>387</v>
      </c>
      <c r="AL26" s="461"/>
      <c r="AM26" s="461"/>
      <c r="AN26" s="461"/>
      <c r="AO26" s="472"/>
      <c r="AP26" s="449" t="s">
        <v>356</v>
      </c>
      <c r="AQ26" s="461"/>
      <c r="AR26" s="461"/>
      <c r="AS26" s="461"/>
      <c r="AT26" s="472"/>
      <c r="AU26" s="449" t="s">
        <v>453</v>
      </c>
      <c r="AV26" s="461"/>
      <c r="AW26" s="461"/>
      <c r="AX26" s="461"/>
      <c r="AY26" s="472"/>
      <c r="AZ26" s="449" t="s">
        <v>454</v>
      </c>
      <c r="BA26" s="461"/>
      <c r="BB26" s="461"/>
      <c r="BC26" s="461"/>
      <c r="BD26" s="472"/>
      <c r="BE26" s="449" t="s">
        <v>435</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241</v>
      </c>
      <c r="C28" s="429"/>
      <c r="D28" s="429"/>
      <c r="E28" s="429"/>
      <c r="F28" s="429"/>
      <c r="G28" s="429"/>
      <c r="H28" s="429"/>
      <c r="I28" s="429"/>
      <c r="J28" s="429"/>
      <c r="K28" s="429"/>
      <c r="L28" s="429"/>
      <c r="M28" s="429"/>
      <c r="N28" s="429"/>
      <c r="O28" s="429"/>
      <c r="P28" s="445"/>
      <c r="Q28" s="455">
        <v>5764</v>
      </c>
      <c r="R28" s="467"/>
      <c r="S28" s="467"/>
      <c r="T28" s="467"/>
      <c r="U28" s="467"/>
      <c r="V28" s="467">
        <v>5764</v>
      </c>
      <c r="W28" s="467"/>
      <c r="X28" s="467"/>
      <c r="Y28" s="467"/>
      <c r="Z28" s="467"/>
      <c r="AA28" s="467" t="s">
        <v>202</v>
      </c>
      <c r="AB28" s="467"/>
      <c r="AC28" s="467"/>
      <c r="AD28" s="467"/>
      <c r="AE28" s="512"/>
      <c r="AF28" s="528" t="s">
        <v>202</v>
      </c>
      <c r="AG28" s="467"/>
      <c r="AH28" s="467"/>
      <c r="AI28" s="467"/>
      <c r="AJ28" s="546"/>
      <c r="AK28" s="552">
        <v>526</v>
      </c>
      <c r="AL28" s="467"/>
      <c r="AM28" s="467"/>
      <c r="AN28" s="467"/>
      <c r="AO28" s="467"/>
      <c r="AP28" s="467" t="s">
        <v>202</v>
      </c>
      <c r="AQ28" s="467"/>
      <c r="AR28" s="467"/>
      <c r="AS28" s="467"/>
      <c r="AT28" s="467"/>
      <c r="AU28" s="467" t="s">
        <v>202</v>
      </c>
      <c r="AV28" s="467"/>
      <c r="AW28" s="467"/>
      <c r="AX28" s="467"/>
      <c r="AY28" s="467"/>
      <c r="AZ28" s="618" t="s">
        <v>202</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27</v>
      </c>
      <c r="C29" s="430"/>
      <c r="D29" s="430"/>
      <c r="E29" s="430"/>
      <c r="F29" s="430"/>
      <c r="G29" s="430"/>
      <c r="H29" s="430"/>
      <c r="I29" s="430"/>
      <c r="J29" s="430"/>
      <c r="K29" s="430"/>
      <c r="L29" s="430"/>
      <c r="M29" s="430"/>
      <c r="N29" s="430"/>
      <c r="O29" s="430"/>
      <c r="P29" s="446"/>
      <c r="Q29" s="452">
        <v>4668</v>
      </c>
      <c r="R29" s="464"/>
      <c r="S29" s="464"/>
      <c r="T29" s="464"/>
      <c r="U29" s="464"/>
      <c r="V29" s="464">
        <v>4488</v>
      </c>
      <c r="W29" s="464"/>
      <c r="X29" s="464"/>
      <c r="Y29" s="464"/>
      <c r="Z29" s="464"/>
      <c r="AA29" s="464">
        <v>179</v>
      </c>
      <c r="AB29" s="464"/>
      <c r="AC29" s="464"/>
      <c r="AD29" s="464"/>
      <c r="AE29" s="475"/>
      <c r="AF29" s="524">
        <v>179</v>
      </c>
      <c r="AG29" s="470"/>
      <c r="AH29" s="470"/>
      <c r="AI29" s="470"/>
      <c r="AJ29" s="542"/>
      <c r="AK29" s="474">
        <v>768</v>
      </c>
      <c r="AL29" s="464"/>
      <c r="AM29" s="464"/>
      <c r="AN29" s="464"/>
      <c r="AO29" s="464"/>
      <c r="AP29" s="464" t="s">
        <v>202</v>
      </c>
      <c r="AQ29" s="464"/>
      <c r="AR29" s="464"/>
      <c r="AS29" s="464"/>
      <c r="AT29" s="464"/>
      <c r="AU29" s="464" t="s">
        <v>202</v>
      </c>
      <c r="AV29" s="464"/>
      <c r="AW29" s="464"/>
      <c r="AX29" s="464"/>
      <c r="AY29" s="464"/>
      <c r="AZ29" s="619" t="s">
        <v>202</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455</v>
      </c>
      <c r="C30" s="430"/>
      <c r="D30" s="430"/>
      <c r="E30" s="430"/>
      <c r="F30" s="430"/>
      <c r="G30" s="430"/>
      <c r="H30" s="430"/>
      <c r="I30" s="430"/>
      <c r="J30" s="430"/>
      <c r="K30" s="430"/>
      <c r="L30" s="430"/>
      <c r="M30" s="430"/>
      <c r="N30" s="430"/>
      <c r="O30" s="430"/>
      <c r="P30" s="446"/>
      <c r="Q30" s="452">
        <v>785</v>
      </c>
      <c r="R30" s="464"/>
      <c r="S30" s="464"/>
      <c r="T30" s="464"/>
      <c r="U30" s="464"/>
      <c r="V30" s="464">
        <v>748</v>
      </c>
      <c r="W30" s="464"/>
      <c r="X30" s="464"/>
      <c r="Y30" s="464"/>
      <c r="Z30" s="464"/>
      <c r="AA30" s="464">
        <v>37</v>
      </c>
      <c r="AB30" s="464"/>
      <c r="AC30" s="464"/>
      <c r="AD30" s="464"/>
      <c r="AE30" s="475"/>
      <c r="AF30" s="524">
        <v>37</v>
      </c>
      <c r="AG30" s="470"/>
      <c r="AH30" s="470"/>
      <c r="AI30" s="470"/>
      <c r="AJ30" s="542"/>
      <c r="AK30" s="474">
        <v>195</v>
      </c>
      <c r="AL30" s="464"/>
      <c r="AM30" s="464"/>
      <c r="AN30" s="464"/>
      <c r="AO30" s="464"/>
      <c r="AP30" s="464" t="s">
        <v>202</v>
      </c>
      <c r="AQ30" s="464"/>
      <c r="AR30" s="464"/>
      <c r="AS30" s="464"/>
      <c r="AT30" s="464"/>
      <c r="AU30" s="464" t="s">
        <v>202</v>
      </c>
      <c r="AV30" s="464"/>
      <c r="AW30" s="464"/>
      <c r="AX30" s="464"/>
      <c r="AY30" s="464"/>
      <c r="AZ30" s="619" t="s">
        <v>202</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456</v>
      </c>
      <c r="C31" s="430"/>
      <c r="D31" s="430"/>
      <c r="E31" s="430"/>
      <c r="F31" s="430"/>
      <c r="G31" s="430"/>
      <c r="H31" s="430"/>
      <c r="I31" s="430"/>
      <c r="J31" s="430"/>
      <c r="K31" s="430"/>
      <c r="L31" s="430"/>
      <c r="M31" s="430"/>
      <c r="N31" s="430"/>
      <c r="O31" s="430"/>
      <c r="P31" s="446"/>
      <c r="Q31" s="452">
        <v>682</v>
      </c>
      <c r="R31" s="464"/>
      <c r="S31" s="464"/>
      <c r="T31" s="464"/>
      <c r="U31" s="464"/>
      <c r="V31" s="464">
        <v>583</v>
      </c>
      <c r="W31" s="464"/>
      <c r="X31" s="464"/>
      <c r="Y31" s="464"/>
      <c r="Z31" s="464"/>
      <c r="AA31" s="464">
        <v>99</v>
      </c>
      <c r="AB31" s="464"/>
      <c r="AC31" s="464"/>
      <c r="AD31" s="464"/>
      <c r="AE31" s="475"/>
      <c r="AF31" s="524">
        <v>587</v>
      </c>
      <c r="AG31" s="470"/>
      <c r="AH31" s="470"/>
      <c r="AI31" s="470"/>
      <c r="AJ31" s="542"/>
      <c r="AK31" s="474" t="s">
        <v>202</v>
      </c>
      <c r="AL31" s="464"/>
      <c r="AM31" s="464"/>
      <c r="AN31" s="464"/>
      <c r="AO31" s="464"/>
      <c r="AP31" s="464">
        <v>4159</v>
      </c>
      <c r="AQ31" s="464"/>
      <c r="AR31" s="464"/>
      <c r="AS31" s="464"/>
      <c r="AT31" s="464"/>
      <c r="AU31" s="464" t="s">
        <v>202</v>
      </c>
      <c r="AV31" s="464"/>
      <c r="AW31" s="464"/>
      <c r="AX31" s="464"/>
      <c r="AY31" s="464"/>
      <c r="AZ31" s="619" t="s">
        <v>202</v>
      </c>
      <c r="BA31" s="619"/>
      <c r="BB31" s="619"/>
      <c r="BC31" s="619"/>
      <c r="BD31" s="619"/>
      <c r="BE31" s="582" t="s">
        <v>457</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138</v>
      </c>
      <c r="C32" s="430"/>
      <c r="D32" s="430"/>
      <c r="E32" s="430"/>
      <c r="F32" s="430"/>
      <c r="G32" s="430"/>
      <c r="H32" s="430"/>
      <c r="I32" s="430"/>
      <c r="J32" s="430"/>
      <c r="K32" s="430"/>
      <c r="L32" s="430"/>
      <c r="M32" s="430"/>
      <c r="N32" s="430"/>
      <c r="O32" s="430"/>
      <c r="P32" s="446"/>
      <c r="Q32" s="452">
        <v>558</v>
      </c>
      <c r="R32" s="464"/>
      <c r="S32" s="464"/>
      <c r="T32" s="464"/>
      <c r="U32" s="464"/>
      <c r="V32" s="464">
        <v>476</v>
      </c>
      <c r="W32" s="464"/>
      <c r="X32" s="464"/>
      <c r="Y32" s="464"/>
      <c r="Z32" s="464"/>
      <c r="AA32" s="464">
        <v>82</v>
      </c>
      <c r="AB32" s="464"/>
      <c r="AC32" s="464"/>
      <c r="AD32" s="464"/>
      <c r="AE32" s="475"/>
      <c r="AF32" s="524">
        <v>258</v>
      </c>
      <c r="AG32" s="470"/>
      <c r="AH32" s="470"/>
      <c r="AI32" s="470"/>
      <c r="AJ32" s="542"/>
      <c r="AK32" s="474">
        <v>229</v>
      </c>
      <c r="AL32" s="464"/>
      <c r="AM32" s="464"/>
      <c r="AN32" s="464"/>
      <c r="AO32" s="464"/>
      <c r="AP32" s="464">
        <v>3234</v>
      </c>
      <c r="AQ32" s="464"/>
      <c r="AR32" s="464"/>
      <c r="AS32" s="464"/>
      <c r="AT32" s="464"/>
      <c r="AU32" s="464">
        <v>2086</v>
      </c>
      <c r="AV32" s="464"/>
      <c r="AW32" s="464"/>
      <c r="AX32" s="464"/>
      <c r="AY32" s="464"/>
      <c r="AZ32" s="619" t="s">
        <v>202</v>
      </c>
      <c r="BA32" s="619"/>
      <c r="BB32" s="619"/>
      <c r="BC32" s="619"/>
      <c r="BD32" s="619"/>
      <c r="BE32" s="582" t="s">
        <v>457</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458</v>
      </c>
      <c r="C33" s="430"/>
      <c r="D33" s="430"/>
      <c r="E33" s="430"/>
      <c r="F33" s="430"/>
      <c r="G33" s="430"/>
      <c r="H33" s="430"/>
      <c r="I33" s="430"/>
      <c r="J33" s="430"/>
      <c r="K33" s="430"/>
      <c r="L33" s="430"/>
      <c r="M33" s="430"/>
      <c r="N33" s="430"/>
      <c r="O33" s="430"/>
      <c r="P33" s="446"/>
      <c r="Q33" s="452">
        <v>163</v>
      </c>
      <c r="R33" s="464"/>
      <c r="S33" s="464"/>
      <c r="T33" s="464"/>
      <c r="U33" s="464"/>
      <c r="V33" s="464">
        <v>163</v>
      </c>
      <c r="W33" s="464"/>
      <c r="X33" s="464"/>
      <c r="Y33" s="464"/>
      <c r="Z33" s="464"/>
      <c r="AA33" s="464" t="s">
        <v>202</v>
      </c>
      <c r="AB33" s="464"/>
      <c r="AC33" s="464"/>
      <c r="AD33" s="464"/>
      <c r="AE33" s="475"/>
      <c r="AF33" s="524" t="s">
        <v>202</v>
      </c>
      <c r="AG33" s="470"/>
      <c r="AH33" s="470"/>
      <c r="AI33" s="470"/>
      <c r="AJ33" s="542"/>
      <c r="AK33" s="474">
        <v>129</v>
      </c>
      <c r="AL33" s="464"/>
      <c r="AM33" s="464"/>
      <c r="AN33" s="464"/>
      <c r="AO33" s="464"/>
      <c r="AP33" s="464">
        <v>905</v>
      </c>
      <c r="AQ33" s="464"/>
      <c r="AR33" s="464"/>
      <c r="AS33" s="464"/>
      <c r="AT33" s="464"/>
      <c r="AU33" s="464">
        <v>832</v>
      </c>
      <c r="AV33" s="464"/>
      <c r="AW33" s="464"/>
      <c r="AX33" s="464"/>
      <c r="AY33" s="464"/>
      <c r="AZ33" s="619" t="s">
        <v>202</v>
      </c>
      <c r="BA33" s="619"/>
      <c r="BB33" s="619"/>
      <c r="BC33" s="619"/>
      <c r="BD33" s="619"/>
      <c r="BE33" s="582" t="s">
        <v>23</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203</v>
      </c>
      <c r="C34" s="430"/>
      <c r="D34" s="430"/>
      <c r="E34" s="430"/>
      <c r="F34" s="430"/>
      <c r="G34" s="430"/>
      <c r="H34" s="430"/>
      <c r="I34" s="430"/>
      <c r="J34" s="430"/>
      <c r="K34" s="430"/>
      <c r="L34" s="430"/>
      <c r="M34" s="430"/>
      <c r="N34" s="430"/>
      <c r="O34" s="430"/>
      <c r="P34" s="446"/>
      <c r="Q34" s="452">
        <v>136</v>
      </c>
      <c r="R34" s="464"/>
      <c r="S34" s="464"/>
      <c r="T34" s="464"/>
      <c r="U34" s="464"/>
      <c r="V34" s="464">
        <v>136</v>
      </c>
      <c r="W34" s="464"/>
      <c r="X34" s="464"/>
      <c r="Y34" s="464"/>
      <c r="Z34" s="464"/>
      <c r="AA34" s="464" t="s">
        <v>202</v>
      </c>
      <c r="AB34" s="464"/>
      <c r="AC34" s="464"/>
      <c r="AD34" s="464"/>
      <c r="AE34" s="475"/>
      <c r="AF34" s="524" t="s">
        <v>202</v>
      </c>
      <c r="AG34" s="470"/>
      <c r="AH34" s="470"/>
      <c r="AI34" s="470"/>
      <c r="AJ34" s="542"/>
      <c r="AK34" s="474">
        <v>3</v>
      </c>
      <c r="AL34" s="464"/>
      <c r="AM34" s="464"/>
      <c r="AN34" s="464"/>
      <c r="AO34" s="464"/>
      <c r="AP34" s="464">
        <v>1144</v>
      </c>
      <c r="AQ34" s="464"/>
      <c r="AR34" s="464"/>
      <c r="AS34" s="464"/>
      <c r="AT34" s="464"/>
      <c r="AU34" s="464" t="s">
        <v>202</v>
      </c>
      <c r="AV34" s="464"/>
      <c r="AW34" s="464"/>
      <c r="AX34" s="464"/>
      <c r="AY34" s="464"/>
      <c r="AZ34" s="619" t="s">
        <v>202</v>
      </c>
      <c r="BA34" s="619"/>
      <c r="BB34" s="619"/>
      <c r="BC34" s="619"/>
      <c r="BD34" s="619"/>
      <c r="BE34" s="582" t="s">
        <v>23</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460</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253</v>
      </c>
      <c r="B63" s="411" t="s">
        <v>374</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1061</v>
      </c>
      <c r="AG63" s="466"/>
      <c r="AH63" s="466"/>
      <c r="AI63" s="466"/>
      <c r="AJ63" s="543"/>
      <c r="AK63" s="551"/>
      <c r="AL63" s="469"/>
      <c r="AM63" s="469"/>
      <c r="AN63" s="469"/>
      <c r="AO63" s="469"/>
      <c r="AP63" s="466">
        <v>9442</v>
      </c>
      <c r="AQ63" s="466"/>
      <c r="AR63" s="466"/>
      <c r="AS63" s="466"/>
      <c r="AT63" s="466"/>
      <c r="AU63" s="466">
        <v>2918</v>
      </c>
      <c r="AV63" s="466"/>
      <c r="AW63" s="466"/>
      <c r="AX63" s="466"/>
      <c r="AY63" s="466"/>
      <c r="AZ63" s="621"/>
      <c r="BA63" s="621"/>
      <c r="BB63" s="621"/>
      <c r="BC63" s="621"/>
      <c r="BD63" s="621"/>
      <c r="BE63" s="584"/>
      <c r="BF63" s="584"/>
      <c r="BG63" s="584"/>
      <c r="BH63" s="584"/>
      <c r="BI63" s="611"/>
      <c r="BJ63" s="617" t="s">
        <v>202</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445</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440</v>
      </c>
      <c r="B66" s="407"/>
      <c r="C66" s="407"/>
      <c r="D66" s="407"/>
      <c r="E66" s="407"/>
      <c r="F66" s="407"/>
      <c r="G66" s="407"/>
      <c r="H66" s="407"/>
      <c r="I66" s="407"/>
      <c r="J66" s="407"/>
      <c r="K66" s="407"/>
      <c r="L66" s="407"/>
      <c r="M66" s="407"/>
      <c r="N66" s="407"/>
      <c r="O66" s="407"/>
      <c r="P66" s="443"/>
      <c r="Q66" s="449" t="s">
        <v>450</v>
      </c>
      <c r="R66" s="461"/>
      <c r="S66" s="461"/>
      <c r="T66" s="461"/>
      <c r="U66" s="472"/>
      <c r="V66" s="449" t="s">
        <v>451</v>
      </c>
      <c r="W66" s="461"/>
      <c r="X66" s="461"/>
      <c r="Y66" s="461"/>
      <c r="Z66" s="472"/>
      <c r="AA66" s="449" t="s">
        <v>452</v>
      </c>
      <c r="AB66" s="461"/>
      <c r="AC66" s="461"/>
      <c r="AD66" s="461"/>
      <c r="AE66" s="472"/>
      <c r="AF66" s="529" t="s">
        <v>250</v>
      </c>
      <c r="AG66" s="537"/>
      <c r="AH66" s="537"/>
      <c r="AI66" s="537"/>
      <c r="AJ66" s="547"/>
      <c r="AK66" s="449" t="s">
        <v>387</v>
      </c>
      <c r="AL66" s="407"/>
      <c r="AM66" s="407"/>
      <c r="AN66" s="407"/>
      <c r="AO66" s="443"/>
      <c r="AP66" s="449" t="s">
        <v>356</v>
      </c>
      <c r="AQ66" s="461"/>
      <c r="AR66" s="461"/>
      <c r="AS66" s="461"/>
      <c r="AT66" s="472"/>
      <c r="AU66" s="449" t="s">
        <v>461</v>
      </c>
      <c r="AV66" s="461"/>
      <c r="AW66" s="461"/>
      <c r="AX66" s="461"/>
      <c r="AY66" s="472"/>
      <c r="AZ66" s="449" t="s">
        <v>435</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231</v>
      </c>
      <c r="C68" s="429"/>
      <c r="D68" s="429"/>
      <c r="E68" s="429"/>
      <c r="F68" s="429"/>
      <c r="G68" s="429"/>
      <c r="H68" s="429"/>
      <c r="I68" s="429"/>
      <c r="J68" s="429"/>
      <c r="K68" s="429"/>
      <c r="L68" s="429"/>
      <c r="M68" s="429"/>
      <c r="N68" s="429"/>
      <c r="O68" s="429"/>
      <c r="P68" s="445"/>
      <c r="Q68" s="451">
        <v>1</v>
      </c>
      <c r="R68" s="463"/>
      <c r="S68" s="463"/>
      <c r="T68" s="463"/>
      <c r="U68" s="463"/>
      <c r="V68" s="463" t="s">
        <v>202</v>
      </c>
      <c r="W68" s="463"/>
      <c r="X68" s="463"/>
      <c r="Y68" s="463"/>
      <c r="Z68" s="463"/>
      <c r="AA68" s="463">
        <v>1</v>
      </c>
      <c r="AB68" s="463"/>
      <c r="AC68" s="463"/>
      <c r="AD68" s="463"/>
      <c r="AE68" s="463"/>
      <c r="AF68" s="463">
        <v>1</v>
      </c>
      <c r="AG68" s="463"/>
      <c r="AH68" s="463"/>
      <c r="AI68" s="463"/>
      <c r="AJ68" s="463"/>
      <c r="AK68" s="463" t="s">
        <v>202</v>
      </c>
      <c r="AL68" s="463"/>
      <c r="AM68" s="463"/>
      <c r="AN68" s="463"/>
      <c r="AO68" s="463"/>
      <c r="AP68" s="463" t="s">
        <v>202</v>
      </c>
      <c r="AQ68" s="463"/>
      <c r="AR68" s="463"/>
      <c r="AS68" s="463"/>
      <c r="AT68" s="463"/>
      <c r="AU68" s="463" t="s">
        <v>202</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539</v>
      </c>
      <c r="C69" s="430"/>
      <c r="D69" s="430"/>
      <c r="E69" s="430"/>
      <c r="F69" s="430"/>
      <c r="G69" s="430"/>
      <c r="H69" s="430"/>
      <c r="I69" s="430"/>
      <c r="J69" s="430"/>
      <c r="K69" s="430"/>
      <c r="L69" s="430"/>
      <c r="M69" s="430"/>
      <c r="N69" s="430"/>
      <c r="O69" s="430"/>
      <c r="P69" s="446"/>
      <c r="Q69" s="452">
        <v>134</v>
      </c>
      <c r="R69" s="464"/>
      <c r="S69" s="464"/>
      <c r="T69" s="464"/>
      <c r="U69" s="464"/>
      <c r="V69" s="464">
        <v>128</v>
      </c>
      <c r="W69" s="464"/>
      <c r="X69" s="464"/>
      <c r="Y69" s="464"/>
      <c r="Z69" s="464"/>
      <c r="AA69" s="464">
        <v>6</v>
      </c>
      <c r="AB69" s="464"/>
      <c r="AC69" s="464"/>
      <c r="AD69" s="464"/>
      <c r="AE69" s="464"/>
      <c r="AF69" s="464">
        <v>6</v>
      </c>
      <c r="AG69" s="464"/>
      <c r="AH69" s="464"/>
      <c r="AI69" s="464"/>
      <c r="AJ69" s="464"/>
      <c r="AK69" s="464" t="s">
        <v>202</v>
      </c>
      <c r="AL69" s="464"/>
      <c r="AM69" s="464"/>
      <c r="AN69" s="464"/>
      <c r="AO69" s="464"/>
      <c r="AP69" s="464" t="s">
        <v>202</v>
      </c>
      <c r="AQ69" s="464"/>
      <c r="AR69" s="464"/>
      <c r="AS69" s="464"/>
      <c r="AT69" s="464"/>
      <c r="AU69" s="464" t="s">
        <v>202</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540</v>
      </c>
      <c r="C70" s="430"/>
      <c r="D70" s="430"/>
      <c r="E70" s="430"/>
      <c r="F70" s="430"/>
      <c r="G70" s="430"/>
      <c r="H70" s="430"/>
      <c r="I70" s="430"/>
      <c r="J70" s="430"/>
      <c r="K70" s="430"/>
      <c r="L70" s="430"/>
      <c r="M70" s="430"/>
      <c r="N70" s="430"/>
      <c r="O70" s="430"/>
      <c r="P70" s="446"/>
      <c r="Q70" s="452">
        <v>943</v>
      </c>
      <c r="R70" s="464"/>
      <c r="S70" s="464"/>
      <c r="T70" s="464"/>
      <c r="U70" s="464"/>
      <c r="V70" s="464">
        <v>913</v>
      </c>
      <c r="W70" s="464"/>
      <c r="X70" s="464"/>
      <c r="Y70" s="464"/>
      <c r="Z70" s="464"/>
      <c r="AA70" s="464">
        <v>30</v>
      </c>
      <c r="AB70" s="464"/>
      <c r="AC70" s="464"/>
      <c r="AD70" s="464"/>
      <c r="AE70" s="464"/>
      <c r="AF70" s="464">
        <v>30</v>
      </c>
      <c r="AG70" s="464"/>
      <c r="AH70" s="464"/>
      <c r="AI70" s="464"/>
      <c r="AJ70" s="464"/>
      <c r="AK70" s="464" t="s">
        <v>202</v>
      </c>
      <c r="AL70" s="464"/>
      <c r="AM70" s="464"/>
      <c r="AN70" s="464"/>
      <c r="AO70" s="464"/>
      <c r="AP70" s="464">
        <v>4518</v>
      </c>
      <c r="AQ70" s="464"/>
      <c r="AR70" s="464"/>
      <c r="AS70" s="464"/>
      <c r="AT70" s="464"/>
      <c r="AU70" s="464">
        <v>1961</v>
      </c>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542</v>
      </c>
      <c r="C71" s="430"/>
      <c r="D71" s="430"/>
      <c r="E71" s="430"/>
      <c r="F71" s="430"/>
      <c r="G71" s="430"/>
      <c r="H71" s="430"/>
      <c r="I71" s="430"/>
      <c r="J71" s="430"/>
      <c r="K71" s="430"/>
      <c r="L71" s="430"/>
      <c r="M71" s="430"/>
      <c r="N71" s="430"/>
      <c r="O71" s="430"/>
      <c r="P71" s="446"/>
      <c r="Q71" s="452">
        <v>15</v>
      </c>
      <c r="R71" s="464"/>
      <c r="S71" s="464"/>
      <c r="T71" s="464"/>
      <c r="U71" s="464"/>
      <c r="V71" s="464">
        <v>13</v>
      </c>
      <c r="W71" s="464"/>
      <c r="X71" s="464"/>
      <c r="Y71" s="464"/>
      <c r="Z71" s="464"/>
      <c r="AA71" s="464">
        <v>2</v>
      </c>
      <c r="AB71" s="464"/>
      <c r="AC71" s="464"/>
      <c r="AD71" s="464"/>
      <c r="AE71" s="464"/>
      <c r="AF71" s="464">
        <v>2</v>
      </c>
      <c r="AG71" s="464"/>
      <c r="AH71" s="464"/>
      <c r="AI71" s="464"/>
      <c r="AJ71" s="464"/>
      <c r="AK71" s="464" t="s">
        <v>202</v>
      </c>
      <c r="AL71" s="464"/>
      <c r="AM71" s="464"/>
      <c r="AN71" s="464"/>
      <c r="AO71" s="464"/>
      <c r="AP71" s="464" t="s">
        <v>202</v>
      </c>
      <c r="AQ71" s="464"/>
      <c r="AR71" s="464"/>
      <c r="AS71" s="464"/>
      <c r="AT71" s="464"/>
      <c r="AU71" s="464" t="s">
        <v>202</v>
      </c>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543</v>
      </c>
      <c r="C72" s="430"/>
      <c r="D72" s="430"/>
      <c r="E72" s="430"/>
      <c r="F72" s="430"/>
      <c r="G72" s="430"/>
      <c r="H72" s="430"/>
      <c r="I72" s="430"/>
      <c r="J72" s="430"/>
      <c r="K72" s="430"/>
      <c r="L72" s="430"/>
      <c r="M72" s="430"/>
      <c r="N72" s="430"/>
      <c r="O72" s="430"/>
      <c r="P72" s="446"/>
      <c r="Q72" s="452">
        <v>125</v>
      </c>
      <c r="R72" s="464"/>
      <c r="S72" s="464"/>
      <c r="T72" s="464"/>
      <c r="U72" s="464"/>
      <c r="V72" s="464">
        <v>113</v>
      </c>
      <c r="W72" s="464"/>
      <c r="X72" s="464"/>
      <c r="Y72" s="464"/>
      <c r="Z72" s="464"/>
      <c r="AA72" s="464">
        <v>12</v>
      </c>
      <c r="AB72" s="464"/>
      <c r="AC72" s="464"/>
      <c r="AD72" s="464"/>
      <c r="AE72" s="464"/>
      <c r="AF72" s="464">
        <v>12</v>
      </c>
      <c r="AG72" s="464"/>
      <c r="AH72" s="464"/>
      <c r="AI72" s="464"/>
      <c r="AJ72" s="464"/>
      <c r="AK72" s="464" t="s">
        <v>202</v>
      </c>
      <c r="AL72" s="464"/>
      <c r="AM72" s="464"/>
      <c r="AN72" s="464"/>
      <c r="AO72" s="464"/>
      <c r="AP72" s="464" t="s">
        <v>202</v>
      </c>
      <c r="AQ72" s="464"/>
      <c r="AR72" s="464"/>
      <c r="AS72" s="464"/>
      <c r="AT72" s="464"/>
      <c r="AU72" s="464" t="s">
        <v>202</v>
      </c>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288</v>
      </c>
      <c r="C73" s="430"/>
      <c r="D73" s="430"/>
      <c r="E73" s="430"/>
      <c r="F73" s="430"/>
      <c r="G73" s="430"/>
      <c r="H73" s="430"/>
      <c r="I73" s="430"/>
      <c r="J73" s="430"/>
      <c r="K73" s="430"/>
      <c r="L73" s="430"/>
      <c r="M73" s="430"/>
      <c r="N73" s="430"/>
      <c r="O73" s="430"/>
      <c r="P73" s="446"/>
      <c r="Q73" s="452">
        <v>5261</v>
      </c>
      <c r="R73" s="464"/>
      <c r="S73" s="464"/>
      <c r="T73" s="464"/>
      <c r="U73" s="464"/>
      <c r="V73" s="464">
        <v>4318</v>
      </c>
      <c r="W73" s="464"/>
      <c r="X73" s="464"/>
      <c r="Y73" s="464"/>
      <c r="Z73" s="464"/>
      <c r="AA73" s="464">
        <v>943</v>
      </c>
      <c r="AB73" s="464"/>
      <c r="AC73" s="464"/>
      <c r="AD73" s="464"/>
      <c r="AE73" s="464"/>
      <c r="AF73" s="464">
        <v>943</v>
      </c>
      <c r="AG73" s="464"/>
      <c r="AH73" s="464"/>
      <c r="AI73" s="464"/>
      <c r="AJ73" s="464"/>
      <c r="AK73" s="464">
        <v>3</v>
      </c>
      <c r="AL73" s="464"/>
      <c r="AM73" s="464"/>
      <c r="AN73" s="464"/>
      <c r="AO73" s="464"/>
      <c r="AP73" s="464" t="s">
        <v>202</v>
      </c>
      <c r="AQ73" s="464"/>
      <c r="AR73" s="464"/>
      <c r="AS73" s="464"/>
      <c r="AT73" s="464"/>
      <c r="AU73" s="464" t="s">
        <v>202</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544</v>
      </c>
      <c r="C74" s="430"/>
      <c r="D74" s="430"/>
      <c r="E74" s="430"/>
      <c r="F74" s="430"/>
      <c r="G74" s="430"/>
      <c r="H74" s="430"/>
      <c r="I74" s="430"/>
      <c r="J74" s="430"/>
      <c r="K74" s="430"/>
      <c r="L74" s="430"/>
      <c r="M74" s="430"/>
      <c r="N74" s="430"/>
      <c r="O74" s="430"/>
      <c r="P74" s="446"/>
      <c r="Q74" s="452">
        <v>8</v>
      </c>
      <c r="R74" s="464"/>
      <c r="S74" s="464"/>
      <c r="T74" s="464"/>
      <c r="U74" s="464"/>
      <c r="V74" s="464">
        <v>8</v>
      </c>
      <c r="W74" s="464"/>
      <c r="X74" s="464"/>
      <c r="Y74" s="464"/>
      <c r="Z74" s="464"/>
      <c r="AA74" s="464" t="s">
        <v>202</v>
      </c>
      <c r="AB74" s="464"/>
      <c r="AC74" s="464"/>
      <c r="AD74" s="464"/>
      <c r="AE74" s="464"/>
      <c r="AF74" s="464" t="s">
        <v>202</v>
      </c>
      <c r="AG74" s="464"/>
      <c r="AH74" s="464"/>
      <c r="AI74" s="464"/>
      <c r="AJ74" s="464"/>
      <c r="AK74" s="464">
        <v>3</v>
      </c>
      <c r="AL74" s="464"/>
      <c r="AM74" s="464"/>
      <c r="AN74" s="464"/>
      <c r="AO74" s="464"/>
      <c r="AP74" s="464" t="s">
        <v>202</v>
      </c>
      <c r="AQ74" s="464"/>
      <c r="AR74" s="464"/>
      <c r="AS74" s="464"/>
      <c r="AT74" s="464"/>
      <c r="AU74" s="464" t="s">
        <v>202</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545</v>
      </c>
      <c r="C75" s="430"/>
      <c r="D75" s="430"/>
      <c r="E75" s="430"/>
      <c r="F75" s="430"/>
      <c r="G75" s="430"/>
      <c r="H75" s="430"/>
      <c r="I75" s="430"/>
      <c r="J75" s="430"/>
      <c r="K75" s="430"/>
      <c r="L75" s="430"/>
      <c r="M75" s="430"/>
      <c r="N75" s="430"/>
      <c r="O75" s="430"/>
      <c r="P75" s="446"/>
      <c r="Q75" s="458">
        <v>65</v>
      </c>
      <c r="R75" s="470"/>
      <c r="S75" s="470"/>
      <c r="T75" s="470"/>
      <c r="U75" s="474"/>
      <c r="V75" s="475">
        <v>57</v>
      </c>
      <c r="W75" s="470"/>
      <c r="X75" s="470"/>
      <c r="Y75" s="470"/>
      <c r="Z75" s="474"/>
      <c r="AA75" s="475">
        <v>8</v>
      </c>
      <c r="AB75" s="470"/>
      <c r="AC75" s="470"/>
      <c r="AD75" s="470"/>
      <c r="AE75" s="474"/>
      <c r="AF75" s="475">
        <v>8</v>
      </c>
      <c r="AG75" s="470"/>
      <c r="AH75" s="470"/>
      <c r="AI75" s="470"/>
      <c r="AJ75" s="474"/>
      <c r="AK75" s="475" t="s">
        <v>202</v>
      </c>
      <c r="AL75" s="470"/>
      <c r="AM75" s="470"/>
      <c r="AN75" s="470"/>
      <c r="AO75" s="474"/>
      <c r="AP75" s="475" t="s">
        <v>202</v>
      </c>
      <c r="AQ75" s="470"/>
      <c r="AR75" s="470"/>
      <c r="AS75" s="470"/>
      <c r="AT75" s="474"/>
      <c r="AU75" s="475" t="s">
        <v>202</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t="s">
        <v>303</v>
      </c>
      <c r="C76" s="430"/>
      <c r="D76" s="430"/>
      <c r="E76" s="430"/>
      <c r="F76" s="430"/>
      <c r="G76" s="430"/>
      <c r="H76" s="430"/>
      <c r="I76" s="430"/>
      <c r="J76" s="430"/>
      <c r="K76" s="430"/>
      <c r="L76" s="430"/>
      <c r="M76" s="430"/>
      <c r="N76" s="430"/>
      <c r="O76" s="430"/>
      <c r="P76" s="446"/>
      <c r="Q76" s="458">
        <v>143922</v>
      </c>
      <c r="R76" s="470"/>
      <c r="S76" s="470"/>
      <c r="T76" s="470"/>
      <c r="U76" s="474"/>
      <c r="V76" s="475">
        <v>139310</v>
      </c>
      <c r="W76" s="470"/>
      <c r="X76" s="470"/>
      <c r="Y76" s="470"/>
      <c r="Z76" s="474"/>
      <c r="AA76" s="475">
        <v>4612</v>
      </c>
      <c r="AB76" s="470"/>
      <c r="AC76" s="470"/>
      <c r="AD76" s="470"/>
      <c r="AE76" s="474"/>
      <c r="AF76" s="475">
        <v>4612</v>
      </c>
      <c r="AG76" s="470"/>
      <c r="AH76" s="470"/>
      <c r="AI76" s="470"/>
      <c r="AJ76" s="474"/>
      <c r="AK76" s="475" t="s">
        <v>202</v>
      </c>
      <c r="AL76" s="470"/>
      <c r="AM76" s="470"/>
      <c r="AN76" s="470"/>
      <c r="AO76" s="474"/>
      <c r="AP76" s="475" t="s">
        <v>202</v>
      </c>
      <c r="AQ76" s="470"/>
      <c r="AR76" s="470"/>
      <c r="AS76" s="470"/>
      <c r="AT76" s="474"/>
      <c r="AU76" s="475" t="s">
        <v>202</v>
      </c>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t="s">
        <v>546</v>
      </c>
      <c r="C77" s="430"/>
      <c r="D77" s="430"/>
      <c r="E77" s="430"/>
      <c r="F77" s="430"/>
      <c r="G77" s="430"/>
      <c r="H77" s="430"/>
      <c r="I77" s="430"/>
      <c r="J77" s="430"/>
      <c r="K77" s="430"/>
      <c r="L77" s="430"/>
      <c r="M77" s="430"/>
      <c r="N77" s="430"/>
      <c r="O77" s="430"/>
      <c r="P77" s="446"/>
      <c r="Q77" s="458">
        <v>57</v>
      </c>
      <c r="R77" s="470"/>
      <c r="S77" s="470"/>
      <c r="T77" s="470"/>
      <c r="U77" s="474"/>
      <c r="V77" s="475">
        <v>57</v>
      </c>
      <c r="W77" s="470"/>
      <c r="X77" s="470"/>
      <c r="Y77" s="470"/>
      <c r="Z77" s="474"/>
      <c r="AA77" s="475" t="s">
        <v>202</v>
      </c>
      <c r="AB77" s="470"/>
      <c r="AC77" s="470"/>
      <c r="AD77" s="470"/>
      <c r="AE77" s="474"/>
      <c r="AF77" s="475" t="s">
        <v>202</v>
      </c>
      <c r="AG77" s="470"/>
      <c r="AH77" s="470"/>
      <c r="AI77" s="470"/>
      <c r="AJ77" s="474"/>
      <c r="AK77" s="475" t="s">
        <v>202</v>
      </c>
      <c r="AL77" s="470"/>
      <c r="AM77" s="470"/>
      <c r="AN77" s="470"/>
      <c r="AO77" s="474"/>
      <c r="AP77" s="475" t="s">
        <v>202</v>
      </c>
      <c r="AQ77" s="470"/>
      <c r="AR77" s="470"/>
      <c r="AS77" s="470"/>
      <c r="AT77" s="474"/>
      <c r="AU77" s="475" t="s">
        <v>202</v>
      </c>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253</v>
      </c>
      <c r="B88" s="411" t="s">
        <v>183</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5614</v>
      </c>
      <c r="AG88" s="466"/>
      <c r="AH88" s="466"/>
      <c r="AI88" s="466"/>
      <c r="AJ88" s="466"/>
      <c r="AK88" s="469"/>
      <c r="AL88" s="469"/>
      <c r="AM88" s="469"/>
      <c r="AN88" s="469"/>
      <c r="AO88" s="469"/>
      <c r="AP88" s="466">
        <v>4518</v>
      </c>
      <c r="AQ88" s="466"/>
      <c r="AR88" s="466"/>
      <c r="AS88" s="466"/>
      <c r="AT88" s="466"/>
      <c r="AU88" s="466">
        <v>1961</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253</v>
      </c>
      <c r="BR102" s="411" t="s">
        <v>442</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20</v>
      </c>
      <c r="CS102" s="628"/>
      <c r="CT102" s="628"/>
      <c r="CU102" s="628"/>
      <c r="CV102" s="723"/>
      <c r="CW102" s="722">
        <v>10</v>
      </c>
      <c r="CX102" s="628"/>
      <c r="CY102" s="628"/>
      <c r="CZ102" s="628"/>
      <c r="DA102" s="723"/>
      <c r="DB102" s="722">
        <v>43</v>
      </c>
      <c r="DC102" s="628"/>
      <c r="DD102" s="628"/>
      <c r="DE102" s="628"/>
      <c r="DF102" s="723"/>
      <c r="DG102" s="722" t="s">
        <v>202</v>
      </c>
      <c r="DH102" s="628"/>
      <c r="DI102" s="628"/>
      <c r="DJ102" s="628"/>
      <c r="DK102" s="723"/>
      <c r="DL102" s="722" t="s">
        <v>202</v>
      </c>
      <c r="DM102" s="628"/>
      <c r="DN102" s="628"/>
      <c r="DO102" s="628"/>
      <c r="DP102" s="723"/>
      <c r="DQ102" s="722" t="s">
        <v>202</v>
      </c>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462</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463</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464</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281</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465</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204</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466</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467</v>
      </c>
      <c r="AB109" s="416"/>
      <c r="AC109" s="416"/>
      <c r="AD109" s="416"/>
      <c r="AE109" s="483"/>
      <c r="AF109" s="497" t="s">
        <v>164</v>
      </c>
      <c r="AG109" s="416"/>
      <c r="AH109" s="416"/>
      <c r="AI109" s="416"/>
      <c r="AJ109" s="483"/>
      <c r="AK109" s="497" t="s">
        <v>389</v>
      </c>
      <c r="AL109" s="416"/>
      <c r="AM109" s="416"/>
      <c r="AN109" s="416"/>
      <c r="AO109" s="483"/>
      <c r="AP109" s="497" t="s">
        <v>468</v>
      </c>
      <c r="AQ109" s="416"/>
      <c r="AR109" s="416"/>
      <c r="AS109" s="416"/>
      <c r="AT109" s="572"/>
      <c r="AU109" s="392" t="s">
        <v>466</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467</v>
      </c>
      <c r="BR109" s="416"/>
      <c r="BS109" s="416"/>
      <c r="BT109" s="416"/>
      <c r="BU109" s="483"/>
      <c r="BV109" s="497" t="s">
        <v>164</v>
      </c>
      <c r="BW109" s="416"/>
      <c r="BX109" s="416"/>
      <c r="BY109" s="416"/>
      <c r="BZ109" s="483"/>
      <c r="CA109" s="497" t="s">
        <v>389</v>
      </c>
      <c r="CB109" s="416"/>
      <c r="CC109" s="416"/>
      <c r="CD109" s="416"/>
      <c r="CE109" s="483"/>
      <c r="CF109" s="681" t="s">
        <v>468</v>
      </c>
      <c r="CG109" s="681"/>
      <c r="CH109" s="681"/>
      <c r="CI109" s="681"/>
      <c r="CJ109" s="681"/>
      <c r="CK109" s="497" t="s">
        <v>93</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467</v>
      </c>
      <c r="DH109" s="416"/>
      <c r="DI109" s="416"/>
      <c r="DJ109" s="416"/>
      <c r="DK109" s="483"/>
      <c r="DL109" s="497" t="s">
        <v>164</v>
      </c>
      <c r="DM109" s="416"/>
      <c r="DN109" s="416"/>
      <c r="DO109" s="416"/>
      <c r="DP109" s="483"/>
      <c r="DQ109" s="497" t="s">
        <v>389</v>
      </c>
      <c r="DR109" s="416"/>
      <c r="DS109" s="416"/>
      <c r="DT109" s="416"/>
      <c r="DU109" s="483"/>
      <c r="DV109" s="497" t="s">
        <v>468</v>
      </c>
      <c r="DW109" s="416"/>
      <c r="DX109" s="416"/>
      <c r="DY109" s="416"/>
      <c r="DZ109" s="572"/>
    </row>
    <row r="110" spans="1:131" s="373" customFormat="1" ht="26.25" customHeight="1">
      <c r="A110" s="393" t="s">
        <v>326</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1771838</v>
      </c>
      <c r="AB110" s="504"/>
      <c r="AC110" s="504"/>
      <c r="AD110" s="504"/>
      <c r="AE110" s="515"/>
      <c r="AF110" s="531">
        <v>1865516</v>
      </c>
      <c r="AG110" s="504"/>
      <c r="AH110" s="504"/>
      <c r="AI110" s="504"/>
      <c r="AJ110" s="515"/>
      <c r="AK110" s="531">
        <v>1911093</v>
      </c>
      <c r="AL110" s="504"/>
      <c r="AM110" s="504"/>
      <c r="AN110" s="504"/>
      <c r="AO110" s="515"/>
      <c r="AP110" s="555">
        <v>18.399999999999999</v>
      </c>
      <c r="AQ110" s="563"/>
      <c r="AR110" s="563"/>
      <c r="AS110" s="563"/>
      <c r="AT110" s="573"/>
      <c r="AU110" s="585" t="s">
        <v>105</v>
      </c>
      <c r="AV110" s="597"/>
      <c r="AW110" s="597"/>
      <c r="AX110" s="597"/>
      <c r="AY110" s="597"/>
      <c r="AZ110" s="624" t="s">
        <v>469</v>
      </c>
      <c r="BA110" s="417"/>
      <c r="BB110" s="417"/>
      <c r="BC110" s="417"/>
      <c r="BD110" s="417"/>
      <c r="BE110" s="417"/>
      <c r="BF110" s="417"/>
      <c r="BG110" s="417"/>
      <c r="BH110" s="417"/>
      <c r="BI110" s="417"/>
      <c r="BJ110" s="417"/>
      <c r="BK110" s="417"/>
      <c r="BL110" s="417"/>
      <c r="BM110" s="417"/>
      <c r="BN110" s="417"/>
      <c r="BO110" s="417"/>
      <c r="BP110" s="484"/>
      <c r="BQ110" s="656">
        <v>19327830</v>
      </c>
      <c r="BR110" s="664"/>
      <c r="BS110" s="664"/>
      <c r="BT110" s="664"/>
      <c r="BU110" s="664"/>
      <c r="BV110" s="664">
        <v>19837574</v>
      </c>
      <c r="BW110" s="664"/>
      <c r="BX110" s="664"/>
      <c r="BY110" s="664"/>
      <c r="BZ110" s="664"/>
      <c r="CA110" s="664">
        <v>21837391</v>
      </c>
      <c r="CB110" s="664"/>
      <c r="CC110" s="664"/>
      <c r="CD110" s="664"/>
      <c r="CE110" s="664"/>
      <c r="CF110" s="682">
        <v>210.6</v>
      </c>
      <c r="CG110" s="686"/>
      <c r="CH110" s="686"/>
      <c r="CI110" s="686"/>
      <c r="CJ110" s="686"/>
      <c r="CK110" s="698" t="s">
        <v>382</v>
      </c>
      <c r="CL110" s="422"/>
      <c r="CM110" s="435" t="s">
        <v>471</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202</v>
      </c>
      <c r="DH110" s="664"/>
      <c r="DI110" s="664"/>
      <c r="DJ110" s="664"/>
      <c r="DK110" s="664"/>
      <c r="DL110" s="664" t="s">
        <v>202</v>
      </c>
      <c r="DM110" s="664"/>
      <c r="DN110" s="664"/>
      <c r="DO110" s="664"/>
      <c r="DP110" s="664"/>
      <c r="DQ110" s="664" t="s">
        <v>202</v>
      </c>
      <c r="DR110" s="664"/>
      <c r="DS110" s="664"/>
      <c r="DT110" s="664"/>
      <c r="DU110" s="664"/>
      <c r="DV110" s="739" t="s">
        <v>202</v>
      </c>
      <c r="DW110" s="739"/>
      <c r="DX110" s="739"/>
      <c r="DY110" s="739"/>
      <c r="DZ110" s="748"/>
    </row>
    <row r="111" spans="1:131" s="373" customFormat="1" ht="26.25" customHeight="1">
      <c r="A111" s="394" t="s">
        <v>449</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202</v>
      </c>
      <c r="AB111" s="460"/>
      <c r="AC111" s="460"/>
      <c r="AD111" s="460"/>
      <c r="AE111" s="516"/>
      <c r="AF111" s="532" t="s">
        <v>202</v>
      </c>
      <c r="AG111" s="460"/>
      <c r="AH111" s="460"/>
      <c r="AI111" s="460"/>
      <c r="AJ111" s="516"/>
      <c r="AK111" s="532" t="s">
        <v>202</v>
      </c>
      <c r="AL111" s="460"/>
      <c r="AM111" s="460"/>
      <c r="AN111" s="460"/>
      <c r="AO111" s="516"/>
      <c r="AP111" s="556" t="s">
        <v>202</v>
      </c>
      <c r="AQ111" s="564"/>
      <c r="AR111" s="564"/>
      <c r="AS111" s="564"/>
      <c r="AT111" s="574"/>
      <c r="AU111" s="586"/>
      <c r="AV111" s="598"/>
      <c r="AW111" s="598"/>
      <c r="AX111" s="598"/>
      <c r="AY111" s="598"/>
      <c r="AZ111" s="625" t="s">
        <v>472</v>
      </c>
      <c r="BA111" s="433"/>
      <c r="BB111" s="433"/>
      <c r="BC111" s="433"/>
      <c r="BD111" s="433"/>
      <c r="BE111" s="433"/>
      <c r="BF111" s="433"/>
      <c r="BG111" s="433"/>
      <c r="BH111" s="433"/>
      <c r="BI111" s="433"/>
      <c r="BJ111" s="433"/>
      <c r="BK111" s="433"/>
      <c r="BL111" s="433"/>
      <c r="BM111" s="433"/>
      <c r="BN111" s="433"/>
      <c r="BO111" s="433"/>
      <c r="BP111" s="486"/>
      <c r="BQ111" s="657">
        <v>68461</v>
      </c>
      <c r="BR111" s="665"/>
      <c r="BS111" s="665"/>
      <c r="BT111" s="665"/>
      <c r="BU111" s="665"/>
      <c r="BV111" s="665">
        <v>53257</v>
      </c>
      <c r="BW111" s="665"/>
      <c r="BX111" s="665"/>
      <c r="BY111" s="665"/>
      <c r="BZ111" s="665"/>
      <c r="CA111" s="665">
        <v>48857</v>
      </c>
      <c r="CB111" s="665"/>
      <c r="CC111" s="665"/>
      <c r="CD111" s="665"/>
      <c r="CE111" s="665"/>
      <c r="CF111" s="683">
        <v>0.5</v>
      </c>
      <c r="CG111" s="687"/>
      <c r="CH111" s="687"/>
      <c r="CI111" s="687"/>
      <c r="CJ111" s="687"/>
      <c r="CK111" s="699"/>
      <c r="CL111" s="423"/>
      <c r="CM111" s="436" t="s">
        <v>135</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202</v>
      </c>
      <c r="DH111" s="665"/>
      <c r="DI111" s="665"/>
      <c r="DJ111" s="665"/>
      <c r="DK111" s="665"/>
      <c r="DL111" s="665" t="s">
        <v>202</v>
      </c>
      <c r="DM111" s="665"/>
      <c r="DN111" s="665"/>
      <c r="DO111" s="665"/>
      <c r="DP111" s="665"/>
      <c r="DQ111" s="665" t="s">
        <v>202</v>
      </c>
      <c r="DR111" s="665"/>
      <c r="DS111" s="665"/>
      <c r="DT111" s="665"/>
      <c r="DU111" s="665"/>
      <c r="DV111" s="740" t="s">
        <v>202</v>
      </c>
      <c r="DW111" s="740"/>
      <c r="DX111" s="740"/>
      <c r="DY111" s="740"/>
      <c r="DZ111" s="749"/>
    </row>
    <row r="112" spans="1:131" s="373" customFormat="1" ht="26.25" customHeight="1">
      <c r="A112" s="395" t="s">
        <v>154</v>
      </c>
      <c r="B112" s="419"/>
      <c r="C112" s="433" t="s">
        <v>474</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202</v>
      </c>
      <c r="AB112" s="460"/>
      <c r="AC112" s="460"/>
      <c r="AD112" s="460"/>
      <c r="AE112" s="516"/>
      <c r="AF112" s="532" t="s">
        <v>202</v>
      </c>
      <c r="AG112" s="460"/>
      <c r="AH112" s="460"/>
      <c r="AI112" s="460"/>
      <c r="AJ112" s="516"/>
      <c r="AK112" s="532" t="s">
        <v>202</v>
      </c>
      <c r="AL112" s="460"/>
      <c r="AM112" s="460"/>
      <c r="AN112" s="460"/>
      <c r="AO112" s="516"/>
      <c r="AP112" s="556" t="s">
        <v>202</v>
      </c>
      <c r="AQ112" s="564"/>
      <c r="AR112" s="564"/>
      <c r="AS112" s="564"/>
      <c r="AT112" s="574"/>
      <c r="AU112" s="586"/>
      <c r="AV112" s="598"/>
      <c r="AW112" s="598"/>
      <c r="AX112" s="598"/>
      <c r="AY112" s="598"/>
      <c r="AZ112" s="625" t="s">
        <v>269</v>
      </c>
      <c r="BA112" s="433"/>
      <c r="BB112" s="433"/>
      <c r="BC112" s="433"/>
      <c r="BD112" s="433"/>
      <c r="BE112" s="433"/>
      <c r="BF112" s="433"/>
      <c r="BG112" s="433"/>
      <c r="BH112" s="433"/>
      <c r="BI112" s="433"/>
      <c r="BJ112" s="433"/>
      <c r="BK112" s="433"/>
      <c r="BL112" s="433"/>
      <c r="BM112" s="433"/>
      <c r="BN112" s="433"/>
      <c r="BO112" s="433"/>
      <c r="BP112" s="486"/>
      <c r="BQ112" s="657">
        <v>3152010</v>
      </c>
      <c r="BR112" s="665"/>
      <c r="BS112" s="665"/>
      <c r="BT112" s="665"/>
      <c r="BU112" s="665"/>
      <c r="BV112" s="665">
        <v>2939313</v>
      </c>
      <c r="BW112" s="665"/>
      <c r="BX112" s="665"/>
      <c r="BY112" s="665"/>
      <c r="BZ112" s="665"/>
      <c r="CA112" s="665">
        <v>2917733</v>
      </c>
      <c r="CB112" s="665"/>
      <c r="CC112" s="665"/>
      <c r="CD112" s="665"/>
      <c r="CE112" s="665"/>
      <c r="CF112" s="683">
        <v>28.1</v>
      </c>
      <c r="CG112" s="687"/>
      <c r="CH112" s="687"/>
      <c r="CI112" s="687"/>
      <c r="CJ112" s="687"/>
      <c r="CK112" s="699"/>
      <c r="CL112" s="423"/>
      <c r="CM112" s="436" t="s">
        <v>209</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202</v>
      </c>
      <c r="DH112" s="665"/>
      <c r="DI112" s="665"/>
      <c r="DJ112" s="665"/>
      <c r="DK112" s="665"/>
      <c r="DL112" s="665" t="s">
        <v>202</v>
      </c>
      <c r="DM112" s="665"/>
      <c r="DN112" s="665"/>
      <c r="DO112" s="665"/>
      <c r="DP112" s="665"/>
      <c r="DQ112" s="665" t="s">
        <v>202</v>
      </c>
      <c r="DR112" s="665"/>
      <c r="DS112" s="665"/>
      <c r="DT112" s="665"/>
      <c r="DU112" s="665"/>
      <c r="DV112" s="740" t="s">
        <v>202</v>
      </c>
      <c r="DW112" s="740"/>
      <c r="DX112" s="740"/>
      <c r="DY112" s="740"/>
      <c r="DZ112" s="749"/>
    </row>
    <row r="113" spans="1:130" s="373" customFormat="1" ht="26.25" customHeight="1">
      <c r="A113" s="396"/>
      <c r="B113" s="420"/>
      <c r="C113" s="433" t="s">
        <v>476</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324904</v>
      </c>
      <c r="AB113" s="460"/>
      <c r="AC113" s="460"/>
      <c r="AD113" s="460"/>
      <c r="AE113" s="516"/>
      <c r="AF113" s="532">
        <v>287176</v>
      </c>
      <c r="AG113" s="460"/>
      <c r="AH113" s="460"/>
      <c r="AI113" s="460"/>
      <c r="AJ113" s="516"/>
      <c r="AK113" s="532">
        <v>295800</v>
      </c>
      <c r="AL113" s="460"/>
      <c r="AM113" s="460"/>
      <c r="AN113" s="460"/>
      <c r="AO113" s="516"/>
      <c r="AP113" s="556">
        <v>2.9</v>
      </c>
      <c r="AQ113" s="564"/>
      <c r="AR113" s="564"/>
      <c r="AS113" s="564"/>
      <c r="AT113" s="574"/>
      <c r="AU113" s="586"/>
      <c r="AV113" s="598"/>
      <c r="AW113" s="598"/>
      <c r="AX113" s="598"/>
      <c r="AY113" s="598"/>
      <c r="AZ113" s="625" t="s">
        <v>477</v>
      </c>
      <c r="BA113" s="433"/>
      <c r="BB113" s="433"/>
      <c r="BC113" s="433"/>
      <c r="BD113" s="433"/>
      <c r="BE113" s="433"/>
      <c r="BF113" s="433"/>
      <c r="BG113" s="433"/>
      <c r="BH113" s="433"/>
      <c r="BI113" s="433"/>
      <c r="BJ113" s="433"/>
      <c r="BK113" s="433"/>
      <c r="BL113" s="433"/>
      <c r="BM113" s="433"/>
      <c r="BN113" s="433"/>
      <c r="BO113" s="433"/>
      <c r="BP113" s="486"/>
      <c r="BQ113" s="657">
        <v>2228119</v>
      </c>
      <c r="BR113" s="665"/>
      <c r="BS113" s="665"/>
      <c r="BT113" s="665"/>
      <c r="BU113" s="665"/>
      <c r="BV113" s="665">
        <v>2143804</v>
      </c>
      <c r="BW113" s="665"/>
      <c r="BX113" s="665"/>
      <c r="BY113" s="665"/>
      <c r="BZ113" s="665"/>
      <c r="CA113" s="665">
        <v>1960642</v>
      </c>
      <c r="CB113" s="665"/>
      <c r="CC113" s="665"/>
      <c r="CD113" s="665"/>
      <c r="CE113" s="665"/>
      <c r="CF113" s="683">
        <v>18.899999999999999</v>
      </c>
      <c r="CG113" s="687"/>
      <c r="CH113" s="687"/>
      <c r="CI113" s="687"/>
      <c r="CJ113" s="687"/>
      <c r="CK113" s="699"/>
      <c r="CL113" s="423"/>
      <c r="CM113" s="436" t="s">
        <v>400</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202</v>
      </c>
      <c r="DH113" s="460"/>
      <c r="DI113" s="460"/>
      <c r="DJ113" s="460"/>
      <c r="DK113" s="516"/>
      <c r="DL113" s="532" t="s">
        <v>202</v>
      </c>
      <c r="DM113" s="460"/>
      <c r="DN113" s="460"/>
      <c r="DO113" s="460"/>
      <c r="DP113" s="516"/>
      <c r="DQ113" s="532" t="s">
        <v>202</v>
      </c>
      <c r="DR113" s="460"/>
      <c r="DS113" s="460"/>
      <c r="DT113" s="460"/>
      <c r="DU113" s="516"/>
      <c r="DV113" s="556" t="s">
        <v>202</v>
      </c>
      <c r="DW113" s="564"/>
      <c r="DX113" s="564"/>
      <c r="DY113" s="564"/>
      <c r="DZ113" s="574"/>
    </row>
    <row r="114" spans="1:130" s="373" customFormat="1" ht="26.25" customHeight="1">
      <c r="A114" s="396"/>
      <c r="B114" s="420"/>
      <c r="C114" s="433" t="s">
        <v>478</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5005</v>
      </c>
      <c r="AB114" s="460"/>
      <c r="AC114" s="460"/>
      <c r="AD114" s="460"/>
      <c r="AE114" s="516"/>
      <c r="AF114" s="532">
        <v>79283</v>
      </c>
      <c r="AG114" s="460"/>
      <c r="AH114" s="460"/>
      <c r="AI114" s="460"/>
      <c r="AJ114" s="516"/>
      <c r="AK114" s="532">
        <v>153052</v>
      </c>
      <c r="AL114" s="460"/>
      <c r="AM114" s="460"/>
      <c r="AN114" s="460"/>
      <c r="AO114" s="516"/>
      <c r="AP114" s="556">
        <v>1.5</v>
      </c>
      <c r="AQ114" s="564"/>
      <c r="AR114" s="564"/>
      <c r="AS114" s="564"/>
      <c r="AT114" s="574"/>
      <c r="AU114" s="586"/>
      <c r="AV114" s="598"/>
      <c r="AW114" s="598"/>
      <c r="AX114" s="598"/>
      <c r="AY114" s="598"/>
      <c r="AZ114" s="625" t="s">
        <v>479</v>
      </c>
      <c r="BA114" s="433"/>
      <c r="BB114" s="433"/>
      <c r="BC114" s="433"/>
      <c r="BD114" s="433"/>
      <c r="BE114" s="433"/>
      <c r="BF114" s="433"/>
      <c r="BG114" s="433"/>
      <c r="BH114" s="433"/>
      <c r="BI114" s="433"/>
      <c r="BJ114" s="433"/>
      <c r="BK114" s="433"/>
      <c r="BL114" s="433"/>
      <c r="BM114" s="433"/>
      <c r="BN114" s="433"/>
      <c r="BO114" s="433"/>
      <c r="BP114" s="486"/>
      <c r="BQ114" s="657">
        <v>2674758</v>
      </c>
      <c r="BR114" s="665"/>
      <c r="BS114" s="665"/>
      <c r="BT114" s="665"/>
      <c r="BU114" s="665"/>
      <c r="BV114" s="665">
        <v>2664464</v>
      </c>
      <c r="BW114" s="665"/>
      <c r="BX114" s="665"/>
      <c r="BY114" s="665"/>
      <c r="BZ114" s="665"/>
      <c r="CA114" s="665">
        <v>2650880</v>
      </c>
      <c r="CB114" s="665"/>
      <c r="CC114" s="665"/>
      <c r="CD114" s="665"/>
      <c r="CE114" s="665"/>
      <c r="CF114" s="683">
        <v>25.6</v>
      </c>
      <c r="CG114" s="687"/>
      <c r="CH114" s="687"/>
      <c r="CI114" s="687"/>
      <c r="CJ114" s="687"/>
      <c r="CK114" s="699"/>
      <c r="CL114" s="423"/>
      <c r="CM114" s="436" t="s">
        <v>480</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202</v>
      </c>
      <c r="DH114" s="460"/>
      <c r="DI114" s="460"/>
      <c r="DJ114" s="460"/>
      <c r="DK114" s="516"/>
      <c r="DL114" s="532" t="s">
        <v>202</v>
      </c>
      <c r="DM114" s="460"/>
      <c r="DN114" s="460"/>
      <c r="DO114" s="460"/>
      <c r="DP114" s="516"/>
      <c r="DQ114" s="532" t="s">
        <v>202</v>
      </c>
      <c r="DR114" s="460"/>
      <c r="DS114" s="460"/>
      <c r="DT114" s="460"/>
      <c r="DU114" s="516"/>
      <c r="DV114" s="556" t="s">
        <v>202</v>
      </c>
      <c r="DW114" s="564"/>
      <c r="DX114" s="564"/>
      <c r="DY114" s="564"/>
      <c r="DZ114" s="574"/>
    </row>
    <row r="115" spans="1:130" s="373" customFormat="1" ht="26.25" customHeight="1">
      <c r="A115" s="396"/>
      <c r="B115" s="420"/>
      <c r="C115" s="433" t="s">
        <v>372</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15254</v>
      </c>
      <c r="AB115" s="460"/>
      <c r="AC115" s="460"/>
      <c r="AD115" s="460"/>
      <c r="AE115" s="516"/>
      <c r="AF115" s="532">
        <v>15205</v>
      </c>
      <c r="AG115" s="460"/>
      <c r="AH115" s="460"/>
      <c r="AI115" s="460"/>
      <c r="AJ115" s="516"/>
      <c r="AK115" s="532">
        <v>4402</v>
      </c>
      <c r="AL115" s="460"/>
      <c r="AM115" s="460"/>
      <c r="AN115" s="460"/>
      <c r="AO115" s="516"/>
      <c r="AP115" s="556">
        <v>0</v>
      </c>
      <c r="AQ115" s="564"/>
      <c r="AR115" s="564"/>
      <c r="AS115" s="564"/>
      <c r="AT115" s="574"/>
      <c r="AU115" s="586"/>
      <c r="AV115" s="598"/>
      <c r="AW115" s="598"/>
      <c r="AX115" s="598"/>
      <c r="AY115" s="598"/>
      <c r="AZ115" s="625" t="s">
        <v>343</v>
      </c>
      <c r="BA115" s="433"/>
      <c r="BB115" s="433"/>
      <c r="BC115" s="433"/>
      <c r="BD115" s="433"/>
      <c r="BE115" s="433"/>
      <c r="BF115" s="433"/>
      <c r="BG115" s="433"/>
      <c r="BH115" s="433"/>
      <c r="BI115" s="433"/>
      <c r="BJ115" s="433"/>
      <c r="BK115" s="433"/>
      <c r="BL115" s="433"/>
      <c r="BM115" s="433"/>
      <c r="BN115" s="433"/>
      <c r="BO115" s="433"/>
      <c r="BP115" s="486"/>
      <c r="BQ115" s="657" t="s">
        <v>202</v>
      </c>
      <c r="BR115" s="665"/>
      <c r="BS115" s="665"/>
      <c r="BT115" s="665"/>
      <c r="BU115" s="665"/>
      <c r="BV115" s="665" t="s">
        <v>202</v>
      </c>
      <c r="BW115" s="665"/>
      <c r="BX115" s="665"/>
      <c r="BY115" s="665"/>
      <c r="BZ115" s="665"/>
      <c r="CA115" s="665" t="s">
        <v>202</v>
      </c>
      <c r="CB115" s="665"/>
      <c r="CC115" s="665"/>
      <c r="CD115" s="665"/>
      <c r="CE115" s="665"/>
      <c r="CF115" s="683" t="s">
        <v>202</v>
      </c>
      <c r="CG115" s="687"/>
      <c r="CH115" s="687"/>
      <c r="CI115" s="687"/>
      <c r="CJ115" s="687"/>
      <c r="CK115" s="699"/>
      <c r="CL115" s="423"/>
      <c r="CM115" s="625" t="s">
        <v>33</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202</v>
      </c>
      <c r="DH115" s="460"/>
      <c r="DI115" s="460"/>
      <c r="DJ115" s="460"/>
      <c r="DK115" s="516"/>
      <c r="DL115" s="532" t="s">
        <v>202</v>
      </c>
      <c r="DM115" s="460"/>
      <c r="DN115" s="460"/>
      <c r="DO115" s="460"/>
      <c r="DP115" s="516"/>
      <c r="DQ115" s="532" t="s">
        <v>202</v>
      </c>
      <c r="DR115" s="460"/>
      <c r="DS115" s="460"/>
      <c r="DT115" s="460"/>
      <c r="DU115" s="516"/>
      <c r="DV115" s="556" t="s">
        <v>202</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202</v>
      </c>
      <c r="AB116" s="460"/>
      <c r="AC116" s="460"/>
      <c r="AD116" s="460"/>
      <c r="AE116" s="516"/>
      <c r="AF116" s="532" t="s">
        <v>202</v>
      </c>
      <c r="AG116" s="460"/>
      <c r="AH116" s="460"/>
      <c r="AI116" s="460"/>
      <c r="AJ116" s="516"/>
      <c r="AK116" s="532" t="s">
        <v>202</v>
      </c>
      <c r="AL116" s="460"/>
      <c r="AM116" s="460"/>
      <c r="AN116" s="460"/>
      <c r="AO116" s="516"/>
      <c r="AP116" s="556" t="s">
        <v>202</v>
      </c>
      <c r="AQ116" s="564"/>
      <c r="AR116" s="564"/>
      <c r="AS116" s="564"/>
      <c r="AT116" s="574"/>
      <c r="AU116" s="586"/>
      <c r="AV116" s="598"/>
      <c r="AW116" s="598"/>
      <c r="AX116" s="598"/>
      <c r="AY116" s="598"/>
      <c r="AZ116" s="437" t="s">
        <v>226</v>
      </c>
      <c r="BA116" s="441"/>
      <c r="BB116" s="441"/>
      <c r="BC116" s="441"/>
      <c r="BD116" s="441"/>
      <c r="BE116" s="441"/>
      <c r="BF116" s="441"/>
      <c r="BG116" s="441"/>
      <c r="BH116" s="441"/>
      <c r="BI116" s="441"/>
      <c r="BJ116" s="441"/>
      <c r="BK116" s="441"/>
      <c r="BL116" s="441"/>
      <c r="BM116" s="441"/>
      <c r="BN116" s="441"/>
      <c r="BO116" s="441"/>
      <c r="BP116" s="490"/>
      <c r="BQ116" s="657" t="s">
        <v>202</v>
      </c>
      <c r="BR116" s="665"/>
      <c r="BS116" s="665"/>
      <c r="BT116" s="665"/>
      <c r="BU116" s="665"/>
      <c r="BV116" s="665" t="s">
        <v>202</v>
      </c>
      <c r="BW116" s="665"/>
      <c r="BX116" s="665"/>
      <c r="BY116" s="665"/>
      <c r="BZ116" s="665"/>
      <c r="CA116" s="665" t="s">
        <v>202</v>
      </c>
      <c r="CB116" s="665"/>
      <c r="CC116" s="665"/>
      <c r="CD116" s="665"/>
      <c r="CE116" s="665"/>
      <c r="CF116" s="683" t="s">
        <v>202</v>
      </c>
      <c r="CG116" s="687"/>
      <c r="CH116" s="687"/>
      <c r="CI116" s="687"/>
      <c r="CJ116" s="687"/>
      <c r="CK116" s="699"/>
      <c r="CL116" s="423"/>
      <c r="CM116" s="436" t="s">
        <v>481</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v>68461</v>
      </c>
      <c r="DH116" s="460"/>
      <c r="DI116" s="460"/>
      <c r="DJ116" s="460"/>
      <c r="DK116" s="516"/>
      <c r="DL116" s="532">
        <v>53257</v>
      </c>
      <c r="DM116" s="460"/>
      <c r="DN116" s="460"/>
      <c r="DO116" s="460"/>
      <c r="DP116" s="516"/>
      <c r="DQ116" s="532">
        <v>48857</v>
      </c>
      <c r="DR116" s="460"/>
      <c r="DS116" s="460"/>
      <c r="DT116" s="460"/>
      <c r="DU116" s="516"/>
      <c r="DV116" s="556">
        <v>0.5</v>
      </c>
      <c r="DW116" s="564"/>
      <c r="DX116" s="564"/>
      <c r="DY116" s="564"/>
      <c r="DZ116" s="574"/>
    </row>
    <row r="117" spans="1:130" s="373" customFormat="1" ht="26.25" customHeight="1">
      <c r="A117" s="392" t="s">
        <v>274</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321</v>
      </c>
      <c r="Z117" s="483"/>
      <c r="AA117" s="500">
        <v>2117001</v>
      </c>
      <c r="AB117" s="505"/>
      <c r="AC117" s="505"/>
      <c r="AD117" s="505"/>
      <c r="AE117" s="517"/>
      <c r="AF117" s="533">
        <v>2247180</v>
      </c>
      <c r="AG117" s="505"/>
      <c r="AH117" s="505"/>
      <c r="AI117" s="505"/>
      <c r="AJ117" s="517"/>
      <c r="AK117" s="533">
        <v>2364347</v>
      </c>
      <c r="AL117" s="505"/>
      <c r="AM117" s="505"/>
      <c r="AN117" s="505"/>
      <c r="AO117" s="517"/>
      <c r="AP117" s="557"/>
      <c r="AQ117" s="565"/>
      <c r="AR117" s="565"/>
      <c r="AS117" s="565"/>
      <c r="AT117" s="575"/>
      <c r="AU117" s="586"/>
      <c r="AV117" s="598"/>
      <c r="AW117" s="598"/>
      <c r="AX117" s="598"/>
      <c r="AY117" s="598"/>
      <c r="AZ117" s="437" t="s">
        <v>482</v>
      </c>
      <c r="BA117" s="441"/>
      <c r="BB117" s="441"/>
      <c r="BC117" s="441"/>
      <c r="BD117" s="441"/>
      <c r="BE117" s="441"/>
      <c r="BF117" s="441"/>
      <c r="BG117" s="441"/>
      <c r="BH117" s="441"/>
      <c r="BI117" s="441"/>
      <c r="BJ117" s="441"/>
      <c r="BK117" s="441"/>
      <c r="BL117" s="441"/>
      <c r="BM117" s="441"/>
      <c r="BN117" s="441"/>
      <c r="BO117" s="441"/>
      <c r="BP117" s="490"/>
      <c r="BQ117" s="657" t="s">
        <v>202</v>
      </c>
      <c r="BR117" s="665"/>
      <c r="BS117" s="665"/>
      <c r="BT117" s="665"/>
      <c r="BU117" s="665"/>
      <c r="BV117" s="665" t="s">
        <v>202</v>
      </c>
      <c r="BW117" s="665"/>
      <c r="BX117" s="665"/>
      <c r="BY117" s="665"/>
      <c r="BZ117" s="665"/>
      <c r="CA117" s="665" t="s">
        <v>202</v>
      </c>
      <c r="CB117" s="665"/>
      <c r="CC117" s="665"/>
      <c r="CD117" s="665"/>
      <c r="CE117" s="665"/>
      <c r="CF117" s="683" t="s">
        <v>202</v>
      </c>
      <c r="CG117" s="687"/>
      <c r="CH117" s="687"/>
      <c r="CI117" s="687"/>
      <c r="CJ117" s="687"/>
      <c r="CK117" s="699"/>
      <c r="CL117" s="423"/>
      <c r="CM117" s="436" t="s">
        <v>336</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202</v>
      </c>
      <c r="DH117" s="460"/>
      <c r="DI117" s="460"/>
      <c r="DJ117" s="460"/>
      <c r="DK117" s="516"/>
      <c r="DL117" s="532" t="s">
        <v>202</v>
      </c>
      <c r="DM117" s="460"/>
      <c r="DN117" s="460"/>
      <c r="DO117" s="460"/>
      <c r="DP117" s="516"/>
      <c r="DQ117" s="532" t="s">
        <v>202</v>
      </c>
      <c r="DR117" s="460"/>
      <c r="DS117" s="460"/>
      <c r="DT117" s="460"/>
      <c r="DU117" s="516"/>
      <c r="DV117" s="556" t="s">
        <v>202</v>
      </c>
      <c r="DW117" s="564"/>
      <c r="DX117" s="564"/>
      <c r="DY117" s="564"/>
      <c r="DZ117" s="574"/>
    </row>
    <row r="118" spans="1:130" s="373" customFormat="1" ht="26.25" customHeight="1">
      <c r="A118" s="392" t="s">
        <v>93</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467</v>
      </c>
      <c r="AB118" s="416"/>
      <c r="AC118" s="416"/>
      <c r="AD118" s="416"/>
      <c r="AE118" s="483"/>
      <c r="AF118" s="497" t="s">
        <v>164</v>
      </c>
      <c r="AG118" s="416"/>
      <c r="AH118" s="416"/>
      <c r="AI118" s="416"/>
      <c r="AJ118" s="483"/>
      <c r="AK118" s="497" t="s">
        <v>389</v>
      </c>
      <c r="AL118" s="416"/>
      <c r="AM118" s="416"/>
      <c r="AN118" s="416"/>
      <c r="AO118" s="483"/>
      <c r="AP118" s="497" t="s">
        <v>468</v>
      </c>
      <c r="AQ118" s="416"/>
      <c r="AR118" s="416"/>
      <c r="AS118" s="416"/>
      <c r="AT118" s="572"/>
      <c r="AU118" s="586"/>
      <c r="AV118" s="598"/>
      <c r="AW118" s="598"/>
      <c r="AX118" s="598"/>
      <c r="AY118" s="598"/>
      <c r="AZ118" s="626" t="s">
        <v>483</v>
      </c>
      <c r="BA118" s="434"/>
      <c r="BB118" s="434"/>
      <c r="BC118" s="434"/>
      <c r="BD118" s="434"/>
      <c r="BE118" s="434"/>
      <c r="BF118" s="434"/>
      <c r="BG118" s="434"/>
      <c r="BH118" s="434"/>
      <c r="BI118" s="434"/>
      <c r="BJ118" s="434"/>
      <c r="BK118" s="434"/>
      <c r="BL118" s="434"/>
      <c r="BM118" s="434"/>
      <c r="BN118" s="434"/>
      <c r="BO118" s="434"/>
      <c r="BP118" s="487"/>
      <c r="BQ118" s="658" t="s">
        <v>202</v>
      </c>
      <c r="BR118" s="666"/>
      <c r="BS118" s="666"/>
      <c r="BT118" s="666"/>
      <c r="BU118" s="666"/>
      <c r="BV118" s="666" t="s">
        <v>202</v>
      </c>
      <c r="BW118" s="666"/>
      <c r="BX118" s="666"/>
      <c r="BY118" s="666"/>
      <c r="BZ118" s="666"/>
      <c r="CA118" s="666" t="s">
        <v>202</v>
      </c>
      <c r="CB118" s="666"/>
      <c r="CC118" s="666"/>
      <c r="CD118" s="666"/>
      <c r="CE118" s="666"/>
      <c r="CF118" s="683" t="s">
        <v>202</v>
      </c>
      <c r="CG118" s="687"/>
      <c r="CH118" s="687"/>
      <c r="CI118" s="687"/>
      <c r="CJ118" s="687"/>
      <c r="CK118" s="699"/>
      <c r="CL118" s="423"/>
      <c r="CM118" s="436" t="s">
        <v>484</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202</v>
      </c>
      <c r="DH118" s="460"/>
      <c r="DI118" s="460"/>
      <c r="DJ118" s="460"/>
      <c r="DK118" s="516"/>
      <c r="DL118" s="532" t="s">
        <v>202</v>
      </c>
      <c r="DM118" s="460"/>
      <c r="DN118" s="460"/>
      <c r="DO118" s="460"/>
      <c r="DP118" s="516"/>
      <c r="DQ118" s="532" t="s">
        <v>202</v>
      </c>
      <c r="DR118" s="460"/>
      <c r="DS118" s="460"/>
      <c r="DT118" s="460"/>
      <c r="DU118" s="516"/>
      <c r="DV118" s="556" t="s">
        <v>202</v>
      </c>
      <c r="DW118" s="564"/>
      <c r="DX118" s="564"/>
      <c r="DY118" s="564"/>
      <c r="DZ118" s="574"/>
    </row>
    <row r="119" spans="1:130" s="373" customFormat="1" ht="26.25" customHeight="1">
      <c r="A119" s="398" t="s">
        <v>382</v>
      </c>
      <c r="B119" s="422"/>
      <c r="C119" s="435" t="s">
        <v>471</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202</v>
      </c>
      <c r="AB119" s="504"/>
      <c r="AC119" s="504"/>
      <c r="AD119" s="504"/>
      <c r="AE119" s="515"/>
      <c r="AF119" s="531" t="s">
        <v>202</v>
      </c>
      <c r="AG119" s="504"/>
      <c r="AH119" s="504"/>
      <c r="AI119" s="504"/>
      <c r="AJ119" s="515"/>
      <c r="AK119" s="531" t="s">
        <v>202</v>
      </c>
      <c r="AL119" s="504"/>
      <c r="AM119" s="504"/>
      <c r="AN119" s="504"/>
      <c r="AO119" s="515"/>
      <c r="AP119" s="555" t="s">
        <v>202</v>
      </c>
      <c r="AQ119" s="563"/>
      <c r="AR119" s="563"/>
      <c r="AS119" s="563"/>
      <c r="AT119" s="573"/>
      <c r="AU119" s="587"/>
      <c r="AV119" s="599"/>
      <c r="AW119" s="599"/>
      <c r="AX119" s="599"/>
      <c r="AY119" s="599"/>
      <c r="AZ119" s="627" t="s">
        <v>274</v>
      </c>
      <c r="BA119" s="627"/>
      <c r="BB119" s="627"/>
      <c r="BC119" s="627"/>
      <c r="BD119" s="627"/>
      <c r="BE119" s="627"/>
      <c r="BF119" s="627"/>
      <c r="BG119" s="627"/>
      <c r="BH119" s="627"/>
      <c r="BI119" s="627"/>
      <c r="BJ119" s="627"/>
      <c r="BK119" s="627"/>
      <c r="BL119" s="627"/>
      <c r="BM119" s="627"/>
      <c r="BN119" s="627"/>
      <c r="BO119" s="482" t="s">
        <v>168</v>
      </c>
      <c r="BP119" s="652"/>
      <c r="BQ119" s="658">
        <v>27451178</v>
      </c>
      <c r="BR119" s="666"/>
      <c r="BS119" s="666"/>
      <c r="BT119" s="666"/>
      <c r="BU119" s="666"/>
      <c r="BV119" s="666">
        <v>27638412</v>
      </c>
      <c r="BW119" s="666"/>
      <c r="BX119" s="666"/>
      <c r="BY119" s="666"/>
      <c r="BZ119" s="666"/>
      <c r="CA119" s="666">
        <v>29415503</v>
      </c>
      <c r="CB119" s="666"/>
      <c r="CC119" s="666"/>
      <c r="CD119" s="666"/>
      <c r="CE119" s="666"/>
      <c r="CF119" s="561"/>
      <c r="CG119" s="569"/>
      <c r="CH119" s="569"/>
      <c r="CI119" s="569"/>
      <c r="CJ119" s="695"/>
      <c r="CK119" s="700"/>
      <c r="CL119" s="424"/>
      <c r="CM119" s="438" t="s">
        <v>485</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202</v>
      </c>
      <c r="DH119" s="506"/>
      <c r="DI119" s="506"/>
      <c r="DJ119" s="506"/>
      <c r="DK119" s="518"/>
      <c r="DL119" s="534" t="s">
        <v>202</v>
      </c>
      <c r="DM119" s="506"/>
      <c r="DN119" s="506"/>
      <c r="DO119" s="506"/>
      <c r="DP119" s="518"/>
      <c r="DQ119" s="534" t="s">
        <v>202</v>
      </c>
      <c r="DR119" s="506"/>
      <c r="DS119" s="506"/>
      <c r="DT119" s="506"/>
      <c r="DU119" s="518"/>
      <c r="DV119" s="741" t="s">
        <v>202</v>
      </c>
      <c r="DW119" s="743"/>
      <c r="DX119" s="743"/>
      <c r="DY119" s="743"/>
      <c r="DZ119" s="750"/>
    </row>
    <row r="120" spans="1:130" s="373" customFormat="1" ht="26.25" customHeight="1">
      <c r="A120" s="399"/>
      <c r="B120" s="423"/>
      <c r="C120" s="436" t="s">
        <v>135</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202</v>
      </c>
      <c r="AB120" s="460"/>
      <c r="AC120" s="460"/>
      <c r="AD120" s="460"/>
      <c r="AE120" s="516"/>
      <c r="AF120" s="532" t="s">
        <v>202</v>
      </c>
      <c r="AG120" s="460"/>
      <c r="AH120" s="460"/>
      <c r="AI120" s="460"/>
      <c r="AJ120" s="516"/>
      <c r="AK120" s="532" t="s">
        <v>202</v>
      </c>
      <c r="AL120" s="460"/>
      <c r="AM120" s="460"/>
      <c r="AN120" s="460"/>
      <c r="AO120" s="516"/>
      <c r="AP120" s="556" t="s">
        <v>202</v>
      </c>
      <c r="AQ120" s="564"/>
      <c r="AR120" s="564"/>
      <c r="AS120" s="564"/>
      <c r="AT120" s="574"/>
      <c r="AU120" s="588" t="s">
        <v>473</v>
      </c>
      <c r="AV120" s="600"/>
      <c r="AW120" s="600"/>
      <c r="AX120" s="600"/>
      <c r="AY120" s="612"/>
      <c r="AZ120" s="624" t="s">
        <v>219</v>
      </c>
      <c r="BA120" s="417"/>
      <c r="BB120" s="417"/>
      <c r="BC120" s="417"/>
      <c r="BD120" s="417"/>
      <c r="BE120" s="417"/>
      <c r="BF120" s="417"/>
      <c r="BG120" s="417"/>
      <c r="BH120" s="417"/>
      <c r="BI120" s="417"/>
      <c r="BJ120" s="417"/>
      <c r="BK120" s="417"/>
      <c r="BL120" s="417"/>
      <c r="BM120" s="417"/>
      <c r="BN120" s="417"/>
      <c r="BO120" s="417"/>
      <c r="BP120" s="484"/>
      <c r="BQ120" s="656">
        <v>4943815</v>
      </c>
      <c r="BR120" s="664"/>
      <c r="BS120" s="664"/>
      <c r="BT120" s="664"/>
      <c r="BU120" s="664"/>
      <c r="BV120" s="664">
        <v>4518214</v>
      </c>
      <c r="BW120" s="664"/>
      <c r="BX120" s="664"/>
      <c r="BY120" s="664"/>
      <c r="BZ120" s="664"/>
      <c r="CA120" s="664">
        <v>4447258</v>
      </c>
      <c r="CB120" s="664"/>
      <c r="CC120" s="664"/>
      <c r="CD120" s="664"/>
      <c r="CE120" s="664"/>
      <c r="CF120" s="682">
        <v>42.9</v>
      </c>
      <c r="CG120" s="686"/>
      <c r="CH120" s="686"/>
      <c r="CI120" s="686"/>
      <c r="CJ120" s="686"/>
      <c r="CK120" s="701" t="s">
        <v>270</v>
      </c>
      <c r="CL120" s="711"/>
      <c r="CM120" s="711"/>
      <c r="CN120" s="711"/>
      <c r="CO120" s="714"/>
      <c r="CP120" s="718" t="s">
        <v>138</v>
      </c>
      <c r="CQ120" s="721"/>
      <c r="CR120" s="721"/>
      <c r="CS120" s="721"/>
      <c r="CT120" s="721"/>
      <c r="CU120" s="721"/>
      <c r="CV120" s="721"/>
      <c r="CW120" s="721"/>
      <c r="CX120" s="721"/>
      <c r="CY120" s="721"/>
      <c r="CZ120" s="721"/>
      <c r="DA120" s="721"/>
      <c r="DB120" s="721"/>
      <c r="DC120" s="721"/>
      <c r="DD120" s="721"/>
      <c r="DE120" s="721"/>
      <c r="DF120" s="724"/>
      <c r="DG120" s="656">
        <v>2185091</v>
      </c>
      <c r="DH120" s="664"/>
      <c r="DI120" s="664"/>
      <c r="DJ120" s="664"/>
      <c r="DK120" s="664"/>
      <c r="DL120" s="664">
        <v>2051402</v>
      </c>
      <c r="DM120" s="664"/>
      <c r="DN120" s="664"/>
      <c r="DO120" s="664"/>
      <c r="DP120" s="664"/>
      <c r="DQ120" s="664">
        <v>2085767</v>
      </c>
      <c r="DR120" s="664"/>
      <c r="DS120" s="664"/>
      <c r="DT120" s="664"/>
      <c r="DU120" s="664"/>
      <c r="DV120" s="739">
        <v>20.100000000000001</v>
      </c>
      <c r="DW120" s="739"/>
      <c r="DX120" s="739"/>
      <c r="DY120" s="739"/>
      <c r="DZ120" s="748"/>
    </row>
    <row r="121" spans="1:130" s="373" customFormat="1" ht="26.25" customHeight="1">
      <c r="A121" s="399"/>
      <c r="B121" s="423"/>
      <c r="C121" s="437" t="s">
        <v>134</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202</v>
      </c>
      <c r="AB121" s="460"/>
      <c r="AC121" s="460"/>
      <c r="AD121" s="460"/>
      <c r="AE121" s="516"/>
      <c r="AF121" s="532" t="s">
        <v>202</v>
      </c>
      <c r="AG121" s="460"/>
      <c r="AH121" s="460"/>
      <c r="AI121" s="460"/>
      <c r="AJ121" s="516"/>
      <c r="AK121" s="532" t="s">
        <v>202</v>
      </c>
      <c r="AL121" s="460"/>
      <c r="AM121" s="460"/>
      <c r="AN121" s="460"/>
      <c r="AO121" s="516"/>
      <c r="AP121" s="556" t="s">
        <v>202</v>
      </c>
      <c r="AQ121" s="564"/>
      <c r="AR121" s="564"/>
      <c r="AS121" s="564"/>
      <c r="AT121" s="574"/>
      <c r="AU121" s="589"/>
      <c r="AV121" s="601"/>
      <c r="AW121" s="601"/>
      <c r="AX121" s="601"/>
      <c r="AY121" s="613"/>
      <c r="AZ121" s="625" t="s">
        <v>486</v>
      </c>
      <c r="BA121" s="433"/>
      <c r="BB121" s="433"/>
      <c r="BC121" s="433"/>
      <c r="BD121" s="433"/>
      <c r="BE121" s="433"/>
      <c r="BF121" s="433"/>
      <c r="BG121" s="433"/>
      <c r="BH121" s="433"/>
      <c r="BI121" s="433"/>
      <c r="BJ121" s="433"/>
      <c r="BK121" s="433"/>
      <c r="BL121" s="433"/>
      <c r="BM121" s="433"/>
      <c r="BN121" s="433"/>
      <c r="BO121" s="433"/>
      <c r="BP121" s="486"/>
      <c r="BQ121" s="657">
        <v>256435</v>
      </c>
      <c r="BR121" s="665"/>
      <c r="BS121" s="665"/>
      <c r="BT121" s="665"/>
      <c r="BU121" s="665"/>
      <c r="BV121" s="665">
        <v>234774</v>
      </c>
      <c r="BW121" s="665"/>
      <c r="BX121" s="665"/>
      <c r="BY121" s="665"/>
      <c r="BZ121" s="665"/>
      <c r="CA121" s="665">
        <v>202276</v>
      </c>
      <c r="CB121" s="665"/>
      <c r="CC121" s="665"/>
      <c r="CD121" s="665"/>
      <c r="CE121" s="665"/>
      <c r="CF121" s="683">
        <v>2</v>
      </c>
      <c r="CG121" s="687"/>
      <c r="CH121" s="687"/>
      <c r="CI121" s="687"/>
      <c r="CJ121" s="687"/>
      <c r="CK121" s="702"/>
      <c r="CL121" s="712"/>
      <c r="CM121" s="712"/>
      <c r="CN121" s="712"/>
      <c r="CO121" s="715"/>
      <c r="CP121" s="719" t="s">
        <v>458</v>
      </c>
      <c r="CQ121" s="413"/>
      <c r="CR121" s="413"/>
      <c r="CS121" s="413"/>
      <c r="CT121" s="413"/>
      <c r="CU121" s="413"/>
      <c r="CV121" s="413"/>
      <c r="CW121" s="413"/>
      <c r="CX121" s="413"/>
      <c r="CY121" s="413"/>
      <c r="CZ121" s="413"/>
      <c r="DA121" s="413"/>
      <c r="DB121" s="413"/>
      <c r="DC121" s="413"/>
      <c r="DD121" s="413"/>
      <c r="DE121" s="413"/>
      <c r="DF121" s="725"/>
      <c r="DG121" s="657">
        <v>966919</v>
      </c>
      <c r="DH121" s="665"/>
      <c r="DI121" s="665"/>
      <c r="DJ121" s="665"/>
      <c r="DK121" s="665"/>
      <c r="DL121" s="665">
        <v>887911</v>
      </c>
      <c r="DM121" s="665"/>
      <c r="DN121" s="665"/>
      <c r="DO121" s="665"/>
      <c r="DP121" s="665"/>
      <c r="DQ121" s="665">
        <v>831966</v>
      </c>
      <c r="DR121" s="665"/>
      <c r="DS121" s="665"/>
      <c r="DT121" s="665"/>
      <c r="DU121" s="665"/>
      <c r="DV121" s="740">
        <v>8</v>
      </c>
      <c r="DW121" s="740"/>
      <c r="DX121" s="740"/>
      <c r="DY121" s="740"/>
      <c r="DZ121" s="749"/>
    </row>
    <row r="122" spans="1:130" s="373" customFormat="1" ht="26.25" customHeight="1">
      <c r="A122" s="399"/>
      <c r="B122" s="423"/>
      <c r="C122" s="436" t="s">
        <v>480</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202</v>
      </c>
      <c r="AB122" s="460"/>
      <c r="AC122" s="460"/>
      <c r="AD122" s="460"/>
      <c r="AE122" s="516"/>
      <c r="AF122" s="532" t="s">
        <v>202</v>
      </c>
      <c r="AG122" s="460"/>
      <c r="AH122" s="460"/>
      <c r="AI122" s="460"/>
      <c r="AJ122" s="516"/>
      <c r="AK122" s="532" t="s">
        <v>202</v>
      </c>
      <c r="AL122" s="460"/>
      <c r="AM122" s="460"/>
      <c r="AN122" s="460"/>
      <c r="AO122" s="516"/>
      <c r="AP122" s="556" t="s">
        <v>202</v>
      </c>
      <c r="AQ122" s="564"/>
      <c r="AR122" s="564"/>
      <c r="AS122" s="564"/>
      <c r="AT122" s="574"/>
      <c r="AU122" s="589"/>
      <c r="AV122" s="601"/>
      <c r="AW122" s="601"/>
      <c r="AX122" s="601"/>
      <c r="AY122" s="613"/>
      <c r="AZ122" s="626" t="s">
        <v>488</v>
      </c>
      <c r="BA122" s="434"/>
      <c r="BB122" s="434"/>
      <c r="BC122" s="434"/>
      <c r="BD122" s="434"/>
      <c r="BE122" s="434"/>
      <c r="BF122" s="434"/>
      <c r="BG122" s="434"/>
      <c r="BH122" s="434"/>
      <c r="BI122" s="434"/>
      <c r="BJ122" s="434"/>
      <c r="BK122" s="434"/>
      <c r="BL122" s="434"/>
      <c r="BM122" s="434"/>
      <c r="BN122" s="434"/>
      <c r="BO122" s="434"/>
      <c r="BP122" s="487"/>
      <c r="BQ122" s="658">
        <v>16274400</v>
      </c>
      <c r="BR122" s="666"/>
      <c r="BS122" s="666"/>
      <c r="BT122" s="666"/>
      <c r="BU122" s="666"/>
      <c r="BV122" s="666">
        <v>17122536</v>
      </c>
      <c r="BW122" s="666"/>
      <c r="BX122" s="666"/>
      <c r="BY122" s="666"/>
      <c r="BZ122" s="666"/>
      <c r="CA122" s="666">
        <v>17504591</v>
      </c>
      <c r="CB122" s="666"/>
      <c r="CC122" s="666"/>
      <c r="CD122" s="666"/>
      <c r="CE122" s="666"/>
      <c r="CF122" s="684">
        <v>168.8</v>
      </c>
      <c r="CG122" s="688"/>
      <c r="CH122" s="688"/>
      <c r="CI122" s="688"/>
      <c r="CJ122" s="688"/>
      <c r="CK122" s="702"/>
      <c r="CL122" s="712"/>
      <c r="CM122" s="712"/>
      <c r="CN122" s="712"/>
      <c r="CO122" s="715"/>
      <c r="CP122" s="719" t="s">
        <v>27</v>
      </c>
      <c r="CQ122" s="413"/>
      <c r="CR122" s="413"/>
      <c r="CS122" s="413"/>
      <c r="CT122" s="413"/>
      <c r="CU122" s="413"/>
      <c r="CV122" s="413"/>
      <c r="CW122" s="413"/>
      <c r="CX122" s="413"/>
      <c r="CY122" s="413"/>
      <c r="CZ122" s="413"/>
      <c r="DA122" s="413"/>
      <c r="DB122" s="413"/>
      <c r="DC122" s="413"/>
      <c r="DD122" s="413"/>
      <c r="DE122" s="413"/>
      <c r="DF122" s="725"/>
      <c r="DG122" s="657" t="s">
        <v>202</v>
      </c>
      <c r="DH122" s="665"/>
      <c r="DI122" s="665"/>
      <c r="DJ122" s="665"/>
      <c r="DK122" s="665"/>
      <c r="DL122" s="665" t="s">
        <v>202</v>
      </c>
      <c r="DM122" s="665"/>
      <c r="DN122" s="665"/>
      <c r="DO122" s="665"/>
      <c r="DP122" s="665"/>
      <c r="DQ122" s="665" t="s">
        <v>202</v>
      </c>
      <c r="DR122" s="665"/>
      <c r="DS122" s="665"/>
      <c r="DT122" s="665"/>
      <c r="DU122" s="665"/>
      <c r="DV122" s="740" t="s">
        <v>202</v>
      </c>
      <c r="DW122" s="740"/>
      <c r="DX122" s="740"/>
      <c r="DY122" s="740"/>
      <c r="DZ122" s="749"/>
    </row>
    <row r="123" spans="1:130" s="373" customFormat="1" ht="26.25" customHeight="1">
      <c r="A123" s="399"/>
      <c r="B123" s="423"/>
      <c r="C123" s="436" t="s">
        <v>481</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v>10750</v>
      </c>
      <c r="AB123" s="460"/>
      <c r="AC123" s="460"/>
      <c r="AD123" s="460"/>
      <c r="AE123" s="516"/>
      <c r="AF123" s="532">
        <v>10750</v>
      </c>
      <c r="AG123" s="460"/>
      <c r="AH123" s="460"/>
      <c r="AI123" s="460"/>
      <c r="AJ123" s="516"/>
      <c r="AK123" s="532" t="s">
        <v>202</v>
      </c>
      <c r="AL123" s="460"/>
      <c r="AM123" s="460"/>
      <c r="AN123" s="460"/>
      <c r="AO123" s="516"/>
      <c r="AP123" s="556" t="s">
        <v>202</v>
      </c>
      <c r="AQ123" s="564"/>
      <c r="AR123" s="564"/>
      <c r="AS123" s="564"/>
      <c r="AT123" s="574"/>
      <c r="AU123" s="590"/>
      <c r="AV123" s="602"/>
      <c r="AW123" s="602"/>
      <c r="AX123" s="602"/>
      <c r="AY123" s="602"/>
      <c r="AZ123" s="627" t="s">
        <v>274</v>
      </c>
      <c r="BA123" s="627"/>
      <c r="BB123" s="627"/>
      <c r="BC123" s="627"/>
      <c r="BD123" s="627"/>
      <c r="BE123" s="627"/>
      <c r="BF123" s="627"/>
      <c r="BG123" s="627"/>
      <c r="BH123" s="627"/>
      <c r="BI123" s="627"/>
      <c r="BJ123" s="627"/>
      <c r="BK123" s="627"/>
      <c r="BL123" s="627"/>
      <c r="BM123" s="627"/>
      <c r="BN123" s="627"/>
      <c r="BO123" s="482" t="s">
        <v>489</v>
      </c>
      <c r="BP123" s="652"/>
      <c r="BQ123" s="659">
        <v>21474650</v>
      </c>
      <c r="BR123" s="667"/>
      <c r="BS123" s="667"/>
      <c r="BT123" s="667"/>
      <c r="BU123" s="667"/>
      <c r="BV123" s="667">
        <v>21875524</v>
      </c>
      <c r="BW123" s="667"/>
      <c r="BX123" s="667"/>
      <c r="BY123" s="667"/>
      <c r="BZ123" s="667"/>
      <c r="CA123" s="667">
        <v>22154125</v>
      </c>
      <c r="CB123" s="667"/>
      <c r="CC123" s="667"/>
      <c r="CD123" s="667"/>
      <c r="CE123" s="667"/>
      <c r="CF123" s="561"/>
      <c r="CG123" s="569"/>
      <c r="CH123" s="569"/>
      <c r="CI123" s="569"/>
      <c r="CJ123" s="695"/>
      <c r="CK123" s="702"/>
      <c r="CL123" s="712"/>
      <c r="CM123" s="712"/>
      <c r="CN123" s="712"/>
      <c r="CO123" s="715"/>
      <c r="CP123" s="719" t="s">
        <v>203</v>
      </c>
      <c r="CQ123" s="413"/>
      <c r="CR123" s="413"/>
      <c r="CS123" s="413"/>
      <c r="CT123" s="413"/>
      <c r="CU123" s="413"/>
      <c r="CV123" s="413"/>
      <c r="CW123" s="413"/>
      <c r="CX123" s="413"/>
      <c r="CY123" s="413"/>
      <c r="CZ123" s="413"/>
      <c r="DA123" s="413"/>
      <c r="DB123" s="413"/>
      <c r="DC123" s="413"/>
      <c r="DD123" s="413"/>
      <c r="DE123" s="413"/>
      <c r="DF123" s="725"/>
      <c r="DG123" s="499" t="s">
        <v>202</v>
      </c>
      <c r="DH123" s="460"/>
      <c r="DI123" s="460"/>
      <c r="DJ123" s="460"/>
      <c r="DK123" s="516"/>
      <c r="DL123" s="532" t="s">
        <v>202</v>
      </c>
      <c r="DM123" s="460"/>
      <c r="DN123" s="460"/>
      <c r="DO123" s="460"/>
      <c r="DP123" s="516"/>
      <c r="DQ123" s="532" t="s">
        <v>202</v>
      </c>
      <c r="DR123" s="460"/>
      <c r="DS123" s="460"/>
      <c r="DT123" s="460"/>
      <c r="DU123" s="516"/>
      <c r="DV123" s="556" t="s">
        <v>202</v>
      </c>
      <c r="DW123" s="564"/>
      <c r="DX123" s="564"/>
      <c r="DY123" s="564"/>
      <c r="DZ123" s="574"/>
    </row>
    <row r="124" spans="1:130" s="373" customFormat="1" ht="26.25" customHeight="1">
      <c r="A124" s="399"/>
      <c r="B124" s="423"/>
      <c r="C124" s="436" t="s">
        <v>336</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202</v>
      </c>
      <c r="AB124" s="460"/>
      <c r="AC124" s="460"/>
      <c r="AD124" s="460"/>
      <c r="AE124" s="516"/>
      <c r="AF124" s="532" t="s">
        <v>202</v>
      </c>
      <c r="AG124" s="460"/>
      <c r="AH124" s="460"/>
      <c r="AI124" s="460"/>
      <c r="AJ124" s="516"/>
      <c r="AK124" s="532" t="s">
        <v>202</v>
      </c>
      <c r="AL124" s="460"/>
      <c r="AM124" s="460"/>
      <c r="AN124" s="460"/>
      <c r="AO124" s="516"/>
      <c r="AP124" s="556" t="s">
        <v>202</v>
      </c>
      <c r="AQ124" s="564"/>
      <c r="AR124" s="564"/>
      <c r="AS124" s="564"/>
      <c r="AT124" s="574"/>
      <c r="AU124" s="591" t="s">
        <v>490</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60.8</v>
      </c>
      <c r="BR124" s="668"/>
      <c r="BS124" s="668"/>
      <c r="BT124" s="668"/>
      <c r="BU124" s="668"/>
      <c r="BV124" s="668">
        <v>58.1</v>
      </c>
      <c r="BW124" s="668"/>
      <c r="BX124" s="668"/>
      <c r="BY124" s="668"/>
      <c r="BZ124" s="668"/>
      <c r="CA124" s="668">
        <v>70</v>
      </c>
      <c r="CB124" s="668"/>
      <c r="CC124" s="668"/>
      <c r="CD124" s="668"/>
      <c r="CE124" s="668"/>
      <c r="CF124" s="562"/>
      <c r="CG124" s="570"/>
      <c r="CH124" s="570"/>
      <c r="CI124" s="570"/>
      <c r="CJ124" s="696"/>
      <c r="CK124" s="703"/>
      <c r="CL124" s="703"/>
      <c r="CM124" s="703"/>
      <c r="CN124" s="703"/>
      <c r="CO124" s="716"/>
      <c r="CP124" s="719" t="s">
        <v>491</v>
      </c>
      <c r="CQ124" s="413"/>
      <c r="CR124" s="413"/>
      <c r="CS124" s="413"/>
      <c r="CT124" s="413"/>
      <c r="CU124" s="413"/>
      <c r="CV124" s="413"/>
      <c r="CW124" s="413"/>
      <c r="CX124" s="413"/>
      <c r="CY124" s="413"/>
      <c r="CZ124" s="413"/>
      <c r="DA124" s="413"/>
      <c r="DB124" s="413"/>
      <c r="DC124" s="413"/>
      <c r="DD124" s="413"/>
      <c r="DE124" s="413"/>
      <c r="DF124" s="725"/>
      <c r="DG124" s="501" t="s">
        <v>202</v>
      </c>
      <c r="DH124" s="506"/>
      <c r="DI124" s="506"/>
      <c r="DJ124" s="506"/>
      <c r="DK124" s="518"/>
      <c r="DL124" s="534" t="s">
        <v>202</v>
      </c>
      <c r="DM124" s="506"/>
      <c r="DN124" s="506"/>
      <c r="DO124" s="506"/>
      <c r="DP124" s="518"/>
      <c r="DQ124" s="534" t="s">
        <v>202</v>
      </c>
      <c r="DR124" s="506"/>
      <c r="DS124" s="506"/>
      <c r="DT124" s="506"/>
      <c r="DU124" s="518"/>
      <c r="DV124" s="741" t="s">
        <v>202</v>
      </c>
      <c r="DW124" s="743"/>
      <c r="DX124" s="743"/>
      <c r="DY124" s="743"/>
      <c r="DZ124" s="750"/>
    </row>
    <row r="125" spans="1:130" s="373" customFormat="1" ht="26.25" customHeight="1">
      <c r="A125" s="399"/>
      <c r="B125" s="423"/>
      <c r="C125" s="436" t="s">
        <v>484</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202</v>
      </c>
      <c r="AB125" s="460"/>
      <c r="AC125" s="460"/>
      <c r="AD125" s="460"/>
      <c r="AE125" s="516"/>
      <c r="AF125" s="532" t="s">
        <v>202</v>
      </c>
      <c r="AG125" s="460"/>
      <c r="AH125" s="460"/>
      <c r="AI125" s="460"/>
      <c r="AJ125" s="516"/>
      <c r="AK125" s="532" t="s">
        <v>202</v>
      </c>
      <c r="AL125" s="460"/>
      <c r="AM125" s="460"/>
      <c r="AN125" s="460"/>
      <c r="AO125" s="516"/>
      <c r="AP125" s="556" t="s">
        <v>202</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494</v>
      </c>
      <c r="CL125" s="711"/>
      <c r="CM125" s="711"/>
      <c r="CN125" s="711"/>
      <c r="CO125" s="714"/>
      <c r="CP125" s="624" t="s">
        <v>139</v>
      </c>
      <c r="CQ125" s="417"/>
      <c r="CR125" s="417"/>
      <c r="CS125" s="417"/>
      <c r="CT125" s="417"/>
      <c r="CU125" s="417"/>
      <c r="CV125" s="417"/>
      <c r="CW125" s="417"/>
      <c r="CX125" s="417"/>
      <c r="CY125" s="417"/>
      <c r="CZ125" s="417"/>
      <c r="DA125" s="417"/>
      <c r="DB125" s="417"/>
      <c r="DC125" s="417"/>
      <c r="DD125" s="417"/>
      <c r="DE125" s="417"/>
      <c r="DF125" s="484"/>
      <c r="DG125" s="656" t="s">
        <v>202</v>
      </c>
      <c r="DH125" s="664"/>
      <c r="DI125" s="664"/>
      <c r="DJ125" s="664"/>
      <c r="DK125" s="664"/>
      <c r="DL125" s="664" t="s">
        <v>202</v>
      </c>
      <c r="DM125" s="664"/>
      <c r="DN125" s="664"/>
      <c r="DO125" s="664"/>
      <c r="DP125" s="664"/>
      <c r="DQ125" s="664" t="s">
        <v>202</v>
      </c>
      <c r="DR125" s="664"/>
      <c r="DS125" s="664"/>
      <c r="DT125" s="664"/>
      <c r="DU125" s="664"/>
      <c r="DV125" s="739" t="s">
        <v>202</v>
      </c>
      <c r="DW125" s="739"/>
      <c r="DX125" s="739"/>
      <c r="DY125" s="739"/>
      <c r="DZ125" s="748"/>
    </row>
    <row r="126" spans="1:130" s="373" customFormat="1" ht="26.25" customHeight="1">
      <c r="A126" s="399"/>
      <c r="B126" s="423"/>
      <c r="C126" s="436" t="s">
        <v>485</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v>3753</v>
      </c>
      <c r="AB126" s="460"/>
      <c r="AC126" s="460"/>
      <c r="AD126" s="460"/>
      <c r="AE126" s="516"/>
      <c r="AF126" s="532">
        <v>3753</v>
      </c>
      <c r="AG126" s="460"/>
      <c r="AH126" s="460"/>
      <c r="AI126" s="460"/>
      <c r="AJ126" s="516"/>
      <c r="AK126" s="532">
        <v>3753</v>
      </c>
      <c r="AL126" s="460"/>
      <c r="AM126" s="460"/>
      <c r="AN126" s="460"/>
      <c r="AO126" s="516"/>
      <c r="AP126" s="556">
        <v>0</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411</v>
      </c>
      <c r="CQ126" s="433"/>
      <c r="CR126" s="433"/>
      <c r="CS126" s="433"/>
      <c r="CT126" s="433"/>
      <c r="CU126" s="433"/>
      <c r="CV126" s="433"/>
      <c r="CW126" s="433"/>
      <c r="CX126" s="433"/>
      <c r="CY126" s="433"/>
      <c r="CZ126" s="433"/>
      <c r="DA126" s="433"/>
      <c r="DB126" s="433"/>
      <c r="DC126" s="433"/>
      <c r="DD126" s="433"/>
      <c r="DE126" s="433"/>
      <c r="DF126" s="486"/>
      <c r="DG126" s="657" t="s">
        <v>202</v>
      </c>
      <c r="DH126" s="665"/>
      <c r="DI126" s="665"/>
      <c r="DJ126" s="665"/>
      <c r="DK126" s="665"/>
      <c r="DL126" s="665" t="s">
        <v>202</v>
      </c>
      <c r="DM126" s="665"/>
      <c r="DN126" s="665"/>
      <c r="DO126" s="665"/>
      <c r="DP126" s="665"/>
      <c r="DQ126" s="665" t="s">
        <v>202</v>
      </c>
      <c r="DR126" s="665"/>
      <c r="DS126" s="665"/>
      <c r="DT126" s="665"/>
      <c r="DU126" s="665"/>
      <c r="DV126" s="740" t="s">
        <v>202</v>
      </c>
      <c r="DW126" s="740"/>
      <c r="DX126" s="740"/>
      <c r="DY126" s="740"/>
      <c r="DZ126" s="749"/>
    </row>
    <row r="127" spans="1:130" s="373" customFormat="1" ht="26.25" customHeight="1">
      <c r="A127" s="400"/>
      <c r="B127" s="424"/>
      <c r="C127" s="438" t="s">
        <v>75</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751</v>
      </c>
      <c r="AB127" s="460"/>
      <c r="AC127" s="460"/>
      <c r="AD127" s="460"/>
      <c r="AE127" s="516"/>
      <c r="AF127" s="532">
        <v>702</v>
      </c>
      <c r="AG127" s="460"/>
      <c r="AH127" s="460"/>
      <c r="AI127" s="460"/>
      <c r="AJ127" s="516"/>
      <c r="AK127" s="532">
        <v>649</v>
      </c>
      <c r="AL127" s="460"/>
      <c r="AM127" s="460"/>
      <c r="AN127" s="460"/>
      <c r="AO127" s="516"/>
      <c r="AP127" s="556">
        <v>0</v>
      </c>
      <c r="AQ127" s="564"/>
      <c r="AR127" s="564"/>
      <c r="AS127" s="564"/>
      <c r="AT127" s="574"/>
      <c r="AU127" s="593"/>
      <c r="AV127" s="593"/>
      <c r="AW127" s="593"/>
      <c r="AX127" s="604" t="s">
        <v>495</v>
      </c>
      <c r="AY127" s="614"/>
      <c r="AZ127" s="614"/>
      <c r="BA127" s="614"/>
      <c r="BB127" s="614"/>
      <c r="BC127" s="614"/>
      <c r="BD127" s="614"/>
      <c r="BE127" s="634"/>
      <c r="BF127" s="636" t="s">
        <v>235</v>
      </c>
      <c r="BG127" s="614"/>
      <c r="BH127" s="614"/>
      <c r="BI127" s="614"/>
      <c r="BJ127" s="614"/>
      <c r="BK127" s="614"/>
      <c r="BL127" s="634"/>
      <c r="BM127" s="636" t="s">
        <v>412</v>
      </c>
      <c r="BN127" s="614"/>
      <c r="BO127" s="614"/>
      <c r="BP127" s="614"/>
      <c r="BQ127" s="614"/>
      <c r="BR127" s="614"/>
      <c r="BS127" s="634"/>
      <c r="BT127" s="636" t="s">
        <v>405</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438</v>
      </c>
      <c r="CQ127" s="433"/>
      <c r="CR127" s="433"/>
      <c r="CS127" s="433"/>
      <c r="CT127" s="433"/>
      <c r="CU127" s="433"/>
      <c r="CV127" s="433"/>
      <c r="CW127" s="433"/>
      <c r="CX127" s="433"/>
      <c r="CY127" s="433"/>
      <c r="CZ127" s="433"/>
      <c r="DA127" s="433"/>
      <c r="DB127" s="433"/>
      <c r="DC127" s="433"/>
      <c r="DD127" s="433"/>
      <c r="DE127" s="433"/>
      <c r="DF127" s="486"/>
      <c r="DG127" s="657" t="s">
        <v>202</v>
      </c>
      <c r="DH127" s="665"/>
      <c r="DI127" s="665"/>
      <c r="DJ127" s="665"/>
      <c r="DK127" s="665"/>
      <c r="DL127" s="665" t="s">
        <v>202</v>
      </c>
      <c r="DM127" s="665"/>
      <c r="DN127" s="665"/>
      <c r="DO127" s="665"/>
      <c r="DP127" s="665"/>
      <c r="DQ127" s="665" t="s">
        <v>202</v>
      </c>
      <c r="DR127" s="665"/>
      <c r="DS127" s="665"/>
      <c r="DT127" s="665"/>
      <c r="DU127" s="665"/>
      <c r="DV127" s="740" t="s">
        <v>202</v>
      </c>
      <c r="DW127" s="740"/>
      <c r="DX127" s="740"/>
      <c r="DY127" s="740"/>
      <c r="DZ127" s="749"/>
    </row>
    <row r="128" spans="1:130" s="373" customFormat="1" ht="26.25" customHeight="1">
      <c r="A128" s="401" t="s">
        <v>496</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115905</v>
      </c>
      <c r="AB128" s="504"/>
      <c r="AC128" s="504"/>
      <c r="AD128" s="504"/>
      <c r="AE128" s="515"/>
      <c r="AF128" s="531">
        <v>112398</v>
      </c>
      <c r="AG128" s="504"/>
      <c r="AH128" s="504"/>
      <c r="AI128" s="504"/>
      <c r="AJ128" s="515"/>
      <c r="AK128" s="531">
        <v>93855</v>
      </c>
      <c r="AL128" s="504"/>
      <c r="AM128" s="504"/>
      <c r="AN128" s="504"/>
      <c r="AO128" s="515"/>
      <c r="AP128" s="558"/>
      <c r="AQ128" s="566"/>
      <c r="AR128" s="566"/>
      <c r="AS128" s="566"/>
      <c r="AT128" s="576"/>
      <c r="AU128" s="593"/>
      <c r="AV128" s="593"/>
      <c r="AW128" s="593"/>
      <c r="AX128" s="393" t="s">
        <v>306</v>
      </c>
      <c r="AY128" s="417"/>
      <c r="AZ128" s="417"/>
      <c r="BA128" s="417"/>
      <c r="BB128" s="417"/>
      <c r="BC128" s="417"/>
      <c r="BD128" s="417"/>
      <c r="BE128" s="484"/>
      <c r="BF128" s="637" t="s">
        <v>202</v>
      </c>
      <c r="BG128" s="641"/>
      <c r="BH128" s="641"/>
      <c r="BI128" s="641"/>
      <c r="BJ128" s="641"/>
      <c r="BK128" s="641"/>
      <c r="BL128" s="647"/>
      <c r="BM128" s="637">
        <v>13.08</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397</v>
      </c>
      <c r="CQ128" s="615"/>
      <c r="CR128" s="615"/>
      <c r="CS128" s="615"/>
      <c r="CT128" s="615"/>
      <c r="CU128" s="615"/>
      <c r="CV128" s="615"/>
      <c r="CW128" s="615"/>
      <c r="CX128" s="615"/>
      <c r="CY128" s="615"/>
      <c r="CZ128" s="615"/>
      <c r="DA128" s="615"/>
      <c r="DB128" s="615"/>
      <c r="DC128" s="615"/>
      <c r="DD128" s="615"/>
      <c r="DE128" s="615"/>
      <c r="DF128" s="635"/>
      <c r="DG128" s="728" t="s">
        <v>202</v>
      </c>
      <c r="DH128" s="731"/>
      <c r="DI128" s="731"/>
      <c r="DJ128" s="731"/>
      <c r="DK128" s="731"/>
      <c r="DL128" s="731" t="s">
        <v>202</v>
      </c>
      <c r="DM128" s="731"/>
      <c r="DN128" s="731"/>
      <c r="DO128" s="731"/>
      <c r="DP128" s="731"/>
      <c r="DQ128" s="731" t="s">
        <v>202</v>
      </c>
      <c r="DR128" s="731"/>
      <c r="DS128" s="731"/>
      <c r="DT128" s="731"/>
      <c r="DU128" s="731"/>
      <c r="DV128" s="742" t="s">
        <v>202</v>
      </c>
      <c r="DW128" s="742"/>
      <c r="DX128" s="742"/>
      <c r="DY128" s="742"/>
      <c r="DZ128" s="751"/>
    </row>
    <row r="129" spans="1:131" s="373" customFormat="1" ht="26.25" customHeight="1">
      <c r="A129" s="394" t="s">
        <v>173</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239</v>
      </c>
      <c r="X129" s="480"/>
      <c r="Y129" s="480"/>
      <c r="Z129" s="493"/>
      <c r="AA129" s="499">
        <v>11160763</v>
      </c>
      <c r="AB129" s="460"/>
      <c r="AC129" s="460"/>
      <c r="AD129" s="460"/>
      <c r="AE129" s="516"/>
      <c r="AF129" s="532">
        <v>11304919</v>
      </c>
      <c r="AG129" s="460"/>
      <c r="AH129" s="460"/>
      <c r="AI129" s="460"/>
      <c r="AJ129" s="516"/>
      <c r="AK129" s="532">
        <v>11819217</v>
      </c>
      <c r="AL129" s="460"/>
      <c r="AM129" s="460"/>
      <c r="AN129" s="460"/>
      <c r="AO129" s="516"/>
      <c r="AP129" s="559"/>
      <c r="AQ129" s="567"/>
      <c r="AR129" s="567"/>
      <c r="AS129" s="567"/>
      <c r="AT129" s="577"/>
      <c r="AU129" s="595"/>
      <c r="AV129" s="595"/>
      <c r="AW129" s="595"/>
      <c r="AX129" s="605" t="s">
        <v>117</v>
      </c>
      <c r="AY129" s="433"/>
      <c r="AZ129" s="433"/>
      <c r="BA129" s="433"/>
      <c r="BB129" s="433"/>
      <c r="BC129" s="433"/>
      <c r="BD129" s="433"/>
      <c r="BE129" s="486"/>
      <c r="BF129" s="638" t="s">
        <v>202</v>
      </c>
      <c r="BG129" s="642"/>
      <c r="BH129" s="642"/>
      <c r="BI129" s="642"/>
      <c r="BJ129" s="642"/>
      <c r="BK129" s="642"/>
      <c r="BL129" s="648"/>
      <c r="BM129" s="638">
        <v>18.079999999999998</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497</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498</v>
      </c>
      <c r="X130" s="480"/>
      <c r="Y130" s="480"/>
      <c r="Z130" s="493"/>
      <c r="AA130" s="499">
        <v>1341943</v>
      </c>
      <c r="AB130" s="460"/>
      <c r="AC130" s="460"/>
      <c r="AD130" s="460"/>
      <c r="AE130" s="516"/>
      <c r="AF130" s="532">
        <v>1395475</v>
      </c>
      <c r="AG130" s="460"/>
      <c r="AH130" s="460"/>
      <c r="AI130" s="460"/>
      <c r="AJ130" s="516"/>
      <c r="AK130" s="532">
        <v>1450737</v>
      </c>
      <c r="AL130" s="460"/>
      <c r="AM130" s="460"/>
      <c r="AN130" s="460"/>
      <c r="AO130" s="516"/>
      <c r="AP130" s="559"/>
      <c r="AQ130" s="567"/>
      <c r="AR130" s="567"/>
      <c r="AS130" s="567"/>
      <c r="AT130" s="577"/>
      <c r="AU130" s="595"/>
      <c r="AV130" s="595"/>
      <c r="AW130" s="595"/>
      <c r="AX130" s="605" t="s">
        <v>425</v>
      </c>
      <c r="AY130" s="433"/>
      <c r="AZ130" s="433"/>
      <c r="BA130" s="433"/>
      <c r="BB130" s="433"/>
      <c r="BC130" s="433"/>
      <c r="BD130" s="433"/>
      <c r="BE130" s="486"/>
      <c r="BF130" s="639">
        <v>7.3</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175</v>
      </c>
      <c r="X131" s="481"/>
      <c r="Y131" s="481"/>
      <c r="Z131" s="494"/>
      <c r="AA131" s="501">
        <v>9818820</v>
      </c>
      <c r="AB131" s="506"/>
      <c r="AC131" s="506"/>
      <c r="AD131" s="506"/>
      <c r="AE131" s="518"/>
      <c r="AF131" s="534">
        <v>9909444</v>
      </c>
      <c r="AG131" s="506"/>
      <c r="AH131" s="506"/>
      <c r="AI131" s="506"/>
      <c r="AJ131" s="518"/>
      <c r="AK131" s="534">
        <v>10368480</v>
      </c>
      <c r="AL131" s="506"/>
      <c r="AM131" s="506"/>
      <c r="AN131" s="506"/>
      <c r="AO131" s="518"/>
      <c r="AP131" s="560"/>
      <c r="AQ131" s="568"/>
      <c r="AR131" s="568"/>
      <c r="AS131" s="568"/>
      <c r="AT131" s="578"/>
      <c r="AU131" s="595"/>
      <c r="AV131" s="595"/>
      <c r="AW131" s="595"/>
      <c r="AX131" s="606" t="s">
        <v>470</v>
      </c>
      <c r="AY131" s="615"/>
      <c r="AZ131" s="615"/>
      <c r="BA131" s="615"/>
      <c r="BB131" s="615"/>
      <c r="BC131" s="615"/>
      <c r="BD131" s="615"/>
      <c r="BE131" s="635"/>
      <c r="BF131" s="640">
        <v>70</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499</v>
      </c>
      <c r="W132" s="476"/>
      <c r="X132" s="476"/>
      <c r="Y132" s="476"/>
      <c r="Z132" s="495"/>
      <c r="AA132" s="502">
        <v>6.7131590149999996</v>
      </c>
      <c r="AB132" s="507"/>
      <c r="AC132" s="507"/>
      <c r="AD132" s="507"/>
      <c r="AE132" s="519"/>
      <c r="AF132" s="535">
        <v>7.4606304850000003</v>
      </c>
      <c r="AG132" s="507"/>
      <c r="AH132" s="507"/>
      <c r="AI132" s="507"/>
      <c r="AJ132" s="519"/>
      <c r="AK132" s="535">
        <v>7.9062215480000004</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96"/>
      <c r="AA133" s="503">
        <v>7.2</v>
      </c>
      <c r="AB133" s="508"/>
      <c r="AC133" s="508"/>
      <c r="AD133" s="508"/>
      <c r="AE133" s="520"/>
      <c r="AF133" s="503">
        <v>7.2</v>
      </c>
      <c r="AG133" s="508"/>
      <c r="AH133" s="508"/>
      <c r="AI133" s="508"/>
      <c r="AJ133" s="520"/>
      <c r="AK133" s="503">
        <v>7.3</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4"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HPwKS0xEfYT+GMT7UUabgbioDPedGciTfqyeNXdVQAzuTahh4IHB2HKRIPDyPpmNr0fnjehi1xtpjGUeAmrjUg==" saltValue="N5pe3PyhqBOxHkuXgESsw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R1" zoomScale="70" zoomScaleNormal="85" zoomScaleSheetLayoutView="70" workbookViewId="0">
      <selection activeCell="CQ74" sqref="CQ74"/>
    </sheetView>
  </sheetViews>
  <sheetFormatPr defaultColWidth="0" defaultRowHeight="13.5" customHeight="1" zeroHeight="1"/>
  <cols>
    <col min="1" max="120" width="2.77734375" style="753" customWidth="1"/>
    <col min="121" max="121" width="0" style="754" hidden="1" customWidth="1"/>
    <col min="122" max="16384" width="9" style="754" hidden="1" customWidth="1"/>
  </cols>
  <sheetData>
    <row r="1" spans="1:120" ht="13.2">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4"/>
    </row>
    <row r="17" spans="119:120" ht="13.2">
      <c r="DP17" s="754"/>
    </row>
    <row r="18" spans="119:120" ht="13.2"/>
    <row r="19" spans="119:120" ht="13.2"/>
    <row r="20" spans="119:120" ht="13.2">
      <c r="DO20" s="754"/>
      <c r="DP20" s="754"/>
    </row>
    <row r="21" spans="119:120" ht="13.2">
      <c r="DP21" s="754"/>
    </row>
    <row r="22" spans="119:120" ht="13.2"/>
    <row r="23" spans="119:120" ht="13.2">
      <c r="DO23" s="754"/>
      <c r="DP23" s="754"/>
    </row>
    <row r="24" spans="119:120" ht="13.2">
      <c r="DP24" s="754"/>
    </row>
    <row r="25" spans="119:120" ht="13.2">
      <c r="DP25" s="754"/>
    </row>
    <row r="26" spans="119:120" ht="13.2">
      <c r="DO26" s="754"/>
      <c r="DP26" s="754"/>
    </row>
    <row r="27" spans="119:120" ht="13.2"/>
    <row r="28" spans="119:120" ht="13.2">
      <c r="DO28" s="754"/>
      <c r="DP28" s="754"/>
    </row>
    <row r="29" spans="119:120" ht="13.2">
      <c r="DP29" s="754"/>
    </row>
    <row r="30" spans="119:120" ht="13.2"/>
    <row r="31" spans="119:120" ht="13.2">
      <c r="DO31" s="754"/>
      <c r="DP31" s="754"/>
    </row>
    <row r="32" spans="119:120" ht="13.2"/>
    <row r="33" spans="98:120" ht="13.2">
      <c r="DO33" s="754"/>
      <c r="DP33" s="754"/>
    </row>
    <row r="34" spans="98:120" ht="13.2">
      <c r="DM34" s="754"/>
    </row>
    <row r="35" spans="98:120" ht="13.2">
      <c r="CT35" s="754"/>
      <c r="CU35" s="754"/>
      <c r="CV35" s="754"/>
      <c r="CY35" s="754"/>
      <c r="CZ35" s="754"/>
      <c r="DA35" s="754"/>
      <c r="DD35" s="754"/>
      <c r="DE35" s="754"/>
      <c r="DF35" s="754"/>
      <c r="DI35" s="754"/>
      <c r="DJ35" s="754"/>
      <c r="DK35" s="754"/>
      <c r="DM35" s="754"/>
      <c r="DN35" s="754"/>
      <c r="DO35" s="754"/>
      <c r="DP35" s="754"/>
    </row>
    <row r="36" spans="98:120" ht="13.2"/>
    <row r="37" spans="98:120" ht="13.2">
      <c r="CW37" s="754"/>
      <c r="DB37" s="754"/>
      <c r="DG37" s="754"/>
      <c r="DL37" s="754"/>
      <c r="DP37" s="754"/>
    </row>
    <row r="38" spans="98:120" ht="13.2">
      <c r="CT38" s="754"/>
      <c r="CU38" s="754"/>
      <c r="CV38" s="754"/>
      <c r="CW38" s="754"/>
      <c r="CY38" s="754"/>
      <c r="CZ38" s="754"/>
      <c r="DA38" s="754"/>
      <c r="DB38" s="754"/>
      <c r="DD38" s="754"/>
      <c r="DE38" s="754"/>
      <c r="DF38" s="754"/>
      <c r="DG38" s="754"/>
      <c r="DI38" s="754"/>
      <c r="DJ38" s="754"/>
      <c r="DK38" s="754"/>
      <c r="DL38" s="754"/>
      <c r="DN38" s="754"/>
      <c r="DO38" s="754"/>
      <c r="DP38" s="754"/>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4"/>
      <c r="DO49" s="754"/>
      <c r="DP49" s="754"/>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4"/>
      <c r="CS63" s="754"/>
      <c r="CX63" s="754"/>
      <c r="DC63" s="754"/>
      <c r="DH63" s="754"/>
    </row>
    <row r="64" spans="22:120" ht="13.2">
      <c r="V64" s="754"/>
    </row>
    <row r="65" spans="15:120" ht="13.2">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ht="13.2">
      <c r="Q66" s="754"/>
      <c r="S66" s="754"/>
      <c r="U66" s="754"/>
      <c r="DM66" s="754"/>
    </row>
    <row r="67" spans="15:120" ht="13.2">
      <c r="O67" s="754"/>
      <c r="P67" s="754"/>
      <c r="R67" s="754"/>
      <c r="T67" s="754"/>
      <c r="Y67" s="754"/>
      <c r="CT67" s="754"/>
      <c r="CV67" s="754"/>
      <c r="CW67" s="754"/>
      <c r="CY67" s="754"/>
      <c r="DA67" s="754"/>
      <c r="DB67" s="754"/>
      <c r="DD67" s="754"/>
      <c r="DF67" s="754"/>
      <c r="DG67" s="754"/>
      <c r="DI67" s="754"/>
      <c r="DK67" s="754"/>
      <c r="DL67" s="754"/>
      <c r="DN67" s="754"/>
      <c r="DO67" s="754"/>
      <c r="DP67" s="754"/>
    </row>
    <row r="68" spans="15:120" ht="13.2"/>
    <row r="69" spans="15:120" ht="13.2"/>
    <row r="70" spans="15:120" ht="13.2"/>
    <row r="71" spans="15:120" ht="13.2"/>
    <row r="72" spans="15:120" ht="13.2">
      <c r="DP72" s="754"/>
    </row>
    <row r="73" spans="15:120" ht="13.2">
      <c r="DP73" s="754"/>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4"/>
      <c r="CX96" s="754"/>
      <c r="DC96" s="754"/>
      <c r="DH96" s="754"/>
    </row>
    <row r="97" spans="24:120" ht="13.2">
      <c r="CS97" s="754"/>
      <c r="CX97" s="754"/>
      <c r="DC97" s="754"/>
      <c r="DH97" s="754"/>
      <c r="DP97" s="753" t="s">
        <v>97</v>
      </c>
    </row>
    <row r="98" spans="24:120" ht="13.2" hidden="1">
      <c r="CS98" s="754"/>
      <c r="CX98" s="754"/>
      <c r="DC98" s="754"/>
      <c r="DH98" s="754"/>
    </row>
    <row r="99" spans="24:120" ht="13.2"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t="13.2" hidden="1">
      <c r="CT103" s="754"/>
      <c r="CV103" s="754"/>
      <c r="CW103" s="754"/>
      <c r="CY103" s="754"/>
      <c r="DA103" s="754"/>
      <c r="DB103" s="754"/>
      <c r="DD103" s="754"/>
      <c r="DF103" s="754"/>
      <c r="DG103" s="754"/>
      <c r="DI103" s="754"/>
      <c r="DK103" s="754"/>
      <c r="DL103" s="754"/>
      <c r="DM103" s="754"/>
      <c r="DN103" s="754"/>
      <c r="DO103" s="754"/>
      <c r="DP103" s="754"/>
    </row>
    <row r="104" spans="24:120" ht="13.2" hidden="1">
      <c r="CV104" s="754"/>
      <c r="CW104" s="754"/>
      <c r="DA104" s="754"/>
      <c r="DB104" s="754"/>
      <c r="DF104" s="754"/>
      <c r="DG104" s="754"/>
      <c r="DK104" s="754"/>
      <c r="DL104" s="754"/>
      <c r="DN104" s="754"/>
      <c r="DO104" s="754"/>
      <c r="DP104" s="754"/>
    </row>
    <row r="105" spans="24:120" ht="12.75" hidden="1" customHeight="1"/>
  </sheetData>
  <sheetProtection algorithmName="SHA-512" hashValue="3jjzf3jf0KQLqiQx3sNb7MORQ0E0CmE5z8dF8WHh4eSuDw4ZIqgg/AE+Ojx8GAYIBgBZTryD6icSk6nSW+ZMig==" saltValue="H+LReFjNOb9B7ph7eBVq9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H43" zoomScale="70" zoomScaleNormal="70" zoomScaleSheetLayoutView="55" workbookViewId="0"/>
  </sheetViews>
  <sheetFormatPr defaultColWidth="0" defaultRowHeight="13.5" customHeight="1" zeroHeight="1"/>
  <cols>
    <col min="1" max="116" width="2.6640625" style="753" customWidth="1"/>
    <col min="117" max="16384" width="9" style="754" hidden="1" customWidth="1"/>
  </cols>
  <sheetData>
    <row r="1" spans="2:116" ht="13.2">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2"/>
    <row r="3" spans="2:116" ht="13.2"/>
    <row r="4" spans="2:116" ht="13.2">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2">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2"/>
    <row r="20" spans="9:116" ht="13.2"/>
    <row r="21" spans="9:116" ht="13.2">
      <c r="DL21" s="754"/>
    </row>
    <row r="22" spans="9:116" ht="13.2">
      <c r="DI22" s="754"/>
      <c r="DJ22" s="754"/>
      <c r="DK22" s="754"/>
      <c r="DL22" s="754"/>
    </row>
    <row r="23" spans="9:116" ht="13.2">
      <c r="CY23" s="754"/>
      <c r="CZ23" s="754"/>
      <c r="DA23" s="754"/>
      <c r="DB23" s="754"/>
      <c r="DC23" s="754"/>
      <c r="DD23" s="754"/>
      <c r="DE23" s="754"/>
      <c r="DF23" s="754"/>
      <c r="DG23" s="754"/>
      <c r="DH23" s="754"/>
      <c r="DI23" s="754"/>
      <c r="DJ23" s="754"/>
      <c r="DK23" s="754"/>
      <c r="DL23" s="754"/>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54"/>
      <c r="DA35" s="754"/>
      <c r="DB35" s="754"/>
      <c r="DC35" s="754"/>
      <c r="DD35" s="754"/>
      <c r="DE35" s="754"/>
      <c r="DF35" s="754"/>
      <c r="DG35" s="754"/>
      <c r="DH35" s="754"/>
      <c r="DI35" s="754"/>
      <c r="DJ35" s="754"/>
      <c r="DK35" s="754"/>
      <c r="DL35" s="754"/>
    </row>
    <row r="36" spans="15:116" ht="13.2"/>
    <row r="37" spans="15:116" ht="13.2">
      <c r="DL37" s="754"/>
    </row>
    <row r="38" spans="15:116" ht="13.2">
      <c r="DI38" s="754"/>
      <c r="DJ38" s="754"/>
      <c r="DK38" s="754"/>
      <c r="DL38" s="754"/>
    </row>
    <row r="39" spans="15:116" ht="13.2"/>
    <row r="40" spans="15:116" ht="13.2"/>
    <row r="41" spans="15:116" ht="13.2"/>
    <row r="42" spans="15:116" ht="13.2"/>
    <row r="43" spans="15:116" ht="13.2">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2">
      <c r="DL44" s="754"/>
    </row>
    <row r="45" spans="15:116" ht="13.2"/>
    <row r="46" spans="15:116" ht="13.2">
      <c r="DA46" s="754"/>
      <c r="DB46" s="754"/>
      <c r="DC46" s="754"/>
      <c r="DD46" s="754"/>
      <c r="DE46" s="754"/>
      <c r="DF46" s="754"/>
      <c r="DG46" s="754"/>
      <c r="DH46" s="754"/>
      <c r="DI46" s="754"/>
      <c r="DJ46" s="754"/>
      <c r="DK46" s="754"/>
      <c r="DL46" s="754"/>
    </row>
    <row r="47" spans="15:116" ht="13.2"/>
    <row r="48" spans="15:116" ht="13.2"/>
    <row r="49" spans="104:116" ht="13.2"/>
    <row r="50" spans="104:116" ht="13.2">
      <c r="CZ50" s="754"/>
      <c r="DA50" s="754"/>
      <c r="DB50" s="754"/>
      <c r="DC50" s="754"/>
      <c r="DD50" s="754"/>
      <c r="DE50" s="754"/>
      <c r="DF50" s="754"/>
      <c r="DG50" s="754"/>
      <c r="DH50" s="754"/>
      <c r="DI50" s="754"/>
      <c r="DJ50" s="754"/>
      <c r="DK50" s="754"/>
      <c r="DL50" s="754"/>
    </row>
    <row r="51" spans="104:116" ht="13.2"/>
    <row r="52" spans="104:116" ht="13.2"/>
    <row r="53" spans="104:116" ht="13.2">
      <c r="DL53" s="754"/>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54"/>
      <c r="DD67" s="754"/>
      <c r="DE67" s="754"/>
      <c r="DF67" s="754"/>
      <c r="DG67" s="754"/>
      <c r="DH67" s="754"/>
      <c r="DI67" s="754"/>
      <c r="DJ67" s="754"/>
      <c r="DK67" s="754"/>
      <c r="DL67" s="754"/>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2/9fh/VSm+yizWibL+vE1QcQgwEW4TZCVQxIP1bo1+vLi0l/92pXzOS2Jysb28uwrLB3qLl+83AEpVXz/E697Q==" saltValue="IEcX9u5N4MBVE/ZAv4VVK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22" zoomScale="55" zoomScaleSheetLayoutView="55" workbookViewId="0"/>
  </sheetViews>
  <sheetFormatPr defaultColWidth="0" defaultRowHeight="13.5" customHeight="1" zeroHeight="1"/>
  <cols>
    <col min="1" max="36" width="2.44140625" style="369" customWidth="1"/>
    <col min="37" max="44" width="17" style="369" customWidth="1"/>
    <col min="45" max="45" width="6.109375" style="755" customWidth="1"/>
    <col min="46" max="46" width="3" style="756" customWidth="1"/>
    <col min="47" max="47" width="19.109375" style="369" hidden="1" customWidth="1"/>
    <col min="48" max="52" width="12.6640625" style="369" hidden="1" customWidth="1"/>
    <col min="53" max="16384" width="8.6640625" style="369" hidden="1" customWidth="1"/>
  </cols>
  <sheetData>
    <row r="1" spans="1:46" ht="13.2">
      <c r="AS1" s="767"/>
      <c r="AT1" s="767"/>
    </row>
    <row r="2" spans="1:46" ht="13.2">
      <c r="AS2" s="767"/>
      <c r="AT2" s="767"/>
    </row>
    <row r="3" spans="1:46" ht="13.2">
      <c r="AS3" s="767"/>
      <c r="AT3" s="767"/>
    </row>
    <row r="4" spans="1:46" ht="13.2">
      <c r="AS4" s="767"/>
      <c r="AT4" s="767"/>
    </row>
    <row r="5" spans="1:46" ht="16.2">
      <c r="A5" s="758" t="s">
        <v>500</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ht="13.2">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329</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85</v>
      </c>
      <c r="AP7" s="824"/>
      <c r="AQ7" s="835" t="s">
        <v>501</v>
      </c>
      <c r="AR7" s="849"/>
    </row>
    <row r="8" spans="1:46" ht="13.2">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503</v>
      </c>
      <c r="AQ8" s="836" t="s">
        <v>504</v>
      </c>
      <c r="AR8" s="850" t="s">
        <v>505</v>
      </c>
    </row>
    <row r="9" spans="1:46" ht="13.2">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459</v>
      </c>
      <c r="AL9" s="784"/>
      <c r="AM9" s="784"/>
      <c r="AN9" s="801"/>
      <c r="AO9" s="814">
        <v>3848949</v>
      </c>
      <c r="AP9" s="814">
        <v>81995</v>
      </c>
      <c r="AQ9" s="837">
        <v>100177</v>
      </c>
      <c r="AR9" s="851">
        <v>-18.100000000000001</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213</v>
      </c>
      <c r="AL10" s="784"/>
      <c r="AM10" s="784"/>
      <c r="AN10" s="801"/>
      <c r="AO10" s="815">
        <v>74263</v>
      </c>
      <c r="AP10" s="815">
        <v>1582</v>
      </c>
      <c r="AQ10" s="838">
        <v>9943</v>
      </c>
      <c r="AR10" s="852">
        <v>-84.1</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395</v>
      </c>
      <c r="AL11" s="784"/>
      <c r="AM11" s="784"/>
      <c r="AN11" s="801"/>
      <c r="AO11" s="815">
        <v>4245</v>
      </c>
      <c r="AP11" s="815">
        <v>90</v>
      </c>
      <c r="AQ11" s="838">
        <v>1487</v>
      </c>
      <c r="AR11" s="852">
        <v>-93.9</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238</v>
      </c>
      <c r="AL12" s="784"/>
      <c r="AM12" s="784"/>
      <c r="AN12" s="801"/>
      <c r="AO12" s="815" t="s">
        <v>202</v>
      </c>
      <c r="AP12" s="815" t="s">
        <v>202</v>
      </c>
      <c r="AQ12" s="838">
        <v>23</v>
      </c>
      <c r="AR12" s="852" t="s">
        <v>202</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506</v>
      </c>
      <c r="AL13" s="784"/>
      <c r="AM13" s="784"/>
      <c r="AN13" s="801"/>
      <c r="AO13" s="815">
        <v>131244</v>
      </c>
      <c r="AP13" s="815">
        <v>2796</v>
      </c>
      <c r="AQ13" s="838">
        <v>4025</v>
      </c>
      <c r="AR13" s="852">
        <v>-30.5</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507</v>
      </c>
      <c r="AL14" s="784"/>
      <c r="AM14" s="784"/>
      <c r="AN14" s="801"/>
      <c r="AO14" s="815">
        <v>60239</v>
      </c>
      <c r="AP14" s="815">
        <v>1283</v>
      </c>
      <c r="AQ14" s="838">
        <v>2366</v>
      </c>
      <c r="AR14" s="852">
        <v>-45.8</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308</v>
      </c>
      <c r="AL15" s="785"/>
      <c r="AM15" s="785"/>
      <c r="AN15" s="802"/>
      <c r="AO15" s="815">
        <v>-146254</v>
      </c>
      <c r="AP15" s="815">
        <v>-3116</v>
      </c>
      <c r="AQ15" s="838">
        <v>-7732</v>
      </c>
      <c r="AR15" s="852">
        <v>-59.7</v>
      </c>
    </row>
    <row r="16" spans="1:46" ht="13.2">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274</v>
      </c>
      <c r="AL16" s="785"/>
      <c r="AM16" s="785"/>
      <c r="AN16" s="802"/>
      <c r="AO16" s="815">
        <v>3972686</v>
      </c>
      <c r="AP16" s="815">
        <v>84631</v>
      </c>
      <c r="AQ16" s="838">
        <v>110288</v>
      </c>
      <c r="AR16" s="852">
        <v>-23.3</v>
      </c>
    </row>
    <row r="17" spans="1:46" ht="13.2">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ht="13.2">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ht="13.2">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195</v>
      </c>
      <c r="AL19" s="767"/>
      <c r="AM19" s="767"/>
      <c r="AN19" s="767"/>
      <c r="AO19" s="767"/>
      <c r="AP19" s="767"/>
      <c r="AQ19" s="767"/>
      <c r="AR19" s="767"/>
    </row>
    <row r="20" spans="1:46" ht="13.2">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508</v>
      </c>
      <c r="AP20" s="826" t="s">
        <v>333</v>
      </c>
      <c r="AQ20" s="839" t="s">
        <v>43</v>
      </c>
      <c r="AR20" s="853"/>
    </row>
    <row r="21" spans="1:46" s="757" customFormat="1" ht="13.2">
      <c r="A21" s="759"/>
      <c r="AK21" s="774" t="s">
        <v>509</v>
      </c>
      <c r="AL21" s="787"/>
      <c r="AM21" s="787"/>
      <c r="AN21" s="804"/>
      <c r="AO21" s="817">
        <v>8.6300000000000008</v>
      </c>
      <c r="AP21" s="827">
        <v>10.26</v>
      </c>
      <c r="AQ21" s="840">
        <v>-1.63</v>
      </c>
      <c r="AS21" s="859"/>
      <c r="AT21" s="759"/>
    </row>
    <row r="22" spans="1:46" s="757" customFormat="1" ht="13.2">
      <c r="A22" s="759"/>
      <c r="AK22" s="774" t="s">
        <v>510</v>
      </c>
      <c r="AL22" s="787"/>
      <c r="AM22" s="787"/>
      <c r="AN22" s="804"/>
      <c r="AO22" s="818">
        <v>96.4</v>
      </c>
      <c r="AP22" s="828">
        <v>97.6</v>
      </c>
      <c r="AQ22" s="841">
        <v>-1.2</v>
      </c>
      <c r="AR22" s="829"/>
      <c r="AS22" s="859"/>
      <c r="AT22" s="759"/>
    </row>
    <row r="23" spans="1:46" s="757" customFormat="1" ht="13.2">
      <c r="A23" s="759"/>
      <c r="AP23" s="829"/>
      <c r="AQ23" s="829"/>
      <c r="AR23" s="829"/>
      <c r="AS23" s="859"/>
      <c r="AT23" s="759"/>
    </row>
    <row r="24" spans="1:46" s="757" customFormat="1" ht="13.2">
      <c r="A24" s="759"/>
      <c r="AP24" s="829"/>
      <c r="AQ24" s="829"/>
      <c r="AR24" s="829"/>
      <c r="AS24" s="859"/>
      <c r="AT24" s="759"/>
    </row>
    <row r="25" spans="1:46" s="757" customFormat="1" ht="13.2">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ht="13.2">
      <c r="A26" s="761" t="s">
        <v>511</v>
      </c>
      <c r="AP26" s="829"/>
      <c r="AQ26" s="829"/>
      <c r="AR26" s="829"/>
      <c r="AS26" s="761"/>
      <c r="AT26" s="761"/>
    </row>
    <row r="27" spans="1:46" ht="13.2">
      <c r="A27" s="762"/>
      <c r="AO27" s="767"/>
      <c r="AP27" s="767"/>
      <c r="AQ27" s="767"/>
      <c r="AR27" s="767"/>
      <c r="AS27" s="767"/>
      <c r="AT27" s="767"/>
    </row>
    <row r="28" spans="1:46" ht="16.2">
      <c r="A28" s="758" t="s">
        <v>264</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ht="13.2">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121</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85</v>
      </c>
      <c r="AP30" s="824"/>
      <c r="AQ30" s="835" t="s">
        <v>501</v>
      </c>
      <c r="AR30" s="849"/>
    </row>
    <row r="31" spans="1:46" ht="13.2">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503</v>
      </c>
      <c r="AQ31" s="836" t="s">
        <v>504</v>
      </c>
      <c r="AR31" s="850" t="s">
        <v>505</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512</v>
      </c>
      <c r="AL32" s="788"/>
      <c r="AM32" s="788"/>
      <c r="AN32" s="805"/>
      <c r="AO32" s="815">
        <v>1911093</v>
      </c>
      <c r="AP32" s="815">
        <v>40713</v>
      </c>
      <c r="AQ32" s="842">
        <v>68741</v>
      </c>
      <c r="AR32" s="852">
        <v>-40.799999999999997</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513</v>
      </c>
      <c r="AL33" s="788"/>
      <c r="AM33" s="788"/>
      <c r="AN33" s="805"/>
      <c r="AO33" s="815" t="s">
        <v>202</v>
      </c>
      <c r="AP33" s="815" t="s">
        <v>202</v>
      </c>
      <c r="AQ33" s="842" t="s">
        <v>202</v>
      </c>
      <c r="AR33" s="852" t="s">
        <v>202</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202</v>
      </c>
      <c r="AP34" s="815" t="s">
        <v>202</v>
      </c>
      <c r="AQ34" s="842">
        <v>1</v>
      </c>
      <c r="AR34" s="852" t="s">
        <v>202</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514</v>
      </c>
      <c r="AL35" s="788"/>
      <c r="AM35" s="788"/>
      <c r="AN35" s="805"/>
      <c r="AO35" s="815">
        <v>295800</v>
      </c>
      <c r="AP35" s="815">
        <v>6302</v>
      </c>
      <c r="AQ35" s="842">
        <v>17075</v>
      </c>
      <c r="AR35" s="852">
        <v>-63.1</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39</v>
      </c>
      <c r="AL36" s="788"/>
      <c r="AM36" s="788"/>
      <c r="AN36" s="805"/>
      <c r="AO36" s="815">
        <v>153052</v>
      </c>
      <c r="AP36" s="815">
        <v>3261</v>
      </c>
      <c r="AQ36" s="842">
        <v>2445</v>
      </c>
      <c r="AR36" s="852">
        <v>33.4</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346</v>
      </c>
      <c r="AL37" s="788"/>
      <c r="AM37" s="788"/>
      <c r="AN37" s="805"/>
      <c r="AO37" s="815">
        <v>4402</v>
      </c>
      <c r="AP37" s="815">
        <v>94</v>
      </c>
      <c r="AQ37" s="842">
        <v>621</v>
      </c>
      <c r="AR37" s="852">
        <v>-84.9</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515</v>
      </c>
      <c r="AL38" s="789"/>
      <c r="AM38" s="789"/>
      <c r="AN38" s="806"/>
      <c r="AO38" s="819" t="s">
        <v>202</v>
      </c>
      <c r="AP38" s="819" t="s">
        <v>202</v>
      </c>
      <c r="AQ38" s="843">
        <v>4</v>
      </c>
      <c r="AR38" s="841" t="s">
        <v>202</v>
      </c>
      <c r="AS38" s="862"/>
    </row>
    <row r="39" spans="1:46" ht="13.2">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82</v>
      </c>
      <c r="AL39" s="789"/>
      <c r="AM39" s="789"/>
      <c r="AN39" s="806"/>
      <c r="AO39" s="815">
        <v>-93855</v>
      </c>
      <c r="AP39" s="815">
        <v>-1999</v>
      </c>
      <c r="AQ39" s="842">
        <v>-4161</v>
      </c>
      <c r="AR39" s="852">
        <v>-52</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516</v>
      </c>
      <c r="AL40" s="788"/>
      <c r="AM40" s="788"/>
      <c r="AN40" s="805"/>
      <c r="AO40" s="815">
        <v>-1450737</v>
      </c>
      <c r="AP40" s="815">
        <v>-30906</v>
      </c>
      <c r="AQ40" s="842">
        <v>-59663</v>
      </c>
      <c r="AR40" s="852">
        <v>-48.2</v>
      </c>
      <c r="AS40" s="862"/>
    </row>
    <row r="41" spans="1:46" ht="13.2">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386</v>
      </c>
      <c r="AL41" s="790"/>
      <c r="AM41" s="790"/>
      <c r="AN41" s="807"/>
      <c r="AO41" s="815">
        <v>819755</v>
      </c>
      <c r="AP41" s="815">
        <v>17464</v>
      </c>
      <c r="AQ41" s="842">
        <v>25063</v>
      </c>
      <c r="AR41" s="852">
        <v>-30.3</v>
      </c>
      <c r="AS41" s="862"/>
    </row>
    <row r="42" spans="1:46" ht="13.2">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65</v>
      </c>
      <c r="AL42" s="767"/>
      <c r="AM42" s="767"/>
      <c r="AN42" s="767"/>
      <c r="AO42" s="767"/>
      <c r="AP42" s="767"/>
      <c r="AQ42" s="829"/>
      <c r="AR42" s="829"/>
      <c r="AS42" s="862"/>
    </row>
    <row r="43" spans="1:46" ht="13.2">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ht="13.2">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ht="13.2">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ht="13.2">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517</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ht="13.2">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518</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85</v>
      </c>
      <c r="AN49" s="808" t="s">
        <v>434</v>
      </c>
      <c r="AO49" s="820"/>
      <c r="AP49" s="820"/>
      <c r="AQ49" s="820"/>
      <c r="AR49" s="854"/>
    </row>
    <row r="50" spans="1:44" ht="13.2">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492</v>
      </c>
      <c r="AO50" s="821" t="s">
        <v>493</v>
      </c>
      <c r="AP50" s="832" t="s">
        <v>519</v>
      </c>
      <c r="AQ50" s="845" t="s">
        <v>380</v>
      </c>
      <c r="AR50" s="855" t="s">
        <v>520</v>
      </c>
    </row>
    <row r="51" spans="1:44" ht="13.2">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131</v>
      </c>
      <c r="AL51" s="791"/>
      <c r="AM51" s="797">
        <v>3802845</v>
      </c>
      <c r="AN51" s="810">
        <v>79134</v>
      </c>
      <c r="AO51" s="822">
        <v>59.5</v>
      </c>
      <c r="AP51" s="833">
        <v>83280</v>
      </c>
      <c r="AQ51" s="846">
        <v>-2.5</v>
      </c>
      <c r="AR51" s="856">
        <v>62</v>
      </c>
    </row>
    <row r="52" spans="1:44" ht="13.2">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276</v>
      </c>
      <c r="AM52" s="798">
        <v>1501402</v>
      </c>
      <c r="AN52" s="811">
        <v>31243</v>
      </c>
      <c r="AO52" s="823">
        <v>38.1</v>
      </c>
      <c r="AP52" s="834">
        <v>43123</v>
      </c>
      <c r="AQ52" s="847">
        <v>-2.8</v>
      </c>
      <c r="AR52" s="857">
        <v>40.9</v>
      </c>
    </row>
    <row r="53" spans="1:44" ht="13.2">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233</v>
      </c>
      <c r="AL53" s="791"/>
      <c r="AM53" s="797">
        <v>2563368</v>
      </c>
      <c r="AN53" s="810">
        <v>53547</v>
      </c>
      <c r="AO53" s="822">
        <v>-32.299999999999997</v>
      </c>
      <c r="AP53" s="833">
        <v>88968</v>
      </c>
      <c r="AQ53" s="846">
        <v>6.8</v>
      </c>
      <c r="AR53" s="856">
        <v>-39.1</v>
      </c>
    </row>
    <row r="54" spans="1:44" ht="13.2">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276</v>
      </c>
      <c r="AM54" s="798">
        <v>1510185</v>
      </c>
      <c r="AN54" s="811">
        <v>31547</v>
      </c>
      <c r="AO54" s="823">
        <v>1</v>
      </c>
      <c r="AP54" s="834">
        <v>45482</v>
      </c>
      <c r="AQ54" s="847">
        <v>5.5</v>
      </c>
      <c r="AR54" s="857">
        <v>-4.5</v>
      </c>
    </row>
    <row r="55" spans="1:44" ht="13.2">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502</v>
      </c>
      <c r="AL55" s="791"/>
      <c r="AM55" s="797">
        <v>2821967</v>
      </c>
      <c r="AN55" s="810">
        <v>59380</v>
      </c>
      <c r="AO55" s="822">
        <v>10.9</v>
      </c>
      <c r="AP55" s="833">
        <v>85173</v>
      </c>
      <c r="AQ55" s="846">
        <v>-4.3</v>
      </c>
      <c r="AR55" s="856">
        <v>15.2</v>
      </c>
    </row>
    <row r="56" spans="1:44" ht="13.2">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276</v>
      </c>
      <c r="AM56" s="798">
        <v>1257078</v>
      </c>
      <c r="AN56" s="811">
        <v>26451</v>
      </c>
      <c r="AO56" s="823">
        <v>-16.2</v>
      </c>
      <c r="AP56" s="834">
        <v>43913</v>
      </c>
      <c r="AQ56" s="847">
        <v>-3.4</v>
      </c>
      <c r="AR56" s="857">
        <v>-12.8</v>
      </c>
    </row>
    <row r="57" spans="1:44" ht="13.2">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521</v>
      </c>
      <c r="AL57" s="791"/>
      <c r="AM57" s="797">
        <v>3364465</v>
      </c>
      <c r="AN57" s="810">
        <v>71210</v>
      </c>
      <c r="AO57" s="822">
        <v>19.899999999999999</v>
      </c>
      <c r="AP57" s="833">
        <v>94081</v>
      </c>
      <c r="AQ57" s="846">
        <v>10.5</v>
      </c>
      <c r="AR57" s="856">
        <v>9.4</v>
      </c>
    </row>
    <row r="58" spans="1:44" ht="13.2">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276</v>
      </c>
      <c r="AM58" s="798">
        <v>1447391</v>
      </c>
      <c r="AN58" s="811">
        <v>30635</v>
      </c>
      <c r="AO58" s="823">
        <v>15.8</v>
      </c>
      <c r="AP58" s="834">
        <v>48949</v>
      </c>
      <c r="AQ58" s="847">
        <v>11.5</v>
      </c>
      <c r="AR58" s="857">
        <v>4.3</v>
      </c>
    </row>
    <row r="59" spans="1:44" ht="13.2">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475</v>
      </c>
      <c r="AL59" s="791"/>
      <c r="AM59" s="797">
        <v>5875438</v>
      </c>
      <c r="AN59" s="810">
        <v>125166</v>
      </c>
      <c r="AO59" s="822">
        <v>75.8</v>
      </c>
      <c r="AP59" s="833">
        <v>92632</v>
      </c>
      <c r="AQ59" s="846">
        <v>-1.5</v>
      </c>
      <c r="AR59" s="856">
        <v>77.3</v>
      </c>
    </row>
    <row r="60" spans="1:44" ht="13.2">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276</v>
      </c>
      <c r="AM60" s="798">
        <v>2733919</v>
      </c>
      <c r="AN60" s="811">
        <v>58242</v>
      </c>
      <c r="AO60" s="823">
        <v>90.1</v>
      </c>
      <c r="AP60" s="834">
        <v>47978</v>
      </c>
      <c r="AQ60" s="847">
        <v>-2</v>
      </c>
      <c r="AR60" s="857">
        <v>92.1</v>
      </c>
    </row>
    <row r="61" spans="1:44" ht="13.2">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522</v>
      </c>
      <c r="AL61" s="794"/>
      <c r="AM61" s="797">
        <v>3685617</v>
      </c>
      <c r="AN61" s="810">
        <v>77687</v>
      </c>
      <c r="AO61" s="822">
        <v>26.8</v>
      </c>
      <c r="AP61" s="833">
        <v>88827</v>
      </c>
      <c r="AQ61" s="848">
        <v>1.8</v>
      </c>
      <c r="AR61" s="856">
        <v>25</v>
      </c>
    </row>
    <row r="62" spans="1:44" ht="13.2">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276</v>
      </c>
      <c r="AM62" s="798">
        <v>1689995</v>
      </c>
      <c r="AN62" s="811">
        <v>35624</v>
      </c>
      <c r="AO62" s="823">
        <v>25.8</v>
      </c>
      <c r="AP62" s="834">
        <v>45889</v>
      </c>
      <c r="AQ62" s="847">
        <v>1.8</v>
      </c>
      <c r="AR62" s="857">
        <v>24</v>
      </c>
    </row>
    <row r="63" spans="1:44" ht="13.2">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ht="13.2">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ht="13.2">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ht="13.2">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t="13.2" hidden="1">
      <c r="AK70" s="767"/>
      <c r="AL70" s="767"/>
      <c r="AM70" s="767"/>
      <c r="AN70" s="767"/>
      <c r="AO70" s="767"/>
      <c r="AP70" s="767"/>
      <c r="AQ70" s="767"/>
      <c r="AR70" s="767"/>
    </row>
    <row r="71" spans="1:46" ht="13.2" hidden="1">
      <c r="AK71" s="767"/>
      <c r="AL71" s="767"/>
      <c r="AM71" s="767"/>
      <c r="AN71" s="767"/>
      <c r="AO71" s="767"/>
      <c r="AP71" s="767"/>
      <c r="AQ71" s="767"/>
      <c r="AR71" s="767"/>
    </row>
    <row r="72" spans="1:46" ht="13.2" hidden="1">
      <c r="AK72" s="767"/>
      <c r="AL72" s="767"/>
      <c r="AM72" s="767"/>
      <c r="AN72" s="767"/>
      <c r="AO72" s="767"/>
      <c r="AP72" s="767"/>
      <c r="AQ72" s="767"/>
      <c r="AR72" s="767"/>
    </row>
    <row r="73" spans="1:46" ht="13.2" hidden="1">
      <c r="AK73" s="767"/>
      <c r="AL73" s="767"/>
      <c r="AM73" s="767"/>
      <c r="AN73" s="767"/>
      <c r="AO73" s="767"/>
      <c r="AP73" s="767"/>
      <c r="AQ73" s="767"/>
      <c r="AR73" s="767"/>
    </row>
  </sheetData>
  <sheetProtection algorithmName="SHA-512" hashValue="DGtzPjzBb20sgfB3iRnIglJ/IqWXxI4bI57pYanhnbOItnaxb35HTVa6T3qUabhxUVvEJ8C+FB89bfzN+i/SWQ==" saltValue="Dy1rfONF5OImDXr4ZrgUdg=="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B69" zoomScale="70" zoomScaleNormal="70" zoomScaleSheetLayoutView="55" workbookViewId="0">
      <selection activeCell="AG101" sqref="AG101"/>
    </sheetView>
  </sheetViews>
  <sheetFormatPr defaultColWidth="0" defaultRowHeight="13.5" customHeight="1" zeroHeight="1"/>
  <cols>
    <col min="1" max="125" width="2.441406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ht="13.2">
      <c r="B2" s="754"/>
      <c r="DG2" s="754"/>
    </row>
    <row r="3" spans="2:125" ht="13.2">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ht="13.2"/>
    <row r="5" spans="2:125" ht="13.2"/>
    <row r="6" spans="2:125" ht="13.2"/>
    <row r="7" spans="2:125" ht="13.2"/>
    <row r="8" spans="2:125" ht="13.2"/>
    <row r="9" spans="2:125" ht="13.2">
      <c r="DU9" s="754"/>
    </row>
    <row r="10" spans="2:125" ht="13.2"/>
    <row r="11" spans="2:125" ht="13.2"/>
    <row r="12" spans="2:125" ht="13.2"/>
    <row r="13" spans="2:125" ht="13.2"/>
    <row r="14" spans="2:125" ht="13.2"/>
    <row r="15" spans="2:125" ht="13.2"/>
    <row r="16" spans="2:125" ht="13.2"/>
    <row r="17" spans="125:125" ht="13.2">
      <c r="DU17" s="754"/>
    </row>
    <row r="18" spans="125:125" ht="13.2"/>
    <row r="19" spans="125:125" ht="13.2"/>
    <row r="20" spans="125:125" ht="13.2">
      <c r="DU20" s="754"/>
    </row>
    <row r="21" spans="125:125" ht="13.2">
      <c r="DU21" s="754"/>
    </row>
    <row r="22" spans="125:125" ht="13.2"/>
    <row r="23" spans="125:125" ht="13.2"/>
    <row r="24" spans="125:125" ht="13.2"/>
    <row r="25" spans="125:125" ht="13.2"/>
    <row r="26" spans="125:125" ht="13.2"/>
    <row r="27" spans="125:125" ht="13.2"/>
    <row r="28" spans="125:125" ht="13.2">
      <c r="DU28" s="754"/>
    </row>
    <row r="29" spans="125:125" ht="13.2"/>
    <row r="30" spans="125:125" ht="13.2"/>
    <row r="31" spans="125:125" ht="13.2"/>
    <row r="32" spans="125:125" ht="13.2"/>
    <row r="33" spans="2:125" ht="13.2">
      <c r="B33" s="754"/>
      <c r="G33" s="754"/>
      <c r="I33" s="754"/>
    </row>
    <row r="34" spans="2:125" ht="13.2">
      <c r="C34" s="754"/>
      <c r="P34" s="754"/>
      <c r="DE34" s="754"/>
      <c r="DH34" s="754"/>
    </row>
    <row r="35" spans="2:125" ht="13.2">
      <c r="D35" s="754"/>
      <c r="E35" s="754"/>
      <c r="DG35" s="754"/>
      <c r="DJ35" s="754"/>
      <c r="DP35" s="754"/>
      <c r="DQ35" s="754"/>
      <c r="DR35" s="754"/>
      <c r="DS35" s="754"/>
      <c r="DT35" s="754"/>
      <c r="DU35" s="754"/>
    </row>
    <row r="36" spans="2:125" ht="13.2">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ht="13.2">
      <c r="DU37" s="754"/>
    </row>
    <row r="38" spans="2:125" ht="13.2">
      <c r="DT38" s="754"/>
      <c r="DU38" s="754"/>
    </row>
    <row r="39" spans="2:125" ht="13.2"/>
    <row r="40" spans="2:125" ht="13.2">
      <c r="DH40" s="754"/>
    </row>
    <row r="41" spans="2:125" ht="13.2">
      <c r="DE41" s="754"/>
    </row>
    <row r="42" spans="2:125" ht="13.2">
      <c r="DG42" s="754"/>
      <c r="DJ42" s="754"/>
    </row>
    <row r="43" spans="2:125" ht="13.2">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ht="13.2">
      <c r="DU44" s="754"/>
    </row>
    <row r="45" spans="2:125" ht="13.2"/>
    <row r="46" spans="2:125" ht="13.2"/>
    <row r="47" spans="2:125" ht="13.2"/>
    <row r="48" spans="2:125" ht="13.2">
      <c r="DT48" s="754"/>
      <c r="DU48" s="754"/>
    </row>
    <row r="49" spans="120:125" ht="13.2">
      <c r="DU49" s="754"/>
    </row>
    <row r="50" spans="120:125" ht="13.2">
      <c r="DU50" s="754"/>
    </row>
    <row r="51" spans="120:125" ht="13.2">
      <c r="DP51" s="754"/>
      <c r="DQ51" s="754"/>
      <c r="DR51" s="754"/>
      <c r="DS51" s="754"/>
      <c r="DT51" s="754"/>
      <c r="DU51" s="754"/>
    </row>
    <row r="52" spans="120:125" ht="13.2"/>
    <row r="53" spans="120:125" ht="13.2"/>
    <row r="54" spans="120:125" ht="13.2">
      <c r="DU54" s="754"/>
    </row>
    <row r="55" spans="120:125" ht="13.2"/>
    <row r="56" spans="120:125" ht="13.2"/>
    <row r="57" spans="120:125" ht="13.2"/>
    <row r="58" spans="120:125" ht="13.2">
      <c r="DU58" s="754"/>
    </row>
    <row r="59" spans="120:125" ht="13.2"/>
    <row r="60" spans="120:125" ht="13.2"/>
    <row r="61" spans="120:125" ht="13.2"/>
    <row r="62" spans="120:125" ht="13.2"/>
    <row r="63" spans="120:125" ht="13.2">
      <c r="DU63" s="754"/>
    </row>
    <row r="64" spans="120:125" ht="13.2">
      <c r="DT64" s="754"/>
      <c r="DU64" s="754"/>
    </row>
    <row r="65" spans="123:125" ht="13.2"/>
    <row r="66" spans="123:125" ht="13.2"/>
    <row r="67" spans="123:125" ht="13.2"/>
    <row r="68" spans="123:125" ht="13.2"/>
    <row r="69" spans="123:125" ht="13.2">
      <c r="DS69" s="754"/>
      <c r="DT69" s="754"/>
      <c r="DU69" s="754"/>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4"/>
    </row>
    <row r="83" spans="116:125" ht="13.2">
      <c r="DM83" s="754"/>
      <c r="DN83" s="754"/>
      <c r="DO83" s="754"/>
      <c r="DP83" s="754"/>
      <c r="DQ83" s="754"/>
      <c r="DR83" s="754"/>
      <c r="DS83" s="754"/>
      <c r="DT83" s="754"/>
      <c r="DU83" s="754"/>
    </row>
    <row r="84" spans="116:125" ht="13.2"/>
    <row r="85" spans="116:125" ht="13.2"/>
    <row r="86" spans="116:125" ht="13.2"/>
    <row r="87" spans="116:125" ht="13.2"/>
    <row r="88" spans="116:125" ht="13.2">
      <c r="DU88" s="754"/>
    </row>
    <row r="89" spans="116:125" ht="13.2"/>
    <row r="90" spans="116:125" ht="13.2"/>
    <row r="91" spans="116:125" ht="13.2"/>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97</v>
      </c>
    </row>
    <row r="120" spans="125:125" ht="13.5" hidden="1" customHeight="1"/>
    <row r="121" spans="125:125" ht="13.5" hidden="1" customHeight="1">
      <c r="DU121" s="754"/>
    </row>
  </sheetData>
  <sheetProtection algorithmName="SHA-512" hashValue="83SePUrM81RdugCITmZxoJvRG191Ep5VW2esz7hEVzAR8jIf/VRS7BOCBxlvEdj7//12Fs/cwjBKLw3C0d/llg==" saltValue="/I2tUJj8gaGPFtZn0olX/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57" zoomScale="55" zoomScaleNormal="55" zoomScaleSheetLayoutView="55" workbookViewId="0">
      <selection activeCell="CY91" sqref="CY91"/>
    </sheetView>
  </sheetViews>
  <sheetFormatPr defaultColWidth="0" defaultRowHeight="13.5" customHeight="1" zeroHeight="1"/>
  <cols>
    <col min="1" max="125" width="2.441406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ht="13.2">
      <c r="B2" s="754"/>
      <c r="T2" s="754"/>
    </row>
    <row r="3" spans="1:125" ht="13.2">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4"/>
      <c r="G33" s="754"/>
      <c r="I33" s="754"/>
    </row>
    <row r="34" spans="2:125" ht="13.2">
      <c r="C34" s="754"/>
      <c r="P34" s="754"/>
      <c r="R34" s="754"/>
      <c r="U34" s="754"/>
    </row>
    <row r="35" spans="2:125" ht="13.2">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ht="13.2">
      <c r="F36" s="754"/>
      <c r="H36" s="754"/>
      <c r="J36" s="754"/>
      <c r="K36" s="754"/>
      <c r="L36" s="754"/>
      <c r="M36" s="754"/>
      <c r="N36" s="754"/>
      <c r="O36" s="754"/>
      <c r="Q36" s="754"/>
      <c r="S36" s="754"/>
      <c r="V36" s="754"/>
    </row>
    <row r="37" spans="2:125" ht="13.2"/>
    <row r="38" spans="2:125" ht="13.2"/>
    <row r="39" spans="2:125" ht="13.2"/>
    <row r="40" spans="2:125" ht="13.2">
      <c r="U40" s="754"/>
    </row>
    <row r="41" spans="2:125" ht="13.2">
      <c r="R41" s="754"/>
    </row>
    <row r="42" spans="2:125" ht="13.2">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ht="13.2">
      <c r="Q43" s="754"/>
      <c r="S43" s="754"/>
      <c r="V43" s="754"/>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97</v>
      </c>
    </row>
  </sheetData>
  <sheetProtection algorithmName="SHA-512" hashValue="B4Nn4vrd92Hw/K9swzMTCBq9+aC7uKBDVluJtn9cxAvvUMwprA9j0z7BMultipfp9+XjChYcQeNemRsCMgIu/Q==" saltValue="2d+SynCIDa07l75n6wak9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A25" zoomScale="70" zoomScaleNormal="70" zoomScaleSheetLayoutView="100" workbookViewId="0"/>
  </sheetViews>
  <sheetFormatPr defaultColWidth="0" defaultRowHeight="13.5" customHeight="1" zeroHeight="1"/>
  <cols>
    <col min="1" max="1" width="8.21875" style="369" customWidth="1"/>
    <col min="2" max="16" width="14.6640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9</v>
      </c>
      <c r="C46" s="868"/>
      <c r="D46" s="868"/>
      <c r="E46" s="872" t="s">
        <v>15</v>
      </c>
      <c r="F46" s="876" t="s">
        <v>524</v>
      </c>
      <c r="G46" s="880" t="s">
        <v>437</v>
      </c>
      <c r="H46" s="880" t="s">
        <v>525</v>
      </c>
      <c r="I46" s="880" t="s">
        <v>526</v>
      </c>
      <c r="J46" s="885" t="s">
        <v>527</v>
      </c>
    </row>
    <row r="47" spans="2:10" ht="57.75" customHeight="1">
      <c r="B47" s="865"/>
      <c r="C47" s="869" t="s">
        <v>3</v>
      </c>
      <c r="D47" s="869"/>
      <c r="E47" s="873"/>
      <c r="F47" s="877">
        <v>22.01</v>
      </c>
      <c r="G47" s="881">
        <v>20.57</v>
      </c>
      <c r="H47" s="881">
        <v>21.4</v>
      </c>
      <c r="I47" s="881">
        <v>21.81</v>
      </c>
      <c r="J47" s="886">
        <v>20.53</v>
      </c>
    </row>
    <row r="48" spans="2:10" ht="57.75" customHeight="1">
      <c r="B48" s="866"/>
      <c r="C48" s="870" t="s">
        <v>5</v>
      </c>
      <c r="D48" s="870"/>
      <c r="E48" s="874"/>
      <c r="F48" s="878">
        <v>5.24</v>
      </c>
      <c r="G48" s="882">
        <v>5.66</v>
      </c>
      <c r="H48" s="882">
        <v>6.95</v>
      </c>
      <c r="I48" s="882">
        <v>3.19</v>
      </c>
      <c r="J48" s="887">
        <v>4.55</v>
      </c>
    </row>
    <row r="49" spans="2:10" ht="57.75" customHeight="1">
      <c r="B49" s="867"/>
      <c r="C49" s="871" t="s">
        <v>14</v>
      </c>
      <c r="D49" s="871"/>
      <c r="E49" s="875"/>
      <c r="F49" s="879" t="s">
        <v>528</v>
      </c>
      <c r="G49" s="883" t="s">
        <v>349</v>
      </c>
      <c r="H49" s="883" t="s">
        <v>529</v>
      </c>
      <c r="I49" s="883" t="s">
        <v>530</v>
      </c>
      <c r="J49" s="888" t="s">
        <v>531</v>
      </c>
    </row>
    <row r="50" spans="2:10" ht="13.5" customHeight="1"/>
  </sheetData>
  <sheetProtection algorithmName="SHA-512" hashValue="Oy1VxK1Nvlma0rlssLR13p9P3sJ6uWMI1W0a7m7jFcZCp1F3vSfFWm88UyeuEmM+tdR/sGKRqwQiMJ9Xw/HKqQ==" saltValue="S3XFcGiQZMRzrLooDPmYZ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A10" zoomScale="70" zoomScaleNormal="70" zoomScaleSheetLayoutView="100" workbookViewId="0"/>
  </sheetViews>
  <sheetFormatPr defaultColWidth="0" defaultRowHeight="12.9" customHeight="1" zeroHeight="1"/>
  <cols>
    <col min="1" max="1" width="6.6640625" style="369" customWidth="1"/>
    <col min="2" max="2" width="11" style="369" customWidth="1"/>
    <col min="3" max="3" width="17" style="369" customWidth="1"/>
    <col min="4" max="5" width="16.6640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12</v>
      </c>
      <c r="C33" s="896"/>
      <c r="D33" s="896"/>
      <c r="E33" s="901" t="s">
        <v>15</v>
      </c>
      <c r="F33" s="905" t="s">
        <v>524</v>
      </c>
      <c r="G33" s="910" t="s">
        <v>437</v>
      </c>
      <c r="H33" s="910" t="s">
        <v>525</v>
      </c>
      <c r="I33" s="910" t="s">
        <v>526</v>
      </c>
      <c r="J33" s="914" t="s">
        <v>527</v>
      </c>
      <c r="K33" s="889"/>
      <c r="L33" s="889"/>
      <c r="M33" s="889"/>
      <c r="N33" s="889"/>
      <c r="O33" s="889"/>
      <c r="P33" s="889"/>
    </row>
    <row r="34" spans="1:16" ht="39" customHeight="1">
      <c r="A34" s="889"/>
      <c r="B34" s="891"/>
      <c r="C34" s="897" t="s">
        <v>456</v>
      </c>
      <c r="D34" s="897"/>
      <c r="E34" s="902"/>
      <c r="F34" s="906">
        <v>3.96</v>
      </c>
      <c r="G34" s="911">
        <v>4.2699999999999996</v>
      </c>
      <c r="H34" s="911">
        <v>4.5199999999999996</v>
      </c>
      <c r="I34" s="911">
        <v>4.6100000000000003</v>
      </c>
      <c r="J34" s="915">
        <v>4.96</v>
      </c>
      <c r="K34" s="889"/>
      <c r="L34" s="889"/>
      <c r="M34" s="889"/>
      <c r="N34" s="889"/>
      <c r="O34" s="889"/>
      <c r="P34" s="889"/>
    </row>
    <row r="35" spans="1:16" ht="39" customHeight="1">
      <c r="A35" s="889"/>
      <c r="B35" s="892"/>
      <c r="C35" s="898" t="s">
        <v>444</v>
      </c>
      <c r="D35" s="898"/>
      <c r="E35" s="903"/>
      <c r="F35" s="907">
        <v>4.66</v>
      </c>
      <c r="G35" s="912">
        <v>5.15</v>
      </c>
      <c r="H35" s="912">
        <v>6.46</v>
      </c>
      <c r="I35" s="912">
        <v>2.66</v>
      </c>
      <c r="J35" s="916">
        <v>4.05</v>
      </c>
      <c r="K35" s="889"/>
      <c r="L35" s="889"/>
      <c r="M35" s="889"/>
      <c r="N35" s="889"/>
      <c r="O35" s="889"/>
      <c r="P35" s="889"/>
    </row>
    <row r="36" spans="1:16" ht="39" customHeight="1">
      <c r="A36" s="889"/>
      <c r="B36" s="892"/>
      <c r="C36" s="898" t="s">
        <v>138</v>
      </c>
      <c r="D36" s="898"/>
      <c r="E36" s="903"/>
      <c r="F36" s="907" t="s">
        <v>202</v>
      </c>
      <c r="G36" s="912">
        <v>1.35</v>
      </c>
      <c r="H36" s="912">
        <v>1.76</v>
      </c>
      <c r="I36" s="912">
        <v>1.43</v>
      </c>
      <c r="J36" s="916">
        <v>2.1800000000000002</v>
      </c>
      <c r="K36" s="889"/>
      <c r="L36" s="889"/>
      <c r="M36" s="889"/>
      <c r="N36" s="889"/>
      <c r="O36" s="889"/>
      <c r="P36" s="889"/>
    </row>
    <row r="37" spans="1:16" ht="39" customHeight="1">
      <c r="A37" s="889"/>
      <c r="B37" s="892"/>
      <c r="C37" s="898" t="s">
        <v>27</v>
      </c>
      <c r="D37" s="898"/>
      <c r="E37" s="903"/>
      <c r="F37" s="907">
        <v>1.55</v>
      </c>
      <c r="G37" s="912">
        <v>1.64</v>
      </c>
      <c r="H37" s="912">
        <v>1.26</v>
      </c>
      <c r="I37" s="912">
        <v>1.85</v>
      </c>
      <c r="J37" s="916">
        <v>1.51</v>
      </c>
      <c r="K37" s="889"/>
      <c r="L37" s="889"/>
      <c r="M37" s="889"/>
      <c r="N37" s="889"/>
      <c r="O37" s="889"/>
      <c r="P37" s="889"/>
    </row>
    <row r="38" spans="1:16" ht="39" customHeight="1">
      <c r="A38" s="889"/>
      <c r="B38" s="892"/>
      <c r="C38" s="898" t="s">
        <v>455</v>
      </c>
      <c r="D38" s="898"/>
      <c r="E38" s="903"/>
      <c r="F38" s="907">
        <v>0.32</v>
      </c>
      <c r="G38" s="912">
        <v>0.31</v>
      </c>
      <c r="H38" s="912">
        <v>0.36</v>
      </c>
      <c r="I38" s="912">
        <v>0.36</v>
      </c>
      <c r="J38" s="916">
        <v>0.31</v>
      </c>
      <c r="K38" s="889"/>
      <c r="L38" s="889"/>
      <c r="M38" s="889"/>
      <c r="N38" s="889"/>
      <c r="O38" s="889"/>
      <c r="P38" s="889"/>
    </row>
    <row r="39" spans="1:16" ht="39" customHeight="1">
      <c r="A39" s="889"/>
      <c r="B39" s="892"/>
      <c r="C39" s="898" t="s">
        <v>447</v>
      </c>
      <c r="D39" s="898"/>
      <c r="E39" s="903"/>
      <c r="F39" s="907">
        <v>0.31</v>
      </c>
      <c r="G39" s="912">
        <v>0.31</v>
      </c>
      <c r="H39" s="912">
        <v>0.31</v>
      </c>
      <c r="I39" s="912">
        <v>0.31</v>
      </c>
      <c r="J39" s="916">
        <v>0.28999999999999998</v>
      </c>
      <c r="K39" s="889"/>
      <c r="L39" s="889"/>
      <c r="M39" s="889"/>
      <c r="N39" s="889"/>
      <c r="O39" s="889"/>
      <c r="P39" s="889"/>
    </row>
    <row r="40" spans="1:16" ht="39" customHeight="1">
      <c r="A40" s="889"/>
      <c r="B40" s="892"/>
      <c r="C40" s="898" t="s">
        <v>446</v>
      </c>
      <c r="D40" s="898"/>
      <c r="E40" s="903"/>
      <c r="F40" s="907">
        <v>0.26</v>
      </c>
      <c r="G40" s="912">
        <v>0.19</v>
      </c>
      <c r="H40" s="912">
        <v>0.17</v>
      </c>
      <c r="I40" s="912">
        <v>0.2</v>
      </c>
      <c r="J40" s="916">
        <v>0.2</v>
      </c>
      <c r="K40" s="889"/>
      <c r="L40" s="889"/>
      <c r="M40" s="889"/>
      <c r="N40" s="889"/>
      <c r="O40" s="889"/>
      <c r="P40" s="889"/>
    </row>
    <row r="41" spans="1:16" ht="39" customHeight="1">
      <c r="A41" s="889"/>
      <c r="B41" s="892"/>
      <c r="C41" s="898" t="s">
        <v>241</v>
      </c>
      <c r="D41" s="898"/>
      <c r="E41" s="903"/>
      <c r="F41" s="907">
        <v>0</v>
      </c>
      <c r="G41" s="912">
        <v>1.75</v>
      </c>
      <c r="H41" s="912">
        <v>1.07</v>
      </c>
      <c r="I41" s="912">
        <v>0</v>
      </c>
      <c r="J41" s="916">
        <v>0</v>
      </c>
      <c r="K41" s="889"/>
      <c r="L41" s="889"/>
      <c r="M41" s="889"/>
      <c r="N41" s="889"/>
      <c r="O41" s="889"/>
      <c r="P41" s="889"/>
    </row>
    <row r="42" spans="1:16" ht="39" customHeight="1">
      <c r="A42" s="889"/>
      <c r="B42" s="893"/>
      <c r="C42" s="898" t="s">
        <v>532</v>
      </c>
      <c r="D42" s="898"/>
      <c r="E42" s="903"/>
      <c r="F42" s="907" t="s">
        <v>202</v>
      </c>
      <c r="G42" s="912" t="s">
        <v>202</v>
      </c>
      <c r="H42" s="912" t="s">
        <v>202</v>
      </c>
      <c r="I42" s="912" t="s">
        <v>202</v>
      </c>
      <c r="J42" s="916" t="s">
        <v>202</v>
      </c>
      <c r="K42" s="889"/>
      <c r="L42" s="889"/>
      <c r="M42" s="889"/>
      <c r="N42" s="889"/>
      <c r="O42" s="889"/>
      <c r="P42" s="889"/>
    </row>
    <row r="43" spans="1:16" ht="39" customHeight="1">
      <c r="A43" s="889"/>
      <c r="B43" s="894"/>
      <c r="C43" s="899" t="s">
        <v>487</v>
      </c>
      <c r="D43" s="899"/>
      <c r="E43" s="904"/>
      <c r="F43" s="908">
        <v>0.1</v>
      </c>
      <c r="G43" s="913">
        <v>0</v>
      </c>
      <c r="H43" s="913">
        <v>0</v>
      </c>
      <c r="I43" s="913">
        <v>0</v>
      </c>
      <c r="J43" s="917">
        <v>0</v>
      </c>
      <c r="K43" s="889"/>
      <c r="L43" s="889"/>
      <c r="M43" s="889"/>
      <c r="N43" s="889"/>
      <c r="O43" s="889"/>
      <c r="P43" s="889"/>
    </row>
    <row r="44" spans="1:16" ht="39" customHeight="1">
      <c r="A44" s="889"/>
      <c r="B44" s="895" t="s">
        <v>18</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IOn/M2cQwTwrjIu0IhveP7j0vEHKl9H8xB9TIK6vw2e6Taqyv9y2Th5Miypx8rcEMGorwVuA88Cfxtwaeu8fiw==" saltValue="6TUzoOK7lnEm+QbXYxaIT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topLeftCell="A7" zoomScale="55" zoomScaleNormal="55" zoomScaleSheetLayoutView="55" workbookViewId="0"/>
  </sheetViews>
  <sheetFormatPr defaultColWidth="0" defaultRowHeight="12.6" customHeight="1" zeroHeight="1"/>
  <cols>
    <col min="1" max="1" width="6.6640625" style="369" customWidth="1"/>
    <col min="2" max="3" width="10.88671875" style="369" customWidth="1"/>
    <col min="4" max="4" width="10" style="369" customWidth="1"/>
    <col min="5" max="10" width="11" style="369" customWidth="1"/>
    <col min="11" max="15" width="13.109375" style="369" customWidth="1"/>
    <col min="16" max="21" width="11.4414062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25</v>
      </c>
      <c r="C44" s="931"/>
      <c r="D44" s="931"/>
      <c r="E44" s="948"/>
      <c r="F44" s="948"/>
      <c r="G44" s="948"/>
      <c r="H44" s="948"/>
      <c r="I44" s="948"/>
      <c r="J44" s="956" t="s">
        <v>15</v>
      </c>
      <c r="K44" s="963" t="s">
        <v>524</v>
      </c>
      <c r="L44" s="971" t="s">
        <v>437</v>
      </c>
      <c r="M44" s="971" t="s">
        <v>525</v>
      </c>
      <c r="N44" s="971" t="s">
        <v>526</v>
      </c>
      <c r="O44" s="979" t="s">
        <v>527</v>
      </c>
      <c r="P44" s="762"/>
      <c r="Q44" s="762"/>
      <c r="R44" s="762"/>
      <c r="S44" s="762"/>
      <c r="T44" s="762"/>
      <c r="U44" s="762"/>
    </row>
    <row r="45" spans="1:21" ht="30.75" customHeight="1">
      <c r="A45" s="762"/>
      <c r="B45" s="919" t="s">
        <v>26</v>
      </c>
      <c r="C45" s="932"/>
      <c r="D45" s="941"/>
      <c r="E45" s="949" t="s">
        <v>24</v>
      </c>
      <c r="F45" s="949"/>
      <c r="G45" s="949"/>
      <c r="H45" s="949"/>
      <c r="I45" s="949"/>
      <c r="J45" s="957"/>
      <c r="K45" s="964">
        <v>1997</v>
      </c>
      <c r="L45" s="972">
        <v>1896</v>
      </c>
      <c r="M45" s="972">
        <v>1772</v>
      </c>
      <c r="N45" s="972">
        <v>1866</v>
      </c>
      <c r="O45" s="980">
        <v>1911</v>
      </c>
      <c r="P45" s="762"/>
      <c r="Q45" s="762"/>
      <c r="R45" s="762"/>
      <c r="S45" s="762"/>
      <c r="T45" s="762"/>
      <c r="U45" s="762"/>
    </row>
    <row r="46" spans="1:21" ht="30.75" customHeight="1">
      <c r="A46" s="762"/>
      <c r="B46" s="920"/>
      <c r="C46" s="933"/>
      <c r="D46" s="942"/>
      <c r="E46" s="950" t="s">
        <v>31</v>
      </c>
      <c r="F46" s="950"/>
      <c r="G46" s="950"/>
      <c r="H46" s="950"/>
      <c r="I46" s="950"/>
      <c r="J46" s="958"/>
      <c r="K46" s="965" t="s">
        <v>202</v>
      </c>
      <c r="L46" s="973" t="s">
        <v>202</v>
      </c>
      <c r="M46" s="973" t="s">
        <v>202</v>
      </c>
      <c r="N46" s="973" t="s">
        <v>202</v>
      </c>
      <c r="O46" s="981" t="s">
        <v>202</v>
      </c>
      <c r="P46" s="762"/>
      <c r="Q46" s="762"/>
      <c r="R46" s="762"/>
      <c r="S46" s="762"/>
      <c r="T46" s="762"/>
      <c r="U46" s="762"/>
    </row>
    <row r="47" spans="1:21" ht="30.75" customHeight="1">
      <c r="A47" s="762"/>
      <c r="B47" s="920"/>
      <c r="C47" s="933"/>
      <c r="D47" s="942"/>
      <c r="E47" s="950" t="s">
        <v>34</v>
      </c>
      <c r="F47" s="950"/>
      <c r="G47" s="950"/>
      <c r="H47" s="950"/>
      <c r="I47" s="950"/>
      <c r="J47" s="958"/>
      <c r="K47" s="965" t="s">
        <v>202</v>
      </c>
      <c r="L47" s="973" t="s">
        <v>202</v>
      </c>
      <c r="M47" s="973" t="s">
        <v>202</v>
      </c>
      <c r="N47" s="973" t="s">
        <v>202</v>
      </c>
      <c r="O47" s="981" t="s">
        <v>202</v>
      </c>
      <c r="P47" s="762"/>
      <c r="Q47" s="762"/>
      <c r="R47" s="762"/>
      <c r="S47" s="762"/>
      <c r="T47" s="762"/>
      <c r="U47" s="762"/>
    </row>
    <row r="48" spans="1:21" ht="30.75" customHeight="1">
      <c r="A48" s="762"/>
      <c r="B48" s="920"/>
      <c r="C48" s="933"/>
      <c r="D48" s="942"/>
      <c r="E48" s="950" t="s">
        <v>40</v>
      </c>
      <c r="F48" s="950"/>
      <c r="G48" s="950"/>
      <c r="H48" s="950"/>
      <c r="I48" s="950"/>
      <c r="J48" s="958"/>
      <c r="K48" s="965">
        <v>344</v>
      </c>
      <c r="L48" s="973">
        <v>336</v>
      </c>
      <c r="M48" s="973">
        <v>324</v>
      </c>
      <c r="N48" s="973">
        <v>287</v>
      </c>
      <c r="O48" s="981">
        <v>296</v>
      </c>
      <c r="P48" s="762"/>
      <c r="Q48" s="762"/>
      <c r="R48" s="762"/>
      <c r="S48" s="762"/>
      <c r="T48" s="762"/>
      <c r="U48" s="762"/>
    </row>
    <row r="49" spans="1:21" ht="30.75" customHeight="1">
      <c r="A49" s="762"/>
      <c r="B49" s="920"/>
      <c r="C49" s="933"/>
      <c r="D49" s="942"/>
      <c r="E49" s="950" t="s">
        <v>0</v>
      </c>
      <c r="F49" s="950"/>
      <c r="G49" s="950"/>
      <c r="H49" s="950"/>
      <c r="I49" s="950"/>
      <c r="J49" s="958"/>
      <c r="K49" s="965">
        <v>3</v>
      </c>
      <c r="L49" s="973">
        <v>3</v>
      </c>
      <c r="M49" s="973">
        <v>5</v>
      </c>
      <c r="N49" s="973">
        <v>79</v>
      </c>
      <c r="O49" s="981">
        <v>153</v>
      </c>
      <c r="P49" s="762"/>
      <c r="Q49" s="762"/>
      <c r="R49" s="762"/>
      <c r="S49" s="762"/>
      <c r="T49" s="762"/>
      <c r="U49" s="762"/>
    </row>
    <row r="50" spans="1:21" ht="30.75" customHeight="1">
      <c r="A50" s="762"/>
      <c r="B50" s="920"/>
      <c r="C50" s="933"/>
      <c r="D50" s="942"/>
      <c r="E50" s="950" t="s">
        <v>42</v>
      </c>
      <c r="F50" s="950"/>
      <c r="G50" s="950"/>
      <c r="H50" s="950"/>
      <c r="I50" s="950"/>
      <c r="J50" s="958"/>
      <c r="K50" s="965">
        <v>15</v>
      </c>
      <c r="L50" s="973">
        <v>15</v>
      </c>
      <c r="M50" s="973">
        <v>15</v>
      </c>
      <c r="N50" s="973">
        <v>15</v>
      </c>
      <c r="O50" s="981">
        <v>4</v>
      </c>
      <c r="P50" s="762"/>
      <c r="Q50" s="762"/>
      <c r="R50" s="762"/>
      <c r="S50" s="762"/>
      <c r="T50" s="762"/>
      <c r="U50" s="762"/>
    </row>
    <row r="51" spans="1:21" ht="30.75" customHeight="1">
      <c r="A51" s="762"/>
      <c r="B51" s="921"/>
      <c r="C51" s="934"/>
      <c r="D51" s="943"/>
      <c r="E51" s="950" t="s">
        <v>49</v>
      </c>
      <c r="F51" s="950"/>
      <c r="G51" s="950"/>
      <c r="H51" s="950"/>
      <c r="I51" s="950"/>
      <c r="J51" s="958"/>
      <c r="K51" s="965" t="s">
        <v>202</v>
      </c>
      <c r="L51" s="973" t="s">
        <v>202</v>
      </c>
      <c r="M51" s="973" t="s">
        <v>202</v>
      </c>
      <c r="N51" s="973" t="s">
        <v>202</v>
      </c>
      <c r="O51" s="981" t="s">
        <v>202</v>
      </c>
      <c r="P51" s="762"/>
      <c r="Q51" s="762"/>
      <c r="R51" s="762"/>
      <c r="S51" s="762"/>
      <c r="T51" s="762"/>
      <c r="U51" s="762"/>
    </row>
    <row r="52" spans="1:21" ht="30.75" customHeight="1">
      <c r="A52" s="762"/>
      <c r="B52" s="922" t="s">
        <v>51</v>
      </c>
      <c r="C52" s="935"/>
      <c r="D52" s="943"/>
      <c r="E52" s="950" t="s">
        <v>52</v>
      </c>
      <c r="F52" s="950"/>
      <c r="G52" s="950"/>
      <c r="H52" s="950"/>
      <c r="I52" s="950"/>
      <c r="J52" s="958"/>
      <c r="K52" s="965">
        <v>1635</v>
      </c>
      <c r="L52" s="973">
        <v>1509</v>
      </c>
      <c r="M52" s="973">
        <v>1458</v>
      </c>
      <c r="N52" s="973">
        <v>1507</v>
      </c>
      <c r="O52" s="981">
        <v>1545</v>
      </c>
      <c r="P52" s="762"/>
      <c r="Q52" s="762"/>
      <c r="R52" s="762"/>
      <c r="S52" s="762"/>
      <c r="T52" s="762"/>
      <c r="U52" s="762"/>
    </row>
    <row r="53" spans="1:21" ht="30.75" customHeight="1">
      <c r="A53" s="762"/>
      <c r="B53" s="923" t="s">
        <v>53</v>
      </c>
      <c r="C53" s="936"/>
      <c r="D53" s="944"/>
      <c r="E53" s="951" t="s">
        <v>56</v>
      </c>
      <c r="F53" s="951"/>
      <c r="G53" s="951"/>
      <c r="H53" s="951"/>
      <c r="I53" s="951"/>
      <c r="J53" s="959"/>
      <c r="K53" s="966">
        <v>724</v>
      </c>
      <c r="L53" s="974">
        <v>741</v>
      </c>
      <c r="M53" s="974">
        <v>658</v>
      </c>
      <c r="N53" s="974">
        <v>740</v>
      </c>
      <c r="O53" s="982">
        <v>819</v>
      </c>
      <c r="P53" s="762"/>
      <c r="Q53" s="762"/>
      <c r="R53" s="762"/>
      <c r="S53" s="762"/>
      <c r="T53" s="762"/>
      <c r="U53" s="762"/>
    </row>
    <row r="54" spans="1:21" ht="24" customHeight="1">
      <c r="A54" s="762"/>
      <c r="B54" s="924" t="s">
        <v>64</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533</v>
      </c>
      <c r="P55" s="762"/>
      <c r="Q55" s="762"/>
      <c r="R55" s="762"/>
      <c r="S55" s="762"/>
      <c r="T55" s="762"/>
      <c r="U55" s="762"/>
    </row>
    <row r="56" spans="1:21" ht="31.5" customHeight="1">
      <c r="A56" s="762"/>
      <c r="B56" s="926"/>
      <c r="C56" s="938"/>
      <c r="D56" s="938"/>
      <c r="E56" s="952"/>
      <c r="F56" s="952"/>
      <c r="G56" s="952"/>
      <c r="H56" s="952"/>
      <c r="I56" s="952"/>
      <c r="J56" s="960" t="s">
        <v>15</v>
      </c>
      <c r="K56" s="968" t="s">
        <v>534</v>
      </c>
      <c r="L56" s="975" t="s">
        <v>535</v>
      </c>
      <c r="M56" s="975" t="s">
        <v>536</v>
      </c>
      <c r="N56" s="975" t="s">
        <v>537</v>
      </c>
      <c r="O56" s="984" t="s">
        <v>538</v>
      </c>
      <c r="P56" s="762"/>
      <c r="Q56" s="762"/>
      <c r="R56" s="762"/>
      <c r="S56" s="762"/>
      <c r="T56" s="762"/>
      <c r="U56" s="762"/>
    </row>
    <row r="57" spans="1:21" ht="31.5" customHeight="1">
      <c r="B57" s="927" t="s">
        <v>50</v>
      </c>
      <c r="C57" s="939"/>
      <c r="D57" s="945" t="s">
        <v>66</v>
      </c>
      <c r="E57" s="953"/>
      <c r="F57" s="953"/>
      <c r="G57" s="953"/>
      <c r="H57" s="953"/>
      <c r="I57" s="953"/>
      <c r="J57" s="961"/>
      <c r="K57" s="969"/>
      <c r="L57" s="976"/>
      <c r="M57" s="976"/>
      <c r="N57" s="976"/>
      <c r="O57" s="985"/>
    </row>
    <row r="58" spans="1:21" ht="31.5" customHeight="1">
      <c r="B58" s="928"/>
      <c r="C58" s="940"/>
      <c r="D58" s="946" t="s">
        <v>17</v>
      </c>
      <c r="E58" s="954"/>
      <c r="F58" s="954"/>
      <c r="G58" s="954"/>
      <c r="H58" s="954"/>
      <c r="I58" s="954"/>
      <c r="J58" s="962"/>
      <c r="K58" s="970"/>
      <c r="L58" s="977"/>
      <c r="M58" s="977"/>
      <c r="N58" s="977"/>
      <c r="O58" s="986"/>
    </row>
    <row r="59" spans="1:21" ht="24" customHeight="1">
      <c r="B59" s="929"/>
      <c r="C59" s="929"/>
      <c r="D59" s="947" t="s">
        <v>47</v>
      </c>
      <c r="E59" s="955"/>
      <c r="F59" s="955"/>
      <c r="G59" s="955"/>
      <c r="H59" s="955"/>
      <c r="I59" s="955"/>
      <c r="J59" s="955"/>
      <c r="K59" s="955"/>
      <c r="L59" s="955"/>
      <c r="M59" s="955"/>
      <c r="N59" s="955"/>
      <c r="O59" s="955"/>
    </row>
    <row r="60" spans="1:21" ht="24" customHeight="1">
      <c r="B60" s="930"/>
      <c r="C60" s="930"/>
      <c r="D60" s="947" t="s">
        <v>41</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YTto7OFCmlpQ9/5bXTBo53FJ2EN1R2XIEzCLurQp4XSqsLY4FRfLlf79FEwvDNaAGTCv7sbmXHOG01pZB+CHrg==" saltValue="rO17B7sYydCmyCMjGQxSC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55" zoomScaleNormal="55" zoomScaleSheetLayoutView="100" workbookViewId="0"/>
  </sheetViews>
  <sheetFormatPr defaultColWidth="0" defaultRowHeight="13.5" customHeight="1" zeroHeight="1"/>
  <cols>
    <col min="1" max="1" width="6.6640625" style="369" customWidth="1"/>
    <col min="2" max="3" width="12.6640625" style="369" customWidth="1"/>
    <col min="4" max="4" width="11.6640625" style="369" customWidth="1"/>
    <col min="5" max="8" width="10.33203125" style="369" customWidth="1"/>
    <col min="9" max="13" width="16.33203125" style="369" customWidth="1"/>
    <col min="14" max="19" width="12.6640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25</v>
      </c>
      <c r="C40" s="931"/>
      <c r="D40" s="931"/>
      <c r="E40" s="948"/>
      <c r="F40" s="948"/>
      <c r="G40" s="948"/>
      <c r="H40" s="956" t="s">
        <v>15</v>
      </c>
      <c r="I40" s="963" t="s">
        <v>524</v>
      </c>
      <c r="J40" s="971" t="s">
        <v>437</v>
      </c>
      <c r="K40" s="971" t="s">
        <v>525</v>
      </c>
      <c r="L40" s="971" t="s">
        <v>526</v>
      </c>
      <c r="M40" s="1003" t="s">
        <v>527</v>
      </c>
    </row>
    <row r="41" spans="2:13" ht="27.75" customHeight="1">
      <c r="B41" s="919" t="s">
        <v>36</v>
      </c>
      <c r="C41" s="932"/>
      <c r="D41" s="941"/>
      <c r="E41" s="992" t="s">
        <v>67</v>
      </c>
      <c r="F41" s="992"/>
      <c r="G41" s="992"/>
      <c r="H41" s="998"/>
      <c r="I41" s="964">
        <v>18515</v>
      </c>
      <c r="J41" s="972">
        <v>18825</v>
      </c>
      <c r="K41" s="972">
        <v>19328</v>
      </c>
      <c r="L41" s="972">
        <v>19838</v>
      </c>
      <c r="M41" s="980">
        <v>21837</v>
      </c>
    </row>
    <row r="42" spans="2:13" ht="27.75" customHeight="1">
      <c r="B42" s="920"/>
      <c r="C42" s="933"/>
      <c r="D42" s="942"/>
      <c r="E42" s="993" t="s">
        <v>63</v>
      </c>
      <c r="F42" s="993"/>
      <c r="G42" s="993"/>
      <c r="H42" s="999"/>
      <c r="I42" s="965">
        <v>96</v>
      </c>
      <c r="J42" s="973">
        <v>82</v>
      </c>
      <c r="K42" s="973">
        <v>68</v>
      </c>
      <c r="L42" s="973">
        <v>53</v>
      </c>
      <c r="M42" s="981">
        <v>49</v>
      </c>
    </row>
    <row r="43" spans="2:13" ht="27.75" customHeight="1">
      <c r="B43" s="920"/>
      <c r="C43" s="933"/>
      <c r="D43" s="942"/>
      <c r="E43" s="993" t="s">
        <v>69</v>
      </c>
      <c r="F43" s="993"/>
      <c r="G43" s="993"/>
      <c r="H43" s="999"/>
      <c r="I43" s="965">
        <v>3495</v>
      </c>
      <c r="J43" s="973">
        <v>3296</v>
      </c>
      <c r="K43" s="973">
        <v>3152</v>
      </c>
      <c r="L43" s="973">
        <v>2939</v>
      </c>
      <c r="M43" s="981">
        <v>2918</v>
      </c>
    </row>
    <row r="44" spans="2:13" ht="27.75" customHeight="1">
      <c r="B44" s="920"/>
      <c r="C44" s="933"/>
      <c r="D44" s="942"/>
      <c r="E44" s="993" t="s">
        <v>71</v>
      </c>
      <c r="F44" s="993"/>
      <c r="G44" s="993"/>
      <c r="H44" s="999"/>
      <c r="I44" s="965">
        <v>2225</v>
      </c>
      <c r="J44" s="973">
        <v>2230</v>
      </c>
      <c r="K44" s="973">
        <v>2228</v>
      </c>
      <c r="L44" s="973">
        <v>2144</v>
      </c>
      <c r="M44" s="981">
        <v>1961</v>
      </c>
    </row>
    <row r="45" spans="2:13" ht="27.75" customHeight="1">
      <c r="B45" s="920"/>
      <c r="C45" s="933"/>
      <c r="D45" s="942"/>
      <c r="E45" s="993" t="s">
        <v>73</v>
      </c>
      <c r="F45" s="993"/>
      <c r="G45" s="993"/>
      <c r="H45" s="999"/>
      <c r="I45" s="965">
        <v>3030</v>
      </c>
      <c r="J45" s="973">
        <v>2724</v>
      </c>
      <c r="K45" s="973">
        <v>2675</v>
      </c>
      <c r="L45" s="973">
        <v>2664</v>
      </c>
      <c r="M45" s="981">
        <v>2651</v>
      </c>
    </row>
    <row r="46" spans="2:13" ht="27.75" customHeight="1">
      <c r="B46" s="920"/>
      <c r="C46" s="933"/>
      <c r="D46" s="943"/>
      <c r="E46" s="993" t="s">
        <v>72</v>
      </c>
      <c r="F46" s="993"/>
      <c r="G46" s="993"/>
      <c r="H46" s="999"/>
      <c r="I46" s="965" t="s">
        <v>202</v>
      </c>
      <c r="J46" s="973" t="s">
        <v>202</v>
      </c>
      <c r="K46" s="973" t="s">
        <v>202</v>
      </c>
      <c r="L46" s="973" t="s">
        <v>202</v>
      </c>
      <c r="M46" s="981" t="s">
        <v>202</v>
      </c>
    </row>
    <row r="47" spans="2:13" ht="27.75" customHeight="1">
      <c r="B47" s="920"/>
      <c r="C47" s="933"/>
      <c r="D47" s="990"/>
      <c r="E47" s="994" t="s">
        <v>76</v>
      </c>
      <c r="F47" s="997"/>
      <c r="G47" s="997"/>
      <c r="H47" s="1000"/>
      <c r="I47" s="965" t="s">
        <v>202</v>
      </c>
      <c r="J47" s="973" t="s">
        <v>202</v>
      </c>
      <c r="K47" s="973" t="s">
        <v>202</v>
      </c>
      <c r="L47" s="973" t="s">
        <v>202</v>
      </c>
      <c r="M47" s="981" t="s">
        <v>202</v>
      </c>
    </row>
    <row r="48" spans="2:13" ht="27.75" customHeight="1">
      <c r="B48" s="920"/>
      <c r="C48" s="933"/>
      <c r="D48" s="942"/>
      <c r="E48" s="993" t="s">
        <v>81</v>
      </c>
      <c r="F48" s="993"/>
      <c r="G48" s="993"/>
      <c r="H48" s="999"/>
      <c r="I48" s="965" t="s">
        <v>202</v>
      </c>
      <c r="J48" s="973" t="s">
        <v>202</v>
      </c>
      <c r="K48" s="973" t="s">
        <v>202</v>
      </c>
      <c r="L48" s="973" t="s">
        <v>202</v>
      </c>
      <c r="M48" s="981" t="s">
        <v>202</v>
      </c>
    </row>
    <row r="49" spans="2:13" ht="27.75" customHeight="1">
      <c r="B49" s="921"/>
      <c r="C49" s="934"/>
      <c r="D49" s="942"/>
      <c r="E49" s="993" t="s">
        <v>87</v>
      </c>
      <c r="F49" s="993"/>
      <c r="G49" s="993"/>
      <c r="H49" s="999"/>
      <c r="I49" s="965" t="s">
        <v>202</v>
      </c>
      <c r="J49" s="973" t="s">
        <v>202</v>
      </c>
      <c r="K49" s="973" t="s">
        <v>202</v>
      </c>
      <c r="L49" s="973" t="s">
        <v>202</v>
      </c>
      <c r="M49" s="981" t="s">
        <v>202</v>
      </c>
    </row>
    <row r="50" spans="2:13" ht="27.75" customHeight="1">
      <c r="B50" s="987" t="s">
        <v>89</v>
      </c>
      <c r="C50" s="989"/>
      <c r="D50" s="991"/>
      <c r="E50" s="993" t="s">
        <v>91</v>
      </c>
      <c r="F50" s="993"/>
      <c r="G50" s="993"/>
      <c r="H50" s="999"/>
      <c r="I50" s="965">
        <v>5008</v>
      </c>
      <c r="J50" s="973">
        <v>4795</v>
      </c>
      <c r="K50" s="973">
        <v>4944</v>
      </c>
      <c r="L50" s="973">
        <v>4518</v>
      </c>
      <c r="M50" s="981">
        <v>4447</v>
      </c>
    </row>
    <row r="51" spans="2:13" ht="27.75" customHeight="1">
      <c r="B51" s="920"/>
      <c r="C51" s="933"/>
      <c r="D51" s="942"/>
      <c r="E51" s="993" t="s">
        <v>94</v>
      </c>
      <c r="F51" s="993"/>
      <c r="G51" s="993"/>
      <c r="H51" s="999"/>
      <c r="I51" s="965">
        <v>293</v>
      </c>
      <c r="J51" s="973">
        <v>251</v>
      </c>
      <c r="K51" s="973">
        <v>256</v>
      </c>
      <c r="L51" s="973">
        <v>235</v>
      </c>
      <c r="M51" s="981">
        <v>202</v>
      </c>
    </row>
    <row r="52" spans="2:13" ht="27.75" customHeight="1">
      <c r="B52" s="921"/>
      <c r="C52" s="934"/>
      <c r="D52" s="942"/>
      <c r="E52" s="993" t="s">
        <v>44</v>
      </c>
      <c r="F52" s="993"/>
      <c r="G52" s="993"/>
      <c r="H52" s="999"/>
      <c r="I52" s="965">
        <v>16003</v>
      </c>
      <c r="J52" s="973">
        <v>16035</v>
      </c>
      <c r="K52" s="973">
        <v>16274</v>
      </c>
      <c r="L52" s="973">
        <v>17123</v>
      </c>
      <c r="M52" s="981">
        <v>17505</v>
      </c>
    </row>
    <row r="53" spans="2:13" ht="27.75" customHeight="1">
      <c r="B53" s="923" t="s">
        <v>53</v>
      </c>
      <c r="C53" s="936"/>
      <c r="D53" s="944"/>
      <c r="E53" s="995" t="s">
        <v>96</v>
      </c>
      <c r="F53" s="995"/>
      <c r="G53" s="995"/>
      <c r="H53" s="1001"/>
      <c r="I53" s="966">
        <v>6057</v>
      </c>
      <c r="J53" s="974">
        <v>6075</v>
      </c>
      <c r="K53" s="974">
        <v>5977</v>
      </c>
      <c r="L53" s="974">
        <v>5763</v>
      </c>
      <c r="M53" s="982">
        <v>7261</v>
      </c>
    </row>
    <row r="54" spans="2:13" ht="27.75" customHeight="1">
      <c r="B54" s="988" t="s">
        <v>79</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sBTz3NufLaRfocXLmNFFSDO8w5r+knra8hdgEIOcn7WeHRuOKtADs36xcJEBgnGO7fgWZqRS4u/K+6QvLyzAg==" saltValue="XgaHJKaXzYciocX/SL4NS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abSelected="1" zoomScale="70" zoomScaleNormal="70" zoomScaleSheetLayoutView="100" workbookViewId="0">
      <selection activeCell="J44" sqref="J44"/>
    </sheetView>
  </sheetViews>
  <sheetFormatPr defaultColWidth="0" defaultRowHeight="0" customHeight="1" zeroHeight="1"/>
  <cols>
    <col min="1" max="1" width="8.21875" style="369" customWidth="1"/>
    <col min="2" max="2" width="16.33203125" style="369" customWidth="1"/>
    <col min="3" max="5" width="26.21875" style="369" customWidth="1"/>
    <col min="6" max="8" width="24.21875" style="369" customWidth="1"/>
    <col min="9" max="14" width="26" style="369" customWidth="1"/>
    <col min="15" max="15" width="6.10937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92</v>
      </c>
    </row>
    <row r="54" spans="2:8" ht="29.25" customHeight="1">
      <c r="B54" s="1004" t="s">
        <v>9</v>
      </c>
      <c r="C54" s="1010"/>
      <c r="D54" s="1010"/>
      <c r="E54" s="1019" t="s">
        <v>15</v>
      </c>
      <c r="F54" s="1026" t="s">
        <v>525</v>
      </c>
      <c r="G54" s="1026" t="s">
        <v>526</v>
      </c>
      <c r="H54" s="1034" t="s">
        <v>527</v>
      </c>
    </row>
    <row r="55" spans="2:8" ht="52.5" customHeight="1">
      <c r="B55" s="1005"/>
      <c r="C55" s="1011" t="s">
        <v>100</v>
      </c>
      <c r="D55" s="1011"/>
      <c r="E55" s="1020"/>
      <c r="F55" s="1027">
        <v>2389</v>
      </c>
      <c r="G55" s="1027">
        <v>2465</v>
      </c>
      <c r="H55" s="1035">
        <v>2426</v>
      </c>
    </row>
    <row r="56" spans="2:8" ht="52.5" customHeight="1">
      <c r="B56" s="1006"/>
      <c r="C56" s="1012" t="s">
        <v>103</v>
      </c>
      <c r="D56" s="1012"/>
      <c r="E56" s="1021"/>
      <c r="F56" s="1028">
        <v>794</v>
      </c>
      <c r="G56" s="1028">
        <v>796</v>
      </c>
      <c r="H56" s="1036">
        <v>803</v>
      </c>
    </row>
    <row r="57" spans="2:8" ht="53.25" customHeight="1">
      <c r="B57" s="1006"/>
      <c r="C57" s="1013" t="s">
        <v>60</v>
      </c>
      <c r="D57" s="1013"/>
      <c r="E57" s="1022"/>
      <c r="F57" s="1029">
        <v>1408</v>
      </c>
      <c r="G57" s="1029">
        <v>1546</v>
      </c>
      <c r="H57" s="1037">
        <v>1688</v>
      </c>
    </row>
    <row r="58" spans="2:8" ht="45.75" customHeight="1">
      <c r="B58" s="1007"/>
      <c r="C58" s="1014" t="s">
        <v>541</v>
      </c>
      <c r="D58" s="1017"/>
      <c r="E58" s="1023"/>
      <c r="F58" s="1030">
        <v>636</v>
      </c>
      <c r="G58" s="1030">
        <v>636</v>
      </c>
      <c r="H58" s="1038">
        <v>636</v>
      </c>
    </row>
    <row r="59" spans="2:8" ht="45.75" customHeight="1">
      <c r="B59" s="1007"/>
      <c r="C59" s="1014" t="s">
        <v>549</v>
      </c>
      <c r="D59" s="1017"/>
      <c r="E59" s="1023"/>
      <c r="F59" s="1030">
        <v>95</v>
      </c>
      <c r="G59" s="1030">
        <v>284</v>
      </c>
      <c r="H59" s="1038">
        <v>410</v>
      </c>
    </row>
    <row r="60" spans="2:8" ht="45.75" customHeight="1">
      <c r="B60" s="1007"/>
      <c r="C60" s="1014" t="s">
        <v>550</v>
      </c>
      <c r="D60" s="1017"/>
      <c r="E60" s="1023"/>
      <c r="F60" s="1030">
        <v>213</v>
      </c>
      <c r="G60" s="1030">
        <v>213</v>
      </c>
      <c r="H60" s="1038">
        <v>213</v>
      </c>
    </row>
    <row r="61" spans="2:8" ht="45.75" customHeight="1">
      <c r="B61" s="1007"/>
      <c r="C61" s="1014" t="s">
        <v>551</v>
      </c>
      <c r="D61" s="1017"/>
      <c r="E61" s="1023"/>
      <c r="F61" s="1030">
        <v>288</v>
      </c>
      <c r="G61" s="1030">
        <v>230</v>
      </c>
      <c r="H61" s="1038">
        <v>192</v>
      </c>
    </row>
    <row r="62" spans="2:8" ht="45.75" customHeight="1">
      <c r="B62" s="1008"/>
      <c r="C62" s="1015" t="s">
        <v>196</v>
      </c>
      <c r="D62" s="1018"/>
      <c r="E62" s="1024"/>
      <c r="F62" s="1031">
        <v>105</v>
      </c>
      <c r="G62" s="1031">
        <v>105</v>
      </c>
      <c r="H62" s="1039">
        <v>105</v>
      </c>
    </row>
    <row r="63" spans="2:8" ht="52.5" customHeight="1">
      <c r="B63" s="1009"/>
      <c r="C63" s="1016" t="s">
        <v>108</v>
      </c>
      <c r="D63" s="1016"/>
      <c r="E63" s="1025"/>
      <c r="F63" s="1032">
        <v>4590</v>
      </c>
      <c r="G63" s="1032">
        <v>4808</v>
      </c>
      <c r="H63" s="1040">
        <v>4917</v>
      </c>
    </row>
    <row r="64" spans="2:8" ht="15" customHeight="1"/>
  </sheetData>
  <sheetProtection algorithmName="SHA-512" hashValue="iJZPch3d9uctN2PUkxpGzltM+QYpno8XqJcmEW8cy4HB05VmkNpNTYOQJhizXh+cZmc+u2HxUDKhYHjVuOUOYA==" saltValue="m6og9HxiiT3jM4oxJJeL6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41" customWidth="1"/>
    <col min="2" max="8" width="13.33203125" style="1041" customWidth="1"/>
    <col min="9" max="16384" width="11.109375" style="1041"/>
  </cols>
  <sheetData>
    <row r="1" spans="1:8">
      <c r="A1" s="779"/>
      <c r="B1" s="791"/>
      <c r="C1" s="795"/>
      <c r="D1" s="808"/>
      <c r="E1" s="820"/>
      <c r="F1" s="820"/>
      <c r="G1" s="820"/>
      <c r="H1" s="854"/>
    </row>
    <row r="2" spans="1:8">
      <c r="A2" s="780"/>
      <c r="B2" s="792"/>
      <c r="C2" s="1048"/>
      <c r="D2" s="809" t="s">
        <v>78</v>
      </c>
      <c r="E2" s="821"/>
      <c r="F2" s="1056" t="s">
        <v>523</v>
      </c>
      <c r="G2" s="845"/>
      <c r="H2" s="855"/>
    </row>
    <row r="3" spans="1:8">
      <c r="A3" s="809" t="s">
        <v>131</v>
      </c>
      <c r="B3" s="794"/>
      <c r="C3" s="1049"/>
      <c r="D3" s="1052">
        <v>79134</v>
      </c>
      <c r="E3" s="1054"/>
      <c r="F3" s="1057">
        <v>83280</v>
      </c>
      <c r="G3" s="1059"/>
      <c r="H3" s="1062"/>
    </row>
    <row r="4" spans="1:8">
      <c r="A4" s="781"/>
      <c r="B4" s="793"/>
      <c r="C4" s="1050"/>
      <c r="D4" s="1053">
        <v>31243</v>
      </c>
      <c r="E4" s="1055"/>
      <c r="F4" s="1058">
        <v>43123</v>
      </c>
      <c r="G4" s="1060"/>
      <c r="H4" s="1063"/>
    </row>
    <row r="5" spans="1:8">
      <c r="A5" s="809" t="s">
        <v>233</v>
      </c>
      <c r="B5" s="794"/>
      <c r="C5" s="1049"/>
      <c r="D5" s="1052">
        <v>53547</v>
      </c>
      <c r="E5" s="1054"/>
      <c r="F5" s="1057">
        <v>88968</v>
      </c>
      <c r="G5" s="1059"/>
      <c r="H5" s="1062"/>
    </row>
    <row r="6" spans="1:8">
      <c r="A6" s="781"/>
      <c r="B6" s="793"/>
      <c r="C6" s="1050"/>
      <c r="D6" s="1053">
        <v>31547</v>
      </c>
      <c r="E6" s="1055"/>
      <c r="F6" s="1058">
        <v>45482</v>
      </c>
      <c r="G6" s="1060"/>
      <c r="H6" s="1063"/>
    </row>
    <row r="7" spans="1:8">
      <c r="A7" s="809" t="s">
        <v>502</v>
      </c>
      <c r="B7" s="794"/>
      <c r="C7" s="1049"/>
      <c r="D7" s="1052">
        <v>59380</v>
      </c>
      <c r="E7" s="1054"/>
      <c r="F7" s="1057">
        <v>85173</v>
      </c>
      <c r="G7" s="1059"/>
      <c r="H7" s="1062"/>
    </row>
    <row r="8" spans="1:8">
      <c r="A8" s="781"/>
      <c r="B8" s="793"/>
      <c r="C8" s="1050"/>
      <c r="D8" s="1053">
        <v>26451</v>
      </c>
      <c r="E8" s="1055"/>
      <c r="F8" s="1058">
        <v>43913</v>
      </c>
      <c r="G8" s="1060"/>
      <c r="H8" s="1063"/>
    </row>
    <row r="9" spans="1:8">
      <c r="A9" s="809" t="s">
        <v>521</v>
      </c>
      <c r="B9" s="794"/>
      <c r="C9" s="1049"/>
      <c r="D9" s="1052">
        <v>71210</v>
      </c>
      <c r="E9" s="1054"/>
      <c r="F9" s="1057">
        <v>94081</v>
      </c>
      <c r="G9" s="1059"/>
      <c r="H9" s="1062"/>
    </row>
    <row r="10" spans="1:8">
      <c r="A10" s="781"/>
      <c r="B10" s="793"/>
      <c r="C10" s="1050"/>
      <c r="D10" s="1053">
        <v>30635</v>
      </c>
      <c r="E10" s="1055"/>
      <c r="F10" s="1058">
        <v>48949</v>
      </c>
      <c r="G10" s="1060"/>
      <c r="H10" s="1063"/>
    </row>
    <row r="11" spans="1:8">
      <c r="A11" s="809" t="s">
        <v>475</v>
      </c>
      <c r="B11" s="794"/>
      <c r="C11" s="1049"/>
      <c r="D11" s="1052">
        <v>125166</v>
      </c>
      <c r="E11" s="1054"/>
      <c r="F11" s="1057">
        <v>92632</v>
      </c>
      <c r="G11" s="1059"/>
      <c r="H11" s="1062"/>
    </row>
    <row r="12" spans="1:8">
      <c r="A12" s="781"/>
      <c r="B12" s="793"/>
      <c r="C12" s="1051"/>
      <c r="D12" s="1053">
        <v>58242</v>
      </c>
      <c r="E12" s="1055"/>
      <c r="F12" s="1058">
        <v>47978</v>
      </c>
      <c r="G12" s="1060"/>
      <c r="H12" s="1063"/>
    </row>
    <row r="13" spans="1:8">
      <c r="A13" s="809"/>
      <c r="B13" s="794"/>
      <c r="C13" s="1049"/>
      <c r="D13" s="1052">
        <v>77687</v>
      </c>
      <c r="E13" s="1054"/>
      <c r="F13" s="1057">
        <v>88827</v>
      </c>
      <c r="G13" s="1061"/>
      <c r="H13" s="1062"/>
    </row>
    <row r="14" spans="1:8">
      <c r="A14" s="781"/>
      <c r="B14" s="793"/>
      <c r="C14" s="1050"/>
      <c r="D14" s="1053">
        <v>35624</v>
      </c>
      <c r="E14" s="1055"/>
      <c r="F14" s="1058">
        <v>45889</v>
      </c>
      <c r="G14" s="1060"/>
      <c r="H14" s="1063"/>
    </row>
    <row r="17" spans="1:11">
      <c r="A17" s="1041" t="s">
        <v>22</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86</v>
      </c>
      <c r="B19" s="1042">
        <f>ROUND(VALUE(SUBSTITUTE(実質収支比率等に係る経年分析!F$48,"▲","-")),2)</f>
        <v>5.24</v>
      </c>
      <c r="C19" s="1042">
        <f>ROUND(VALUE(SUBSTITUTE(実質収支比率等に係る経年分析!G$48,"▲","-")),2)</f>
        <v>5.66</v>
      </c>
      <c r="D19" s="1042">
        <f>ROUND(VALUE(SUBSTITUTE(実質収支比率等に係る経年分析!H$48,"▲","-")),2)</f>
        <v>6.95</v>
      </c>
      <c r="E19" s="1042">
        <f>ROUND(VALUE(SUBSTITUTE(実質収支比率等に係る経年分析!I$48,"▲","-")),2)</f>
        <v>3.19</v>
      </c>
      <c r="F19" s="1042">
        <f>ROUND(VALUE(SUBSTITUTE(実質収支比率等に係る経年分析!J$48,"▲","-")),2)</f>
        <v>4.55</v>
      </c>
    </row>
    <row r="20" spans="1:11">
      <c r="A20" s="1042" t="s">
        <v>35</v>
      </c>
      <c r="B20" s="1042">
        <f>ROUND(VALUE(SUBSTITUTE(実質収支比率等に係る経年分析!F$47,"▲","-")),2)</f>
        <v>22.01</v>
      </c>
      <c r="C20" s="1042">
        <f>ROUND(VALUE(SUBSTITUTE(実質収支比率等に係る経年分析!G$47,"▲","-")),2)</f>
        <v>20.57</v>
      </c>
      <c r="D20" s="1042">
        <f>ROUND(VALUE(SUBSTITUTE(実質収支比率等に係る経年分析!H$47,"▲","-")),2)</f>
        <v>21.4</v>
      </c>
      <c r="E20" s="1042">
        <f>ROUND(VALUE(SUBSTITUTE(実質収支比率等に係る経年分析!I$47,"▲","-")),2)</f>
        <v>21.81</v>
      </c>
      <c r="F20" s="1042">
        <f>ROUND(VALUE(SUBSTITUTE(実質収支比率等に係る経年分析!J$47,"▲","-")),2)</f>
        <v>20.53</v>
      </c>
    </row>
    <row r="21" spans="1:11">
      <c r="A21" s="1042" t="s">
        <v>112</v>
      </c>
      <c r="B21" s="1042">
        <f>IF(ISNUMBER(VALUE(SUBSTITUTE(実質収支比率等に係る経年分析!F$49,"▲","-"))),ROUND(VALUE(SUBSTITUTE(実質収支比率等に係る経年分析!F$49,"▲","-")),2),NA())</f>
        <v>-1.4</v>
      </c>
      <c r="C21" s="1042">
        <f>IF(ISNUMBER(VALUE(SUBSTITUTE(実質収支比率等に係る経年分析!G$49,"▲","-"))),ROUND(VALUE(SUBSTITUTE(実質収支比率等に係る経年分析!G$49,"▲","-")),2),NA())</f>
        <v>-3.64</v>
      </c>
      <c r="D21" s="1042">
        <f>IF(ISNUMBER(VALUE(SUBSTITUTE(実質収支比率等に係る経年分析!H$49,"▲","-"))),ROUND(VALUE(SUBSTITUTE(実質収支比率等に係る経年分析!H$49,"▲","-")),2),NA())</f>
        <v>-0.46</v>
      </c>
      <c r="E21" s="1042">
        <f>IF(ISNUMBER(VALUE(SUBSTITUTE(実質収支比率等に係る経年分析!I$49,"▲","-"))),ROUND(VALUE(SUBSTITUTE(実質収支比率等に係る経年分析!I$49,"▲","-")),2),NA())</f>
        <v>-6.27</v>
      </c>
      <c r="F21" s="1042">
        <f>IF(ISNUMBER(VALUE(SUBSTITUTE(実質収支比率等に係る経年分析!J$49,"▲","-"))),ROUND(VALUE(SUBSTITUTE(実質収支比率等に係る経年分析!J$49,"▲","-")),2),NA())</f>
        <v>-0.18</v>
      </c>
    </row>
    <row r="24" spans="1:11">
      <c r="A24" s="1041" t="s">
        <v>98</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113</v>
      </c>
      <c r="C26" s="1043" t="s">
        <v>58</v>
      </c>
      <c r="D26" s="1043" t="s">
        <v>113</v>
      </c>
      <c r="E26" s="1043" t="s">
        <v>58</v>
      </c>
      <c r="F26" s="1043" t="s">
        <v>113</v>
      </c>
      <c r="G26" s="1043" t="s">
        <v>58</v>
      </c>
      <c r="H26" s="1043" t="s">
        <v>113</v>
      </c>
      <c r="I26" s="1043" t="s">
        <v>58</v>
      </c>
      <c r="J26" s="1043" t="s">
        <v>113</v>
      </c>
      <c r="K26" s="1043" t="s">
        <v>58</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0.1</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0</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0</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国民健康保険特別会計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1.75</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1.07</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v>
      </c>
    </row>
    <row r="30" spans="1:11">
      <c r="A30" s="1043" t="str">
        <f>IF('連結実質赤字比率に係る赤字・黒字の構成分析'!C$40="",NA(),'連結実質赤字比率に係る赤字・黒字の構成分析'!C$40)</f>
        <v>住宅新築資金等貸付事業特別会計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0.26</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0.19</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0.17</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0.2</v>
      </c>
    </row>
    <row r="31" spans="1:11">
      <c r="A31" s="1043" t="str">
        <f>IF('連結実質赤字比率に係る赤字・黒字の構成分析'!C$39="",NA(),'連結実質赤字比率に係る赤字・黒字の構成分析'!C$39)</f>
        <v>土地取得事業特別会計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0.31</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0.31</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0.31</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0.31</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0.28999999999999998</v>
      </c>
    </row>
    <row r="32" spans="1:11">
      <c r="A32" s="1043" t="str">
        <f>IF('連結実質赤字比率に係る赤字・黒字の構成分析'!C$38="",NA(),'連結実質赤字比率に係る赤字・黒字の構成分析'!C$38)</f>
        <v>後期高齢者医療保険特別会計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0.32</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0.31</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0.36</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0.36</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0.31</v>
      </c>
    </row>
    <row r="33" spans="1:16">
      <c r="A33" s="1043" t="str">
        <f>IF('連結実質赤字比率に係る赤字・黒字の構成分析'!C$37="",NA(),'連結実質赤字比率に係る赤字・黒字の構成分析'!C$37)</f>
        <v>介護保険特別会計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1.55</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1.64</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1.26</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1.85</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1.51</v>
      </c>
    </row>
    <row r="34" spans="1:16">
      <c r="A34" s="1043" t="str">
        <f>IF('連結実質赤字比率に係る赤字・黒字の構成分析'!C$36="",NA(),'連結実質赤字比率に係る赤字・黒字の構成分析'!C$36)</f>
        <v>下水道事業会計</v>
      </c>
      <c r="B34" s="1043" t="e">
        <f>IF(ROUND(VALUE(SUBSTITUTE('連結実質赤字比率に係る赤字・黒字の構成分析'!F$36,"▲","-")),2)&lt;0,ABS(ROUND(VALUE(SUBSTITUTE('連結実質赤字比率に係る赤字・黒字の構成分析'!F$36,"▲","-")),2)),NA())</f>
        <v>#VALUE!</v>
      </c>
      <c r="C34" s="1043" t="e">
        <f>IF(ROUND(VALUE(SUBSTITUTE('連結実質赤字比率に係る赤字・黒字の構成分析'!F$36,"▲","-")),2)&gt;=0,ABS(ROUND(VALUE(SUBSTITUTE('連結実質赤字比率に係る赤字・黒字の構成分析'!F$36,"▲","-")),2)),NA())</f>
        <v>#VALUE!</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1.35</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1.76</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1.43</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2.1800000000000002</v>
      </c>
    </row>
    <row r="35" spans="1:16">
      <c r="A35" s="1043" t="str">
        <f>IF('連結実質赤字比率に係る赤字・黒字の構成分析'!C$35="",NA(),'連結実質赤字比率に係る赤字・黒字の構成分析'!C$35)</f>
        <v>一般会計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4.66</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5.15</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6.46</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2.66</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4.05</v>
      </c>
    </row>
    <row r="36" spans="1:16">
      <c r="A36" s="1043" t="str">
        <f>IF('連結実質赤字比率に係る赤字・黒字の構成分析'!C$34="",NA(),'連結実質赤字比率に係る赤字・黒字の構成分析'!C$34)</f>
        <v>水道事業会計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3.96</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4.2699999999999996</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4.5199999999999996</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4.6100000000000003</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4.96</v>
      </c>
    </row>
    <row r="39" spans="1:16">
      <c r="A39" s="1041" t="s">
        <v>11</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114</v>
      </c>
      <c r="C41" s="1044"/>
      <c r="D41" s="1044" t="s">
        <v>116</v>
      </c>
      <c r="E41" s="1044" t="s">
        <v>114</v>
      </c>
      <c r="F41" s="1044"/>
      <c r="G41" s="1044" t="s">
        <v>116</v>
      </c>
      <c r="H41" s="1044" t="s">
        <v>114</v>
      </c>
      <c r="I41" s="1044"/>
      <c r="J41" s="1044" t="s">
        <v>116</v>
      </c>
      <c r="K41" s="1044" t="s">
        <v>114</v>
      </c>
      <c r="L41" s="1044"/>
      <c r="M41" s="1044" t="s">
        <v>116</v>
      </c>
      <c r="N41" s="1044" t="s">
        <v>114</v>
      </c>
      <c r="O41" s="1044"/>
      <c r="P41" s="1044" t="s">
        <v>116</v>
      </c>
    </row>
    <row r="42" spans="1:16">
      <c r="A42" s="1044" t="s">
        <v>118</v>
      </c>
      <c r="B42" s="1044"/>
      <c r="C42" s="1044"/>
      <c r="D42" s="1044">
        <f>'実質公債費比率（分子）の構造'!K$52</f>
        <v>1635</v>
      </c>
      <c r="E42" s="1044"/>
      <c r="F42" s="1044"/>
      <c r="G42" s="1044">
        <f>'実質公債費比率（分子）の構造'!L$52</f>
        <v>1509</v>
      </c>
      <c r="H42" s="1044"/>
      <c r="I42" s="1044"/>
      <c r="J42" s="1044">
        <f>'実質公債費比率（分子）の構造'!M$52</f>
        <v>1458</v>
      </c>
      <c r="K42" s="1044"/>
      <c r="L42" s="1044"/>
      <c r="M42" s="1044">
        <f>'実質公債費比率（分子）の構造'!N$52</f>
        <v>1507</v>
      </c>
      <c r="N42" s="1044"/>
      <c r="O42" s="1044"/>
      <c r="P42" s="1044">
        <f>'実質公債費比率（分子）の構造'!O$52</f>
        <v>1545</v>
      </c>
    </row>
    <row r="43" spans="1:16">
      <c r="A43" s="1044" t="s">
        <v>49</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42</v>
      </c>
      <c r="B44" s="1044">
        <f>'実質公債費比率（分子）の構造'!K$50</f>
        <v>15</v>
      </c>
      <c r="C44" s="1044"/>
      <c r="D44" s="1044"/>
      <c r="E44" s="1044">
        <f>'実質公債費比率（分子）の構造'!L$50</f>
        <v>15</v>
      </c>
      <c r="F44" s="1044"/>
      <c r="G44" s="1044"/>
      <c r="H44" s="1044">
        <f>'実質公債費比率（分子）の構造'!M$50</f>
        <v>15</v>
      </c>
      <c r="I44" s="1044"/>
      <c r="J44" s="1044"/>
      <c r="K44" s="1044">
        <f>'実質公債費比率（分子）の構造'!N$50</f>
        <v>15</v>
      </c>
      <c r="L44" s="1044"/>
      <c r="M44" s="1044"/>
      <c r="N44" s="1044">
        <f>'実質公債費比率（分子）の構造'!O$50</f>
        <v>4</v>
      </c>
      <c r="O44" s="1044"/>
      <c r="P44" s="1044"/>
    </row>
    <row r="45" spans="1:16">
      <c r="A45" s="1044" t="s">
        <v>0</v>
      </c>
      <c r="B45" s="1044">
        <f>'実質公債費比率（分子）の構造'!K$49</f>
        <v>3</v>
      </c>
      <c r="C45" s="1044"/>
      <c r="D45" s="1044"/>
      <c r="E45" s="1044">
        <f>'実質公債費比率（分子）の構造'!L$49</f>
        <v>3</v>
      </c>
      <c r="F45" s="1044"/>
      <c r="G45" s="1044"/>
      <c r="H45" s="1044">
        <f>'実質公債費比率（分子）の構造'!M$49</f>
        <v>5</v>
      </c>
      <c r="I45" s="1044"/>
      <c r="J45" s="1044"/>
      <c r="K45" s="1044">
        <f>'実質公債費比率（分子）の構造'!N$49</f>
        <v>79</v>
      </c>
      <c r="L45" s="1044"/>
      <c r="M45" s="1044"/>
      <c r="N45" s="1044">
        <f>'実質公債費比率（分子）の構造'!O$49</f>
        <v>153</v>
      </c>
      <c r="O45" s="1044"/>
      <c r="P45" s="1044"/>
    </row>
    <row r="46" spans="1:16">
      <c r="A46" s="1044" t="s">
        <v>40</v>
      </c>
      <c r="B46" s="1044">
        <f>'実質公債費比率（分子）の構造'!K$48</f>
        <v>344</v>
      </c>
      <c r="C46" s="1044"/>
      <c r="D46" s="1044"/>
      <c r="E46" s="1044">
        <f>'実質公債費比率（分子）の構造'!L$48</f>
        <v>336</v>
      </c>
      <c r="F46" s="1044"/>
      <c r="G46" s="1044"/>
      <c r="H46" s="1044">
        <f>'実質公債費比率（分子）の構造'!M$48</f>
        <v>324</v>
      </c>
      <c r="I46" s="1044"/>
      <c r="J46" s="1044"/>
      <c r="K46" s="1044">
        <f>'実質公債費比率（分子）の構造'!N$48</f>
        <v>287</v>
      </c>
      <c r="L46" s="1044"/>
      <c r="M46" s="1044"/>
      <c r="N46" s="1044">
        <f>'実質公債費比率（分子）の構造'!O$48</f>
        <v>296</v>
      </c>
      <c r="O46" s="1044"/>
      <c r="P46" s="1044"/>
    </row>
    <row r="47" spans="1:16">
      <c r="A47" s="1044" t="s">
        <v>34</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28</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24</v>
      </c>
      <c r="B49" s="1044">
        <f>'実質公債費比率（分子）の構造'!K$45</f>
        <v>1997</v>
      </c>
      <c r="C49" s="1044"/>
      <c r="D49" s="1044"/>
      <c r="E49" s="1044">
        <f>'実質公債費比率（分子）の構造'!L$45</f>
        <v>1896</v>
      </c>
      <c r="F49" s="1044"/>
      <c r="G49" s="1044"/>
      <c r="H49" s="1044">
        <f>'実質公債費比率（分子）の構造'!M$45</f>
        <v>1772</v>
      </c>
      <c r="I49" s="1044"/>
      <c r="J49" s="1044"/>
      <c r="K49" s="1044">
        <f>'実質公債費比率（分子）の構造'!N$45</f>
        <v>1866</v>
      </c>
      <c r="L49" s="1044"/>
      <c r="M49" s="1044"/>
      <c r="N49" s="1044">
        <f>'実質公債費比率（分子）の構造'!O$45</f>
        <v>1911</v>
      </c>
      <c r="O49" s="1044"/>
      <c r="P49" s="1044"/>
    </row>
    <row r="50" spans="1:16">
      <c r="A50" s="1044" t="s">
        <v>56</v>
      </c>
      <c r="B50" s="1044" t="e">
        <f>NA()</f>
        <v>#N/A</v>
      </c>
      <c r="C50" s="1044">
        <f>IF(ISNUMBER('実質公債費比率（分子）の構造'!K$53),'実質公債費比率（分子）の構造'!K$53,NA())</f>
        <v>724</v>
      </c>
      <c r="D50" s="1044" t="e">
        <f>NA()</f>
        <v>#N/A</v>
      </c>
      <c r="E50" s="1044" t="e">
        <f>NA()</f>
        <v>#N/A</v>
      </c>
      <c r="F50" s="1044">
        <f>IF(ISNUMBER('実質公債費比率（分子）の構造'!L$53),'実質公債費比率（分子）の構造'!L$53,NA())</f>
        <v>741</v>
      </c>
      <c r="G50" s="1044" t="e">
        <f>NA()</f>
        <v>#N/A</v>
      </c>
      <c r="H50" s="1044" t="e">
        <f>NA()</f>
        <v>#N/A</v>
      </c>
      <c r="I50" s="1044">
        <f>IF(ISNUMBER('実質公債費比率（分子）の構造'!M$53),'実質公債費比率（分子）の構造'!M$53,NA())</f>
        <v>658</v>
      </c>
      <c r="J50" s="1044" t="e">
        <f>NA()</f>
        <v>#N/A</v>
      </c>
      <c r="K50" s="1044" t="e">
        <f>NA()</f>
        <v>#N/A</v>
      </c>
      <c r="L50" s="1044">
        <f>IF(ISNUMBER('実質公債費比率（分子）の構造'!N$53),'実質公債費比率（分子）の構造'!N$53,NA())</f>
        <v>740</v>
      </c>
      <c r="M50" s="1044" t="e">
        <f>NA()</f>
        <v>#N/A</v>
      </c>
      <c r="N50" s="1044" t="e">
        <f>NA()</f>
        <v>#N/A</v>
      </c>
      <c r="O50" s="1044">
        <f>IF(ISNUMBER('実質公債費比率（分子）の構造'!O$53),'実質公債費比率（分子）の構造'!O$53,NA())</f>
        <v>819</v>
      </c>
      <c r="P50" s="1044" t="e">
        <f>NA()</f>
        <v>#N/A</v>
      </c>
    </row>
    <row r="53" spans="1:16">
      <c r="A53" s="1041" t="s">
        <v>119</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105</v>
      </c>
      <c r="C55" s="1043"/>
      <c r="D55" s="1043" t="s">
        <v>123</v>
      </c>
      <c r="E55" s="1043" t="s">
        <v>105</v>
      </c>
      <c r="F55" s="1043"/>
      <c r="G55" s="1043" t="s">
        <v>123</v>
      </c>
      <c r="H55" s="1043" t="s">
        <v>105</v>
      </c>
      <c r="I55" s="1043"/>
      <c r="J55" s="1043" t="s">
        <v>123</v>
      </c>
      <c r="K55" s="1043" t="s">
        <v>105</v>
      </c>
      <c r="L55" s="1043"/>
      <c r="M55" s="1043" t="s">
        <v>123</v>
      </c>
      <c r="N55" s="1043" t="s">
        <v>105</v>
      </c>
      <c r="O55" s="1043"/>
      <c r="P55" s="1043" t="s">
        <v>123</v>
      </c>
    </row>
    <row r="56" spans="1:16">
      <c r="A56" s="1043" t="s">
        <v>44</v>
      </c>
      <c r="B56" s="1043"/>
      <c r="C56" s="1043"/>
      <c r="D56" s="1043">
        <f>'将来負担比率（分子）の構造'!I$52</f>
        <v>16003</v>
      </c>
      <c r="E56" s="1043"/>
      <c r="F56" s="1043"/>
      <c r="G56" s="1043">
        <f>'将来負担比率（分子）の構造'!J$52</f>
        <v>16035</v>
      </c>
      <c r="H56" s="1043"/>
      <c r="I56" s="1043"/>
      <c r="J56" s="1043">
        <f>'将来負担比率（分子）の構造'!K$52</f>
        <v>16274</v>
      </c>
      <c r="K56" s="1043"/>
      <c r="L56" s="1043"/>
      <c r="M56" s="1043">
        <f>'将来負担比率（分子）の構造'!L$52</f>
        <v>17123</v>
      </c>
      <c r="N56" s="1043"/>
      <c r="O56" s="1043"/>
      <c r="P56" s="1043">
        <f>'将来負担比率（分子）の構造'!M$52</f>
        <v>17505</v>
      </c>
    </row>
    <row r="57" spans="1:16">
      <c r="A57" s="1043" t="s">
        <v>94</v>
      </c>
      <c r="B57" s="1043"/>
      <c r="C57" s="1043"/>
      <c r="D57" s="1043">
        <f>'将来負担比率（分子）の構造'!I$51</f>
        <v>293</v>
      </c>
      <c r="E57" s="1043"/>
      <c r="F57" s="1043"/>
      <c r="G57" s="1043">
        <f>'将来負担比率（分子）の構造'!J$51</f>
        <v>251</v>
      </c>
      <c r="H57" s="1043"/>
      <c r="I57" s="1043"/>
      <c r="J57" s="1043">
        <f>'将来負担比率（分子）の構造'!K$51</f>
        <v>256</v>
      </c>
      <c r="K57" s="1043"/>
      <c r="L57" s="1043"/>
      <c r="M57" s="1043">
        <f>'将来負担比率（分子）の構造'!L$51</f>
        <v>235</v>
      </c>
      <c r="N57" s="1043"/>
      <c r="O57" s="1043"/>
      <c r="P57" s="1043">
        <f>'将来負担比率（分子）の構造'!M$51</f>
        <v>202</v>
      </c>
    </row>
    <row r="58" spans="1:16">
      <c r="A58" s="1043" t="s">
        <v>91</v>
      </c>
      <c r="B58" s="1043"/>
      <c r="C58" s="1043"/>
      <c r="D58" s="1043">
        <f>'将来負担比率（分子）の構造'!I$50</f>
        <v>5008</v>
      </c>
      <c r="E58" s="1043"/>
      <c r="F58" s="1043"/>
      <c r="G58" s="1043">
        <f>'将来負担比率（分子）の構造'!J$50</f>
        <v>4795</v>
      </c>
      <c r="H58" s="1043"/>
      <c r="I58" s="1043"/>
      <c r="J58" s="1043">
        <f>'将来負担比率（分子）の構造'!K$50</f>
        <v>4944</v>
      </c>
      <c r="K58" s="1043"/>
      <c r="L58" s="1043"/>
      <c r="M58" s="1043">
        <f>'将来負担比率（分子）の構造'!L$50</f>
        <v>4518</v>
      </c>
      <c r="N58" s="1043"/>
      <c r="O58" s="1043"/>
      <c r="P58" s="1043">
        <f>'将来負担比率（分子）の構造'!M$50</f>
        <v>4447</v>
      </c>
    </row>
    <row r="59" spans="1:16">
      <c r="A59" s="1043" t="s">
        <v>87</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81</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72</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73</v>
      </c>
      <c r="B62" s="1043">
        <f>'将来負担比率（分子）の構造'!I$45</f>
        <v>3030</v>
      </c>
      <c r="C62" s="1043"/>
      <c r="D62" s="1043"/>
      <c r="E62" s="1043">
        <f>'将来負担比率（分子）の構造'!J$45</f>
        <v>2724</v>
      </c>
      <c r="F62" s="1043"/>
      <c r="G62" s="1043"/>
      <c r="H62" s="1043">
        <f>'将来負担比率（分子）の構造'!K$45</f>
        <v>2675</v>
      </c>
      <c r="I62" s="1043"/>
      <c r="J62" s="1043"/>
      <c r="K62" s="1043">
        <f>'将来負担比率（分子）の構造'!L$45</f>
        <v>2664</v>
      </c>
      <c r="L62" s="1043"/>
      <c r="M62" s="1043"/>
      <c r="N62" s="1043">
        <f>'将来負担比率（分子）の構造'!M$45</f>
        <v>2651</v>
      </c>
      <c r="O62" s="1043"/>
      <c r="P62" s="1043"/>
    </row>
    <row r="63" spans="1:16">
      <c r="A63" s="1043" t="s">
        <v>71</v>
      </c>
      <c r="B63" s="1043">
        <f>'将来負担比率（分子）の構造'!I$44</f>
        <v>2225</v>
      </c>
      <c r="C63" s="1043"/>
      <c r="D63" s="1043"/>
      <c r="E63" s="1043">
        <f>'将来負担比率（分子）の構造'!J$44</f>
        <v>2230</v>
      </c>
      <c r="F63" s="1043"/>
      <c r="G63" s="1043"/>
      <c r="H63" s="1043">
        <f>'将来負担比率（分子）の構造'!K$44</f>
        <v>2228</v>
      </c>
      <c r="I63" s="1043"/>
      <c r="J63" s="1043"/>
      <c r="K63" s="1043">
        <f>'将来負担比率（分子）の構造'!L$44</f>
        <v>2144</v>
      </c>
      <c r="L63" s="1043"/>
      <c r="M63" s="1043"/>
      <c r="N63" s="1043">
        <f>'将来負担比率（分子）の構造'!M$44</f>
        <v>1961</v>
      </c>
      <c r="O63" s="1043"/>
      <c r="P63" s="1043"/>
    </row>
    <row r="64" spans="1:16">
      <c r="A64" s="1043" t="s">
        <v>69</v>
      </c>
      <c r="B64" s="1043">
        <f>'将来負担比率（分子）の構造'!I$43</f>
        <v>3495</v>
      </c>
      <c r="C64" s="1043"/>
      <c r="D64" s="1043"/>
      <c r="E64" s="1043">
        <f>'将来負担比率（分子）の構造'!J$43</f>
        <v>3296</v>
      </c>
      <c r="F64" s="1043"/>
      <c r="G64" s="1043"/>
      <c r="H64" s="1043">
        <f>'将来負担比率（分子）の構造'!K$43</f>
        <v>3152</v>
      </c>
      <c r="I64" s="1043"/>
      <c r="J64" s="1043"/>
      <c r="K64" s="1043">
        <f>'将来負担比率（分子）の構造'!L$43</f>
        <v>2939</v>
      </c>
      <c r="L64" s="1043"/>
      <c r="M64" s="1043"/>
      <c r="N64" s="1043">
        <f>'将来負担比率（分子）の構造'!M$43</f>
        <v>2918</v>
      </c>
      <c r="O64" s="1043"/>
      <c r="P64" s="1043"/>
    </row>
    <row r="65" spans="1:16">
      <c r="A65" s="1043" t="s">
        <v>63</v>
      </c>
      <c r="B65" s="1043">
        <f>'将来負担比率（分子）の構造'!I$42</f>
        <v>96</v>
      </c>
      <c r="C65" s="1043"/>
      <c r="D65" s="1043"/>
      <c r="E65" s="1043">
        <f>'将来負担比率（分子）の構造'!J$42</f>
        <v>82</v>
      </c>
      <c r="F65" s="1043"/>
      <c r="G65" s="1043"/>
      <c r="H65" s="1043">
        <f>'将来負担比率（分子）の構造'!K$42</f>
        <v>68</v>
      </c>
      <c r="I65" s="1043"/>
      <c r="J65" s="1043"/>
      <c r="K65" s="1043">
        <f>'将来負担比率（分子）の構造'!L$42</f>
        <v>53</v>
      </c>
      <c r="L65" s="1043"/>
      <c r="M65" s="1043"/>
      <c r="N65" s="1043">
        <f>'将来負担比率（分子）の構造'!M$42</f>
        <v>49</v>
      </c>
      <c r="O65" s="1043"/>
      <c r="P65" s="1043"/>
    </row>
    <row r="66" spans="1:16">
      <c r="A66" s="1043" t="s">
        <v>67</v>
      </c>
      <c r="B66" s="1043">
        <f>'将来負担比率（分子）の構造'!I$41</f>
        <v>18515</v>
      </c>
      <c r="C66" s="1043"/>
      <c r="D66" s="1043"/>
      <c r="E66" s="1043">
        <f>'将来負担比率（分子）の構造'!J$41</f>
        <v>18825</v>
      </c>
      <c r="F66" s="1043"/>
      <c r="G66" s="1043"/>
      <c r="H66" s="1043">
        <f>'将来負担比率（分子）の構造'!K$41</f>
        <v>19328</v>
      </c>
      <c r="I66" s="1043"/>
      <c r="J66" s="1043"/>
      <c r="K66" s="1043">
        <f>'将来負担比率（分子）の構造'!L$41</f>
        <v>19838</v>
      </c>
      <c r="L66" s="1043"/>
      <c r="M66" s="1043"/>
      <c r="N66" s="1043">
        <f>'将来負担比率（分子）の構造'!M$41</f>
        <v>21837</v>
      </c>
      <c r="O66" s="1043"/>
      <c r="P66" s="1043"/>
    </row>
    <row r="67" spans="1:16">
      <c r="A67" s="1043" t="s">
        <v>96</v>
      </c>
      <c r="B67" s="1043" t="e">
        <f>NA()</f>
        <v>#N/A</v>
      </c>
      <c r="C67" s="1043">
        <f>IF(ISNUMBER('将来負担比率（分子）の構造'!I$53),IF('将来負担比率（分子）の構造'!I$53&lt;0,0,'将来負担比率（分子）の構造'!I$53),NA())</f>
        <v>6057</v>
      </c>
      <c r="D67" s="1043" t="e">
        <f>NA()</f>
        <v>#N/A</v>
      </c>
      <c r="E67" s="1043" t="e">
        <f>NA()</f>
        <v>#N/A</v>
      </c>
      <c r="F67" s="1043">
        <f>IF(ISNUMBER('将来負担比率（分子）の構造'!J$53),IF('将来負担比率（分子）の構造'!J$53&lt;0,0,'将来負担比率（分子）の構造'!J$53),NA())</f>
        <v>6075</v>
      </c>
      <c r="G67" s="1043" t="e">
        <f>NA()</f>
        <v>#N/A</v>
      </c>
      <c r="H67" s="1043" t="e">
        <f>NA()</f>
        <v>#N/A</v>
      </c>
      <c r="I67" s="1043">
        <f>IF(ISNUMBER('将来負担比率（分子）の構造'!K$53),IF('将来負担比率（分子）の構造'!K$53&lt;0,0,'将来負担比率（分子）の構造'!K$53),NA())</f>
        <v>5977</v>
      </c>
      <c r="J67" s="1043" t="e">
        <f>NA()</f>
        <v>#N/A</v>
      </c>
      <c r="K67" s="1043" t="e">
        <f>NA()</f>
        <v>#N/A</v>
      </c>
      <c r="L67" s="1043">
        <f>IF(ISNUMBER('将来負担比率（分子）の構造'!L$53),IF('将来負担比率（分子）の構造'!L$53&lt;0,0,'将来負担比率（分子）の構造'!L$53),NA())</f>
        <v>5763</v>
      </c>
      <c r="M67" s="1043" t="e">
        <f>NA()</f>
        <v>#N/A</v>
      </c>
      <c r="N67" s="1043" t="e">
        <f>NA()</f>
        <v>#N/A</v>
      </c>
      <c r="O67" s="1043">
        <f>IF(ISNUMBER('将来負担比率（分子）の構造'!M$53),IF('将来負担比率（分子）の構造'!M$53&lt;0,0,'将来負担比率（分子）の構造'!M$53),NA())</f>
        <v>7261</v>
      </c>
      <c r="P67" s="1043" t="e">
        <f>NA()</f>
        <v>#N/A</v>
      </c>
    </row>
    <row r="70" spans="1:16">
      <c r="A70" s="1046" t="s">
        <v>124</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125</v>
      </c>
      <c r="B72" s="1047">
        <f>基金残高に係る経年分析!F55</f>
        <v>2389</v>
      </c>
      <c r="C72" s="1047">
        <f>基金残高に係る経年分析!G55</f>
        <v>2465</v>
      </c>
      <c r="D72" s="1047">
        <f>基金残高に係る経年分析!H55</f>
        <v>2426</v>
      </c>
    </row>
    <row r="73" spans="1:16">
      <c r="A73" s="1045" t="s">
        <v>126</v>
      </c>
      <c r="B73" s="1047">
        <f>基金残高に係る経年分析!F56</f>
        <v>794</v>
      </c>
      <c r="C73" s="1047">
        <f>基金残高に係る経年分析!G56</f>
        <v>796</v>
      </c>
      <c r="D73" s="1047">
        <f>基金残高に係る経年分析!H56</f>
        <v>803</v>
      </c>
    </row>
    <row r="74" spans="1:16">
      <c r="A74" s="1045" t="s">
        <v>129</v>
      </c>
      <c r="B74" s="1047">
        <f>基金残高に係る経年分析!F57</f>
        <v>1408</v>
      </c>
      <c r="C74" s="1047">
        <f>基金残高に係る経年分析!G57</f>
        <v>1546</v>
      </c>
      <c r="D74" s="1047">
        <f>基金残高に係る経年分析!H57</f>
        <v>1688</v>
      </c>
    </row>
  </sheetData>
  <sheetProtection algorithmName="SHA-512" hashValue="H3mWuxhH6Hwrid/9uuhRZyH265TsKmgaw3etTW4MLZzaus277OiCP5UwV4WChyco3tl1m647yGeW2orHaIOI/g==" saltValue="zZOdC6ynPsGPFivEsLYzUg=="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2022-02-02T06:50:21Z</dcterms:created>
  <dcterms:modified xsi:type="dcterms:W3CDTF">2022-03-23T04:13:26Z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2022-03-23T04:13:26Z</vt:filetime>
  </property>
</Properties>
</file>