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20.50\soumu\財政係\決算カード・財政状況資料集\財政状況資料集\R2年度決算\R4.2.28県→市依頼（1回目分析依頼）\"/>
    </mc:Choice>
  </mc:AlternateContent>
  <bookViews>
    <workbookView xWindow="0" yWindow="0" windowWidth="9390" windowHeight="5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P88" i="12"/>
  <c r="AU88" i="12"/>
  <c r="AF88" i="12"/>
  <c r="AU63" i="12"/>
  <c r="AP63"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<sst xmlns="http://schemas.openxmlformats.org/spreadsheetml/2006/main" count="1140" uniqueCount="599">
  <si>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</si>
  <si>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</si>
  <si>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</si>
  <si>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</si>
  <si>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</si>
  <si>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</si>
  <si>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</si>
  <si>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</si>
  <si>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</si>
  <si>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</si>
  <si>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</si>
  <si>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</si>
  <si>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</si>
  <si>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</si>
  <si>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</si>
  <si>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</si>
  <si>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</si>
  <si>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</si>
  <si>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</si>
  <si>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</si>
  <si>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</si>
  <si>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</si>
  <si>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</si>
  <si>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</si>
  <si>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</si>
  <si>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</si>
  <si>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</si>
  <si>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</si>
  <si>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</si>
  <si>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</si>
  <si>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</si>
  <si>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</si>
  <si>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</si>
  <si>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</si>
  <si>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</si>
  <si>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</si>
  <si>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</si>
  <si>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</si>
  <si>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</si>
  <si>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</si>
  <si>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</si>
  <si>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</si>
  <si>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</si>
  <si>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</si>
  <si>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</si>
  <si>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</si>
  <si>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</si>
  <si>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</si>
  <si>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</si>
  <si>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</si>
  <si>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</si>
  <si>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</si>
  <si>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</si>
  <si>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</si>
  <si>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</si>
  <si>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</si>
  <si>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</si>
  <si>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</si>
  <si>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</si>
  <si>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</si>
  <si>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</si>
  <si>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</si>
  <si>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</si>
  <si>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</si>
  <si>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</si>
  <si>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</si>
  <si>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</si>
  <si>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</si>
  <si>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</si>
  <si>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</si>
  <si>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</si>
  <si>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</si>
  <si>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</si>
  <si>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</si>
  <si>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</si>
  <si>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</si>
  <si>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</si>
  <si>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</si>
  <si>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</si>
  <si>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</si>
  <si>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</si>
  <si>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</si>
  <si>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</si>
  <si>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</si>
  <si>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</si>
  <si>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</si>
  <si>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</si>
  <si>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</si>
  <si>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</si>
  <si>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</si>
  <si>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</si>
  <si>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</si>
  <si>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</si>
  <si>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</si>
  <si>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</si>
  <si>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</si>
  <si>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</si>
  <si>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</si>
  <si>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</si>
  <si>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</si>
  <si>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</si>
  <si>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</si>
  <si>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</si>
  <si>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</si>
  <si>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</si>
  <si>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</si>
  <si>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</si>
  <si>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</si>
  <si>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</si>
  <si>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</si>
  <si>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</si>
  <si>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</si>
  <si>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</si>
  <si>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</si>
  <si>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</si>
  <si>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</si>
  <si>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</si>
  <si>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</si>
  <si>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</si>
  <si>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</si>
  <si>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</si>
  <si>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</si>
  <si>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</si>
  <si>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</si>
  <si>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</si>
  <si>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</si>
  <si>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</si>
  <si>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</si>
  <si>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</si>
  <si>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</si>
  <si>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</si>
  <si>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</si>
  <si>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</si>
  <si>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</si>
  <si>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</si>
  <si>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</si>
  <si>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</si>
  <si>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</si>
  <si>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</si>
  <si>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</si>
  <si>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</si>
  <si>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</si>
  <si>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</si>
  <si>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</si>
  <si>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</si>
  <si>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</si>
  <si>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</si>
  <si>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</si>
  <si>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</si>
  <si>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</si>
  <si>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</si>
  <si>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</si>
  <si>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</si>
  <si>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</si>
  <si>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</si>
  <si>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</si>
  <si>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</si>
  <si>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</si>
  <si>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</si>
  <si>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</si>
  <si>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</si>
  <si>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</si>
  <si>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</si>
  <si>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</si>
  <si>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</si>
  <si>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</si>
  <si>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</si>
  <si>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</si>
  <si>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</si>
  <si>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</si>
  <si>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</si>
  <si>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</si>
  <si>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</si>
  <si>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</si>
  <si>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</si>
  <si>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</si>
  <si>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</si>
  <si>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</si>
  <si>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</si>
  <si>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</si>
  <si>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</si>
  <si>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</si>
  <si>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</si>
  <si>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</si>
  <si>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</si>
  <si>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</si>
  <si>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</si>
  <si>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</si>
  <si>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</si>
  <si>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</si>
  <si>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</si>
  <si>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</si>
  <si>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</si>
  <si>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</si>
  <si>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</si>
  <si>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</si>
  <si>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</si>
  <si>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</si>
  <si>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</si>
  <si>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</si>
  <si>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</si>
  <si>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</si>
  <si>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</si>
  <si>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</si>
  <si>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</si>
  <si>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</si>
  <si>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</si>
  <si>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</si>
  <si>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</si>
  <si>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</si>
  <si>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</si>
  <si>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</si>
  <si>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</si>
  <si>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</si>
  <si>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</si>
  <si>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高知県土佐清水市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</si>
  <si>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</si>
  <si>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</si>
  <si>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</si>
  <si>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</si>
  <si>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</si>
  <si>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</si>
  <si>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</si>
  <si>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</si>
  <si>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</si>
  <si>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</si>
  <si>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</si>
  <si>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</si>
  <si>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</si>
  <si>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</si>
  <si>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</si>
  <si>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</si>
  <si>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</si>
  <si>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</si>
  <si>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</si>
  <si>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</si>
  <si>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</si>
  <si>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</si>
  <si>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</si>
  <si>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</si>
  <si>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</si>
  <si>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</si>
  <si>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</si>
  <si>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</si>
  <si>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</si>
  <si>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</si>
  <si>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</si>
  <si>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</si>
  <si>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</si>
  <si>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</si>
  <si>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</si>
  <si>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</si>
  <si>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</si>
  <si>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</si>
  <si>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</si>
  <si>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</si>
  <si>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</si>
  <si>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</si>
  <si>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</si>
  <si>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</si>
  <si>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</si>
  <si>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</si>
  <si>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</si>
  <si>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</si>
  <si>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</si>
  <si>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</si>
  <si>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</si>
  <si>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</si>
  <si>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</si>
  <si>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</si>
  <si>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</si>
  <si>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</si>
  <si>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</si>
  <si>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</si>
  <si>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</si>
  <si>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</si>
  <si>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</si>
  <si>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</si>
  <si>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</si>
  <si>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</si>
  <si>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</si>
  <si>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</si>
  <si>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</si>
  <si>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</si>
  <si>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</si>
  <si>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</si>
  <si>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</si>
  <si>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</si>
  <si>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</si>
  <si>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</si>
  <si>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</si>
  <si>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</si>
  <si>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</si>
  <si>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</si>
  <si>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</si>
  <si>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</si>
  <si>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</si>
  <si>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</si>
  <si>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</si>
  <si>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</si>
  <si>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</si>
  <si>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</si>
  <si>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</si>
  <si>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</si>
  <si>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</si>
  <si>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</si>
  <si>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</si>
  <si>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</si>
  <si>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</si>
  <si>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</si>
  <si>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</si>
  <si>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</si>
  <si>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</si>
  <si>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</si>
  <si>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</si>
  <si>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</si>
  <si>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</si>
  <si>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</si>
  <si>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</si>
  <si>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</si>
  <si>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</si>
  <si>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</si>
  <si>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</si>
  <si>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</si>
  <si>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</si>
  <si>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</si>
  <si>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</si>
  <si>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</si>
  <si>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</si>
  <si>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</si>
  <si>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</si>
  <si>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</si>
  <si>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</si>
  <si>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</si>
  <si>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</si>
  <si>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</si>
  <si>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</si>
  <si>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</si>
  <si>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</si>
  <si>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</si>
  <si>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</si>
  <si>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</si>
  <si>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</si>
  <si>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</si>
  <si>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</si>
  <si>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</si>
  <si>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</si>
  <si>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</si>
  <si>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</si>
  <si>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</si>
  <si>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</si>
  <si>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</si>
  <si>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</si>
  <si>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</si>
  <si>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</si>
  <si>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</si>
  <si>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</si>
  <si>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</si>
  <si>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</si>
  <si>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</si>
  <si>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</si>
  <si>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</si>
  <si>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</si>
  <si>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</si>
  <si>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</si>
  <si>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</si>
  <si>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</si>
  <si>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</si>
  <si>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</si>
  <si>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高知県土佐清水市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</si>
  <si>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</si>
  <si>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</si>
  <si>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</si>
  <si>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</si>
  <si>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</si>
  <si>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</si>
  <si>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</si>
  <si>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</si>
  <si>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</si>
  <si>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</si>
  <si>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</si>
  <si>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</si>
  <si>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</si>
  <si>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</si>
  <si>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</si>
  <si>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</si>
  <si>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</si>
  <si>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</si>
  <si>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</si>
  <si>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</si>
  <si>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</si>
  <si>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</si>
  <si>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</si>
  <si>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</si>
  <si>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</si>
  <si>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</si>
  <si>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</si>
  <si>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</si>
  <si>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</si>
  <si>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</si>
  <si>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</si>
  <si>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</si>
  <si>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</si>
  <si>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</si>
  <si>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</si>
  <si>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</si>
  <si>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</si>
  <si>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特別養護老人ホームしおさい特別会計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</si>
  <si>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</si>
  <si>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</si>
  <si>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</si>
  <si>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</si>
  <si>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</si>
  <si>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</si>
  <si>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</si>
  <si>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</si>
  <si>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</si>
  <si>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</si>
  <si>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</si>
  <si>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</si>
  <si>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</si>
  <si>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</si>
  <si>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</si>
  <si>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</si>
  <si>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</si>
  <si>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</si>
  <si>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</si>
  <si>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</si>
  <si>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</si>
  <si>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</si>
  <si>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</si>
  <si>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</si>
  <si>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</si>
  <si>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</si>
  <si>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</si>
  <si>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</si>
  <si>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</si>
  <si>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</si>
  <si>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</si>
  <si>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</si>
  <si>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</si>
  <si>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</si>
  <si>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</si>
  <si>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</si>
  <si>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</si>
  <si>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</si>
  <si>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</si>
  <si>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</si>
  <si>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</si>
  <si>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</si>
  <si>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</si>
  <si>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</si>
  <si>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</si>
  <si>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</si>
  <si>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</si>
  <si>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</si>
  <si>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</si>
  <si>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</si>
  <si>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</si>
  <si>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</si>
  <si>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</si>
  <si>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</si>
  <si>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</si>
  <si>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</si>
  <si>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</si>
  <si>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</si>
  <si>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</si>
  <si>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</si>
  <si>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土佐清水市水道事業会計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</si>
  <si>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</si>
  <si>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</si>
  <si>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</si>
  <si>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</si>
  <si>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</si>
  <si>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</si>
  <si>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</si>
  <si>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</si>
  <si>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</si>
  <si>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</si>
  <si>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</si>
  <si>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</si>
  <si>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</si>
  <si>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</si>
  <si>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</si>
  <si>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</si>
  <si>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</si>
  <si>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</si>
  <si>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</si>
  <si>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</si>
  <si>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</si>
  <si>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</si>
  <si>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</si>
  <si>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</si>
  <si>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</si>
  <si>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</si>
  <si>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</si>
  <si>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</si>
  <si>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</si>
  <si>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</si>
  <si>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</si>
  <si>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</si>
  <si>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</si>
  <si>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</si>
  <si>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</si>
  <si>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</si>
  <si>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</si>
  <si>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</si>
  <si>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</si>
  <si>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</si>
  <si>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</si>
  <si>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</si>
  <si>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</si>
  <si>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</si>
  <si>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</si>
  <si>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</si>
  <si>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</si>
  <si>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</si>
  <si>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</si>
  <si>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</si>
  <si>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</si>
  <si>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</si>
  <si>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</si>
  <si>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</si>
  <si>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</si>
  <si>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</si>
  <si>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</si>
  <si>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</si>
  <si>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</si>
  <si>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</si>
  <si>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</si>
  <si>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</si>
  <si>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</si>
  <si>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</si>
  <si>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</si>
  <si>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</si>
  <si>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</si>
  <si>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</si>
  <si>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</si>
  <si>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</si>
  <si>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</si>
  <si>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</si>
  <si>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</si>
  <si>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</si>
  <si>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</si>
  <si>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</si>
  <si>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</si>
  <si>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</si>
  <si>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</si>
  <si>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</si>
  <si>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</si>
  <si>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</si>
  <si>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</si>
  <si>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</si>
  <si>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</si>
  <si>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</si>
  <si>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</si>
  <si>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</si>
  <si>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</si>
  <si>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</si>
  <si>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</si>
  <si>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3.01</t>
  </si>
  <si>
    <t>▲ 3.56</t>
  </si>
  <si>
    <t>▲ 2.20</t>
  </si>
  <si>
    <t>▲ 0.44</t>
  </si>
  <si>
    <t>土佐清水市水道事業会計</t>
  </si>
  <si>
    <t>一般会計</t>
  </si>
  <si>
    <t>介護保険特別会計</t>
  </si>
  <si>
    <t>再生可能エネルギー事業特別会計</t>
  </si>
  <si>
    <t>国民健康保険事業特別会計</t>
  </si>
  <si>
    <t>▲ 0.76</t>
  </si>
  <si>
    <t>▲ 0.78</t>
  </si>
  <si>
    <t>後期高齢者医療特別会計</t>
  </si>
  <si>
    <t>特別養護老人ホームしおさい特別会計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</si>
  <si>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</si>
  <si>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</si>
  <si>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</si>
  <si>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</si>
  <si>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</si>
  <si>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</si>
  <si>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</si>
  <si>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</si>
  <si>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ふるさと元気基金</t>
    <phoneticPr fontId="5"/>
  </si>
  <si>
    <t>地域福祉基金</t>
  </si>
  <si>
    <t>施設等整備基金</t>
  </si>
  <si>
    <t>国際交流基金</t>
  </si>
  <si>
    <t>森林環境整備促進基金</t>
    <phoneticPr fontId="5"/>
  </si>
  <si>
    <t>-</t>
    <phoneticPr fontId="2"/>
  </si>
  <si>
    <t>-</t>
    <phoneticPr fontId="2"/>
  </si>
  <si>
    <t>-</t>
    <phoneticPr fontId="2"/>
  </si>
  <si>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25"/>
  </si>
  <si>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5"/>
  </si>
  <si>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5"/>
  </si>
  <si>
    <t>こうち人づくり広域連合　一般会計</t>
    <rPh sb="3" eb="4">
      <t>ヒト</t>
    </rPh>
    <rPh sb="7" eb="9">
      <t>コウイキ</t>
    </rPh>
    <rPh sb="9" eb="11">
      <t>レンゴウ</t>
    </rPh>
    <rPh sb="12" eb="14">
      <t>イッパン</t>
    </rPh>
    <rPh sb="14" eb="16">
      <t>カイケイ</t>
    </rPh>
    <phoneticPr fontId="2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</si>
  <si>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</si>
  <si>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</si>
  <si>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高知県後期高齢者医療広域連合　　</t>
    <rPh sb="0" eb="3">
      <t>コウチケン</t>
    </rPh>
    <rPh sb="3" eb="5">
      <t>コウキ</t>
    </rPh>
    <rPh sb="5" eb="8">
      <t>コウレイシャ</t>
    </rPh>
    <rPh sb="8" eb="10">
      <t>イリョウ</t>
    </rPh>
    <rPh sb="10" eb="12">
      <t>コウイキ</t>
    </rPh>
    <rPh sb="12" eb="14">
      <t>レンゴウ</t>
    </rPh>
    <phoneticPr fontId="25"/>
  </si>
  <si>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</si>
  <si>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土佐清水市土地開発公社</t>
  </si>
  <si>
    <t>土佐清水食品株式会社</t>
    <rPh sb="4" eb="6">
      <t>ショクヒン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</si>
</sst>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7FC-40CF-9B25-6558191551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184828</c:v>
                </c:pt>
                <c:pt idx="1">
                  <c:v>189803</c:v>
                </c:pt>
                <c:pt idx="2">
                  <c:v>160207</c:v>
                </c:pt>
                <c:pt idx="3">
                  <c:v>103202</c:v>
                </c:pt>
                <c:pt idx="4">
                  <c:v>190923</c:v>
                </c:pt>
              </c:numCache>
            </c:numRef>
          </c:val>
          <c:smooth val="0"/>
          <c:extLst>
            <c:ext xmlns:c16="http://schemas.microsoft.com/office/drawing/2014/chart" uri="{C3380CC4-5D6E-409C-BE32-E72D297353CC}">
              <c16:uniqueId val="{00000001-C7FC-40CF-9B25-6558191551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0.83</c:v>
                </c:pt>
                <c:pt idx="1">
                  <c:v>2.0699999999999998</c:v>
                </c:pt>
                <c:pt idx="2">
                  <c:v>1.79</c:v>
                </c:pt>
                <c:pt idx="3">
                  <c:v>2.2000000000000002</c:v>
                </c:pt>
                <c:pt idx="4">
                  <c:v>2.86</c:v>
                </c:pt>
              </c:numCache>
            </c:numRef>
          </c:val>
          <c:extLst>
            <c:ext xmlns:c16="http://schemas.microsoft.com/office/drawing/2014/chart" uri="{C3380CC4-5D6E-409C-BE32-E72D297353CC}">
              <c16:uniqueId val="{00000000-07AD-4904-B986-0F84B5F804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24.55</c:v>
                </c:pt>
                <c:pt idx="1">
                  <c:v>19.670000000000002</c:v>
                </c:pt>
                <c:pt idx="2">
                  <c:v>18.100000000000001</c:v>
                </c:pt>
                <c:pt idx="3">
                  <c:v>17.14</c:v>
                </c:pt>
                <c:pt idx="4">
                  <c:v>17.68</c:v>
                </c:pt>
              </c:numCache>
            </c:numRef>
          </c:val>
          <c:extLst>
            <c:ext xmlns:c16="http://schemas.microsoft.com/office/drawing/2014/chart" uri="{C3380CC4-5D6E-409C-BE32-E72D297353CC}">
              <c16:uniqueId val="{00000001-07AD-4904-B986-0F84B5F804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-3.01</c:v>
                </c:pt>
                <c:pt idx="1">
                  <c:v>-3.56</c:v>
                </c:pt>
                <c:pt idx="2">
                  <c:v>-2.2000000000000002</c:v>
                </c:pt>
                <c:pt idx="3">
                  <c:v>-0.44</c:v>
                </c:pt>
                <c:pt idx="4">
                  <c:v>1.81</c:v>
                </c:pt>
              </c:numCache>
            </c:numRef>
          </c:val>
          <c:smooth val="0"/>
          <c:extLst>
            <c:ext xmlns:c16="http://schemas.microsoft.com/office/drawing/2014/chart" uri="{C3380CC4-5D6E-409C-BE32-E72D297353CC}">
              <c16:uniqueId val="{00000002-07AD-4904-B986-0F84B5F804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7.0000000000000007E-2</c:v>
                </c:pt>
                <c:pt idx="4">
                  <c:v>#N/A</c:v>
                </c:pt>
                <c:pt idx="5">
                  <c:v>0.05</c:v>
                </c:pt>
                <c:pt idx="6">
                  <c:v>#N/A</c:v>
                </c:pt>
                <c:pt idx="7">
                  <c:v>0.14000000000000001</c:v>
                </c:pt>
                <c:pt idx="8">
                  <c:v>0</c:v>
                </c:pt>
                <c:pt idx="9">
                  <c:v>0</c:v>
                </c:pt>
              </c:numCache>
            </c:numRef>
          </c:val>
          <c:extLst>
            <c:ext xmlns:c16="http://schemas.microsoft.com/office/drawing/2014/chart" uri="{C3380CC4-5D6E-409C-BE32-E72D297353CC}">
              <c16:uniqueId val="{00000000-1489-440F-B658-A0B8C33175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89-440F-B658-A0B8C33175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89-440F-B658-A0B8C331754D}"/>
            </c:ext>
          </c:extLst>
        </c:ser>
        <c:ser>
          <c:idx val="3"/>
          <c:order val="3"/>
          <c:tx>
            <c:strRef>
              <c:f>データシート!$A$30</c:f>
              <c:strCache>
                <c:ptCount val="1"/>
                <c:pt idx="0">
                  <c:v>特別養護老人ホームしおさい特別会計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1489-440F-B658-A0B8C33175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0.11</c:v>
                </c:pt>
                <c:pt idx="4">
                  <c:v>#N/A</c:v>
                </c:pt>
                <c:pt idx="5">
                  <c:v>0.12</c:v>
                </c:pt>
                <c:pt idx="6">
                  <c:v>#N/A</c:v>
                </c:pt>
                <c:pt idx="7">
                  <c:v>0.14000000000000001</c:v>
                </c:pt>
                <c:pt idx="8">
                  <c:v>#N/A</c:v>
                </c:pt>
                <c:pt idx="9">
                  <c:v>0.1</c:v>
                </c:pt>
              </c:numCache>
            </c:numRef>
          </c:val>
          <c:extLst>
            <c:ext xmlns:c16="http://schemas.microsoft.com/office/drawing/2014/chart" uri="{C3380CC4-5D6E-409C-BE32-E72D297353CC}">
              <c16:uniqueId val="{00000004-1489-440F-B658-A0B8C331754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0.76</c:v>
                </c:pt>
                <c:pt idx="1">
                  <c:v>#N/A</c:v>
                </c:pt>
                <c:pt idx="2">
                  <c:v>#N/A</c:v>
                </c:pt>
                <c:pt idx="3">
                  <c:v>0.39</c:v>
                </c:pt>
                <c:pt idx="4">
                  <c:v>#N/A</c:v>
                </c:pt>
                <c:pt idx="5">
                  <c:v>0.05</c:v>
                </c:pt>
                <c:pt idx="6">
                  <c:v>0.78</c:v>
                </c:pt>
                <c:pt idx="7">
                  <c:v>#N/A</c:v>
                </c:pt>
                <c:pt idx="8">
                  <c:v>#N/A</c:v>
                </c:pt>
                <c:pt idx="9">
                  <c:v>0.12</c:v>
                </c:pt>
              </c:numCache>
            </c:numRef>
          </c:val>
          <c:extLst>
            <c:ext xmlns:c16="http://schemas.microsoft.com/office/drawing/2014/chart" uri="{C3380CC4-5D6E-409C-BE32-E72D297353CC}">
              <c16:uniqueId val="{00000005-1489-440F-B658-A0B8C331754D}"/>
            </c:ext>
          </c:extLst>
        </c:ser>
        <c:ser>
          <c:idx val="6"/>
          <c:order val="6"/>
          <c:tx>
            <c:strRef>
              <c:f>データシート!$A$33</c:f>
              <c:strCache>
                <c:ptCount val="1"/>
                <c:pt idx="0">
                  <c:v>再生可能エネルギー事業特別会計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0.32</c:v>
                </c:pt>
                <c:pt idx="4">
                  <c:v>#N/A</c:v>
                </c:pt>
                <c:pt idx="5">
                  <c:v>0.22</c:v>
                </c:pt>
                <c:pt idx="6">
                  <c:v>#N/A</c:v>
                </c:pt>
                <c:pt idx="7">
                  <c:v>0.23</c:v>
                </c:pt>
                <c:pt idx="8">
                  <c:v>#N/A</c:v>
                </c:pt>
                <c:pt idx="9">
                  <c:v>0.38</c:v>
                </c:pt>
              </c:numCache>
            </c:numRef>
          </c:val>
          <c:extLst>
            <c:ext xmlns:c16="http://schemas.microsoft.com/office/drawing/2014/chart" uri="{C3380CC4-5D6E-409C-BE32-E72D297353CC}">
              <c16:uniqueId val="{00000006-1489-440F-B658-A0B8C331754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1.21</c:v>
                </c:pt>
                <c:pt idx="2">
                  <c:v>#N/A</c:v>
                </c:pt>
                <c:pt idx="3">
                  <c:v>1.9</c:v>
                </c:pt>
                <c:pt idx="4">
                  <c:v>#N/A</c:v>
                </c:pt>
                <c:pt idx="5">
                  <c:v>1</c:v>
                </c:pt>
                <c:pt idx="6">
                  <c:v>#N/A</c:v>
                </c:pt>
                <c:pt idx="7">
                  <c:v>2.02</c:v>
                </c:pt>
                <c:pt idx="8">
                  <c:v>#N/A</c:v>
                </c:pt>
                <c:pt idx="9">
                  <c:v>1.1299999999999999</c:v>
                </c:pt>
              </c:numCache>
            </c:numRef>
          </c:val>
          <c:extLst>
            <c:ext xmlns:c16="http://schemas.microsoft.com/office/drawing/2014/chart" uri="{C3380CC4-5D6E-409C-BE32-E72D297353CC}">
              <c16:uniqueId val="{00000007-1489-440F-B658-A0B8C33175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0.83</c:v>
                </c:pt>
                <c:pt idx="2">
                  <c:v>#N/A</c:v>
                </c:pt>
                <c:pt idx="3">
                  <c:v>2.06</c:v>
                </c:pt>
                <c:pt idx="4">
                  <c:v>#N/A</c:v>
                </c:pt>
                <c:pt idx="5">
                  <c:v>1.79</c:v>
                </c:pt>
                <c:pt idx="6">
                  <c:v>#N/A</c:v>
                </c:pt>
                <c:pt idx="7">
                  <c:v>2.19</c:v>
                </c:pt>
                <c:pt idx="8">
                  <c:v>#N/A</c:v>
                </c:pt>
                <c:pt idx="9">
                  <c:v>2.85</c:v>
                </c:pt>
              </c:numCache>
            </c:numRef>
          </c:val>
          <c:extLst>
            <c:ext xmlns:c16="http://schemas.microsoft.com/office/drawing/2014/chart" uri="{C3380CC4-5D6E-409C-BE32-E72D297353CC}">
              <c16:uniqueId val="{00000008-1489-440F-B658-A0B8C331754D}"/>
            </c:ext>
          </c:extLst>
        </c:ser>
        <c:ser>
          <c:idx val="9"/>
          <c:order val="9"/>
          <c:tx>
            <c:strRef>
              <c:f>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6.94</c:v>
                </c:pt>
                <c:pt idx="2">
                  <c:v>#N/A</c:v>
                </c:pt>
                <c:pt idx="3">
                  <c:v>6.81</c:v>
                </c:pt>
                <c:pt idx="4">
                  <c:v>#N/A</c:v>
                </c:pt>
                <c:pt idx="5">
                  <c:v>7.39</c:v>
                </c:pt>
                <c:pt idx="6">
                  <c:v>#N/A</c:v>
                </c:pt>
                <c:pt idx="7">
                  <c:v>9.52</c:v>
                </c:pt>
                <c:pt idx="8">
                  <c:v>#N/A</c:v>
                </c:pt>
                <c:pt idx="9">
                  <c:v>8.2200000000000006</c:v>
                </c:pt>
              </c:numCache>
            </c:numRef>
          </c:val>
          <c:extLst>
            <c:ext xmlns:c16="http://schemas.microsoft.com/office/drawing/2014/chart" uri="{C3380CC4-5D6E-409C-BE32-E72D297353CC}">
              <c16:uniqueId val="{00000009-1489-440F-B658-A0B8C33175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845</c:v>
                </c:pt>
                <c:pt idx="5">
                  <c:v>886</c:v>
                </c:pt>
                <c:pt idx="8">
                  <c:v>879</c:v>
                </c:pt>
                <c:pt idx="11">
                  <c:v>890</c:v>
                </c:pt>
                <c:pt idx="14">
                  <c:v>897</c:v>
                </c:pt>
              </c:numCache>
            </c:numRef>
          </c:val>
          <c:extLst>
            <c:ext xmlns:c16="http://schemas.microsoft.com/office/drawing/2014/chart" uri="{C3380CC4-5D6E-409C-BE32-E72D297353CC}">
              <c16:uniqueId val="{00000000-3AEA-4C40-A33E-6AF19CBB5D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AEA-4C40-A33E-6AF19CBB5D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EA-4C40-A33E-6AF19CBB5D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62</c:v>
                </c:pt>
                <c:pt idx="3">
                  <c:v>42</c:v>
                </c:pt>
                <c:pt idx="6">
                  <c:v>17</c:v>
                </c:pt>
                <c:pt idx="9">
                  <c:v>17</c:v>
                </c:pt>
                <c:pt idx="12">
                  <c:v>17</c:v>
                </c:pt>
              </c:numCache>
            </c:numRef>
          </c:val>
          <c:extLst>
            <c:ext xmlns:c16="http://schemas.microsoft.com/office/drawing/2014/chart" uri="{C3380CC4-5D6E-409C-BE32-E72D297353CC}">
              <c16:uniqueId val="{00000003-3AEA-4C40-A33E-6AF19CBB5D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c:v>
                </c:pt>
                <c:pt idx="3">
                  <c:v>33</c:v>
                </c:pt>
                <c:pt idx="6">
                  <c:v>25</c:v>
                </c:pt>
                <c:pt idx="9">
                  <c:v>27</c:v>
                </c:pt>
                <c:pt idx="12">
                  <c:v>32</c:v>
                </c:pt>
              </c:numCache>
            </c:numRef>
          </c:val>
          <c:extLst>
            <c:ext xmlns:c16="http://schemas.microsoft.com/office/drawing/2014/chart" uri="{C3380CC4-5D6E-409C-BE32-E72D297353CC}">
              <c16:uniqueId val="{00000004-3AEA-4C40-A33E-6AF19CBB5D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EA-4C40-A33E-6AF19CBB5D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EA-4C40-A33E-6AF19CBB5D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1661</c:v>
                </c:pt>
                <c:pt idx="3">
                  <c:v>1633</c:v>
                </c:pt>
                <c:pt idx="6">
                  <c:v>1616</c:v>
                </c:pt>
                <c:pt idx="9">
                  <c:v>1673</c:v>
                </c:pt>
                <c:pt idx="12">
                  <c:v>1639</c:v>
                </c:pt>
              </c:numCache>
            </c:numRef>
          </c:val>
          <c:extLst>
            <c:ext xmlns:c16="http://schemas.microsoft.com/office/drawing/2014/chart" uri="{C3380CC4-5D6E-409C-BE32-E72D297353CC}">
              <c16:uniqueId val="{00000007-3AEA-4C40-A33E-6AF19CBB5D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908</c:v>
                </c:pt>
                <c:pt idx="2">
                  <c:v>#N/A</c:v>
                </c:pt>
                <c:pt idx="3">
                  <c:v>#N/A</c:v>
                </c:pt>
                <c:pt idx="4">
                  <c:v>822</c:v>
                </c:pt>
                <c:pt idx="5">
                  <c:v>#N/A</c:v>
                </c:pt>
                <c:pt idx="6">
                  <c:v>#N/A</c:v>
                </c:pt>
                <c:pt idx="7">
                  <c:v>779</c:v>
                </c:pt>
                <c:pt idx="8">
                  <c:v>#N/A</c:v>
                </c:pt>
                <c:pt idx="9">
                  <c:v>#N/A</c:v>
                </c:pt>
                <c:pt idx="10">
                  <c:v>827</c:v>
                </c:pt>
                <c:pt idx="11">
                  <c:v>#N/A</c:v>
                </c:pt>
                <c:pt idx="12">
                  <c:v>#N/A</c:v>
                </c:pt>
                <c:pt idx="13">
                  <c:v>791</c:v>
                </c:pt>
                <c:pt idx="14">
                  <c:v>#N/A</c:v>
                </c:pt>
              </c:numCache>
            </c:numRef>
          </c:val>
          <c:smooth val="0"/>
          <c:extLst>
            <c:ext xmlns:c16="http://schemas.microsoft.com/office/drawing/2014/chart" uri="{C3380CC4-5D6E-409C-BE32-E72D297353CC}">
              <c16:uniqueId val="{00000008-3AEA-4C40-A33E-6AF19CBB5D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8425</c:v>
                </c:pt>
                <c:pt idx="5">
                  <c:v>9024</c:v>
                </c:pt>
                <c:pt idx="8">
                  <c:v>10079</c:v>
                </c:pt>
                <c:pt idx="11">
                  <c:v>10018</c:v>
                </c:pt>
                <c:pt idx="14">
                  <c:v>10377</c:v>
                </c:pt>
              </c:numCache>
            </c:numRef>
          </c:val>
          <c:extLst>
            <c:ext xmlns:c16="http://schemas.microsoft.com/office/drawing/2014/chart" uri="{C3380CC4-5D6E-409C-BE32-E72D297353CC}">
              <c16:uniqueId val="{00000000-AE90-4289-BDEF-FEE21DE73B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223</c:v>
                </c:pt>
                <c:pt idx="5">
                  <c:v>181</c:v>
                </c:pt>
                <c:pt idx="8">
                  <c:v>148</c:v>
                </c:pt>
                <c:pt idx="11">
                  <c:v>175</c:v>
                </c:pt>
                <c:pt idx="14">
                  <c:v>139</c:v>
                </c:pt>
              </c:numCache>
            </c:numRef>
          </c:val>
          <c:extLst>
            <c:ext xmlns:c16="http://schemas.microsoft.com/office/drawing/2014/chart" uri="{C3380CC4-5D6E-409C-BE32-E72D297353CC}">
              <c16:uniqueId val="{00000001-AE90-4289-BDEF-FEE21DE73B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2298</c:v>
                </c:pt>
                <c:pt idx="5">
                  <c:v>2087</c:v>
                </c:pt>
                <c:pt idx="8">
                  <c:v>2052</c:v>
                </c:pt>
                <c:pt idx="11">
                  <c:v>2098</c:v>
                </c:pt>
                <c:pt idx="14">
                  <c:v>2160</c:v>
                </c:pt>
              </c:numCache>
            </c:numRef>
          </c:val>
          <c:extLst>
            <c:ext xmlns:c16="http://schemas.microsoft.com/office/drawing/2014/chart" uri="{C3380CC4-5D6E-409C-BE32-E72D297353CC}">
              <c16:uniqueId val="{00000002-AE90-4289-BDEF-FEE21DE73B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90-4289-BDEF-FEE21DE73B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90-4289-BDEF-FEE21DE73B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90-4289-BDEF-FEE21DE73B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1504</c:v>
                </c:pt>
                <c:pt idx="3">
                  <c:v>1364</c:v>
                </c:pt>
                <c:pt idx="6">
                  <c:v>1689</c:v>
                </c:pt>
                <c:pt idx="9">
                  <c:v>1314</c:v>
                </c:pt>
                <c:pt idx="12">
                  <c:v>1240</c:v>
                </c:pt>
              </c:numCache>
            </c:numRef>
          </c:val>
          <c:extLst>
            <c:ext xmlns:c16="http://schemas.microsoft.com/office/drawing/2014/chart" uri="{C3380CC4-5D6E-409C-BE32-E72D297353CC}">
              <c16:uniqueId val="{00000006-AE90-4289-BDEF-FEE21DE73B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c:v>
                </c:pt>
                <c:pt idx="3">
                  <c:v>76</c:v>
                </c:pt>
                <c:pt idx="6">
                  <c:v>68</c:v>
                </c:pt>
                <c:pt idx="9">
                  <c:v>51</c:v>
                </c:pt>
                <c:pt idx="12">
                  <c:v>35</c:v>
                </c:pt>
              </c:numCache>
            </c:numRef>
          </c:val>
          <c:extLst>
            <c:ext xmlns:c16="http://schemas.microsoft.com/office/drawing/2014/chart" uri="{C3380CC4-5D6E-409C-BE32-E72D297353CC}">
              <c16:uniqueId val="{00000007-AE90-4289-BDEF-FEE21DE73B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281</c:v>
                </c:pt>
                <c:pt idx="3">
                  <c:v>396</c:v>
                </c:pt>
                <c:pt idx="6">
                  <c:v>450</c:v>
                </c:pt>
                <c:pt idx="9">
                  <c:v>474</c:v>
                </c:pt>
                <c:pt idx="12">
                  <c:v>514</c:v>
                </c:pt>
              </c:numCache>
            </c:numRef>
          </c:val>
          <c:extLst>
            <c:ext xmlns:c16="http://schemas.microsoft.com/office/drawing/2014/chart" uri="{C3380CC4-5D6E-409C-BE32-E72D297353CC}">
              <c16:uniqueId val="{00000008-AE90-4289-BDEF-FEE21DE73B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90-4289-BDEF-FEE21DE73B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15636</c:v>
                </c:pt>
                <c:pt idx="3">
                  <c:v>16021</c:v>
                </c:pt>
                <c:pt idx="6">
                  <c:v>15909</c:v>
                </c:pt>
                <c:pt idx="9">
                  <c:v>15369</c:v>
                </c:pt>
                <c:pt idx="12">
                  <c:v>15348</c:v>
                </c:pt>
              </c:numCache>
            </c:numRef>
          </c:val>
          <c:extLst>
            <c:ext xmlns:c16="http://schemas.microsoft.com/office/drawing/2014/chart" uri="{C3380CC4-5D6E-409C-BE32-E72D297353CC}">
              <c16:uniqueId val="{0000000A-AE90-4289-BDEF-FEE21DE73B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6583</c:v>
                </c:pt>
                <c:pt idx="2">
                  <c:v>#N/A</c:v>
                </c:pt>
                <c:pt idx="3">
                  <c:v>#N/A</c:v>
                </c:pt>
                <c:pt idx="4">
                  <c:v>6565</c:v>
                </c:pt>
                <c:pt idx="5">
                  <c:v>#N/A</c:v>
                </c:pt>
                <c:pt idx="6">
                  <c:v>#N/A</c:v>
                </c:pt>
                <c:pt idx="7">
                  <c:v>5836</c:v>
                </c:pt>
                <c:pt idx="8">
                  <c:v>#N/A</c:v>
                </c:pt>
                <c:pt idx="9">
                  <c:v>#N/A</c:v>
                </c:pt>
                <c:pt idx="10">
                  <c:v>4918</c:v>
                </c:pt>
                <c:pt idx="11">
                  <c:v>#N/A</c:v>
                </c:pt>
                <c:pt idx="12">
                  <c:v>#N/A</c:v>
                </c:pt>
                <c:pt idx="13">
                  <c:v>4461</c:v>
                </c:pt>
                <c:pt idx="14">
                  <c:v>#N/A</c:v>
                </c:pt>
              </c:numCache>
            </c:numRef>
          </c:val>
          <c:smooth val="0"/>
          <c:extLst>
            <c:ext xmlns:c16="http://schemas.microsoft.com/office/drawing/2014/chart" uri="{C3380CC4-5D6E-409C-BE32-E72D297353CC}">
              <c16:uniqueId val="{0000000B-AE90-4289-BDEF-FEE21DE73B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921</c:v>
                </c:pt>
                <c:pt idx="1">
                  <c:v>877</c:v>
                </c:pt>
                <c:pt idx="2">
                  <c:v>934</c:v>
                </c:pt>
              </c:numCache>
            </c:numRef>
          </c:val>
          <c:extLst>
            <c:ext xmlns:c16="http://schemas.microsoft.com/office/drawing/2014/chart" uri="{C3380CC4-5D6E-409C-BE32-E72D297353CC}">
              <c16:uniqueId val="{00000000-64EB-4C75-8419-38ABD1B5E8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c:v>
                </c:pt>
                <c:pt idx="1">
                  <c:v>161</c:v>
                </c:pt>
                <c:pt idx="2">
                  <c:v>161</c:v>
                </c:pt>
              </c:numCache>
            </c:numRef>
          </c:val>
          <c:extLst>
            <c:ext xmlns:c16="http://schemas.microsoft.com/office/drawing/2014/chart" uri="{C3380CC4-5D6E-409C-BE32-E72D297353CC}">
              <c16:uniqueId val="{00000001-64EB-4C75-8419-38ABD1B5E8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625</c:v>
                </c:pt>
                <c:pt idx="1">
                  <c:v>658</c:v>
                </c:pt>
                <c:pt idx="2">
                  <c:v>656</c:v>
                </c:pt>
              </c:numCache>
            </c:numRef>
          </c:val>
          <c:extLst>
            <c:ext xmlns:c16="http://schemas.microsoft.com/office/drawing/2014/chart" uri="{C3380CC4-5D6E-409C-BE32-E72D297353CC}">
              <c16:uniqueId val="{00000002-64EB-4C75-8419-38ABD1B5E8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令和元年度に増加に転じた元利償還金について、令和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年度に借り入れた退職手当債の償還終了等により対前年度比</a:t>
          </a:r>
          <a:r>
            <a:rPr kumimoji="1" lang="en-US" altLang="ja-JP" sz="1400">
              <a:solidFill>
                <a:sysClr val="windowText" lastClr="000000"/>
              </a:solidFill>
              <a:latin typeface="ＭＳ ゴシック" pitchFamily="49" charset="-128"/>
              <a:ea typeface="ＭＳ ゴシック" pitchFamily="49" charset="-128"/>
            </a:rPr>
            <a:t>34</a:t>
          </a:r>
          <a:r>
            <a:rPr kumimoji="1" lang="ja-JP" altLang="en-US" sz="1400">
              <a:solidFill>
                <a:sysClr val="windowText" lastClr="000000"/>
              </a:solidFill>
              <a:latin typeface="ＭＳ ゴシック" pitchFamily="49" charset="-128"/>
              <a:ea typeface="ＭＳ ゴシック" pitchFamily="49" charset="-128"/>
            </a:rPr>
            <a:t>百万円の減額となった。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これによって実質公債費比率の分子は前年度から減少したが、依然として元利償還金は</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億円台で推移しており、また、令和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年度から再び増加に転じるため実質公債費比率の上昇が懸念される。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今後、一時的に実質公債費比率は</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を下回る見込みであるが、繰上償還の実施を検討し、継続した比率の抑制に努める。</a:t>
          </a:r>
          <a:endParaRPr kumimoji="1" lang="en-US" altLang="ja-JP"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年度は、将来負担比率の分子が前年度から</a:t>
          </a:r>
          <a:r>
            <a:rPr kumimoji="1" lang="en-US" altLang="ja-JP" sz="1300">
              <a:latin typeface="ＭＳ ゴシック" pitchFamily="49" charset="-128"/>
              <a:ea typeface="ＭＳ ゴシック" pitchFamily="49" charset="-128"/>
            </a:rPr>
            <a:t>457</a:t>
          </a:r>
          <a:r>
            <a:rPr kumimoji="1" lang="ja-JP" altLang="en-US" sz="1300">
              <a:latin typeface="ＭＳ ゴシック" pitchFamily="49" charset="-128"/>
              <a:ea typeface="ＭＳ ゴシック" pitchFamily="49" charset="-128"/>
            </a:rPr>
            <a:t>百万円減額となり、平成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年連続での減少となっている。一番大きな要因は、基準財政需要額算入見込額の増加（対前年度比＋</a:t>
          </a:r>
          <a:r>
            <a:rPr kumimoji="1" lang="en-US" altLang="ja-JP" sz="1300">
              <a:latin typeface="ＭＳ ゴシック" pitchFamily="49" charset="-128"/>
              <a:ea typeface="ＭＳ ゴシック" pitchFamily="49" charset="-128"/>
            </a:rPr>
            <a:t>359</a:t>
          </a:r>
          <a:r>
            <a:rPr kumimoji="1" lang="ja-JP" altLang="en-US" sz="1300">
              <a:latin typeface="ＭＳ ゴシック" pitchFamily="49" charset="-128"/>
              <a:ea typeface="ＭＳ ゴシック" pitchFamily="49" charset="-128"/>
            </a:rPr>
            <a:t>百万円）であるが、退職手当負担見込額や充当可能基金など、複数の項目で前年度から数値の改善が見られる。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一方、公営企業債等繰入見込額は、水道事業債の残高増によって前年度から悪化（＋</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百万円）している。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近年は若年層職員の割合が増えたことで退職手当負担見込額が年々減少していることや、地方債の現在高は今後も高止まり傾向で推移見込みであるが、それらの残高の多くは有利債に限定した借入であるため基準財政需要額算入見込額の増加も見込まれることなどから、将来負担比率の分子は来年度以降も減少傾向のまま推移していくと想定され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百万円の取り崩し等があったものの、普通交付税の増額等による決算収支の改善から、平成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りに財政調整基金の取崩なしの決算となり、対前年度比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百万円の増額となったほか、ふるさと元気基金についても取崩額を上回る積立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により残高が増となるなど、基金全体では対前年度比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現状の財政見通しで令和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年度以降に財源不足が生じる見込みとなっていることから、可能な限り財政調整基金の取崩を抑制するため、行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政改革やふるさと納税の取組強化などを推進するほか、ふるさと元気基金を中心に特定目的基金を積極的に活用していく予定である。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また、実施を検討している繰上償還の財源として減債基金、財政調整基金への積立を積極的に行う予定としているため、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は今後一時的に残高が増加する見込みである。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寄附者が選択した寄附目的に沿った事業等の財源に充当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福祉等に関連する事業の財源に充当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公共施設の修繕費用等の財源に充当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森林環境譲与税を原資として間伐や人材育成、担い手の確保、木材利用の促進、普及啓発等の財源に充当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寄附者が選択した寄附目的に沿った事業の財源に充当するため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百万円）となったことから、残高は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インフルエンザ予防接種委託料、結核検診委託料、各種がん検診委託料に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百万円を充当したため減額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森林環境譲与税と譲与税充当事業費の差額を基金に積み立てしており、令和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年度の事業実績により差額の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万円が増額となった。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財政調整基金の取崩を抑制するためにも、国際交流基金以外の特定目的基金については、今後も目的に沿った事業の財源に充てるよう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積極的に活用していく。特に、ふるさと元気基金はふるさと納税の取組強化と連動して、毎年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百万円程度を活用していく予定であ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年度国勢調査の結果が普通交付税に反映され、平成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年度から令和元年度まで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年連続で財政調整基金を取り崩しての財政運営を</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余儀なくされていたが、令和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年度は、普通交付税の増額やふるさと元気基金をはじめとした特定目的基金の活用により決算収支が改善し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年ぶりに取り崩しなしとなったことから、基金残高は積立額と同額の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現状の財政見通しでは、令和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年度以降、近年の防災対策関連等大型事業の集中実施によって借り入れた起債の償還が重なり、複数年に渡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って財源不足が生じる見込みとなっている。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財源不足の対応として財政調整基金の取り崩しを予定しているが、その他、実質公債費比率の抑制のために繰上償還についても検討して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おり、財源として減債基金と併せて財政調整基金の活用を想定しているため、今後、一時的に基金残高は増加する見込みである。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百万円は、事業の財源として充当した起債の後年度元利償還に充当するために県交付金が原資となっており、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当該事業の元金償還が開始される令和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また、実質公債費比率の抑制を図ることを目的として、現状の財政見通しで起債償還のピークとなっている令和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年度までに繰上償還を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実施することを検討しており、令和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市制施行時には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万人いた人口は、令和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月末現在</a:t>
          </a:r>
          <a:r>
            <a:rPr kumimoji="1" lang="en-US" altLang="ja-JP" sz="1300">
              <a:latin typeface="ＭＳ Ｐゴシック" panose="020B0600070205080204" pitchFamily="50" charset="-128"/>
              <a:ea typeface="ＭＳ Ｐゴシック" panose="020B0600070205080204" pitchFamily="50" charset="-128"/>
            </a:rPr>
            <a:t>12,790</a:t>
          </a:r>
          <a:r>
            <a:rPr kumimoji="1" lang="ja-JP" altLang="en-US" sz="1300">
              <a:latin typeface="ＭＳ Ｐゴシック" panose="020B0600070205080204" pitchFamily="50" charset="-128"/>
              <a:ea typeface="ＭＳ Ｐゴシック" panose="020B0600070205080204" pitchFamily="50" charset="-128"/>
            </a:rPr>
            <a:t>人、また全国平均を上回る高齢化率（令和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と過疎・少子高齢化に歯止めがかからず、基幹産業である観光業・農林水産業の低迷、一次産業の後継者不足に加え、雇用場所の確保も困難な状況であり、税収が乏しいゆえに類似団体平均を大きく下回る値のまま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今後も引き続き、税及び税外収入を含めた債権徴収の強化や、国、県の補助事業を積極的に取り入れた地域産業の活性化に努め、財政基盤の強化を図る。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依然として類似団体平均、全国平均、県内平均より高い水準ではあるが、前年度に引き続いて比率は改善している。（対前年度比△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a:t>
          </a:r>
        </a:p>
        <a:p>
          <a:r>
            <a:rPr kumimoji="1" lang="ja-JP" altLang="en-US" sz="1300">
              <a:latin typeface="ＭＳ Ｐゴシック" panose="020B0600070205080204" pitchFamily="50" charset="-128"/>
              <a:ea typeface="ＭＳ Ｐゴシック" panose="020B0600070205080204" pitchFamily="50" charset="-128"/>
            </a:rPr>
            <a:t>　比率が改善した要因は、比率の分母となる歳入経常一般財源が普通交付税や地方消費税交付金の増などによって対前年度比</a:t>
          </a:r>
          <a:r>
            <a:rPr kumimoji="1" lang="en-US" altLang="ja-JP" sz="1300">
              <a:latin typeface="ＭＳ Ｐゴシック" panose="020B0600070205080204" pitchFamily="50" charset="-128"/>
              <a:ea typeface="ＭＳ Ｐゴシック" panose="020B0600070205080204" pitchFamily="50" charset="-128"/>
            </a:rPr>
            <a:t>143,800</a:t>
          </a:r>
          <a:r>
            <a:rPr kumimoji="1" lang="ja-JP" altLang="en-US" sz="1300">
              <a:latin typeface="ＭＳ Ｐゴシック" panose="020B0600070205080204" pitchFamily="50" charset="-128"/>
              <a:ea typeface="ＭＳ Ｐゴシック" panose="020B0600070205080204" pitchFamily="50" charset="-128"/>
            </a:rPr>
            <a:t>千円の増額となったことである。</a:t>
          </a:r>
        </a:p>
        <a:p>
          <a:r>
            <a:rPr kumimoji="1" lang="ja-JP" altLang="en-US" sz="1300">
              <a:latin typeface="ＭＳ Ｐゴシック" panose="020B0600070205080204" pitchFamily="50" charset="-128"/>
              <a:ea typeface="ＭＳ Ｐゴシック" panose="020B0600070205080204" pitchFamily="50" charset="-128"/>
            </a:rPr>
            <a:t>　しかし、今後も公債費が高止まりで推移していくなど、義務的経費の抑制が困難な状況が見込まれるため、住民・行政サービスを確保しつつ、事務事業の見直し等、行財政改革を推進し、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26307</xdr:rowOff>
    </xdr:to>
    <xdr:cxnSp macro="">
      <xdr:nvCxnSpPr>
        <xdr:cNvPr id="134" name="直線コネクタ 133"/>
        <xdr:cNvCxnSpPr/>
      </xdr:nvCxnSpPr>
      <xdr:spPr>
        <a:xfrm flipV="1">
          <a:off x="4114800" y="104571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26307</xdr:rowOff>
    </xdr:from>
    <xdr:to>
      <xdr:col>19</xdr:col>
      <xdr:colOff>133350</xdr:colOff>
      <xdr:row>61</xdr:row>
      <xdr:rowOff>53884</xdr:rowOff>
    </xdr:to>
    <xdr:cxnSp macro="">
      <xdr:nvCxnSpPr>
        <xdr:cNvPr id="137" name="直線コネクタ 136"/>
        <xdr:cNvCxnSpPr/>
      </xdr:nvCxnSpPr>
      <xdr:spPr>
        <a:xfrm flipV="1">
          <a:off x="3225800" y="104847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61</xdr:row>
      <xdr:rowOff>53884</xdr:rowOff>
    </xdr:to>
    <xdr:cxnSp macro="">
      <xdr:nvCxnSpPr>
        <xdr:cNvPr id="140" name="直線コネクタ 139"/>
        <xdr:cNvCxnSpPr/>
      </xdr:nvCxnSpPr>
      <xdr:spPr>
        <a:xfrm>
          <a:off x="2336800" y="10398578"/>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60</xdr:row>
      <xdr:rowOff>118473</xdr:rowOff>
    </xdr:to>
    <xdr:cxnSp macro="">
      <xdr:nvCxnSpPr>
        <xdr:cNvPr id="143" name="直線コネクタ 142"/>
        <xdr:cNvCxnSpPr/>
      </xdr:nvCxnSpPr>
      <xdr:spPr>
        <a:xfrm flipV="1">
          <a:off x="1447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146957</xdr:rowOff>
    </xdr:from>
    <xdr:to>
      <xdr:col>19</xdr:col>
      <xdr:colOff>184150</xdr:colOff>
      <xdr:row>61</xdr:row>
      <xdr:rowOff>77107</xdr:rowOff>
    </xdr:to>
    <xdr:sp macro="" textlink="">
      <xdr:nvSpPr>
        <xdr:cNvPr id="155" name="楕円 154"/>
        <xdr:cNvSpPr/>
      </xdr:nvSpPr>
      <xdr:spPr>
        <a:xfrm>
          <a:off x="4064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61884</xdr:rowOff>
    </xdr:from>
    <xdr:ext cx="736600" cy="259045"/>
    <xdr:sp macro="" textlink="">
      <xdr:nvSpPr>
        <xdr:cNvPr id="156" name="テキスト ボックス 155"/>
        <xdr:cNvSpPr txBox="1"/>
      </xdr:nvSpPr>
      <xdr:spPr>
        <a:xfrm>
          <a:off x="3733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58" name="テキスト ボックス 157"/>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9" name="楕円 158"/>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147155</xdr:rowOff>
    </xdr:from>
    <xdr:ext cx="762000" cy="259045"/>
    <xdr:sp macro="" textlink="">
      <xdr:nvSpPr>
        <xdr:cNvPr id="160" name="テキスト ボックス 159"/>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1" name="楕円 160"/>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154050</xdr:rowOff>
    </xdr:from>
    <xdr:ext cx="762000" cy="259045"/>
    <xdr:sp macro="" textlink="">
      <xdr:nvSpPr>
        <xdr:cNvPr id="162" name="テキスト ボックス 161"/>
        <xdr:cNvSpPr txBox="1"/>
      </xdr:nvSpPr>
      <xdr:spPr>
        <a:xfrm>
          <a:off x="1066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保育所の全てが公立であることや消防署が単独運営であることにより、類似団体に比べ職員数が多く人件費が高水準であること、また、し尿処理施設、火葬場なども広域運営ではなく単独運営であるため、指定管理委託料など物件費での支出割合が高く、類似団体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上記の要因により、類似団体との乖離は今後も続くことが見込まれるが、住民・行政サービスを確保しつつ、施設統廃合・民営化を含めた事務事業の見直し、効率化に努める。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27017</xdr:rowOff>
    </xdr:from>
    <xdr:to>
      <xdr:col>23</xdr:col>
      <xdr:colOff>133350</xdr:colOff>
      <xdr:row>84</xdr:row>
      <xdr:rowOff>49963</xdr:rowOff>
    </xdr:to>
    <xdr:cxnSp macro="">
      <xdr:nvCxnSpPr>
        <xdr:cNvPr id="194" name="直線コネクタ 193"/>
        <xdr:cNvCxnSpPr/>
      </xdr:nvCxnSpPr>
      <xdr:spPr>
        <a:xfrm>
          <a:off x="4114800" y="14428817"/>
          <a:ext cx="838200" cy="2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7893</xdr:rowOff>
    </xdr:from>
    <xdr:to>
      <xdr:col>19</xdr:col>
      <xdr:colOff>133350</xdr:colOff>
      <xdr:row>84</xdr:row>
      <xdr:rowOff>27017</xdr:rowOff>
    </xdr:to>
    <xdr:cxnSp macro="">
      <xdr:nvCxnSpPr>
        <xdr:cNvPr id="197" name="直線コネクタ 196"/>
        <xdr:cNvCxnSpPr/>
      </xdr:nvCxnSpPr>
      <xdr:spPr>
        <a:xfrm>
          <a:off x="3225800" y="14409693"/>
          <a:ext cx="889000" cy="1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150678</xdr:rowOff>
    </xdr:from>
    <xdr:to>
      <xdr:col>15</xdr:col>
      <xdr:colOff>82550</xdr:colOff>
      <xdr:row>84</xdr:row>
      <xdr:rowOff>7893</xdr:rowOff>
    </xdr:to>
    <xdr:cxnSp macro="">
      <xdr:nvCxnSpPr>
        <xdr:cNvPr id="200" name="直線コネクタ 199"/>
        <xdr:cNvCxnSpPr/>
      </xdr:nvCxnSpPr>
      <xdr:spPr>
        <a:xfrm>
          <a:off x="2336800" y="14381028"/>
          <a:ext cx="8890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150431</xdr:rowOff>
    </xdr:from>
    <xdr:to>
      <xdr:col>11</xdr:col>
      <xdr:colOff>31750</xdr:colOff>
      <xdr:row>83</xdr:row>
      <xdr:rowOff>150678</xdr:rowOff>
    </xdr:to>
    <xdr:cxnSp macro="">
      <xdr:nvCxnSpPr>
        <xdr:cNvPr id="203" name="直線コネクタ 202"/>
        <xdr:cNvCxnSpPr/>
      </xdr:nvCxnSpPr>
      <xdr:spPr>
        <a:xfrm>
          <a:off x="1447800" y="1438078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170613</xdr:rowOff>
    </xdr:from>
    <xdr:to>
      <xdr:col>23</xdr:col>
      <xdr:colOff>184150</xdr:colOff>
      <xdr:row>84</xdr:row>
      <xdr:rowOff>100763</xdr:rowOff>
    </xdr:to>
    <xdr:sp macro="" textlink="">
      <xdr:nvSpPr>
        <xdr:cNvPr id="213" name="楕円 212"/>
        <xdr:cNvSpPr/>
      </xdr:nvSpPr>
      <xdr:spPr>
        <a:xfrm>
          <a:off x="4902200" y="14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142690</xdr:rowOff>
    </xdr:from>
    <xdr:ext cx="762000" cy="259045"/>
    <xdr:sp macro="" textlink="">
      <xdr:nvSpPr>
        <xdr:cNvPr id="214" name="人件費・物件費等の状況該当値テキスト"/>
        <xdr:cNvSpPr txBox="1"/>
      </xdr:nvSpPr>
      <xdr:spPr>
        <a:xfrm>
          <a:off x="5041900" y="143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147667</xdr:rowOff>
    </xdr:from>
    <xdr:to>
      <xdr:col>19</xdr:col>
      <xdr:colOff>184150</xdr:colOff>
      <xdr:row>84</xdr:row>
      <xdr:rowOff>77817</xdr:rowOff>
    </xdr:to>
    <xdr:sp macro="" textlink="">
      <xdr:nvSpPr>
        <xdr:cNvPr id="215" name="楕円 214"/>
        <xdr:cNvSpPr/>
      </xdr:nvSpPr>
      <xdr:spPr>
        <a:xfrm>
          <a:off x="4064000" y="143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62594</xdr:rowOff>
    </xdr:from>
    <xdr:ext cx="736600" cy="259045"/>
    <xdr:sp macro="" textlink="">
      <xdr:nvSpPr>
        <xdr:cNvPr id="216" name="テキスト ボックス 215"/>
        <xdr:cNvSpPr txBox="1"/>
      </xdr:nvSpPr>
      <xdr:spPr>
        <a:xfrm>
          <a:off x="3733800" y="1446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128543</xdr:rowOff>
    </xdr:from>
    <xdr:to>
      <xdr:col>15</xdr:col>
      <xdr:colOff>133350</xdr:colOff>
      <xdr:row>84</xdr:row>
      <xdr:rowOff>58693</xdr:rowOff>
    </xdr:to>
    <xdr:sp macro="" textlink="">
      <xdr:nvSpPr>
        <xdr:cNvPr id="217" name="楕円 216"/>
        <xdr:cNvSpPr/>
      </xdr:nvSpPr>
      <xdr:spPr>
        <a:xfrm>
          <a:off x="3175000" y="143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43470</xdr:rowOff>
    </xdr:from>
    <xdr:ext cx="762000" cy="259045"/>
    <xdr:sp macro="" textlink="">
      <xdr:nvSpPr>
        <xdr:cNvPr id="218" name="テキスト ボックス 217"/>
        <xdr:cNvSpPr txBox="1"/>
      </xdr:nvSpPr>
      <xdr:spPr>
        <a:xfrm>
          <a:off x="2844800" y="144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99878</xdr:rowOff>
    </xdr:from>
    <xdr:to>
      <xdr:col>11</xdr:col>
      <xdr:colOff>82550</xdr:colOff>
      <xdr:row>84</xdr:row>
      <xdr:rowOff>30028</xdr:rowOff>
    </xdr:to>
    <xdr:sp macro="" textlink="">
      <xdr:nvSpPr>
        <xdr:cNvPr id="219" name="楕円 218"/>
        <xdr:cNvSpPr/>
      </xdr:nvSpPr>
      <xdr:spPr>
        <a:xfrm>
          <a:off x="2286000" y="143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14805</xdr:rowOff>
    </xdr:from>
    <xdr:ext cx="762000" cy="259045"/>
    <xdr:sp macro="" textlink="">
      <xdr:nvSpPr>
        <xdr:cNvPr id="220" name="テキスト ボックス 219"/>
        <xdr:cNvSpPr txBox="1"/>
      </xdr:nvSpPr>
      <xdr:spPr>
        <a:xfrm>
          <a:off x="1955800" y="144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99631</xdr:rowOff>
    </xdr:from>
    <xdr:to>
      <xdr:col>7</xdr:col>
      <xdr:colOff>31750</xdr:colOff>
      <xdr:row>84</xdr:row>
      <xdr:rowOff>29781</xdr:rowOff>
    </xdr:to>
    <xdr:sp macro="" textlink="">
      <xdr:nvSpPr>
        <xdr:cNvPr id="221" name="楕円 220"/>
        <xdr:cNvSpPr/>
      </xdr:nvSpPr>
      <xdr:spPr>
        <a:xfrm>
          <a:off x="1397000" y="143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14558</xdr:rowOff>
    </xdr:from>
    <xdr:ext cx="762000" cy="259045"/>
    <xdr:sp macro="" textlink="">
      <xdr:nvSpPr>
        <xdr:cNvPr id="222" name="テキスト ボックス 221"/>
        <xdr:cNvSpPr txBox="1"/>
      </xdr:nvSpPr>
      <xdr:spPr>
        <a:xfrm>
          <a:off x="1066800" y="1441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令和元年度に退職者と新規採用職員との職員構成の変動が大きかったことなどが要因で指数は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台になり、令和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今後も引き続き、人勧や国基準に沿った給与改定や手当の見直し等を行うとともに、他団体の動向にも注視し、各種手当の総点検を行うなど、より一層の給与適正化に努める。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53823</xdr:rowOff>
    </xdr:to>
    <xdr:cxnSp macro="">
      <xdr:nvCxnSpPr>
        <xdr:cNvPr id="258" name="直線コネクタ 257"/>
        <xdr:cNvCxnSpPr/>
      </xdr:nvCxnSpPr>
      <xdr:spPr>
        <a:xfrm>
          <a:off x="16179800" y="144441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85</xdr:row>
      <xdr:rowOff>20259</xdr:rowOff>
    </xdr:to>
    <xdr:cxnSp macro="">
      <xdr:nvCxnSpPr>
        <xdr:cNvPr id="261" name="直線コネクタ 260"/>
        <xdr:cNvCxnSpPr/>
      </xdr:nvCxnSpPr>
      <xdr:spPr>
        <a:xfrm flipV="1">
          <a:off x="15290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20259</xdr:rowOff>
    </xdr:to>
    <xdr:cxnSp macro="">
      <xdr:nvCxnSpPr>
        <xdr:cNvPr id="264" name="直線コネクタ 263"/>
        <xdr:cNvCxnSpPr/>
      </xdr:nvCxnSpPr>
      <xdr:spPr>
        <a:xfrm>
          <a:off x="14401800" y="145705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168729</xdr:rowOff>
    </xdr:to>
    <xdr:cxnSp macro="">
      <xdr:nvCxnSpPr>
        <xdr:cNvPr id="267" name="直線コネクタ 266"/>
        <xdr:cNvCxnSpPr/>
      </xdr:nvCxnSpPr>
      <xdr:spPr>
        <a:xfrm>
          <a:off x="13512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3023</xdr:rowOff>
    </xdr:from>
    <xdr:to>
      <xdr:col>81</xdr:col>
      <xdr:colOff>95250</xdr:colOff>
      <xdr:row>84</xdr:row>
      <xdr:rowOff>104623</xdr:rowOff>
    </xdr:to>
    <xdr:sp macro="" textlink="">
      <xdr:nvSpPr>
        <xdr:cNvPr id="277" name="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19550</xdr:rowOff>
    </xdr:from>
    <xdr:ext cx="762000" cy="259045"/>
    <xdr:sp macro="" textlink="">
      <xdr:nvSpPr>
        <xdr:cNvPr id="278" name="給与水準   （国との比較）該当値テキスト"/>
        <xdr:cNvSpPr txBox="1"/>
      </xdr:nvSpPr>
      <xdr:spPr>
        <a:xfrm>
          <a:off x="17106900" y="1424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5" name="楕円 284"/>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6" name="テキスト ボックス 285"/>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類似団体平均を大きく上回っている要因として、市内に私立幼稚園が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園あるものの公立保育園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園を市営で運営していること、また、消防署も複数の市町村による広域設置ではなく、単独で運営していることなどが挙げられる。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減少に伴い数値は今後も増加推移する見込みであり、数値の改善は困難な状況ではあるが、職員の定員管理の適正化について継続的に取り組むほか、今後も住民・行政サービスを確保しつつ、施設統廃合・民営化を含めた事務事業の見直し、効率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81401</xdr:rowOff>
    </xdr:from>
    <xdr:to>
      <xdr:col>81</xdr:col>
      <xdr:colOff>44450</xdr:colOff>
      <xdr:row>66</xdr:row>
      <xdr:rowOff>105531</xdr:rowOff>
    </xdr:to>
    <xdr:cxnSp macro="">
      <xdr:nvCxnSpPr>
        <xdr:cNvPr id="323" name="直線コネクタ 322"/>
        <xdr:cNvCxnSpPr/>
      </xdr:nvCxnSpPr>
      <xdr:spPr>
        <a:xfrm>
          <a:off x="16179800" y="1139710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61867</xdr:rowOff>
    </xdr:from>
    <xdr:to>
      <xdr:col>77</xdr:col>
      <xdr:colOff>44450</xdr:colOff>
      <xdr:row>66</xdr:row>
      <xdr:rowOff>81401</xdr:rowOff>
    </xdr:to>
    <xdr:cxnSp macro="">
      <xdr:nvCxnSpPr>
        <xdr:cNvPr id="326" name="直線コネクタ 325"/>
        <xdr:cNvCxnSpPr/>
      </xdr:nvCxnSpPr>
      <xdr:spPr>
        <a:xfrm>
          <a:off x="15290800" y="1137756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33141</xdr:rowOff>
    </xdr:from>
    <xdr:to>
      <xdr:col>72</xdr:col>
      <xdr:colOff>203200</xdr:colOff>
      <xdr:row>66</xdr:row>
      <xdr:rowOff>61867</xdr:rowOff>
    </xdr:to>
    <xdr:cxnSp macro="">
      <xdr:nvCxnSpPr>
        <xdr:cNvPr id="329" name="直線コネクタ 328"/>
        <xdr:cNvCxnSpPr/>
      </xdr:nvCxnSpPr>
      <xdr:spPr>
        <a:xfrm>
          <a:off x="14401800" y="1134884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9011</xdr:rowOff>
    </xdr:from>
    <xdr:to>
      <xdr:col>68</xdr:col>
      <xdr:colOff>152400</xdr:colOff>
      <xdr:row>66</xdr:row>
      <xdr:rowOff>33141</xdr:rowOff>
    </xdr:to>
    <xdr:cxnSp macro="">
      <xdr:nvCxnSpPr>
        <xdr:cNvPr id="332" name="直線コネクタ 331"/>
        <xdr:cNvCxnSpPr/>
      </xdr:nvCxnSpPr>
      <xdr:spPr>
        <a:xfrm>
          <a:off x="13512800" y="113247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54731</xdr:rowOff>
    </xdr:from>
    <xdr:to>
      <xdr:col>81</xdr:col>
      <xdr:colOff>95250</xdr:colOff>
      <xdr:row>66</xdr:row>
      <xdr:rowOff>156331</xdr:rowOff>
    </xdr:to>
    <xdr:sp macro="" textlink="">
      <xdr:nvSpPr>
        <xdr:cNvPr id="342" name="楕円 341"/>
        <xdr:cNvSpPr/>
      </xdr:nvSpPr>
      <xdr:spPr>
        <a:xfrm>
          <a:off x="16967200" y="113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26808</xdr:rowOff>
    </xdr:from>
    <xdr:ext cx="762000" cy="259045"/>
    <xdr:sp macro="" textlink="">
      <xdr:nvSpPr>
        <xdr:cNvPr id="343" name="定員管理の状況該当値テキスト"/>
        <xdr:cNvSpPr txBox="1"/>
      </xdr:nvSpPr>
      <xdr:spPr>
        <a:xfrm>
          <a:off x="17106900" y="1134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30601</xdr:rowOff>
    </xdr:from>
    <xdr:to>
      <xdr:col>77</xdr:col>
      <xdr:colOff>95250</xdr:colOff>
      <xdr:row>66</xdr:row>
      <xdr:rowOff>132201</xdr:rowOff>
    </xdr:to>
    <xdr:sp macro="" textlink="">
      <xdr:nvSpPr>
        <xdr:cNvPr id="344" name="楕円 343"/>
        <xdr:cNvSpPr/>
      </xdr:nvSpPr>
      <xdr:spPr>
        <a:xfrm>
          <a:off x="16129000" y="113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116978</xdr:rowOff>
    </xdr:from>
    <xdr:ext cx="736600" cy="259045"/>
    <xdr:sp macro="" textlink="">
      <xdr:nvSpPr>
        <xdr:cNvPr id="345" name="テキスト ボックス 344"/>
        <xdr:cNvSpPr txBox="1"/>
      </xdr:nvSpPr>
      <xdr:spPr>
        <a:xfrm>
          <a:off x="15798800" y="11432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11067</xdr:rowOff>
    </xdr:from>
    <xdr:to>
      <xdr:col>73</xdr:col>
      <xdr:colOff>44450</xdr:colOff>
      <xdr:row>66</xdr:row>
      <xdr:rowOff>112667</xdr:rowOff>
    </xdr:to>
    <xdr:sp macro="" textlink="">
      <xdr:nvSpPr>
        <xdr:cNvPr id="346" name="楕円 345"/>
        <xdr:cNvSpPr/>
      </xdr:nvSpPr>
      <xdr:spPr>
        <a:xfrm>
          <a:off x="15240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97444</xdr:rowOff>
    </xdr:from>
    <xdr:ext cx="762000" cy="259045"/>
    <xdr:sp macro="" textlink="">
      <xdr:nvSpPr>
        <xdr:cNvPr id="347" name="テキスト ボックス 346"/>
        <xdr:cNvSpPr txBox="1"/>
      </xdr:nvSpPr>
      <xdr:spPr>
        <a:xfrm>
          <a:off x="14909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153791</xdr:rowOff>
    </xdr:from>
    <xdr:to>
      <xdr:col>68</xdr:col>
      <xdr:colOff>203200</xdr:colOff>
      <xdr:row>66</xdr:row>
      <xdr:rowOff>83941</xdr:rowOff>
    </xdr:to>
    <xdr:sp macro="" textlink="">
      <xdr:nvSpPr>
        <xdr:cNvPr id="348" name="楕円 347"/>
        <xdr:cNvSpPr/>
      </xdr:nvSpPr>
      <xdr:spPr>
        <a:xfrm>
          <a:off x="14351000" y="11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68718</xdr:rowOff>
    </xdr:from>
    <xdr:ext cx="762000" cy="259045"/>
    <xdr:sp macro="" textlink="">
      <xdr:nvSpPr>
        <xdr:cNvPr id="349" name="テキスト ボックス 348"/>
        <xdr:cNvSpPr txBox="1"/>
      </xdr:nvSpPr>
      <xdr:spPr>
        <a:xfrm>
          <a:off x="14020800" y="1138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129661</xdr:rowOff>
    </xdr:from>
    <xdr:to>
      <xdr:col>64</xdr:col>
      <xdr:colOff>152400</xdr:colOff>
      <xdr:row>66</xdr:row>
      <xdr:rowOff>59811</xdr:rowOff>
    </xdr:to>
    <xdr:sp macro="" textlink="">
      <xdr:nvSpPr>
        <xdr:cNvPr id="350" name="楕円 349"/>
        <xdr:cNvSpPr/>
      </xdr:nvSpPr>
      <xdr:spPr>
        <a:xfrm>
          <a:off x="134620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44588</xdr:rowOff>
    </xdr:from>
    <xdr:ext cx="762000" cy="259045"/>
    <xdr:sp macro="" textlink="">
      <xdr:nvSpPr>
        <xdr:cNvPr id="351" name="テキスト ボックス 350"/>
        <xdr:cNvSpPr txBox="1"/>
      </xdr:nvSpPr>
      <xdr:spPr>
        <a:xfrm>
          <a:off x="13131800" y="113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年連続で比率は改善しているものの、依然として</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％を超えており起債許可団体となっている。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普通交付税の増額や公債費に係る交付税算入額の増などによって、今後、比率は一時的に</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を下回る見込みであるが、これまで実施してきた大型事業の財源として借り入れた起債の償還開始により、公債費は今後も増額推移していくため、比率の再上昇も懸念される。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現状の財政見通しにおいて起債償還のピークとなっている令和</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年度までに繰上償還の実施を検討し、継続的に</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を下回る健全な財政運営に努める。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37571</xdr:rowOff>
    </xdr:from>
    <xdr:to>
      <xdr:col>81</xdr:col>
      <xdr:colOff>44450</xdr:colOff>
      <xdr:row>38</xdr:row>
      <xdr:rowOff>43604</xdr:rowOff>
    </xdr:to>
    <xdr:cxnSp macro="">
      <xdr:nvCxnSpPr>
        <xdr:cNvPr id="385" name="直線コネクタ 384"/>
        <xdr:cNvCxnSpPr/>
      </xdr:nvCxnSpPr>
      <xdr:spPr>
        <a:xfrm flipV="1">
          <a:off x="16179800" y="655267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51646</xdr:rowOff>
    </xdr:to>
    <xdr:cxnSp macro="">
      <xdr:nvCxnSpPr>
        <xdr:cNvPr id="388" name="直線コネクタ 387"/>
        <xdr:cNvCxnSpPr/>
      </xdr:nvCxnSpPr>
      <xdr:spPr>
        <a:xfrm flipV="1">
          <a:off x="15290800" y="65587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45614</xdr:rowOff>
    </xdr:from>
    <xdr:to>
      <xdr:col>72</xdr:col>
      <xdr:colOff>203200</xdr:colOff>
      <xdr:row>38</xdr:row>
      <xdr:rowOff>51646</xdr:rowOff>
    </xdr:to>
    <xdr:cxnSp macro="">
      <xdr:nvCxnSpPr>
        <xdr:cNvPr id="391" name="直線コネクタ 390"/>
        <xdr:cNvCxnSpPr/>
      </xdr:nvCxnSpPr>
      <xdr:spPr>
        <a:xfrm>
          <a:off x="14401800" y="656071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25506</xdr:rowOff>
    </xdr:from>
    <xdr:to>
      <xdr:col>68</xdr:col>
      <xdr:colOff>152400</xdr:colOff>
      <xdr:row>38</xdr:row>
      <xdr:rowOff>45614</xdr:rowOff>
    </xdr:to>
    <xdr:cxnSp macro="">
      <xdr:nvCxnSpPr>
        <xdr:cNvPr id="394" name="直線コネクタ 393"/>
        <xdr:cNvCxnSpPr/>
      </xdr:nvCxnSpPr>
      <xdr:spPr>
        <a:xfrm>
          <a:off x="13512800" y="65406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158221</xdr:rowOff>
    </xdr:from>
    <xdr:to>
      <xdr:col>81</xdr:col>
      <xdr:colOff>95250</xdr:colOff>
      <xdr:row>38</xdr:row>
      <xdr:rowOff>88371</xdr:rowOff>
    </xdr:to>
    <xdr:sp macro="" textlink="">
      <xdr:nvSpPr>
        <xdr:cNvPr id="404" name="楕円 403"/>
        <xdr:cNvSpPr/>
      </xdr:nvSpPr>
      <xdr:spPr>
        <a:xfrm>
          <a:off x="169672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130298</xdr:rowOff>
    </xdr:from>
    <xdr:ext cx="762000" cy="259045"/>
    <xdr:sp macro="" textlink="">
      <xdr:nvSpPr>
        <xdr:cNvPr id="405" name="公債費負担の状況該当値テキスト"/>
        <xdr:cNvSpPr txBox="1"/>
      </xdr:nvSpPr>
      <xdr:spPr>
        <a:xfrm>
          <a:off x="17106900" y="647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6" name="楕円 405"/>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79181</xdr:rowOff>
    </xdr:from>
    <xdr:ext cx="736600" cy="259045"/>
    <xdr:sp macro="" textlink="">
      <xdr:nvSpPr>
        <xdr:cNvPr id="407" name="テキスト ボックス 406"/>
        <xdr:cNvSpPr txBox="1"/>
      </xdr:nvSpPr>
      <xdr:spPr>
        <a:xfrm>
          <a:off x="15798800" y="659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8" name="楕円 407"/>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87223</xdr:rowOff>
    </xdr:from>
    <xdr:ext cx="762000" cy="259045"/>
    <xdr:sp macro="" textlink="">
      <xdr:nvSpPr>
        <xdr:cNvPr id="409" name="テキスト ボックス 408"/>
        <xdr:cNvSpPr txBox="1"/>
      </xdr:nvSpPr>
      <xdr:spPr>
        <a:xfrm>
          <a:off x="149098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166264</xdr:rowOff>
    </xdr:from>
    <xdr:to>
      <xdr:col>68</xdr:col>
      <xdr:colOff>203200</xdr:colOff>
      <xdr:row>38</xdr:row>
      <xdr:rowOff>96414</xdr:rowOff>
    </xdr:to>
    <xdr:sp macro="" textlink="">
      <xdr:nvSpPr>
        <xdr:cNvPr id="410" name="楕円 409"/>
        <xdr:cNvSpPr/>
      </xdr:nvSpPr>
      <xdr:spPr>
        <a:xfrm>
          <a:off x="143510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81191</xdr:rowOff>
    </xdr:from>
    <xdr:ext cx="762000" cy="259045"/>
    <xdr:sp macro="" textlink="">
      <xdr:nvSpPr>
        <xdr:cNvPr id="411" name="テキスト ボックス 410"/>
        <xdr:cNvSpPr txBox="1"/>
      </xdr:nvSpPr>
      <xdr:spPr>
        <a:xfrm>
          <a:off x="14020800" y="65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146156</xdr:rowOff>
    </xdr:from>
    <xdr:to>
      <xdr:col>64</xdr:col>
      <xdr:colOff>152400</xdr:colOff>
      <xdr:row>38</xdr:row>
      <xdr:rowOff>76305</xdr:rowOff>
    </xdr:to>
    <xdr:sp macro="" textlink="">
      <xdr:nvSpPr>
        <xdr:cNvPr id="412" name="楕円 411"/>
        <xdr:cNvSpPr/>
      </xdr:nvSpPr>
      <xdr:spPr>
        <a:xfrm>
          <a:off x="13462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61083</xdr:rowOff>
    </xdr:from>
    <xdr:ext cx="762000" cy="259045"/>
    <xdr:sp macro="" textlink="">
      <xdr:nvSpPr>
        <xdr:cNvPr id="413" name="テキスト ボックス 412"/>
        <xdr:cNvSpPr txBox="1"/>
      </xdr:nvSpPr>
      <xdr:spPr>
        <a:xfrm>
          <a:off x="13131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依然として類似団体平均、全国平均、県内平均のいずれとも大きく乖離しており、高い水準ではあるものの、比率は平成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年度から</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年連続で改善した。</a:t>
          </a:r>
        </a:p>
        <a:p>
          <a:r>
            <a:rPr kumimoji="1" lang="ja-JP" altLang="en-US" sz="1250">
              <a:latin typeface="ＭＳ Ｐゴシック" panose="020B0600070205080204" pitchFamily="50" charset="-128"/>
              <a:ea typeface="ＭＳ Ｐゴシック" panose="020B0600070205080204" pitchFamily="50" charset="-128"/>
            </a:rPr>
            <a:t>　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年度は、比率の分母となる標準財政規模が普通交付税の増額等により対前年度比</a:t>
          </a:r>
          <a:r>
            <a:rPr kumimoji="1" lang="en-US" altLang="ja-JP" sz="1250">
              <a:latin typeface="ＭＳ Ｐゴシック" panose="020B0600070205080204" pitchFamily="50" charset="-128"/>
              <a:ea typeface="ＭＳ Ｐゴシック" panose="020B0600070205080204" pitchFamily="50" charset="-128"/>
            </a:rPr>
            <a:t>109</a:t>
          </a:r>
          <a:r>
            <a:rPr kumimoji="1" lang="ja-JP" altLang="en-US" sz="1250">
              <a:latin typeface="ＭＳ Ｐゴシック" panose="020B0600070205080204" pitchFamily="50" charset="-128"/>
              <a:ea typeface="ＭＳ Ｐゴシック" panose="020B0600070205080204" pitchFamily="50" charset="-128"/>
            </a:rPr>
            <a:t>百万円の増額となったほか、基準財政需要額算入見込額の増加（対前年度比＋</a:t>
          </a:r>
          <a:r>
            <a:rPr kumimoji="1" lang="en-US" altLang="ja-JP" sz="1250">
              <a:latin typeface="ＭＳ Ｐゴシック" panose="020B0600070205080204" pitchFamily="50" charset="-128"/>
              <a:ea typeface="ＭＳ Ｐゴシック" panose="020B0600070205080204" pitchFamily="50" charset="-128"/>
            </a:rPr>
            <a:t>359</a:t>
          </a:r>
          <a:r>
            <a:rPr kumimoji="1" lang="ja-JP" altLang="en-US" sz="1250">
              <a:latin typeface="ＭＳ Ｐゴシック" panose="020B0600070205080204" pitchFamily="50" charset="-128"/>
              <a:ea typeface="ＭＳ Ｐゴシック" panose="020B0600070205080204" pitchFamily="50" charset="-128"/>
            </a:rPr>
            <a:t>百万円）などによって分子が減少したことが要因である。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今後も一定までは比率の改善が見込まれるが、新発債の抑制、有利債に限定した地方債借入、基金の温存など、中長期を見据えた財政運営に努める。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33253</xdr:rowOff>
    </xdr:from>
    <xdr:to>
      <xdr:col>81</xdr:col>
      <xdr:colOff>44450</xdr:colOff>
      <xdr:row>16</xdr:row>
      <xdr:rowOff>90361</xdr:rowOff>
    </xdr:to>
    <xdr:cxnSp macro="">
      <xdr:nvCxnSpPr>
        <xdr:cNvPr id="447" name="直線コネクタ 446"/>
        <xdr:cNvCxnSpPr/>
      </xdr:nvCxnSpPr>
      <xdr:spPr>
        <a:xfrm flipV="1">
          <a:off x="16179800" y="2776453"/>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90361</xdr:rowOff>
    </xdr:from>
    <xdr:to>
      <xdr:col>77</xdr:col>
      <xdr:colOff>44450</xdr:colOff>
      <xdr:row>17</xdr:row>
      <xdr:rowOff>5779</xdr:rowOff>
    </xdr:to>
    <xdr:cxnSp macro="">
      <xdr:nvCxnSpPr>
        <xdr:cNvPr id="450" name="直線コネクタ 449"/>
        <xdr:cNvCxnSpPr/>
      </xdr:nvCxnSpPr>
      <xdr:spPr>
        <a:xfrm flipV="1">
          <a:off x="15290800" y="2833561"/>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5779</xdr:rowOff>
    </xdr:from>
    <xdr:to>
      <xdr:col>72</xdr:col>
      <xdr:colOff>203200</xdr:colOff>
      <xdr:row>17</xdr:row>
      <xdr:rowOff>62484</xdr:rowOff>
    </xdr:to>
    <xdr:cxnSp macro="">
      <xdr:nvCxnSpPr>
        <xdr:cNvPr id="453" name="直線コネクタ 452"/>
        <xdr:cNvCxnSpPr/>
      </xdr:nvCxnSpPr>
      <xdr:spPr>
        <a:xfrm flipV="1">
          <a:off x="14401800" y="2920429"/>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60875</xdr:rowOff>
    </xdr:from>
    <xdr:to>
      <xdr:col>68</xdr:col>
      <xdr:colOff>152400</xdr:colOff>
      <xdr:row>17</xdr:row>
      <xdr:rowOff>62484</xdr:rowOff>
    </xdr:to>
    <xdr:cxnSp macro="">
      <xdr:nvCxnSpPr>
        <xdr:cNvPr id="456" name="直線コネクタ 455"/>
        <xdr:cNvCxnSpPr/>
      </xdr:nvCxnSpPr>
      <xdr:spPr>
        <a:xfrm>
          <a:off x="13512800" y="297552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153903</xdr:rowOff>
    </xdr:from>
    <xdr:to>
      <xdr:col>81</xdr:col>
      <xdr:colOff>95250</xdr:colOff>
      <xdr:row>16</xdr:row>
      <xdr:rowOff>84053</xdr:rowOff>
    </xdr:to>
    <xdr:sp macro="" textlink="">
      <xdr:nvSpPr>
        <xdr:cNvPr id="466" name="楕円 465"/>
        <xdr:cNvSpPr/>
      </xdr:nvSpPr>
      <xdr:spPr>
        <a:xfrm>
          <a:off x="16967200" y="27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125980</xdr:rowOff>
    </xdr:from>
    <xdr:ext cx="762000" cy="259045"/>
    <xdr:sp macro="" textlink="">
      <xdr:nvSpPr>
        <xdr:cNvPr id="467" name="将来負担の状況該当値テキスト"/>
        <xdr:cNvSpPr txBox="1"/>
      </xdr:nvSpPr>
      <xdr:spPr>
        <a:xfrm>
          <a:off x="17106900" y="26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39561</xdr:rowOff>
    </xdr:from>
    <xdr:to>
      <xdr:col>77</xdr:col>
      <xdr:colOff>95250</xdr:colOff>
      <xdr:row>16</xdr:row>
      <xdr:rowOff>141161</xdr:rowOff>
    </xdr:to>
    <xdr:sp macro="" textlink="">
      <xdr:nvSpPr>
        <xdr:cNvPr id="468" name="楕円 467"/>
        <xdr:cNvSpPr/>
      </xdr:nvSpPr>
      <xdr:spPr>
        <a:xfrm>
          <a:off x="16129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125938</xdr:rowOff>
    </xdr:from>
    <xdr:ext cx="736600" cy="259045"/>
    <xdr:sp macro="" textlink="">
      <xdr:nvSpPr>
        <xdr:cNvPr id="469" name="テキスト ボックス 468"/>
        <xdr:cNvSpPr txBox="1"/>
      </xdr:nvSpPr>
      <xdr:spPr>
        <a:xfrm>
          <a:off x="15798800" y="286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126429</xdr:rowOff>
    </xdr:from>
    <xdr:to>
      <xdr:col>73</xdr:col>
      <xdr:colOff>44450</xdr:colOff>
      <xdr:row>17</xdr:row>
      <xdr:rowOff>56579</xdr:rowOff>
    </xdr:to>
    <xdr:sp macro="" textlink="">
      <xdr:nvSpPr>
        <xdr:cNvPr id="470" name="楕円 469"/>
        <xdr:cNvSpPr/>
      </xdr:nvSpPr>
      <xdr:spPr>
        <a:xfrm>
          <a:off x="152400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41356</xdr:rowOff>
    </xdr:from>
    <xdr:ext cx="762000" cy="259045"/>
    <xdr:sp macro="" textlink="">
      <xdr:nvSpPr>
        <xdr:cNvPr id="471" name="テキスト ボックス 470"/>
        <xdr:cNvSpPr txBox="1"/>
      </xdr:nvSpPr>
      <xdr:spPr>
        <a:xfrm>
          <a:off x="14909800" y="295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11684</xdr:rowOff>
    </xdr:from>
    <xdr:to>
      <xdr:col>68</xdr:col>
      <xdr:colOff>203200</xdr:colOff>
      <xdr:row>17</xdr:row>
      <xdr:rowOff>113284</xdr:rowOff>
    </xdr:to>
    <xdr:sp macro="" textlink="">
      <xdr:nvSpPr>
        <xdr:cNvPr id="472" name="楕円 471"/>
        <xdr:cNvSpPr/>
      </xdr:nvSpPr>
      <xdr:spPr>
        <a:xfrm>
          <a:off x="14351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98061</xdr:rowOff>
    </xdr:from>
    <xdr:ext cx="762000" cy="259045"/>
    <xdr:sp macro="" textlink="">
      <xdr:nvSpPr>
        <xdr:cNvPr id="473" name="テキスト ボックス 472"/>
        <xdr:cNvSpPr txBox="1"/>
      </xdr:nvSpPr>
      <xdr:spPr>
        <a:xfrm>
          <a:off x="14020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10075</xdr:rowOff>
    </xdr:from>
    <xdr:to>
      <xdr:col>64</xdr:col>
      <xdr:colOff>152400</xdr:colOff>
      <xdr:row>17</xdr:row>
      <xdr:rowOff>111675</xdr:rowOff>
    </xdr:to>
    <xdr:sp macro="" textlink="">
      <xdr:nvSpPr>
        <xdr:cNvPr id="474" name="楕円 473"/>
        <xdr:cNvSpPr/>
      </xdr:nvSpPr>
      <xdr:spPr>
        <a:xfrm>
          <a:off x="134620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96452</xdr:rowOff>
    </xdr:from>
    <xdr:ext cx="762000" cy="259045"/>
    <xdr:sp macro="" textlink="">
      <xdr:nvSpPr>
        <xdr:cNvPr id="475" name="テキスト ボックス 474"/>
        <xdr:cNvSpPr txBox="1"/>
      </xdr:nvSpPr>
      <xdr:spPr>
        <a:xfrm>
          <a:off x="13131800" y="301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人件費が高水準にあるのは、市内</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つの保育所の全てが公立であること、また、消防署も広域設置ではなく単独運営していることにより、類似団体に比べ職員数が多いことに起因する。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年度は、定年退職者数の増（対前年度比＋</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名）によって退職手当（経常分）が対前年度比</a:t>
          </a:r>
          <a:r>
            <a:rPr kumimoji="1" lang="en-US" altLang="ja-JP" sz="1200">
              <a:latin typeface="ＭＳ Ｐゴシック" panose="020B0600070205080204" pitchFamily="50" charset="-128"/>
              <a:ea typeface="ＭＳ Ｐゴシック" panose="020B0600070205080204" pitchFamily="50" charset="-128"/>
            </a:rPr>
            <a:t>107,441</a:t>
          </a:r>
          <a:r>
            <a:rPr kumimoji="1" lang="ja-JP" altLang="en-US" sz="1200">
              <a:latin typeface="ＭＳ Ｐゴシック" panose="020B0600070205080204" pitchFamily="50" charset="-128"/>
              <a:ea typeface="ＭＳ Ｐゴシック" panose="020B0600070205080204" pitchFamily="50" charset="-128"/>
            </a:rPr>
            <a:t>千円の増額となったことに加え、会計年度任用職員制度の開始によって、これまで物件費・扶助費に分類してきた臨時職員の賃金等を人件費に計上したことから、経常収支比率は前年度から</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40</xdr:row>
      <xdr:rowOff>5080</xdr:rowOff>
    </xdr:to>
    <xdr:cxnSp macro="">
      <xdr:nvCxnSpPr>
        <xdr:cNvPr id="66" name="直線コネクタ 65"/>
        <xdr:cNvCxnSpPr/>
      </xdr:nvCxnSpPr>
      <xdr:spPr>
        <a:xfrm>
          <a:off x="3987800" y="65887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54610</xdr:rowOff>
    </xdr:to>
    <xdr:cxnSp macro="">
      <xdr:nvCxnSpPr>
        <xdr:cNvPr id="69" name="直線コネクタ 68"/>
        <xdr:cNvCxnSpPr/>
      </xdr:nvCxnSpPr>
      <xdr:spPr>
        <a:xfrm flipV="1">
          <a:off x="3098800" y="6588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77470</xdr:rowOff>
    </xdr:to>
    <xdr:cxnSp macro="">
      <xdr:nvCxnSpPr>
        <xdr:cNvPr id="72" name="直線コネクタ 71"/>
        <xdr:cNvCxnSpPr/>
      </xdr:nvCxnSpPr>
      <xdr:spPr>
        <a:xfrm flipV="1">
          <a:off x="2209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77470</xdr:rowOff>
    </xdr:to>
    <xdr:cxnSp macro="">
      <xdr:nvCxnSpPr>
        <xdr:cNvPr id="75" name="直線コネクタ 74"/>
        <xdr:cNvCxnSpPr/>
      </xdr:nvCxnSpPr>
      <xdr:spPr>
        <a:xfrm>
          <a:off x="1320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3810</xdr:rowOff>
    </xdr:from>
    <xdr:to>
      <xdr:col>15</xdr:col>
      <xdr:colOff>149225</xdr:colOff>
      <xdr:row>39</xdr:row>
      <xdr:rowOff>105410</xdr:rowOff>
    </xdr:to>
    <xdr:sp macro="" textlink="">
      <xdr:nvSpPr>
        <xdr:cNvPr id="89" name="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センター運転管理委託費や、ごみ収集等委託などの増要因に対し、会計年度任用職員制度の開始に伴う旧賃金および臨時職員の社会保険料が人件費に移行したことに伴う減額が大きく、経常的歳出は対前年度比で</a:t>
          </a:r>
          <a:r>
            <a:rPr kumimoji="1" lang="en-US" altLang="ja-JP" sz="1300">
              <a:latin typeface="ＭＳ Ｐゴシック" panose="020B0600070205080204" pitchFamily="50" charset="-128"/>
              <a:ea typeface="ＭＳ Ｐゴシック" panose="020B0600070205080204" pitchFamily="50" charset="-128"/>
            </a:rPr>
            <a:t>82,101</a:t>
          </a:r>
          <a:r>
            <a:rPr kumimoji="1" lang="ja-JP" altLang="en-US" sz="1300">
              <a:latin typeface="ＭＳ Ｐゴシック" panose="020B0600070205080204" pitchFamily="50" charset="-128"/>
              <a:ea typeface="ＭＳ Ｐゴシック" panose="020B0600070205080204" pitchFamily="50" charset="-128"/>
            </a:rPr>
            <a:t>千円の減額となった。一方で、特定財源も付随して減額となったことで経常経費充当一般財源は対前年度比</a:t>
          </a:r>
          <a:r>
            <a:rPr kumimoji="1" lang="en-US" altLang="ja-JP" sz="1300">
              <a:latin typeface="ＭＳ Ｐゴシック" panose="020B0600070205080204" pitchFamily="50" charset="-128"/>
              <a:ea typeface="ＭＳ Ｐゴシック" panose="020B0600070205080204" pitchFamily="50" charset="-128"/>
            </a:rPr>
            <a:t>46,631</a:t>
          </a:r>
          <a:r>
            <a:rPr kumimoji="1" lang="ja-JP" altLang="en-US" sz="1300">
              <a:latin typeface="ＭＳ Ｐゴシック" panose="020B0600070205080204" pitchFamily="50" charset="-128"/>
              <a:ea typeface="ＭＳ Ｐゴシック" panose="020B0600070205080204" pitchFamily="50" charset="-128"/>
            </a:rPr>
            <a:t>千円の減額にとどまり、経常収支比率は前年度から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114300</xdr:rowOff>
    </xdr:to>
    <xdr:cxnSp macro="">
      <xdr:nvCxnSpPr>
        <xdr:cNvPr id="127" name="直線コネクタ 126"/>
        <xdr:cNvCxnSpPr/>
      </xdr:nvCxnSpPr>
      <xdr:spPr>
        <a:xfrm flipV="1">
          <a:off x="15671800" y="2374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15</xdr:row>
      <xdr:rowOff>6350</xdr:rowOff>
    </xdr:to>
    <xdr:cxnSp macro="">
      <xdr:nvCxnSpPr>
        <xdr:cNvPr id="130" name="直線コネクタ 129"/>
        <xdr:cNvCxnSpPr/>
      </xdr:nvCxnSpPr>
      <xdr:spPr>
        <a:xfrm flipV="1">
          <a:off x="14782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16</xdr:row>
      <xdr:rowOff>38100</xdr:rowOff>
    </xdr:to>
    <xdr:cxnSp macro="">
      <xdr:nvCxnSpPr>
        <xdr:cNvPr id="133" name="直線コネクタ 132"/>
        <xdr:cNvCxnSpPr/>
      </xdr:nvCxnSpPr>
      <xdr:spPr>
        <a:xfrm flipV="1">
          <a:off x="13893800" y="2578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38100</xdr:rowOff>
    </xdr:from>
    <xdr:to>
      <xdr:col>69</xdr:col>
      <xdr:colOff>92075</xdr:colOff>
      <xdr:row>16</xdr:row>
      <xdr:rowOff>76200</xdr:rowOff>
    </xdr:to>
    <xdr:cxnSp macro="">
      <xdr:nvCxnSpPr>
        <xdr:cNvPr id="136" name="直線コネクタ 135"/>
        <xdr:cNvCxnSpPr/>
      </xdr:nvCxnSpPr>
      <xdr:spPr>
        <a:xfrm flipV="1">
          <a:off x="13004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127000</xdr:rowOff>
    </xdr:from>
    <xdr:to>
      <xdr:col>74</xdr:col>
      <xdr:colOff>31750</xdr:colOff>
      <xdr:row>15</xdr:row>
      <xdr:rowOff>57150</xdr:rowOff>
    </xdr:to>
    <xdr:sp macro="" textlink="">
      <xdr:nvSpPr>
        <xdr:cNvPr id="150" name="楕円 149"/>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67327</xdr:rowOff>
    </xdr:from>
    <xdr:ext cx="762000" cy="259045"/>
    <xdr:sp macro="" textlink="">
      <xdr:nvSpPr>
        <xdr:cNvPr id="151" name="テキスト ボックス 150"/>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経常的歳出では、児童扶養手当で対前年度比</a:t>
          </a:r>
          <a:r>
            <a:rPr kumimoji="1" lang="en-US" altLang="ja-JP" sz="1300">
              <a:latin typeface="ＭＳ Ｐゴシック" panose="020B0600070205080204" pitchFamily="50" charset="-128"/>
              <a:ea typeface="ＭＳ Ｐゴシック" panose="020B0600070205080204" pitchFamily="50" charset="-128"/>
            </a:rPr>
            <a:t>18,660</a:t>
          </a:r>
          <a:r>
            <a:rPr kumimoji="1" lang="ja-JP" altLang="en-US" sz="1300">
              <a:latin typeface="ＭＳ Ｐゴシック" panose="020B0600070205080204" pitchFamily="50" charset="-128"/>
              <a:ea typeface="ＭＳ Ｐゴシック" panose="020B0600070205080204" pitchFamily="50" charset="-128"/>
            </a:rPr>
            <a:t>千円の減額、生活保護費で対前年度比</a:t>
          </a:r>
          <a:r>
            <a:rPr kumimoji="1" lang="en-US" altLang="ja-JP" sz="1300">
              <a:latin typeface="ＭＳ Ｐゴシック" panose="020B0600070205080204" pitchFamily="50" charset="-128"/>
              <a:ea typeface="ＭＳ Ｐゴシック" panose="020B0600070205080204" pitchFamily="50" charset="-128"/>
            </a:rPr>
            <a:t>7,527</a:t>
          </a:r>
          <a:r>
            <a:rPr kumimoji="1" lang="ja-JP" altLang="en-US" sz="1300">
              <a:latin typeface="ＭＳ Ｐゴシック" panose="020B0600070205080204" pitchFamily="50" charset="-128"/>
              <a:ea typeface="ＭＳ Ｐゴシック" panose="020B0600070205080204" pitchFamily="50" charset="-128"/>
            </a:rPr>
            <a:t>千円の減額、福祉医療費で対前年度比</a:t>
          </a:r>
          <a:r>
            <a:rPr kumimoji="1" lang="en-US" altLang="ja-JP" sz="1300">
              <a:latin typeface="ＭＳ Ｐゴシック" panose="020B0600070205080204" pitchFamily="50" charset="-128"/>
              <a:ea typeface="ＭＳ Ｐゴシック" panose="020B0600070205080204" pitchFamily="50" charset="-128"/>
            </a:rPr>
            <a:t>7,114</a:t>
          </a:r>
          <a:r>
            <a:rPr kumimoji="1" lang="ja-JP" altLang="en-US" sz="1300">
              <a:latin typeface="ＭＳ Ｐゴシック" panose="020B0600070205080204" pitchFamily="50" charset="-128"/>
              <a:ea typeface="ＭＳ Ｐゴシック" panose="020B0600070205080204" pitchFamily="50" charset="-128"/>
            </a:rPr>
            <a:t>千円の減額となったことに加え、保育所の旧臨時職員賃金（</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59,296</a:t>
          </a:r>
          <a:r>
            <a:rPr kumimoji="1" lang="ja-JP" altLang="en-US" sz="1300">
              <a:latin typeface="ＭＳ Ｐゴシック" panose="020B0600070205080204" pitchFamily="50" charset="-128"/>
              <a:ea typeface="ＭＳ Ｐゴシック" panose="020B0600070205080204" pitchFamily="50" charset="-128"/>
            </a:rPr>
            <a:t>千円）が人件費に移行したことにより、合計で対前年度比</a:t>
          </a:r>
          <a:r>
            <a:rPr kumimoji="1" lang="en-US" altLang="ja-JP" sz="1300">
              <a:latin typeface="ＭＳ Ｐゴシック" panose="020B0600070205080204" pitchFamily="50" charset="-128"/>
              <a:ea typeface="ＭＳ Ｐゴシック" panose="020B0600070205080204" pitchFamily="50" charset="-128"/>
            </a:rPr>
            <a:t>79,946</a:t>
          </a:r>
          <a:r>
            <a:rPr kumimoji="1" lang="ja-JP" altLang="en-US" sz="1300">
              <a:latin typeface="ＭＳ Ｐゴシック" panose="020B0600070205080204" pitchFamily="50" charset="-128"/>
              <a:ea typeface="ＭＳ Ｐゴシック" panose="020B0600070205080204" pitchFamily="50" charset="-128"/>
            </a:rPr>
            <a:t>千円の減額となったことで経常収支比率は前年度から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82550</xdr:rowOff>
    </xdr:from>
    <xdr:to>
      <xdr:col>24</xdr:col>
      <xdr:colOff>25400</xdr:colOff>
      <xdr:row>56</xdr:row>
      <xdr:rowOff>76200</xdr:rowOff>
    </xdr:to>
    <xdr:cxnSp macro="">
      <xdr:nvCxnSpPr>
        <xdr:cNvPr id="188" name="直線コネクタ 187"/>
        <xdr:cNvCxnSpPr/>
      </xdr:nvCxnSpPr>
      <xdr:spPr>
        <a:xfrm flipV="1">
          <a:off x="3987800" y="9512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76200</xdr:rowOff>
    </xdr:to>
    <xdr:cxnSp macro="">
      <xdr:nvCxnSpPr>
        <xdr:cNvPr id="191" name="直線コネクタ 190"/>
        <xdr:cNvCxnSpPr/>
      </xdr:nvCxnSpPr>
      <xdr:spPr>
        <a:xfrm>
          <a:off x="3098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50800</xdr:rowOff>
    </xdr:to>
    <xdr:cxnSp macro="">
      <xdr:nvCxnSpPr>
        <xdr:cNvPr id="194" name="直線コネクタ 193"/>
        <xdr:cNvCxnSpPr/>
      </xdr:nvCxnSpPr>
      <xdr:spPr>
        <a:xfrm>
          <a:off x="2209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158750</xdr:rowOff>
    </xdr:to>
    <xdr:cxnSp macro="">
      <xdr:nvCxnSpPr>
        <xdr:cNvPr id="197" name="直線コネクタ 196"/>
        <xdr:cNvCxnSpPr/>
      </xdr:nvCxnSpPr>
      <xdr:spPr>
        <a:xfrm>
          <a:off x="1320800" y="955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7" name="楕円 206"/>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8"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09" name="楕円 208"/>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0" name="テキスト ボックス 209"/>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3" name="楕円 212"/>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4" name="テキスト ボックス 213"/>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5" name="楕円 214"/>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について、介護保険で低所得者保険料軽減に係る繰出金の増や国保の保険基盤安定繰出金の増により、経常的歳出は増加したが、国・県支出金等の特定財源も増加したことで経常経費充当一般財源は微増にとどまり、分母も増額となったことで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また、維持補修費も、足摺テルメが令和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月以降営業休止（コロナ禍で指定管理者が撤退）になったことで経常的な維持補修費が減少し、経常収支比率は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8890</xdr:rowOff>
    </xdr:to>
    <xdr:cxnSp macro="">
      <xdr:nvCxnSpPr>
        <xdr:cNvPr id="249" name="直線コネクタ 248"/>
        <xdr:cNvCxnSpPr/>
      </xdr:nvCxnSpPr>
      <xdr:spPr>
        <a:xfrm flipV="1">
          <a:off x="15671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5" name="直線コネクタ 254"/>
        <xdr:cNvCxnSpPr/>
      </xdr:nvCxnSpPr>
      <xdr:spPr>
        <a:xfrm>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157480</xdr:rowOff>
    </xdr:to>
    <xdr:cxnSp macro="">
      <xdr:nvCxnSpPr>
        <xdr:cNvPr id="258" name="直線コネクタ 257"/>
        <xdr:cNvCxnSpPr/>
      </xdr:nvCxnSpPr>
      <xdr:spPr>
        <a:xfrm>
          <a:off x="13004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3" name="テキスト ボックス 27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4" name="楕円 273"/>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5" name="テキスト ボックス 274"/>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署やし尿処理施設、火葬場などが複数市町村による広域設置ではなく単独運営であるため、類似団体に比べて一部事務組合等に対する負担金が少額となっており、比率が低水準の要因の一つとなっ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年度は、コロナ対策事業の実施によって歳出決算額では大きく増加しているが、経常的歳出では対前年度比</a:t>
          </a:r>
          <a:r>
            <a:rPr kumimoji="1" lang="en-US" altLang="ja-JP" sz="1300">
              <a:latin typeface="ＭＳ Ｐゴシック" panose="020B0600070205080204" pitchFamily="50" charset="-128"/>
              <a:ea typeface="ＭＳ Ｐゴシック" panose="020B0600070205080204" pitchFamily="50" charset="-128"/>
            </a:rPr>
            <a:t>1,870</a:t>
          </a:r>
          <a:r>
            <a:rPr kumimoji="1" lang="ja-JP" altLang="en-US" sz="1300">
              <a:latin typeface="ＭＳ Ｐゴシック" panose="020B0600070205080204" pitchFamily="50" charset="-128"/>
              <a:ea typeface="ＭＳ Ｐゴシック" panose="020B0600070205080204" pitchFamily="50" charset="-128"/>
            </a:rPr>
            <a:t>千円の微増で、分母の増により経常収支比率は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42418</xdr:rowOff>
    </xdr:to>
    <xdr:cxnSp macro="">
      <xdr:nvCxnSpPr>
        <xdr:cNvPr id="307" name="直線コネクタ 306"/>
        <xdr:cNvCxnSpPr/>
      </xdr:nvCxnSpPr>
      <xdr:spPr>
        <a:xfrm flipV="1">
          <a:off x="15671800" y="6038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42418</xdr:rowOff>
    </xdr:to>
    <xdr:cxnSp macro="">
      <xdr:nvCxnSpPr>
        <xdr:cNvPr id="310" name="直線コネクタ 309"/>
        <xdr:cNvCxnSpPr/>
      </xdr:nvCxnSpPr>
      <xdr:spPr>
        <a:xfrm>
          <a:off x="14782800" y="6029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28702</xdr:rowOff>
    </xdr:to>
    <xdr:cxnSp macro="">
      <xdr:nvCxnSpPr>
        <xdr:cNvPr id="313" name="直線コネクタ 312"/>
        <xdr:cNvCxnSpPr/>
      </xdr:nvCxnSpPr>
      <xdr:spPr>
        <a:xfrm>
          <a:off x="13893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34</xdr:row>
      <xdr:rowOff>163576</xdr:rowOff>
    </xdr:to>
    <xdr:cxnSp macro="">
      <xdr:nvCxnSpPr>
        <xdr:cNvPr id="316" name="直線コネクタ 315"/>
        <xdr:cNvCxnSpPr/>
      </xdr:nvCxnSpPr>
      <xdr:spPr>
        <a:xfrm flipV="1">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6" name="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28" name="楕円 327"/>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29" name="テキスト ボックス 328"/>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2" name="楕円 331"/>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3" name="テキスト ボックス 332"/>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4" name="楕円 333"/>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5" name="テキスト ボックス 334"/>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年度は、公営住宅債償還額の減少による住宅使用料の充当減等から特定財源が対前年度比</a:t>
          </a:r>
          <a:r>
            <a:rPr kumimoji="1" lang="en-US" altLang="ja-JP" sz="1300">
              <a:latin typeface="ＭＳ Ｐゴシック" panose="020B0600070205080204" pitchFamily="50" charset="-128"/>
              <a:ea typeface="ＭＳ Ｐゴシック" panose="020B0600070205080204" pitchFamily="50" charset="-128"/>
            </a:rPr>
            <a:t>10,063</a:t>
          </a:r>
          <a:r>
            <a:rPr kumimoji="1" lang="ja-JP" altLang="en-US" sz="1300">
              <a:latin typeface="ＭＳ Ｐゴシック" panose="020B0600070205080204" pitchFamily="50" charset="-128"/>
              <a:ea typeface="ＭＳ Ｐゴシック" panose="020B0600070205080204" pitchFamily="50" charset="-128"/>
            </a:rPr>
            <a:t>千円の減額となったものの、平成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年度借入の退職手当債の償還終了などによって元金償還が前年度から</a:t>
          </a:r>
          <a:r>
            <a:rPr kumimoji="1" lang="en-US" altLang="ja-JP" sz="1300">
              <a:latin typeface="ＭＳ Ｐゴシック" panose="020B0600070205080204" pitchFamily="50" charset="-128"/>
              <a:ea typeface="ＭＳ Ｐゴシック" panose="020B0600070205080204" pitchFamily="50" charset="-128"/>
            </a:rPr>
            <a:t>19,594</a:t>
          </a:r>
          <a:r>
            <a:rPr kumimoji="1" lang="ja-JP" altLang="en-US" sz="1300">
              <a:latin typeface="ＭＳ Ｐゴシック" panose="020B0600070205080204" pitchFamily="50" charset="-128"/>
              <a:ea typeface="ＭＳ Ｐゴシック" panose="020B0600070205080204" pitchFamily="50" charset="-128"/>
            </a:rPr>
            <a:t>千円減額となり、また、近年の低利率での借入により利子償還も</a:t>
          </a:r>
          <a:r>
            <a:rPr kumimoji="1" lang="en-US" altLang="ja-JP" sz="1300">
              <a:latin typeface="ＭＳ Ｐゴシック" panose="020B0600070205080204" pitchFamily="50" charset="-128"/>
              <a:ea typeface="ＭＳ Ｐゴシック" panose="020B0600070205080204" pitchFamily="50" charset="-128"/>
            </a:rPr>
            <a:t>13,820</a:t>
          </a:r>
          <a:r>
            <a:rPr kumimoji="1" lang="ja-JP" altLang="en-US" sz="1300">
              <a:latin typeface="ＭＳ Ｐゴシック" panose="020B0600070205080204" pitchFamily="50" charset="-128"/>
              <a:ea typeface="ＭＳ Ｐゴシック" panose="020B0600070205080204" pitchFamily="50" charset="-128"/>
            </a:rPr>
            <a:t>千円減額となったことから、経常収支比率は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56514</xdr:rowOff>
    </xdr:from>
    <xdr:to>
      <xdr:col>24</xdr:col>
      <xdr:colOff>25400</xdr:colOff>
      <xdr:row>76</xdr:row>
      <xdr:rowOff>81280</xdr:rowOff>
    </xdr:to>
    <xdr:cxnSp macro="">
      <xdr:nvCxnSpPr>
        <xdr:cNvPr id="367" name="直線コネクタ 366"/>
        <xdr:cNvCxnSpPr/>
      </xdr:nvCxnSpPr>
      <xdr:spPr>
        <a:xfrm flipV="1">
          <a:off x="3987800" y="130867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81280</xdr:rowOff>
    </xdr:to>
    <xdr:cxnSp macro="">
      <xdr:nvCxnSpPr>
        <xdr:cNvPr id="370" name="直線コネクタ 369"/>
        <xdr:cNvCxnSpPr/>
      </xdr:nvCxnSpPr>
      <xdr:spPr>
        <a:xfrm>
          <a:off x="3098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163195</xdr:rowOff>
    </xdr:from>
    <xdr:to>
      <xdr:col>15</xdr:col>
      <xdr:colOff>98425</xdr:colOff>
      <xdr:row>76</xdr:row>
      <xdr:rowOff>54611</xdr:rowOff>
    </xdr:to>
    <xdr:cxnSp macro="">
      <xdr:nvCxnSpPr>
        <xdr:cNvPr id="373" name="直線コネクタ 372"/>
        <xdr:cNvCxnSpPr/>
      </xdr:nvCxnSpPr>
      <xdr:spPr>
        <a:xfrm>
          <a:off x="2209800" y="130219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163195</xdr:rowOff>
    </xdr:from>
    <xdr:to>
      <xdr:col>11</xdr:col>
      <xdr:colOff>9525</xdr:colOff>
      <xdr:row>76</xdr:row>
      <xdr:rowOff>18414</xdr:rowOff>
    </xdr:to>
    <xdr:cxnSp macro="">
      <xdr:nvCxnSpPr>
        <xdr:cNvPr id="376" name="直線コネクタ 375"/>
        <xdr:cNvCxnSpPr/>
      </xdr:nvCxnSpPr>
      <xdr:spPr>
        <a:xfrm flipV="1">
          <a:off x="1320800" y="130219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5714</xdr:rowOff>
    </xdr:from>
    <xdr:to>
      <xdr:col>24</xdr:col>
      <xdr:colOff>76200</xdr:colOff>
      <xdr:row>76</xdr:row>
      <xdr:rowOff>107314</xdr:rowOff>
    </xdr:to>
    <xdr:sp macro="" textlink="">
      <xdr:nvSpPr>
        <xdr:cNvPr id="386" name="楕円 385"/>
        <xdr:cNvSpPr/>
      </xdr:nvSpPr>
      <xdr:spPr>
        <a:xfrm>
          <a:off x="47752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149241</xdr:rowOff>
    </xdr:from>
    <xdr:ext cx="762000" cy="259045"/>
    <xdr:sp macro="" textlink="">
      <xdr:nvSpPr>
        <xdr:cNvPr id="387" name="公債費該当値テキスト"/>
        <xdr:cNvSpPr txBox="1"/>
      </xdr:nvSpPr>
      <xdr:spPr>
        <a:xfrm>
          <a:off x="49149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8" name="楕円 38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89" name="テキスト ボックス 388"/>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90" name="楕円 389"/>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90188</xdr:rowOff>
    </xdr:from>
    <xdr:ext cx="762000" cy="259045"/>
    <xdr:sp macro="" textlink="">
      <xdr:nvSpPr>
        <xdr:cNvPr id="391" name="テキスト ボックス 390"/>
        <xdr:cNvSpPr txBox="1"/>
      </xdr:nvSpPr>
      <xdr:spPr>
        <a:xfrm>
          <a:off x="2717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112395</xdr:rowOff>
    </xdr:from>
    <xdr:to>
      <xdr:col>11</xdr:col>
      <xdr:colOff>60325</xdr:colOff>
      <xdr:row>76</xdr:row>
      <xdr:rowOff>42545</xdr:rowOff>
    </xdr:to>
    <xdr:sp macro="" textlink="">
      <xdr:nvSpPr>
        <xdr:cNvPr id="392" name="楕円 391"/>
        <xdr:cNvSpPr/>
      </xdr:nvSpPr>
      <xdr:spPr>
        <a:xfrm>
          <a:off x="2159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27322</xdr:rowOff>
    </xdr:from>
    <xdr:ext cx="762000" cy="259045"/>
    <xdr:sp macro="" textlink="">
      <xdr:nvSpPr>
        <xdr:cNvPr id="393" name="テキスト ボックス 392"/>
        <xdr:cNvSpPr txBox="1"/>
      </xdr:nvSpPr>
      <xdr:spPr>
        <a:xfrm>
          <a:off x="1828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139065</xdr:rowOff>
    </xdr:from>
    <xdr:to>
      <xdr:col>6</xdr:col>
      <xdr:colOff>171450</xdr:colOff>
      <xdr:row>76</xdr:row>
      <xdr:rowOff>69214</xdr:rowOff>
    </xdr:to>
    <xdr:sp macro="" textlink="">
      <xdr:nvSpPr>
        <xdr:cNvPr id="394" name="楕円 393"/>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53991</xdr:rowOff>
    </xdr:from>
    <xdr:ext cx="762000" cy="259045"/>
    <xdr:sp macro="" textlink="">
      <xdr:nvSpPr>
        <xdr:cNvPr id="395" name="テキスト ボックス 394"/>
        <xdr:cNvSpPr txBox="1"/>
      </xdr:nvSpPr>
      <xdr:spPr>
        <a:xfrm>
          <a:off x="939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人件費以外は類似団体平均を下回るものが多く、特に物件費、補助費等の低水準によって公債費以外の経常収支比率は類似団体平均を大きく下回っている。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公債費を含めると類似団体平均、全国平均、県内平均をいずれも上回るが、公債費は今後も高止まりで推移していく見込みであるため、施設管理の民営化及び組織機構改革の推進などにより人件費を抑制していくことが必要となっ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99568</xdr:rowOff>
    </xdr:from>
    <xdr:to>
      <xdr:col>82</xdr:col>
      <xdr:colOff>107950</xdr:colOff>
      <xdr:row>74</xdr:row>
      <xdr:rowOff>122428</xdr:rowOff>
    </xdr:to>
    <xdr:cxnSp macro="">
      <xdr:nvCxnSpPr>
        <xdr:cNvPr id="426" name="直線コネクタ 425"/>
        <xdr:cNvCxnSpPr/>
      </xdr:nvCxnSpPr>
      <xdr:spPr>
        <a:xfrm>
          <a:off x="15671800" y="127868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99568</xdr:rowOff>
    </xdr:from>
    <xdr:to>
      <xdr:col>78</xdr:col>
      <xdr:colOff>69850</xdr:colOff>
      <xdr:row>75</xdr:row>
      <xdr:rowOff>28702</xdr:rowOff>
    </xdr:to>
    <xdr:cxnSp macro="">
      <xdr:nvCxnSpPr>
        <xdr:cNvPr id="429" name="直線コネクタ 428"/>
        <xdr:cNvCxnSpPr/>
      </xdr:nvCxnSpPr>
      <xdr:spPr>
        <a:xfrm flipV="1">
          <a:off x="14782800" y="12786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28702</xdr:rowOff>
    </xdr:to>
    <xdr:cxnSp macro="">
      <xdr:nvCxnSpPr>
        <xdr:cNvPr id="432" name="直線コネクタ 431"/>
        <xdr:cNvCxnSpPr/>
      </xdr:nvCxnSpPr>
      <xdr:spPr>
        <a:xfrm>
          <a:off x="13893800" y="12887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145288</xdr:rowOff>
    </xdr:from>
    <xdr:to>
      <xdr:col>69</xdr:col>
      <xdr:colOff>92075</xdr:colOff>
      <xdr:row>75</xdr:row>
      <xdr:rowOff>28702</xdr:rowOff>
    </xdr:to>
    <xdr:cxnSp macro="">
      <xdr:nvCxnSpPr>
        <xdr:cNvPr id="435" name="直線コネクタ 434"/>
        <xdr:cNvCxnSpPr/>
      </xdr:nvCxnSpPr>
      <xdr:spPr>
        <a:xfrm>
          <a:off x="13004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71628</xdr:rowOff>
    </xdr:from>
    <xdr:to>
      <xdr:col>82</xdr:col>
      <xdr:colOff>158750</xdr:colOff>
      <xdr:row>75</xdr:row>
      <xdr:rowOff>1778</xdr:rowOff>
    </xdr:to>
    <xdr:sp macro="" textlink="">
      <xdr:nvSpPr>
        <xdr:cNvPr id="445" name="楕円 444"/>
        <xdr:cNvSpPr/>
      </xdr:nvSpPr>
      <xdr:spPr>
        <a:xfrm>
          <a:off x="16459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88155</xdr:rowOff>
    </xdr:from>
    <xdr:ext cx="762000" cy="259045"/>
    <xdr:sp macro="" textlink="">
      <xdr:nvSpPr>
        <xdr:cNvPr id="446" name="公債費以外該当値テキスト"/>
        <xdr:cNvSpPr txBox="1"/>
      </xdr:nvSpPr>
      <xdr:spPr>
        <a:xfrm>
          <a:off x="16598900" y="126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47" name="楕円 446"/>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48" name="テキスト ボックス 447"/>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9" name="楕円 448"/>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0" name="テキスト ボックス 449"/>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1" name="楕円 450"/>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2" name="テキスト ボックス 451"/>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94488</xdr:rowOff>
    </xdr:from>
    <xdr:to>
      <xdr:col>65</xdr:col>
      <xdr:colOff>53975</xdr:colOff>
      <xdr:row>75</xdr:row>
      <xdr:rowOff>24638</xdr:rowOff>
    </xdr:to>
    <xdr:sp macro="" textlink="">
      <xdr:nvSpPr>
        <xdr:cNvPr id="453" name="楕円 452"/>
        <xdr:cNvSpPr/>
      </xdr:nvSpPr>
      <xdr:spPr>
        <a:xfrm>
          <a:off x="12954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34815</xdr:rowOff>
    </xdr:from>
    <xdr:ext cx="762000" cy="259045"/>
    <xdr:sp macro="" textlink="">
      <xdr:nvSpPr>
        <xdr:cNvPr id="454" name="テキスト ボックス 453"/>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139246</xdr:rowOff>
    </xdr:from>
    <xdr:to>
      <xdr:col>29</xdr:col>
      <xdr:colOff>127000</xdr:colOff>
      <xdr:row>16</xdr:row>
      <xdr:rowOff>61729</xdr:rowOff>
    </xdr:to>
    <xdr:cxnSp macro="">
      <xdr:nvCxnSpPr>
        <xdr:cNvPr id="52" name="直線コネクタ 51"/>
        <xdr:cNvCxnSpPr/>
      </xdr:nvCxnSpPr>
      <xdr:spPr bwMode="auto">
        <a:xfrm flipV="1">
          <a:off x="5003800" y="2758621"/>
          <a:ext cx="647700" cy="9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61729</xdr:rowOff>
    </xdr:from>
    <xdr:to>
      <xdr:col>26</xdr:col>
      <xdr:colOff>50800</xdr:colOff>
      <xdr:row>16</xdr:row>
      <xdr:rowOff>89009</xdr:rowOff>
    </xdr:to>
    <xdr:cxnSp macro="">
      <xdr:nvCxnSpPr>
        <xdr:cNvPr id="55" name="直線コネクタ 54"/>
        <xdr:cNvCxnSpPr/>
      </xdr:nvCxnSpPr>
      <xdr:spPr bwMode="auto">
        <a:xfrm flipV="1">
          <a:off x="4305300" y="2852554"/>
          <a:ext cx="698500" cy="27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89009</xdr:rowOff>
    </xdr:from>
    <xdr:to>
      <xdr:col>22</xdr:col>
      <xdr:colOff>114300</xdr:colOff>
      <xdr:row>16</xdr:row>
      <xdr:rowOff>90315</xdr:rowOff>
    </xdr:to>
    <xdr:cxnSp macro="">
      <xdr:nvCxnSpPr>
        <xdr:cNvPr id="58" name="直線コネクタ 57"/>
        <xdr:cNvCxnSpPr/>
      </xdr:nvCxnSpPr>
      <xdr:spPr bwMode="auto">
        <a:xfrm flipV="1">
          <a:off x="3606800" y="2879834"/>
          <a:ext cx="6985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90206</xdr:rowOff>
    </xdr:from>
    <xdr:to>
      <xdr:col>18</xdr:col>
      <xdr:colOff>177800</xdr:colOff>
      <xdr:row>16</xdr:row>
      <xdr:rowOff>90315</xdr:rowOff>
    </xdr:to>
    <xdr:cxnSp macro="">
      <xdr:nvCxnSpPr>
        <xdr:cNvPr id="61" name="直線コネクタ 60"/>
        <xdr:cNvCxnSpPr/>
      </xdr:nvCxnSpPr>
      <xdr:spPr bwMode="auto">
        <a:xfrm>
          <a:off x="2908300" y="2881031"/>
          <a:ext cx="698500" cy="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88446</xdr:rowOff>
    </xdr:from>
    <xdr:to>
      <xdr:col>29</xdr:col>
      <xdr:colOff>177800</xdr:colOff>
      <xdr:row>16</xdr:row>
      <xdr:rowOff>18596</xdr:rowOff>
    </xdr:to>
    <xdr:sp macro="" textlink="">
      <xdr:nvSpPr>
        <xdr:cNvPr id="71" name="楕円 70"/>
        <xdr:cNvSpPr/>
      </xdr:nvSpPr>
      <xdr:spPr bwMode="auto">
        <a:xfrm>
          <a:off x="5600700" y="270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104973</xdr:rowOff>
    </xdr:from>
    <xdr:ext cx="762000" cy="259045"/>
    <xdr:sp macro="" textlink="">
      <xdr:nvSpPr>
        <xdr:cNvPr id="72" name="人口1人当たり決算額の推移該当値テキスト130"/>
        <xdr:cNvSpPr txBox="1"/>
      </xdr:nvSpPr>
      <xdr:spPr>
        <a:xfrm>
          <a:off x="5740400" y="255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10929</xdr:rowOff>
    </xdr:from>
    <xdr:to>
      <xdr:col>26</xdr:col>
      <xdr:colOff>101600</xdr:colOff>
      <xdr:row>16</xdr:row>
      <xdr:rowOff>112529</xdr:rowOff>
    </xdr:to>
    <xdr:sp macro="" textlink="">
      <xdr:nvSpPr>
        <xdr:cNvPr id="73" name="楕円 72"/>
        <xdr:cNvSpPr/>
      </xdr:nvSpPr>
      <xdr:spPr bwMode="auto">
        <a:xfrm>
          <a:off x="4953000" y="280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122706</xdr:rowOff>
    </xdr:from>
    <xdr:ext cx="736600" cy="259045"/>
    <xdr:sp macro="" textlink="">
      <xdr:nvSpPr>
        <xdr:cNvPr id="74" name="テキスト ボックス 73"/>
        <xdr:cNvSpPr txBox="1"/>
      </xdr:nvSpPr>
      <xdr:spPr>
        <a:xfrm>
          <a:off x="4622800" y="257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38209</xdr:rowOff>
    </xdr:from>
    <xdr:to>
      <xdr:col>22</xdr:col>
      <xdr:colOff>165100</xdr:colOff>
      <xdr:row>16</xdr:row>
      <xdr:rowOff>139809</xdr:rowOff>
    </xdr:to>
    <xdr:sp macro="" textlink="">
      <xdr:nvSpPr>
        <xdr:cNvPr id="75" name="楕円 74"/>
        <xdr:cNvSpPr/>
      </xdr:nvSpPr>
      <xdr:spPr bwMode="auto">
        <a:xfrm>
          <a:off x="4254500" y="282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149986</xdr:rowOff>
    </xdr:from>
    <xdr:ext cx="762000" cy="259045"/>
    <xdr:sp macro="" textlink="">
      <xdr:nvSpPr>
        <xdr:cNvPr id="76" name="テキスト ボックス 75"/>
        <xdr:cNvSpPr txBox="1"/>
      </xdr:nvSpPr>
      <xdr:spPr>
        <a:xfrm>
          <a:off x="3924300" y="259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39515</xdr:rowOff>
    </xdr:from>
    <xdr:to>
      <xdr:col>19</xdr:col>
      <xdr:colOff>38100</xdr:colOff>
      <xdr:row>16</xdr:row>
      <xdr:rowOff>141115</xdr:rowOff>
    </xdr:to>
    <xdr:sp macro="" textlink="">
      <xdr:nvSpPr>
        <xdr:cNvPr id="77" name="楕円 76"/>
        <xdr:cNvSpPr/>
      </xdr:nvSpPr>
      <xdr:spPr bwMode="auto">
        <a:xfrm>
          <a:off x="3556000" y="283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151292</xdr:rowOff>
    </xdr:from>
    <xdr:ext cx="762000" cy="259045"/>
    <xdr:sp macro="" textlink="">
      <xdr:nvSpPr>
        <xdr:cNvPr id="78" name="テキスト ボックス 77"/>
        <xdr:cNvSpPr txBox="1"/>
      </xdr:nvSpPr>
      <xdr:spPr>
        <a:xfrm>
          <a:off x="3225800" y="25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39406</xdr:rowOff>
    </xdr:from>
    <xdr:to>
      <xdr:col>15</xdr:col>
      <xdr:colOff>101600</xdr:colOff>
      <xdr:row>16</xdr:row>
      <xdr:rowOff>141006</xdr:rowOff>
    </xdr:to>
    <xdr:sp macro="" textlink="">
      <xdr:nvSpPr>
        <xdr:cNvPr id="79" name="楕円 78"/>
        <xdr:cNvSpPr/>
      </xdr:nvSpPr>
      <xdr:spPr bwMode="auto">
        <a:xfrm>
          <a:off x="2857500" y="283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151183</xdr:rowOff>
    </xdr:from>
    <xdr:ext cx="762000" cy="259045"/>
    <xdr:sp macro="" textlink="">
      <xdr:nvSpPr>
        <xdr:cNvPr id="80" name="テキスト ボックス 79"/>
        <xdr:cNvSpPr txBox="1"/>
      </xdr:nvSpPr>
      <xdr:spPr>
        <a:xfrm>
          <a:off x="2527300" y="25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195866</xdr:rowOff>
    </xdr:from>
    <xdr:to>
      <xdr:col>29</xdr:col>
      <xdr:colOff>127000</xdr:colOff>
      <xdr:row>37</xdr:row>
      <xdr:rowOff>199500</xdr:rowOff>
    </xdr:to>
    <xdr:cxnSp macro="">
      <xdr:nvCxnSpPr>
        <xdr:cNvPr id="114" name="直線コネクタ 113"/>
        <xdr:cNvCxnSpPr/>
      </xdr:nvCxnSpPr>
      <xdr:spPr bwMode="auto">
        <a:xfrm>
          <a:off x="5003800" y="7320566"/>
          <a:ext cx="647700" cy="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195866</xdr:rowOff>
    </xdr:from>
    <xdr:to>
      <xdr:col>26</xdr:col>
      <xdr:colOff>50800</xdr:colOff>
      <xdr:row>37</xdr:row>
      <xdr:rowOff>214947</xdr:rowOff>
    </xdr:to>
    <xdr:cxnSp macro="">
      <xdr:nvCxnSpPr>
        <xdr:cNvPr id="117" name="直線コネクタ 116"/>
        <xdr:cNvCxnSpPr/>
      </xdr:nvCxnSpPr>
      <xdr:spPr bwMode="auto">
        <a:xfrm flipV="1">
          <a:off x="4305300" y="7320566"/>
          <a:ext cx="698500" cy="19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208659</xdr:rowOff>
    </xdr:from>
    <xdr:to>
      <xdr:col>22</xdr:col>
      <xdr:colOff>114300</xdr:colOff>
      <xdr:row>37</xdr:row>
      <xdr:rowOff>214947</xdr:rowOff>
    </xdr:to>
    <xdr:cxnSp macro="">
      <xdr:nvCxnSpPr>
        <xdr:cNvPr id="120" name="直線コネクタ 119"/>
        <xdr:cNvCxnSpPr/>
      </xdr:nvCxnSpPr>
      <xdr:spPr bwMode="auto">
        <a:xfrm>
          <a:off x="3606800" y="7333359"/>
          <a:ext cx="698500" cy="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189804</xdr:rowOff>
    </xdr:from>
    <xdr:to>
      <xdr:col>18</xdr:col>
      <xdr:colOff>177800</xdr:colOff>
      <xdr:row>37</xdr:row>
      <xdr:rowOff>208659</xdr:rowOff>
    </xdr:to>
    <xdr:cxnSp macro="">
      <xdr:nvCxnSpPr>
        <xdr:cNvPr id="123" name="直線コネクタ 122"/>
        <xdr:cNvCxnSpPr/>
      </xdr:nvCxnSpPr>
      <xdr:spPr bwMode="auto">
        <a:xfrm>
          <a:off x="2908300" y="7314504"/>
          <a:ext cx="698500" cy="1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148700</xdr:rowOff>
    </xdr:from>
    <xdr:to>
      <xdr:col>29</xdr:col>
      <xdr:colOff>177800</xdr:colOff>
      <xdr:row>37</xdr:row>
      <xdr:rowOff>250300</xdr:rowOff>
    </xdr:to>
    <xdr:sp macro="" textlink="">
      <xdr:nvSpPr>
        <xdr:cNvPr id="133" name="楕円 132"/>
        <xdr:cNvSpPr/>
      </xdr:nvSpPr>
      <xdr:spPr bwMode="auto">
        <a:xfrm>
          <a:off x="5600700" y="72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165227</xdr:rowOff>
    </xdr:from>
    <xdr:ext cx="762000" cy="259045"/>
    <xdr:sp macro="" textlink="">
      <xdr:nvSpPr>
        <xdr:cNvPr id="134" name="人口1人当たり決算額の推移該当値テキスト445"/>
        <xdr:cNvSpPr txBox="1"/>
      </xdr:nvSpPr>
      <xdr:spPr>
        <a:xfrm>
          <a:off x="5740400" y="71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145066</xdr:rowOff>
    </xdr:from>
    <xdr:to>
      <xdr:col>26</xdr:col>
      <xdr:colOff>101600</xdr:colOff>
      <xdr:row>37</xdr:row>
      <xdr:rowOff>246666</xdr:rowOff>
    </xdr:to>
    <xdr:sp macro="" textlink="">
      <xdr:nvSpPr>
        <xdr:cNvPr id="135" name="楕円 134"/>
        <xdr:cNvSpPr/>
      </xdr:nvSpPr>
      <xdr:spPr bwMode="auto">
        <a:xfrm>
          <a:off x="4953000" y="7269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85393</xdr:rowOff>
    </xdr:from>
    <xdr:ext cx="736600" cy="259045"/>
    <xdr:sp macro="" textlink="">
      <xdr:nvSpPr>
        <xdr:cNvPr id="136" name="テキスト ボックス 135"/>
        <xdr:cNvSpPr txBox="1"/>
      </xdr:nvSpPr>
      <xdr:spPr>
        <a:xfrm>
          <a:off x="4622800" y="703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164147</xdr:rowOff>
    </xdr:from>
    <xdr:to>
      <xdr:col>22</xdr:col>
      <xdr:colOff>165100</xdr:colOff>
      <xdr:row>37</xdr:row>
      <xdr:rowOff>265747</xdr:rowOff>
    </xdr:to>
    <xdr:sp macro="" textlink="">
      <xdr:nvSpPr>
        <xdr:cNvPr id="137" name="楕円 136"/>
        <xdr:cNvSpPr/>
      </xdr:nvSpPr>
      <xdr:spPr bwMode="auto">
        <a:xfrm>
          <a:off x="4254500" y="72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104474</xdr:rowOff>
    </xdr:from>
    <xdr:ext cx="762000" cy="259045"/>
    <xdr:sp macro="" textlink="">
      <xdr:nvSpPr>
        <xdr:cNvPr id="138" name="テキスト ボックス 137"/>
        <xdr:cNvSpPr txBox="1"/>
      </xdr:nvSpPr>
      <xdr:spPr>
        <a:xfrm>
          <a:off x="3924300" y="705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157859</xdr:rowOff>
    </xdr:from>
    <xdr:to>
      <xdr:col>19</xdr:col>
      <xdr:colOff>38100</xdr:colOff>
      <xdr:row>37</xdr:row>
      <xdr:rowOff>259459</xdr:rowOff>
    </xdr:to>
    <xdr:sp macro="" textlink="">
      <xdr:nvSpPr>
        <xdr:cNvPr id="139" name="楕円 138"/>
        <xdr:cNvSpPr/>
      </xdr:nvSpPr>
      <xdr:spPr bwMode="auto">
        <a:xfrm>
          <a:off x="3556000" y="728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98186</xdr:rowOff>
    </xdr:from>
    <xdr:ext cx="762000" cy="259045"/>
    <xdr:sp macro="" textlink="">
      <xdr:nvSpPr>
        <xdr:cNvPr id="140" name="テキスト ボックス 139"/>
        <xdr:cNvSpPr txBox="1"/>
      </xdr:nvSpPr>
      <xdr:spPr>
        <a:xfrm>
          <a:off x="3225800" y="705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139004</xdr:rowOff>
    </xdr:from>
    <xdr:to>
      <xdr:col>15</xdr:col>
      <xdr:colOff>101600</xdr:colOff>
      <xdr:row>37</xdr:row>
      <xdr:rowOff>240604</xdr:rowOff>
    </xdr:to>
    <xdr:sp macro="" textlink="">
      <xdr:nvSpPr>
        <xdr:cNvPr id="141" name="楕円 140"/>
        <xdr:cNvSpPr/>
      </xdr:nvSpPr>
      <xdr:spPr bwMode="auto">
        <a:xfrm>
          <a:off x="2857500" y="726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79331</xdr:rowOff>
    </xdr:from>
    <xdr:ext cx="762000" cy="259045"/>
    <xdr:sp macro="" textlink="">
      <xdr:nvSpPr>
        <xdr:cNvPr id="142" name="テキスト ボックス 141"/>
        <xdr:cNvSpPr txBox="1"/>
      </xdr:nvSpPr>
      <xdr:spPr>
        <a:xfrm>
          <a:off x="2527300" y="70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127791</xdr:rowOff>
    </xdr:from>
    <xdr:to>
      <xdr:col>24</xdr:col>
      <xdr:colOff>63500</xdr:colOff>
      <xdr:row>33</xdr:row>
      <xdr:rowOff>69117</xdr:rowOff>
    </xdr:to>
    <xdr:cxnSp macro="">
      <xdr:nvCxnSpPr>
        <xdr:cNvPr id="63" name="直線コネクタ 62"/>
        <xdr:cNvCxnSpPr/>
      </xdr:nvCxnSpPr>
      <xdr:spPr>
        <a:xfrm flipV="1">
          <a:off x="3797300" y="5442741"/>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147603</xdr:rowOff>
    </xdr:from>
    <xdr:to>
      <xdr:col>19</xdr:col>
      <xdr:colOff>177800</xdr:colOff>
      <xdr:row>33</xdr:row>
      <xdr:rowOff>69117</xdr:rowOff>
    </xdr:to>
    <xdr:cxnSp macro="">
      <xdr:nvCxnSpPr>
        <xdr:cNvPr id="66" name="直線コネクタ 65"/>
        <xdr:cNvCxnSpPr/>
      </xdr:nvCxnSpPr>
      <xdr:spPr>
        <a:xfrm>
          <a:off x="2908300" y="563400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146231</xdr:rowOff>
    </xdr:from>
    <xdr:to>
      <xdr:col>15</xdr:col>
      <xdr:colOff>50800</xdr:colOff>
      <xdr:row>32</xdr:row>
      <xdr:rowOff>147603</xdr:rowOff>
    </xdr:to>
    <xdr:cxnSp macro="">
      <xdr:nvCxnSpPr>
        <xdr:cNvPr id="69" name="直線コネクタ 68"/>
        <xdr:cNvCxnSpPr/>
      </xdr:nvCxnSpPr>
      <xdr:spPr>
        <a:xfrm>
          <a:off x="2019300" y="563263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146231</xdr:rowOff>
    </xdr:from>
    <xdr:to>
      <xdr:col>10</xdr:col>
      <xdr:colOff>114300</xdr:colOff>
      <xdr:row>32</xdr:row>
      <xdr:rowOff>167458</xdr:rowOff>
    </xdr:to>
    <xdr:cxnSp macro="">
      <xdr:nvCxnSpPr>
        <xdr:cNvPr id="72" name="直線コネクタ 71"/>
        <xdr:cNvCxnSpPr/>
      </xdr:nvCxnSpPr>
      <xdr:spPr>
        <a:xfrm flipV="1">
          <a:off x="1130300" y="56326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76991</xdr:rowOff>
    </xdr:from>
    <xdr:to>
      <xdr:col>24</xdr:col>
      <xdr:colOff>114300</xdr:colOff>
      <xdr:row>32</xdr:row>
      <xdr:rowOff>7141</xdr:rowOff>
    </xdr:to>
    <xdr:sp macro="" textlink="">
      <xdr:nvSpPr>
        <xdr:cNvPr id="82" name="楕円 81"/>
        <xdr:cNvSpPr/>
      </xdr:nvSpPr>
      <xdr:spPr>
        <a:xfrm>
          <a:off x="4584700" y="53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163368</xdr:rowOff>
    </xdr:from>
    <xdr:ext cx="599010" cy="259045"/>
    <xdr:sp macro="" textlink="">
      <xdr:nvSpPr>
        <xdr:cNvPr id="83" name="人件費該当値テキスト"/>
        <xdr:cNvSpPr txBox="1"/>
      </xdr:nvSpPr>
      <xdr:spPr>
        <a:xfrm>
          <a:off x="4686300" y="530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18317</xdr:rowOff>
    </xdr:from>
    <xdr:to>
      <xdr:col>20</xdr:col>
      <xdr:colOff>38100</xdr:colOff>
      <xdr:row>33</xdr:row>
      <xdr:rowOff>119917</xdr:rowOff>
    </xdr:to>
    <xdr:sp macro="" textlink="">
      <xdr:nvSpPr>
        <xdr:cNvPr id="84" name="楕円 83"/>
        <xdr:cNvSpPr/>
      </xdr:nvSpPr>
      <xdr:spPr>
        <a:xfrm>
          <a:off x="3746500" y="5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136444</xdr:rowOff>
    </xdr:from>
    <xdr:ext cx="599010" cy="259045"/>
    <xdr:sp macro="" textlink="">
      <xdr:nvSpPr>
        <xdr:cNvPr id="85" name="テキスト ボックス 84"/>
        <xdr:cNvSpPr txBox="1"/>
      </xdr:nvSpPr>
      <xdr:spPr>
        <a:xfrm>
          <a:off x="3497795" y="54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96803</xdr:rowOff>
    </xdr:from>
    <xdr:to>
      <xdr:col>15</xdr:col>
      <xdr:colOff>101600</xdr:colOff>
      <xdr:row>33</xdr:row>
      <xdr:rowOff>26953</xdr:rowOff>
    </xdr:to>
    <xdr:sp macro="" textlink="">
      <xdr:nvSpPr>
        <xdr:cNvPr id="86" name="楕円 85"/>
        <xdr:cNvSpPr/>
      </xdr:nvSpPr>
      <xdr:spPr>
        <a:xfrm>
          <a:off x="2857500" y="5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43480</xdr:rowOff>
    </xdr:from>
    <xdr:ext cx="599010" cy="259045"/>
    <xdr:sp macro="" textlink="">
      <xdr:nvSpPr>
        <xdr:cNvPr id="87" name="テキスト ボックス 86"/>
        <xdr:cNvSpPr txBox="1"/>
      </xdr:nvSpPr>
      <xdr:spPr>
        <a:xfrm>
          <a:off x="2608795" y="535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95431</xdr:rowOff>
    </xdr:from>
    <xdr:to>
      <xdr:col>10</xdr:col>
      <xdr:colOff>165100</xdr:colOff>
      <xdr:row>33</xdr:row>
      <xdr:rowOff>25581</xdr:rowOff>
    </xdr:to>
    <xdr:sp macro="" textlink="">
      <xdr:nvSpPr>
        <xdr:cNvPr id="88" name="楕円 87"/>
        <xdr:cNvSpPr/>
      </xdr:nvSpPr>
      <xdr:spPr>
        <a:xfrm>
          <a:off x="1968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42108</xdr:rowOff>
    </xdr:from>
    <xdr:ext cx="599010" cy="259045"/>
    <xdr:sp macro="" textlink="">
      <xdr:nvSpPr>
        <xdr:cNvPr id="89" name="テキスト ボックス 88"/>
        <xdr:cNvSpPr txBox="1"/>
      </xdr:nvSpPr>
      <xdr:spPr>
        <a:xfrm>
          <a:off x="1719795" y="535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116658</xdr:rowOff>
    </xdr:from>
    <xdr:to>
      <xdr:col>6</xdr:col>
      <xdr:colOff>38100</xdr:colOff>
      <xdr:row>33</xdr:row>
      <xdr:rowOff>46808</xdr:rowOff>
    </xdr:to>
    <xdr:sp macro="" textlink="">
      <xdr:nvSpPr>
        <xdr:cNvPr id="90" name="楕円 89"/>
        <xdr:cNvSpPr/>
      </xdr:nvSpPr>
      <xdr:spPr>
        <a:xfrm>
          <a:off x="1079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63335</xdr:rowOff>
    </xdr:from>
    <xdr:ext cx="599010" cy="259045"/>
    <xdr:sp macro="" textlink="">
      <xdr:nvSpPr>
        <xdr:cNvPr id="91" name="テキスト ボックス 90"/>
        <xdr:cNvSpPr txBox="1"/>
      </xdr:nvSpPr>
      <xdr:spPr>
        <a:xfrm>
          <a:off x="830795" y="537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102513</xdr:rowOff>
    </xdr:from>
    <xdr:to>
      <xdr:col>24</xdr:col>
      <xdr:colOff>63500</xdr:colOff>
      <xdr:row>57</xdr:row>
      <xdr:rowOff>128267</xdr:rowOff>
    </xdr:to>
    <xdr:cxnSp macro="">
      <xdr:nvCxnSpPr>
        <xdr:cNvPr id="122" name="直線コネクタ 121"/>
        <xdr:cNvCxnSpPr/>
      </xdr:nvCxnSpPr>
      <xdr:spPr>
        <a:xfrm>
          <a:off x="3797300" y="9875163"/>
          <a:ext cx="8382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102513</xdr:rowOff>
    </xdr:from>
    <xdr:to>
      <xdr:col>19</xdr:col>
      <xdr:colOff>177800</xdr:colOff>
      <xdr:row>57</xdr:row>
      <xdr:rowOff>126232</xdr:rowOff>
    </xdr:to>
    <xdr:cxnSp macro="">
      <xdr:nvCxnSpPr>
        <xdr:cNvPr id="125" name="直線コネクタ 124"/>
        <xdr:cNvCxnSpPr/>
      </xdr:nvCxnSpPr>
      <xdr:spPr>
        <a:xfrm flipV="1">
          <a:off x="2908300" y="9875163"/>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126232</xdr:rowOff>
    </xdr:from>
    <xdr:to>
      <xdr:col>15</xdr:col>
      <xdr:colOff>50800</xdr:colOff>
      <xdr:row>57</xdr:row>
      <xdr:rowOff>157018</xdr:rowOff>
    </xdr:to>
    <xdr:cxnSp macro="">
      <xdr:nvCxnSpPr>
        <xdr:cNvPr id="128" name="直線コネクタ 127"/>
        <xdr:cNvCxnSpPr/>
      </xdr:nvCxnSpPr>
      <xdr:spPr>
        <a:xfrm flipV="1">
          <a:off x="2019300" y="9898882"/>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157018</xdr:rowOff>
    </xdr:from>
    <xdr:to>
      <xdr:col>10</xdr:col>
      <xdr:colOff>114300</xdr:colOff>
      <xdr:row>57</xdr:row>
      <xdr:rowOff>160907</xdr:rowOff>
    </xdr:to>
    <xdr:cxnSp macro="">
      <xdr:nvCxnSpPr>
        <xdr:cNvPr id="131" name="直線コネクタ 130"/>
        <xdr:cNvCxnSpPr/>
      </xdr:nvCxnSpPr>
      <xdr:spPr>
        <a:xfrm flipV="1">
          <a:off x="1130300" y="9929668"/>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77467</xdr:rowOff>
    </xdr:from>
    <xdr:to>
      <xdr:col>24</xdr:col>
      <xdr:colOff>114300</xdr:colOff>
      <xdr:row>58</xdr:row>
      <xdr:rowOff>7617</xdr:rowOff>
    </xdr:to>
    <xdr:sp macro="" textlink="">
      <xdr:nvSpPr>
        <xdr:cNvPr id="141" name="楕円 140"/>
        <xdr:cNvSpPr/>
      </xdr:nvSpPr>
      <xdr:spPr>
        <a:xfrm>
          <a:off x="4584700" y="98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100344</xdr:rowOff>
    </xdr:from>
    <xdr:ext cx="534377" cy="259045"/>
    <xdr:sp macro="" textlink="">
      <xdr:nvSpPr>
        <xdr:cNvPr id="142" name="物件費該当値テキスト"/>
        <xdr:cNvSpPr txBox="1"/>
      </xdr:nvSpPr>
      <xdr:spPr>
        <a:xfrm>
          <a:off x="4686300" y="970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51713</xdr:rowOff>
    </xdr:from>
    <xdr:to>
      <xdr:col>20</xdr:col>
      <xdr:colOff>38100</xdr:colOff>
      <xdr:row>57</xdr:row>
      <xdr:rowOff>153313</xdr:rowOff>
    </xdr:to>
    <xdr:sp macro="" textlink="">
      <xdr:nvSpPr>
        <xdr:cNvPr id="143" name="楕円 142"/>
        <xdr:cNvSpPr/>
      </xdr:nvSpPr>
      <xdr:spPr>
        <a:xfrm>
          <a:off x="3746500" y="98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169840</xdr:rowOff>
    </xdr:from>
    <xdr:ext cx="599010" cy="259045"/>
    <xdr:sp macro="" textlink="">
      <xdr:nvSpPr>
        <xdr:cNvPr id="144" name="テキスト ボックス 143"/>
        <xdr:cNvSpPr txBox="1"/>
      </xdr:nvSpPr>
      <xdr:spPr>
        <a:xfrm>
          <a:off x="3497795" y="959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75432</xdr:rowOff>
    </xdr:from>
    <xdr:to>
      <xdr:col>15</xdr:col>
      <xdr:colOff>101600</xdr:colOff>
      <xdr:row>58</xdr:row>
      <xdr:rowOff>5582</xdr:rowOff>
    </xdr:to>
    <xdr:sp macro="" textlink="">
      <xdr:nvSpPr>
        <xdr:cNvPr id="145" name="楕円 144"/>
        <xdr:cNvSpPr/>
      </xdr:nvSpPr>
      <xdr:spPr>
        <a:xfrm>
          <a:off x="2857500" y="9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22109</xdr:rowOff>
    </xdr:from>
    <xdr:ext cx="534377" cy="259045"/>
    <xdr:sp macro="" textlink="">
      <xdr:nvSpPr>
        <xdr:cNvPr id="146" name="テキスト ボックス 145"/>
        <xdr:cNvSpPr txBox="1"/>
      </xdr:nvSpPr>
      <xdr:spPr>
        <a:xfrm>
          <a:off x="2641111" y="962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106218</xdr:rowOff>
    </xdr:from>
    <xdr:to>
      <xdr:col>10</xdr:col>
      <xdr:colOff>165100</xdr:colOff>
      <xdr:row>58</xdr:row>
      <xdr:rowOff>36368</xdr:rowOff>
    </xdr:to>
    <xdr:sp macro="" textlink="">
      <xdr:nvSpPr>
        <xdr:cNvPr id="147" name="楕円 146"/>
        <xdr:cNvSpPr/>
      </xdr:nvSpPr>
      <xdr:spPr>
        <a:xfrm>
          <a:off x="1968500" y="98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52895</xdr:rowOff>
    </xdr:from>
    <xdr:ext cx="534377" cy="259045"/>
    <xdr:sp macro="" textlink="">
      <xdr:nvSpPr>
        <xdr:cNvPr id="148" name="テキスト ボックス 147"/>
        <xdr:cNvSpPr txBox="1"/>
      </xdr:nvSpPr>
      <xdr:spPr>
        <a:xfrm>
          <a:off x="1752111" y="96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110107</xdr:rowOff>
    </xdr:from>
    <xdr:to>
      <xdr:col>6</xdr:col>
      <xdr:colOff>38100</xdr:colOff>
      <xdr:row>58</xdr:row>
      <xdr:rowOff>40257</xdr:rowOff>
    </xdr:to>
    <xdr:sp macro="" textlink="">
      <xdr:nvSpPr>
        <xdr:cNvPr id="149" name="楕円 148"/>
        <xdr:cNvSpPr/>
      </xdr:nvSpPr>
      <xdr:spPr>
        <a:xfrm>
          <a:off x="1079500" y="98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56784</xdr:rowOff>
    </xdr:from>
    <xdr:ext cx="534377" cy="259045"/>
    <xdr:sp macro="" textlink="">
      <xdr:nvSpPr>
        <xdr:cNvPr id="150" name="テキスト ボックス 149"/>
        <xdr:cNvSpPr txBox="1"/>
      </xdr:nvSpPr>
      <xdr:spPr>
        <a:xfrm>
          <a:off x="863111" y="96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108038</xdr:rowOff>
    </xdr:from>
    <xdr:to>
      <xdr:col>24</xdr:col>
      <xdr:colOff>63500</xdr:colOff>
      <xdr:row>78</xdr:row>
      <xdr:rowOff>139185</xdr:rowOff>
    </xdr:to>
    <xdr:cxnSp macro="">
      <xdr:nvCxnSpPr>
        <xdr:cNvPr id="179" name="直線コネクタ 178"/>
        <xdr:cNvCxnSpPr/>
      </xdr:nvCxnSpPr>
      <xdr:spPr>
        <a:xfrm>
          <a:off x="3797300" y="13481138"/>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87103</xdr:rowOff>
    </xdr:from>
    <xdr:to>
      <xdr:col>19</xdr:col>
      <xdr:colOff>177800</xdr:colOff>
      <xdr:row>78</xdr:row>
      <xdr:rowOff>108038</xdr:rowOff>
    </xdr:to>
    <xdr:cxnSp macro="">
      <xdr:nvCxnSpPr>
        <xdr:cNvPr id="182" name="直線コネクタ 181"/>
        <xdr:cNvCxnSpPr/>
      </xdr:nvCxnSpPr>
      <xdr:spPr>
        <a:xfrm>
          <a:off x="2908300" y="13460203"/>
          <a:ext cx="8890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87103</xdr:rowOff>
    </xdr:from>
    <xdr:to>
      <xdr:col>15</xdr:col>
      <xdr:colOff>50800</xdr:colOff>
      <xdr:row>78</xdr:row>
      <xdr:rowOff>123661</xdr:rowOff>
    </xdr:to>
    <xdr:cxnSp macro="">
      <xdr:nvCxnSpPr>
        <xdr:cNvPr id="185" name="直線コネクタ 184"/>
        <xdr:cNvCxnSpPr/>
      </xdr:nvCxnSpPr>
      <xdr:spPr>
        <a:xfrm flipV="1">
          <a:off x="2019300" y="13460203"/>
          <a:ext cx="8890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117411</xdr:rowOff>
    </xdr:from>
    <xdr:to>
      <xdr:col>10</xdr:col>
      <xdr:colOff>114300</xdr:colOff>
      <xdr:row>78</xdr:row>
      <xdr:rowOff>123661</xdr:rowOff>
    </xdr:to>
    <xdr:cxnSp macro="">
      <xdr:nvCxnSpPr>
        <xdr:cNvPr id="188" name="直線コネクタ 187"/>
        <xdr:cNvCxnSpPr/>
      </xdr:nvCxnSpPr>
      <xdr:spPr>
        <a:xfrm>
          <a:off x="1130300" y="13490511"/>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88385</xdr:rowOff>
    </xdr:from>
    <xdr:to>
      <xdr:col>24</xdr:col>
      <xdr:colOff>114300</xdr:colOff>
      <xdr:row>79</xdr:row>
      <xdr:rowOff>18535</xdr:rowOff>
    </xdr:to>
    <xdr:sp macro="" textlink="">
      <xdr:nvSpPr>
        <xdr:cNvPr id="198" name="楕円 197"/>
        <xdr:cNvSpPr/>
      </xdr:nvSpPr>
      <xdr:spPr>
        <a:xfrm>
          <a:off x="4584700" y="13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3312</xdr:rowOff>
    </xdr:from>
    <xdr:ext cx="469744" cy="259045"/>
    <xdr:sp macro="" textlink="">
      <xdr:nvSpPr>
        <xdr:cNvPr id="199" name="維持補修費該当値テキスト"/>
        <xdr:cNvSpPr txBox="1"/>
      </xdr:nvSpPr>
      <xdr:spPr>
        <a:xfrm>
          <a:off x="4686300" y="133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57238</xdr:rowOff>
    </xdr:from>
    <xdr:to>
      <xdr:col>20</xdr:col>
      <xdr:colOff>38100</xdr:colOff>
      <xdr:row>78</xdr:row>
      <xdr:rowOff>158838</xdr:rowOff>
    </xdr:to>
    <xdr:sp macro="" textlink="">
      <xdr:nvSpPr>
        <xdr:cNvPr id="200" name="楕円 199"/>
        <xdr:cNvSpPr/>
      </xdr:nvSpPr>
      <xdr:spPr>
        <a:xfrm>
          <a:off x="3746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149965</xdr:rowOff>
    </xdr:from>
    <xdr:ext cx="469744" cy="259045"/>
    <xdr:sp macro="" textlink="">
      <xdr:nvSpPr>
        <xdr:cNvPr id="201" name="テキスト ボックス 200"/>
        <xdr:cNvSpPr txBox="1"/>
      </xdr:nvSpPr>
      <xdr:spPr>
        <a:xfrm>
          <a:off x="3562428" y="1352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36303</xdr:rowOff>
    </xdr:from>
    <xdr:to>
      <xdr:col>15</xdr:col>
      <xdr:colOff>101600</xdr:colOff>
      <xdr:row>78</xdr:row>
      <xdr:rowOff>137903</xdr:rowOff>
    </xdr:to>
    <xdr:sp macro="" textlink="">
      <xdr:nvSpPr>
        <xdr:cNvPr id="202" name="楕円 201"/>
        <xdr:cNvSpPr/>
      </xdr:nvSpPr>
      <xdr:spPr>
        <a:xfrm>
          <a:off x="2857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129030</xdr:rowOff>
    </xdr:from>
    <xdr:ext cx="469744" cy="259045"/>
    <xdr:sp macro="" textlink="">
      <xdr:nvSpPr>
        <xdr:cNvPr id="203" name="テキスト ボックス 202"/>
        <xdr:cNvSpPr txBox="1"/>
      </xdr:nvSpPr>
      <xdr:spPr>
        <a:xfrm>
          <a:off x="2673428" y="135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72861</xdr:rowOff>
    </xdr:from>
    <xdr:to>
      <xdr:col>10</xdr:col>
      <xdr:colOff>165100</xdr:colOff>
      <xdr:row>79</xdr:row>
      <xdr:rowOff>3011</xdr:rowOff>
    </xdr:to>
    <xdr:sp macro="" textlink="">
      <xdr:nvSpPr>
        <xdr:cNvPr id="204" name="楕円 203"/>
        <xdr:cNvSpPr/>
      </xdr:nvSpPr>
      <xdr:spPr>
        <a:xfrm>
          <a:off x="1968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165588</xdr:rowOff>
    </xdr:from>
    <xdr:ext cx="469744" cy="259045"/>
    <xdr:sp macro="" textlink="">
      <xdr:nvSpPr>
        <xdr:cNvPr id="205" name="テキスト ボックス 204"/>
        <xdr:cNvSpPr txBox="1"/>
      </xdr:nvSpPr>
      <xdr:spPr>
        <a:xfrm>
          <a:off x="1784428" y="135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66611</xdr:rowOff>
    </xdr:from>
    <xdr:to>
      <xdr:col>6</xdr:col>
      <xdr:colOff>38100</xdr:colOff>
      <xdr:row>78</xdr:row>
      <xdr:rowOff>168211</xdr:rowOff>
    </xdr:to>
    <xdr:sp macro="" textlink="">
      <xdr:nvSpPr>
        <xdr:cNvPr id="206" name="楕円 205"/>
        <xdr:cNvSpPr/>
      </xdr:nvSpPr>
      <xdr:spPr>
        <a:xfrm>
          <a:off x="1079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159338</xdr:rowOff>
    </xdr:from>
    <xdr:ext cx="469744" cy="259045"/>
    <xdr:sp macro="" textlink="">
      <xdr:nvSpPr>
        <xdr:cNvPr id="207" name="テキスト ボックス 206"/>
        <xdr:cNvSpPr txBox="1"/>
      </xdr:nvSpPr>
      <xdr:spPr>
        <a:xfrm>
          <a:off x="895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132398</xdr:rowOff>
    </xdr:from>
    <xdr:to>
      <xdr:col>24</xdr:col>
      <xdr:colOff>63500</xdr:colOff>
      <xdr:row>96</xdr:row>
      <xdr:rowOff>154521</xdr:rowOff>
    </xdr:to>
    <xdr:cxnSp macro="">
      <xdr:nvCxnSpPr>
        <xdr:cNvPr id="237" name="直線コネクタ 236"/>
        <xdr:cNvCxnSpPr/>
      </xdr:nvCxnSpPr>
      <xdr:spPr>
        <a:xfrm>
          <a:off x="3797300" y="16591598"/>
          <a:ext cx="8382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132398</xdr:rowOff>
    </xdr:from>
    <xdr:to>
      <xdr:col>19</xdr:col>
      <xdr:colOff>177800</xdr:colOff>
      <xdr:row>97</xdr:row>
      <xdr:rowOff>3023</xdr:rowOff>
    </xdr:to>
    <xdr:cxnSp macro="">
      <xdr:nvCxnSpPr>
        <xdr:cNvPr id="240" name="直線コネクタ 239"/>
        <xdr:cNvCxnSpPr/>
      </xdr:nvCxnSpPr>
      <xdr:spPr>
        <a:xfrm flipV="1">
          <a:off x="2908300" y="16591598"/>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146507</xdr:rowOff>
    </xdr:from>
    <xdr:to>
      <xdr:col>15</xdr:col>
      <xdr:colOff>50800</xdr:colOff>
      <xdr:row>97</xdr:row>
      <xdr:rowOff>3023</xdr:rowOff>
    </xdr:to>
    <xdr:cxnSp macro="">
      <xdr:nvCxnSpPr>
        <xdr:cNvPr id="243" name="直線コネクタ 242"/>
        <xdr:cNvCxnSpPr/>
      </xdr:nvCxnSpPr>
      <xdr:spPr>
        <a:xfrm>
          <a:off x="2019300" y="16605707"/>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105817</xdr:rowOff>
    </xdr:from>
    <xdr:to>
      <xdr:col>10</xdr:col>
      <xdr:colOff>114300</xdr:colOff>
      <xdr:row>96</xdr:row>
      <xdr:rowOff>146507</xdr:rowOff>
    </xdr:to>
    <xdr:cxnSp macro="">
      <xdr:nvCxnSpPr>
        <xdr:cNvPr id="246" name="直線コネクタ 245"/>
        <xdr:cNvCxnSpPr/>
      </xdr:nvCxnSpPr>
      <xdr:spPr>
        <a:xfrm>
          <a:off x="1130300" y="1656501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103721</xdr:rowOff>
    </xdr:from>
    <xdr:to>
      <xdr:col>24</xdr:col>
      <xdr:colOff>114300</xdr:colOff>
      <xdr:row>97</xdr:row>
      <xdr:rowOff>33871</xdr:rowOff>
    </xdr:to>
    <xdr:sp macro="" textlink="">
      <xdr:nvSpPr>
        <xdr:cNvPr id="256" name="楕円 255"/>
        <xdr:cNvSpPr/>
      </xdr:nvSpPr>
      <xdr:spPr>
        <a:xfrm>
          <a:off x="4584700" y="165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82148</xdr:rowOff>
    </xdr:from>
    <xdr:ext cx="534377" cy="259045"/>
    <xdr:sp macro="" textlink="">
      <xdr:nvSpPr>
        <xdr:cNvPr id="257" name="扶助費該当値テキスト"/>
        <xdr:cNvSpPr txBox="1"/>
      </xdr:nvSpPr>
      <xdr:spPr>
        <a:xfrm>
          <a:off x="4686300" y="1654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81598</xdr:rowOff>
    </xdr:from>
    <xdr:to>
      <xdr:col>20</xdr:col>
      <xdr:colOff>38100</xdr:colOff>
      <xdr:row>97</xdr:row>
      <xdr:rowOff>11748</xdr:rowOff>
    </xdr:to>
    <xdr:sp macro="" textlink="">
      <xdr:nvSpPr>
        <xdr:cNvPr id="258" name="楕円 257"/>
        <xdr:cNvSpPr/>
      </xdr:nvSpPr>
      <xdr:spPr>
        <a:xfrm>
          <a:off x="3746500" y="165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2875</xdr:rowOff>
    </xdr:from>
    <xdr:ext cx="534377" cy="259045"/>
    <xdr:sp macro="" textlink="">
      <xdr:nvSpPr>
        <xdr:cNvPr id="259" name="テキスト ボックス 258"/>
        <xdr:cNvSpPr txBox="1"/>
      </xdr:nvSpPr>
      <xdr:spPr>
        <a:xfrm>
          <a:off x="3530111" y="166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123673</xdr:rowOff>
    </xdr:from>
    <xdr:to>
      <xdr:col>15</xdr:col>
      <xdr:colOff>101600</xdr:colOff>
      <xdr:row>97</xdr:row>
      <xdr:rowOff>53823</xdr:rowOff>
    </xdr:to>
    <xdr:sp macro="" textlink="">
      <xdr:nvSpPr>
        <xdr:cNvPr id="260" name="楕円 259"/>
        <xdr:cNvSpPr/>
      </xdr:nvSpPr>
      <xdr:spPr>
        <a:xfrm>
          <a:off x="28575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44950</xdr:rowOff>
    </xdr:from>
    <xdr:ext cx="534377" cy="259045"/>
    <xdr:sp macro="" textlink="">
      <xdr:nvSpPr>
        <xdr:cNvPr id="261" name="テキスト ボックス 260"/>
        <xdr:cNvSpPr txBox="1"/>
      </xdr:nvSpPr>
      <xdr:spPr>
        <a:xfrm>
          <a:off x="2641111" y="166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95707</xdr:rowOff>
    </xdr:from>
    <xdr:to>
      <xdr:col>10</xdr:col>
      <xdr:colOff>165100</xdr:colOff>
      <xdr:row>97</xdr:row>
      <xdr:rowOff>25857</xdr:rowOff>
    </xdr:to>
    <xdr:sp macro="" textlink="">
      <xdr:nvSpPr>
        <xdr:cNvPr id="262" name="楕円 261"/>
        <xdr:cNvSpPr/>
      </xdr:nvSpPr>
      <xdr:spPr>
        <a:xfrm>
          <a:off x="19685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16984</xdr:rowOff>
    </xdr:from>
    <xdr:ext cx="534377" cy="259045"/>
    <xdr:sp macro="" textlink="">
      <xdr:nvSpPr>
        <xdr:cNvPr id="263" name="テキスト ボックス 262"/>
        <xdr:cNvSpPr txBox="1"/>
      </xdr:nvSpPr>
      <xdr:spPr>
        <a:xfrm>
          <a:off x="1752111" y="166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55017</xdr:rowOff>
    </xdr:from>
    <xdr:to>
      <xdr:col>6</xdr:col>
      <xdr:colOff>38100</xdr:colOff>
      <xdr:row>96</xdr:row>
      <xdr:rowOff>156617</xdr:rowOff>
    </xdr:to>
    <xdr:sp macro="" textlink="">
      <xdr:nvSpPr>
        <xdr:cNvPr id="264" name="楕円 263"/>
        <xdr:cNvSpPr/>
      </xdr:nvSpPr>
      <xdr:spPr>
        <a:xfrm>
          <a:off x="10795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147744</xdr:rowOff>
    </xdr:from>
    <xdr:ext cx="534377" cy="259045"/>
    <xdr:sp macro="" textlink="">
      <xdr:nvSpPr>
        <xdr:cNvPr id="265" name="テキスト ボックス 264"/>
        <xdr:cNvSpPr txBox="1"/>
      </xdr:nvSpPr>
      <xdr:spPr>
        <a:xfrm>
          <a:off x="863111"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39599</xdr:rowOff>
    </xdr:from>
    <xdr:to>
      <xdr:col>55</xdr:col>
      <xdr:colOff>0</xdr:colOff>
      <xdr:row>38</xdr:row>
      <xdr:rowOff>97772</xdr:rowOff>
    </xdr:to>
    <xdr:cxnSp macro="">
      <xdr:nvCxnSpPr>
        <xdr:cNvPr id="296" name="直線コネクタ 295"/>
        <xdr:cNvCxnSpPr/>
      </xdr:nvCxnSpPr>
      <xdr:spPr>
        <a:xfrm flipV="1">
          <a:off x="9639300" y="6211799"/>
          <a:ext cx="838200" cy="4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97772</xdr:rowOff>
    </xdr:from>
    <xdr:to>
      <xdr:col>50</xdr:col>
      <xdr:colOff>114300</xdr:colOff>
      <xdr:row>38</xdr:row>
      <xdr:rowOff>116791</xdr:rowOff>
    </xdr:to>
    <xdr:cxnSp macro="">
      <xdr:nvCxnSpPr>
        <xdr:cNvPr id="299" name="直線コネクタ 298"/>
        <xdr:cNvCxnSpPr/>
      </xdr:nvCxnSpPr>
      <xdr:spPr>
        <a:xfrm flipV="1">
          <a:off x="8750300" y="661287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116791</xdr:rowOff>
    </xdr:from>
    <xdr:to>
      <xdr:col>45</xdr:col>
      <xdr:colOff>177800</xdr:colOff>
      <xdr:row>38</xdr:row>
      <xdr:rowOff>117046</xdr:rowOff>
    </xdr:to>
    <xdr:cxnSp macro="">
      <xdr:nvCxnSpPr>
        <xdr:cNvPr id="302" name="直線コネクタ 301"/>
        <xdr:cNvCxnSpPr/>
      </xdr:nvCxnSpPr>
      <xdr:spPr>
        <a:xfrm flipV="1">
          <a:off x="7861300" y="663189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117046</xdr:rowOff>
    </xdr:from>
    <xdr:to>
      <xdr:col>41</xdr:col>
      <xdr:colOff>50800</xdr:colOff>
      <xdr:row>38</xdr:row>
      <xdr:rowOff>118283</xdr:rowOff>
    </xdr:to>
    <xdr:cxnSp macro="">
      <xdr:nvCxnSpPr>
        <xdr:cNvPr id="305" name="直線コネクタ 304"/>
        <xdr:cNvCxnSpPr/>
      </xdr:nvCxnSpPr>
      <xdr:spPr>
        <a:xfrm flipV="1">
          <a:off x="6972300" y="6632146"/>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160249</xdr:rowOff>
    </xdr:from>
    <xdr:to>
      <xdr:col>55</xdr:col>
      <xdr:colOff>50800</xdr:colOff>
      <xdr:row>36</xdr:row>
      <xdr:rowOff>90399</xdr:rowOff>
    </xdr:to>
    <xdr:sp macro="" textlink="">
      <xdr:nvSpPr>
        <xdr:cNvPr id="315" name="楕円 314"/>
        <xdr:cNvSpPr/>
      </xdr:nvSpPr>
      <xdr:spPr>
        <a:xfrm>
          <a:off x="10426700" y="61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138676</xdr:rowOff>
    </xdr:from>
    <xdr:ext cx="599010" cy="259045"/>
    <xdr:sp macro="" textlink="">
      <xdr:nvSpPr>
        <xdr:cNvPr id="316" name="補助費等該当値テキスト"/>
        <xdr:cNvSpPr txBox="1"/>
      </xdr:nvSpPr>
      <xdr:spPr>
        <a:xfrm>
          <a:off x="10528300" y="613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46972</xdr:rowOff>
    </xdr:from>
    <xdr:to>
      <xdr:col>50</xdr:col>
      <xdr:colOff>165100</xdr:colOff>
      <xdr:row>38</xdr:row>
      <xdr:rowOff>148572</xdr:rowOff>
    </xdr:to>
    <xdr:sp macro="" textlink="">
      <xdr:nvSpPr>
        <xdr:cNvPr id="317" name="楕円 316"/>
        <xdr:cNvSpPr/>
      </xdr:nvSpPr>
      <xdr:spPr>
        <a:xfrm>
          <a:off x="9588500" y="65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139699</xdr:rowOff>
    </xdr:from>
    <xdr:ext cx="534377" cy="259045"/>
    <xdr:sp macro="" textlink="">
      <xdr:nvSpPr>
        <xdr:cNvPr id="318" name="テキスト ボックス 317"/>
        <xdr:cNvSpPr txBox="1"/>
      </xdr:nvSpPr>
      <xdr:spPr>
        <a:xfrm>
          <a:off x="9372111" y="66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65991</xdr:rowOff>
    </xdr:from>
    <xdr:to>
      <xdr:col>46</xdr:col>
      <xdr:colOff>38100</xdr:colOff>
      <xdr:row>38</xdr:row>
      <xdr:rowOff>167591</xdr:rowOff>
    </xdr:to>
    <xdr:sp macro="" textlink="">
      <xdr:nvSpPr>
        <xdr:cNvPr id="319" name="楕円 318"/>
        <xdr:cNvSpPr/>
      </xdr:nvSpPr>
      <xdr:spPr>
        <a:xfrm>
          <a:off x="8699500" y="65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158718</xdr:rowOff>
    </xdr:from>
    <xdr:ext cx="534377" cy="259045"/>
    <xdr:sp macro="" textlink="">
      <xdr:nvSpPr>
        <xdr:cNvPr id="320" name="テキスト ボックス 319"/>
        <xdr:cNvSpPr txBox="1"/>
      </xdr:nvSpPr>
      <xdr:spPr>
        <a:xfrm>
          <a:off x="8483111" y="667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66246</xdr:rowOff>
    </xdr:from>
    <xdr:to>
      <xdr:col>41</xdr:col>
      <xdr:colOff>101600</xdr:colOff>
      <xdr:row>38</xdr:row>
      <xdr:rowOff>167846</xdr:rowOff>
    </xdr:to>
    <xdr:sp macro="" textlink="">
      <xdr:nvSpPr>
        <xdr:cNvPr id="321" name="楕円 320"/>
        <xdr:cNvSpPr/>
      </xdr:nvSpPr>
      <xdr:spPr>
        <a:xfrm>
          <a:off x="7810500" y="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158973</xdr:rowOff>
    </xdr:from>
    <xdr:ext cx="534377" cy="259045"/>
    <xdr:sp macro="" textlink="">
      <xdr:nvSpPr>
        <xdr:cNvPr id="322" name="テキスト ボックス 321"/>
        <xdr:cNvSpPr txBox="1"/>
      </xdr:nvSpPr>
      <xdr:spPr>
        <a:xfrm>
          <a:off x="7594111" y="667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67483</xdr:rowOff>
    </xdr:from>
    <xdr:to>
      <xdr:col>36</xdr:col>
      <xdr:colOff>165100</xdr:colOff>
      <xdr:row>38</xdr:row>
      <xdr:rowOff>169083</xdr:rowOff>
    </xdr:to>
    <xdr:sp macro="" textlink="">
      <xdr:nvSpPr>
        <xdr:cNvPr id="323" name="楕円 322"/>
        <xdr:cNvSpPr/>
      </xdr:nvSpPr>
      <xdr:spPr>
        <a:xfrm>
          <a:off x="6921500" y="65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160210</xdr:rowOff>
    </xdr:from>
    <xdr:ext cx="534377" cy="259045"/>
    <xdr:sp macro="" textlink="">
      <xdr:nvSpPr>
        <xdr:cNvPr id="324" name="テキスト ボックス 323"/>
        <xdr:cNvSpPr txBox="1"/>
      </xdr:nvSpPr>
      <xdr:spPr>
        <a:xfrm>
          <a:off x="6705111" y="667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124050</xdr:rowOff>
    </xdr:from>
    <xdr:to>
      <xdr:col>55</xdr:col>
      <xdr:colOff>0</xdr:colOff>
      <xdr:row>56</xdr:row>
      <xdr:rowOff>10761</xdr:rowOff>
    </xdr:to>
    <xdr:cxnSp macro="">
      <xdr:nvCxnSpPr>
        <xdr:cNvPr id="351" name="直線コネクタ 350"/>
        <xdr:cNvCxnSpPr/>
      </xdr:nvCxnSpPr>
      <xdr:spPr>
        <a:xfrm flipV="1">
          <a:off x="9639300" y="9210900"/>
          <a:ext cx="838200" cy="4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93034</xdr:rowOff>
    </xdr:from>
    <xdr:to>
      <xdr:col>50</xdr:col>
      <xdr:colOff>114300</xdr:colOff>
      <xdr:row>56</xdr:row>
      <xdr:rowOff>10761</xdr:rowOff>
    </xdr:to>
    <xdr:cxnSp macro="">
      <xdr:nvCxnSpPr>
        <xdr:cNvPr id="354" name="直線コネクタ 353"/>
        <xdr:cNvCxnSpPr/>
      </xdr:nvCxnSpPr>
      <xdr:spPr>
        <a:xfrm>
          <a:off x="8750300" y="9351334"/>
          <a:ext cx="889000" cy="26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129170</xdr:rowOff>
    </xdr:from>
    <xdr:to>
      <xdr:col>45</xdr:col>
      <xdr:colOff>177800</xdr:colOff>
      <xdr:row>54</xdr:row>
      <xdr:rowOff>93034</xdr:rowOff>
    </xdr:to>
    <xdr:cxnSp macro="">
      <xdr:nvCxnSpPr>
        <xdr:cNvPr id="357" name="直線コネクタ 356"/>
        <xdr:cNvCxnSpPr/>
      </xdr:nvCxnSpPr>
      <xdr:spPr>
        <a:xfrm>
          <a:off x="7861300" y="9216020"/>
          <a:ext cx="8890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129170</xdr:rowOff>
    </xdr:from>
    <xdr:to>
      <xdr:col>41</xdr:col>
      <xdr:colOff>50800</xdr:colOff>
      <xdr:row>53</xdr:row>
      <xdr:rowOff>151916</xdr:rowOff>
    </xdr:to>
    <xdr:cxnSp macro="">
      <xdr:nvCxnSpPr>
        <xdr:cNvPr id="360" name="直線コネクタ 359"/>
        <xdr:cNvCxnSpPr/>
      </xdr:nvCxnSpPr>
      <xdr:spPr>
        <a:xfrm flipV="1">
          <a:off x="6972300" y="921602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73250</xdr:rowOff>
    </xdr:from>
    <xdr:to>
      <xdr:col>55</xdr:col>
      <xdr:colOff>50800</xdr:colOff>
      <xdr:row>54</xdr:row>
      <xdr:rowOff>3400</xdr:rowOff>
    </xdr:to>
    <xdr:sp macro="" textlink="">
      <xdr:nvSpPr>
        <xdr:cNvPr id="370" name="楕円 369"/>
        <xdr:cNvSpPr/>
      </xdr:nvSpPr>
      <xdr:spPr>
        <a:xfrm>
          <a:off x="10426700" y="91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96127</xdr:rowOff>
    </xdr:from>
    <xdr:ext cx="599010" cy="259045"/>
    <xdr:sp macro="" textlink="">
      <xdr:nvSpPr>
        <xdr:cNvPr id="371" name="普通建設事業費該当値テキスト"/>
        <xdr:cNvSpPr txBox="1"/>
      </xdr:nvSpPr>
      <xdr:spPr>
        <a:xfrm>
          <a:off x="10528300" y="901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131411</xdr:rowOff>
    </xdr:from>
    <xdr:to>
      <xdr:col>50</xdr:col>
      <xdr:colOff>165100</xdr:colOff>
      <xdr:row>56</xdr:row>
      <xdr:rowOff>61561</xdr:rowOff>
    </xdr:to>
    <xdr:sp macro="" textlink="">
      <xdr:nvSpPr>
        <xdr:cNvPr id="372" name="楕円 371"/>
        <xdr:cNvSpPr/>
      </xdr:nvSpPr>
      <xdr:spPr>
        <a:xfrm>
          <a:off x="9588500" y="95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78088</xdr:rowOff>
    </xdr:from>
    <xdr:ext cx="599010" cy="259045"/>
    <xdr:sp macro="" textlink="">
      <xdr:nvSpPr>
        <xdr:cNvPr id="373" name="テキスト ボックス 372"/>
        <xdr:cNvSpPr txBox="1"/>
      </xdr:nvSpPr>
      <xdr:spPr>
        <a:xfrm>
          <a:off x="9339795" y="933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42234</xdr:rowOff>
    </xdr:from>
    <xdr:to>
      <xdr:col>46</xdr:col>
      <xdr:colOff>38100</xdr:colOff>
      <xdr:row>54</xdr:row>
      <xdr:rowOff>143834</xdr:rowOff>
    </xdr:to>
    <xdr:sp macro="" textlink="">
      <xdr:nvSpPr>
        <xdr:cNvPr id="374" name="楕円 373"/>
        <xdr:cNvSpPr/>
      </xdr:nvSpPr>
      <xdr:spPr>
        <a:xfrm>
          <a:off x="8699500" y="9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160361</xdr:rowOff>
    </xdr:from>
    <xdr:ext cx="599010" cy="259045"/>
    <xdr:sp macro="" textlink="">
      <xdr:nvSpPr>
        <xdr:cNvPr id="375" name="テキスト ボックス 374"/>
        <xdr:cNvSpPr txBox="1"/>
      </xdr:nvSpPr>
      <xdr:spPr>
        <a:xfrm>
          <a:off x="8450795" y="907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78370</xdr:rowOff>
    </xdr:from>
    <xdr:to>
      <xdr:col>41</xdr:col>
      <xdr:colOff>101600</xdr:colOff>
      <xdr:row>54</xdr:row>
      <xdr:rowOff>8520</xdr:rowOff>
    </xdr:to>
    <xdr:sp macro="" textlink="">
      <xdr:nvSpPr>
        <xdr:cNvPr id="376" name="楕円 375"/>
        <xdr:cNvSpPr/>
      </xdr:nvSpPr>
      <xdr:spPr>
        <a:xfrm>
          <a:off x="7810500" y="9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25047</xdr:rowOff>
    </xdr:from>
    <xdr:ext cx="599010" cy="259045"/>
    <xdr:sp macro="" textlink="">
      <xdr:nvSpPr>
        <xdr:cNvPr id="377" name="テキスト ボックス 376"/>
        <xdr:cNvSpPr txBox="1"/>
      </xdr:nvSpPr>
      <xdr:spPr>
        <a:xfrm>
          <a:off x="7561795" y="89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101116</xdr:rowOff>
    </xdr:from>
    <xdr:to>
      <xdr:col>36</xdr:col>
      <xdr:colOff>165100</xdr:colOff>
      <xdr:row>54</xdr:row>
      <xdr:rowOff>31266</xdr:rowOff>
    </xdr:to>
    <xdr:sp macro="" textlink="">
      <xdr:nvSpPr>
        <xdr:cNvPr id="378" name="楕円 377"/>
        <xdr:cNvSpPr/>
      </xdr:nvSpPr>
      <xdr:spPr>
        <a:xfrm>
          <a:off x="69215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47793</xdr:rowOff>
    </xdr:from>
    <xdr:ext cx="599010" cy="259045"/>
    <xdr:sp macro="" textlink="">
      <xdr:nvSpPr>
        <xdr:cNvPr id="379" name="テキスト ボックス 378"/>
        <xdr:cNvSpPr txBox="1"/>
      </xdr:nvSpPr>
      <xdr:spPr>
        <a:xfrm>
          <a:off x="6672795" y="89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92225</xdr:rowOff>
    </xdr:from>
    <xdr:to>
      <xdr:col>55</xdr:col>
      <xdr:colOff>0</xdr:colOff>
      <xdr:row>77</xdr:row>
      <xdr:rowOff>14244</xdr:rowOff>
    </xdr:to>
    <xdr:cxnSp macro="">
      <xdr:nvCxnSpPr>
        <xdr:cNvPr id="406" name="直線コネクタ 405"/>
        <xdr:cNvCxnSpPr/>
      </xdr:nvCxnSpPr>
      <xdr:spPr>
        <a:xfrm flipV="1">
          <a:off x="9639300" y="12608075"/>
          <a:ext cx="838200" cy="60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26882</xdr:rowOff>
    </xdr:from>
    <xdr:to>
      <xdr:col>50</xdr:col>
      <xdr:colOff>114300</xdr:colOff>
      <xdr:row>77</xdr:row>
      <xdr:rowOff>14244</xdr:rowOff>
    </xdr:to>
    <xdr:cxnSp macro="">
      <xdr:nvCxnSpPr>
        <xdr:cNvPr id="409" name="直線コネクタ 408"/>
        <xdr:cNvCxnSpPr/>
      </xdr:nvCxnSpPr>
      <xdr:spPr>
        <a:xfrm>
          <a:off x="8750300" y="13057082"/>
          <a:ext cx="889000" cy="1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147682</xdr:rowOff>
    </xdr:from>
    <xdr:to>
      <xdr:col>45</xdr:col>
      <xdr:colOff>177800</xdr:colOff>
      <xdr:row>76</xdr:row>
      <xdr:rowOff>26882</xdr:rowOff>
    </xdr:to>
    <xdr:cxnSp macro="">
      <xdr:nvCxnSpPr>
        <xdr:cNvPr id="412" name="直線コネクタ 411"/>
        <xdr:cNvCxnSpPr/>
      </xdr:nvCxnSpPr>
      <xdr:spPr>
        <a:xfrm>
          <a:off x="7861300" y="12492082"/>
          <a:ext cx="889000" cy="56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147682</xdr:rowOff>
    </xdr:from>
    <xdr:to>
      <xdr:col>41</xdr:col>
      <xdr:colOff>50800</xdr:colOff>
      <xdr:row>73</xdr:row>
      <xdr:rowOff>95736</xdr:rowOff>
    </xdr:to>
    <xdr:cxnSp macro="">
      <xdr:nvCxnSpPr>
        <xdr:cNvPr id="415" name="直線コネクタ 414"/>
        <xdr:cNvCxnSpPr/>
      </xdr:nvCxnSpPr>
      <xdr:spPr>
        <a:xfrm flipV="1">
          <a:off x="6972300" y="12492082"/>
          <a:ext cx="889000" cy="1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41425</xdr:rowOff>
    </xdr:from>
    <xdr:to>
      <xdr:col>55</xdr:col>
      <xdr:colOff>50800</xdr:colOff>
      <xdr:row>73</xdr:row>
      <xdr:rowOff>143025</xdr:rowOff>
    </xdr:to>
    <xdr:sp macro="" textlink="">
      <xdr:nvSpPr>
        <xdr:cNvPr id="425" name="楕円 424"/>
        <xdr:cNvSpPr/>
      </xdr:nvSpPr>
      <xdr:spPr>
        <a:xfrm>
          <a:off x="10426700" y="125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64302</xdr:rowOff>
    </xdr:from>
    <xdr:ext cx="534377" cy="259045"/>
    <xdr:sp macro="" textlink="">
      <xdr:nvSpPr>
        <xdr:cNvPr id="426" name="普通建設事業費 （ うち新規整備　）該当値テキスト"/>
        <xdr:cNvSpPr txBox="1"/>
      </xdr:nvSpPr>
      <xdr:spPr>
        <a:xfrm>
          <a:off x="10528300" y="124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134894</xdr:rowOff>
    </xdr:from>
    <xdr:to>
      <xdr:col>50</xdr:col>
      <xdr:colOff>165100</xdr:colOff>
      <xdr:row>77</xdr:row>
      <xdr:rowOff>65044</xdr:rowOff>
    </xdr:to>
    <xdr:sp macro="" textlink="">
      <xdr:nvSpPr>
        <xdr:cNvPr id="427" name="楕円 426"/>
        <xdr:cNvSpPr/>
      </xdr:nvSpPr>
      <xdr:spPr>
        <a:xfrm>
          <a:off x="9588500" y="131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81571</xdr:rowOff>
    </xdr:from>
    <xdr:ext cx="534377" cy="259045"/>
    <xdr:sp macro="" textlink="">
      <xdr:nvSpPr>
        <xdr:cNvPr id="428" name="テキスト ボックス 427"/>
        <xdr:cNvSpPr txBox="1"/>
      </xdr:nvSpPr>
      <xdr:spPr>
        <a:xfrm>
          <a:off x="9372111" y="12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147532</xdr:rowOff>
    </xdr:from>
    <xdr:to>
      <xdr:col>46</xdr:col>
      <xdr:colOff>38100</xdr:colOff>
      <xdr:row>76</xdr:row>
      <xdr:rowOff>77682</xdr:rowOff>
    </xdr:to>
    <xdr:sp macro="" textlink="">
      <xdr:nvSpPr>
        <xdr:cNvPr id="429" name="楕円 428"/>
        <xdr:cNvSpPr/>
      </xdr:nvSpPr>
      <xdr:spPr>
        <a:xfrm>
          <a:off x="8699500" y="130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94208</xdr:rowOff>
    </xdr:from>
    <xdr:ext cx="534377" cy="259045"/>
    <xdr:sp macro="" textlink="">
      <xdr:nvSpPr>
        <xdr:cNvPr id="430" name="テキスト ボックス 429"/>
        <xdr:cNvSpPr txBox="1"/>
      </xdr:nvSpPr>
      <xdr:spPr>
        <a:xfrm>
          <a:off x="8483111" y="127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96882</xdr:rowOff>
    </xdr:from>
    <xdr:to>
      <xdr:col>41</xdr:col>
      <xdr:colOff>101600</xdr:colOff>
      <xdr:row>73</xdr:row>
      <xdr:rowOff>27032</xdr:rowOff>
    </xdr:to>
    <xdr:sp macro="" textlink="">
      <xdr:nvSpPr>
        <xdr:cNvPr id="431" name="楕円 430"/>
        <xdr:cNvSpPr/>
      </xdr:nvSpPr>
      <xdr:spPr>
        <a:xfrm>
          <a:off x="7810500" y="124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43559</xdr:rowOff>
    </xdr:from>
    <xdr:ext cx="599010" cy="259045"/>
    <xdr:sp macro="" textlink="">
      <xdr:nvSpPr>
        <xdr:cNvPr id="432" name="テキスト ボックス 431"/>
        <xdr:cNvSpPr txBox="1"/>
      </xdr:nvSpPr>
      <xdr:spPr>
        <a:xfrm>
          <a:off x="7561795" y="12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44936</xdr:rowOff>
    </xdr:from>
    <xdr:to>
      <xdr:col>36</xdr:col>
      <xdr:colOff>165100</xdr:colOff>
      <xdr:row>73</xdr:row>
      <xdr:rowOff>146536</xdr:rowOff>
    </xdr:to>
    <xdr:sp macro="" textlink="">
      <xdr:nvSpPr>
        <xdr:cNvPr id="433" name="楕円 432"/>
        <xdr:cNvSpPr/>
      </xdr:nvSpPr>
      <xdr:spPr>
        <a:xfrm>
          <a:off x="6921500" y="12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163063</xdr:rowOff>
    </xdr:from>
    <xdr:ext cx="534377" cy="259045"/>
    <xdr:sp macro="" textlink="">
      <xdr:nvSpPr>
        <xdr:cNvPr id="434" name="テキスト ボックス 433"/>
        <xdr:cNvSpPr txBox="1"/>
      </xdr:nvSpPr>
      <xdr:spPr>
        <a:xfrm>
          <a:off x="6705111" y="12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115294</xdr:rowOff>
    </xdr:from>
    <xdr:to>
      <xdr:col>55</xdr:col>
      <xdr:colOff>0</xdr:colOff>
      <xdr:row>97</xdr:row>
      <xdr:rowOff>110995</xdr:rowOff>
    </xdr:to>
    <xdr:cxnSp macro="">
      <xdr:nvCxnSpPr>
        <xdr:cNvPr id="465" name="直線コネクタ 464"/>
        <xdr:cNvCxnSpPr/>
      </xdr:nvCxnSpPr>
      <xdr:spPr>
        <a:xfrm flipV="1">
          <a:off x="9639300" y="16574494"/>
          <a:ext cx="838200" cy="1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24888</xdr:rowOff>
    </xdr:from>
    <xdr:to>
      <xdr:col>50</xdr:col>
      <xdr:colOff>114300</xdr:colOff>
      <xdr:row>97</xdr:row>
      <xdr:rowOff>110995</xdr:rowOff>
    </xdr:to>
    <xdr:cxnSp macro="">
      <xdr:nvCxnSpPr>
        <xdr:cNvPr id="468" name="直線コネクタ 467"/>
        <xdr:cNvCxnSpPr/>
      </xdr:nvCxnSpPr>
      <xdr:spPr>
        <a:xfrm>
          <a:off x="8750300" y="16312638"/>
          <a:ext cx="889000" cy="4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24888</xdr:rowOff>
    </xdr:from>
    <xdr:to>
      <xdr:col>45</xdr:col>
      <xdr:colOff>177800</xdr:colOff>
      <xdr:row>96</xdr:row>
      <xdr:rowOff>77760</xdr:rowOff>
    </xdr:to>
    <xdr:cxnSp macro="">
      <xdr:nvCxnSpPr>
        <xdr:cNvPr id="471" name="直線コネクタ 470"/>
        <xdr:cNvCxnSpPr/>
      </xdr:nvCxnSpPr>
      <xdr:spPr>
        <a:xfrm flipV="1">
          <a:off x="7861300" y="16312638"/>
          <a:ext cx="889000" cy="2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31136</xdr:rowOff>
    </xdr:from>
    <xdr:to>
      <xdr:col>41</xdr:col>
      <xdr:colOff>50800</xdr:colOff>
      <xdr:row>96</xdr:row>
      <xdr:rowOff>77760</xdr:rowOff>
    </xdr:to>
    <xdr:cxnSp macro="">
      <xdr:nvCxnSpPr>
        <xdr:cNvPr id="474" name="直線コネクタ 473"/>
        <xdr:cNvCxnSpPr/>
      </xdr:nvCxnSpPr>
      <xdr:spPr>
        <a:xfrm>
          <a:off x="6972300" y="1649033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64494</xdr:rowOff>
    </xdr:from>
    <xdr:to>
      <xdr:col>55</xdr:col>
      <xdr:colOff>50800</xdr:colOff>
      <xdr:row>96</xdr:row>
      <xdr:rowOff>166094</xdr:rowOff>
    </xdr:to>
    <xdr:sp macro="" textlink="">
      <xdr:nvSpPr>
        <xdr:cNvPr id="484" name="楕円 483"/>
        <xdr:cNvSpPr/>
      </xdr:nvSpPr>
      <xdr:spPr>
        <a:xfrm>
          <a:off x="10426700" y="165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42921</xdr:rowOff>
    </xdr:from>
    <xdr:ext cx="534377" cy="259045"/>
    <xdr:sp macro="" textlink="">
      <xdr:nvSpPr>
        <xdr:cNvPr id="485" name="普通建設事業費 （ うち更新整備　）該当値テキスト"/>
        <xdr:cNvSpPr txBox="1"/>
      </xdr:nvSpPr>
      <xdr:spPr>
        <a:xfrm>
          <a:off x="10528300" y="165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60195</xdr:rowOff>
    </xdr:from>
    <xdr:to>
      <xdr:col>50</xdr:col>
      <xdr:colOff>165100</xdr:colOff>
      <xdr:row>97</xdr:row>
      <xdr:rowOff>161795</xdr:rowOff>
    </xdr:to>
    <xdr:sp macro="" textlink="">
      <xdr:nvSpPr>
        <xdr:cNvPr id="486" name="楕円 485"/>
        <xdr:cNvSpPr/>
      </xdr:nvSpPr>
      <xdr:spPr>
        <a:xfrm>
          <a:off x="9588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152922</xdr:rowOff>
    </xdr:from>
    <xdr:ext cx="534377" cy="259045"/>
    <xdr:sp macro="" textlink="">
      <xdr:nvSpPr>
        <xdr:cNvPr id="487" name="テキスト ボックス 486"/>
        <xdr:cNvSpPr txBox="1"/>
      </xdr:nvSpPr>
      <xdr:spPr>
        <a:xfrm>
          <a:off x="9372111" y="167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145538</xdr:rowOff>
    </xdr:from>
    <xdr:to>
      <xdr:col>46</xdr:col>
      <xdr:colOff>38100</xdr:colOff>
      <xdr:row>95</xdr:row>
      <xdr:rowOff>75688</xdr:rowOff>
    </xdr:to>
    <xdr:sp macro="" textlink="">
      <xdr:nvSpPr>
        <xdr:cNvPr id="488" name="楕円 487"/>
        <xdr:cNvSpPr/>
      </xdr:nvSpPr>
      <xdr:spPr>
        <a:xfrm>
          <a:off x="8699500" y="1626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92215</xdr:rowOff>
    </xdr:from>
    <xdr:ext cx="534377" cy="259045"/>
    <xdr:sp macro="" textlink="">
      <xdr:nvSpPr>
        <xdr:cNvPr id="489" name="テキスト ボックス 488"/>
        <xdr:cNvSpPr txBox="1"/>
      </xdr:nvSpPr>
      <xdr:spPr>
        <a:xfrm>
          <a:off x="8483111" y="1603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26960</xdr:rowOff>
    </xdr:from>
    <xdr:to>
      <xdr:col>41</xdr:col>
      <xdr:colOff>101600</xdr:colOff>
      <xdr:row>96</xdr:row>
      <xdr:rowOff>128560</xdr:rowOff>
    </xdr:to>
    <xdr:sp macro="" textlink="">
      <xdr:nvSpPr>
        <xdr:cNvPr id="490" name="楕円 489"/>
        <xdr:cNvSpPr/>
      </xdr:nvSpPr>
      <xdr:spPr>
        <a:xfrm>
          <a:off x="7810500" y="164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145087</xdr:rowOff>
    </xdr:from>
    <xdr:ext cx="534377" cy="259045"/>
    <xdr:sp macro="" textlink="">
      <xdr:nvSpPr>
        <xdr:cNvPr id="491" name="テキスト ボックス 490"/>
        <xdr:cNvSpPr txBox="1"/>
      </xdr:nvSpPr>
      <xdr:spPr>
        <a:xfrm>
          <a:off x="7594111" y="16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151786</xdr:rowOff>
    </xdr:from>
    <xdr:to>
      <xdr:col>36</xdr:col>
      <xdr:colOff>165100</xdr:colOff>
      <xdr:row>96</xdr:row>
      <xdr:rowOff>81936</xdr:rowOff>
    </xdr:to>
    <xdr:sp macro="" textlink="">
      <xdr:nvSpPr>
        <xdr:cNvPr id="492" name="楕円 491"/>
        <xdr:cNvSpPr/>
      </xdr:nvSpPr>
      <xdr:spPr>
        <a:xfrm>
          <a:off x="6921500" y="164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98463</xdr:rowOff>
    </xdr:from>
    <xdr:ext cx="534377" cy="259045"/>
    <xdr:sp macro="" textlink="">
      <xdr:nvSpPr>
        <xdr:cNvPr id="493" name="テキスト ボックス 492"/>
        <xdr:cNvSpPr txBox="1"/>
      </xdr:nvSpPr>
      <xdr:spPr>
        <a:xfrm>
          <a:off x="6705111" y="162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160731</xdr:rowOff>
    </xdr:from>
    <xdr:to>
      <xdr:col>85</xdr:col>
      <xdr:colOff>127000</xdr:colOff>
      <xdr:row>39</xdr:row>
      <xdr:rowOff>11912</xdr:rowOff>
    </xdr:to>
    <xdr:cxnSp macro="">
      <xdr:nvCxnSpPr>
        <xdr:cNvPr id="522" name="直線コネクタ 521"/>
        <xdr:cNvCxnSpPr/>
      </xdr:nvCxnSpPr>
      <xdr:spPr>
        <a:xfrm flipV="1">
          <a:off x="15481300" y="667583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11912</xdr:rowOff>
    </xdr:from>
    <xdr:to>
      <xdr:col>81</xdr:col>
      <xdr:colOff>50800</xdr:colOff>
      <xdr:row>39</xdr:row>
      <xdr:rowOff>25388</xdr:rowOff>
    </xdr:to>
    <xdr:cxnSp macro="">
      <xdr:nvCxnSpPr>
        <xdr:cNvPr id="525" name="直線コネクタ 524"/>
        <xdr:cNvCxnSpPr/>
      </xdr:nvCxnSpPr>
      <xdr:spPr>
        <a:xfrm flipV="1">
          <a:off x="14592300" y="6698462"/>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149758</xdr:rowOff>
    </xdr:from>
    <xdr:to>
      <xdr:col>76</xdr:col>
      <xdr:colOff>114300</xdr:colOff>
      <xdr:row>39</xdr:row>
      <xdr:rowOff>25388</xdr:rowOff>
    </xdr:to>
    <xdr:cxnSp macro="">
      <xdr:nvCxnSpPr>
        <xdr:cNvPr id="528" name="直線コネクタ 527"/>
        <xdr:cNvCxnSpPr/>
      </xdr:nvCxnSpPr>
      <xdr:spPr>
        <a:xfrm>
          <a:off x="13703300" y="6664858"/>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149758</xdr:rowOff>
    </xdr:from>
    <xdr:to>
      <xdr:col>71</xdr:col>
      <xdr:colOff>177800</xdr:colOff>
      <xdr:row>38</xdr:row>
      <xdr:rowOff>168758</xdr:rowOff>
    </xdr:to>
    <xdr:cxnSp macro="">
      <xdr:nvCxnSpPr>
        <xdr:cNvPr id="531" name="直線コネクタ 530"/>
        <xdr:cNvCxnSpPr/>
      </xdr:nvCxnSpPr>
      <xdr:spPr>
        <a:xfrm flipV="1">
          <a:off x="12814300" y="6664858"/>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109931</xdr:rowOff>
    </xdr:from>
    <xdr:to>
      <xdr:col>85</xdr:col>
      <xdr:colOff>177800</xdr:colOff>
      <xdr:row>39</xdr:row>
      <xdr:rowOff>40081</xdr:rowOff>
    </xdr:to>
    <xdr:sp macro="" textlink="">
      <xdr:nvSpPr>
        <xdr:cNvPr id="541" name="楕円 540"/>
        <xdr:cNvSpPr/>
      </xdr:nvSpPr>
      <xdr:spPr>
        <a:xfrm>
          <a:off x="162687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132562</xdr:rowOff>
    </xdr:from>
    <xdr:to>
      <xdr:col>81</xdr:col>
      <xdr:colOff>101600</xdr:colOff>
      <xdr:row>39</xdr:row>
      <xdr:rowOff>62712</xdr:rowOff>
    </xdr:to>
    <xdr:sp macro="" textlink="">
      <xdr:nvSpPr>
        <xdr:cNvPr id="543" name="楕円 542"/>
        <xdr:cNvSpPr/>
      </xdr:nvSpPr>
      <xdr:spPr>
        <a:xfrm>
          <a:off x="15430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53839</xdr:rowOff>
    </xdr:from>
    <xdr:ext cx="469744" cy="259045"/>
    <xdr:sp macro="" textlink="">
      <xdr:nvSpPr>
        <xdr:cNvPr id="544" name="テキスト ボックス 543"/>
        <xdr:cNvSpPr txBox="1"/>
      </xdr:nvSpPr>
      <xdr:spPr>
        <a:xfrm>
          <a:off x="15246428" y="67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146038</xdr:rowOff>
    </xdr:from>
    <xdr:to>
      <xdr:col>76</xdr:col>
      <xdr:colOff>165100</xdr:colOff>
      <xdr:row>39</xdr:row>
      <xdr:rowOff>76188</xdr:rowOff>
    </xdr:to>
    <xdr:sp macro="" textlink="">
      <xdr:nvSpPr>
        <xdr:cNvPr id="545" name="楕円 544"/>
        <xdr:cNvSpPr/>
      </xdr:nvSpPr>
      <xdr:spPr>
        <a:xfrm>
          <a:off x="14541500" y="66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67315</xdr:rowOff>
    </xdr:from>
    <xdr:ext cx="469744" cy="259045"/>
    <xdr:sp macro="" textlink="">
      <xdr:nvSpPr>
        <xdr:cNvPr id="546" name="テキスト ボックス 545"/>
        <xdr:cNvSpPr txBox="1"/>
      </xdr:nvSpPr>
      <xdr:spPr>
        <a:xfrm>
          <a:off x="14357428" y="67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98958</xdr:rowOff>
    </xdr:from>
    <xdr:to>
      <xdr:col>72</xdr:col>
      <xdr:colOff>38100</xdr:colOff>
      <xdr:row>39</xdr:row>
      <xdr:rowOff>29108</xdr:rowOff>
    </xdr:to>
    <xdr:sp macro="" textlink="">
      <xdr:nvSpPr>
        <xdr:cNvPr id="547" name="楕円 546"/>
        <xdr:cNvSpPr/>
      </xdr:nvSpPr>
      <xdr:spPr>
        <a:xfrm>
          <a:off x="136525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20235</xdr:rowOff>
    </xdr:from>
    <xdr:ext cx="469744" cy="259045"/>
    <xdr:sp macro="" textlink="">
      <xdr:nvSpPr>
        <xdr:cNvPr id="548" name="テキスト ボックス 547"/>
        <xdr:cNvSpPr txBox="1"/>
      </xdr:nvSpPr>
      <xdr:spPr>
        <a:xfrm>
          <a:off x="13468428" y="67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117958</xdr:rowOff>
    </xdr:from>
    <xdr:to>
      <xdr:col>67</xdr:col>
      <xdr:colOff>101600</xdr:colOff>
      <xdr:row>39</xdr:row>
      <xdr:rowOff>48108</xdr:rowOff>
    </xdr:to>
    <xdr:sp macro="" textlink="">
      <xdr:nvSpPr>
        <xdr:cNvPr id="549" name="楕円 548"/>
        <xdr:cNvSpPr/>
      </xdr:nvSpPr>
      <xdr:spPr>
        <a:xfrm>
          <a:off x="12763500" y="66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39235</xdr:rowOff>
    </xdr:from>
    <xdr:ext cx="469744" cy="259045"/>
    <xdr:sp macro="" textlink="">
      <xdr:nvSpPr>
        <xdr:cNvPr id="550" name="テキスト ボックス 549"/>
        <xdr:cNvSpPr txBox="1"/>
      </xdr:nvSpPr>
      <xdr:spPr>
        <a:xfrm>
          <a:off x="12579428" y="67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29299</xdr:rowOff>
    </xdr:from>
    <xdr:to>
      <xdr:col>85</xdr:col>
      <xdr:colOff>127000</xdr:colOff>
      <xdr:row>77</xdr:row>
      <xdr:rowOff>32431</xdr:rowOff>
    </xdr:to>
    <xdr:cxnSp macro="">
      <xdr:nvCxnSpPr>
        <xdr:cNvPr id="632" name="直線コネクタ 631"/>
        <xdr:cNvCxnSpPr/>
      </xdr:nvCxnSpPr>
      <xdr:spPr>
        <a:xfrm flipV="1">
          <a:off x="15481300" y="13230949"/>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32431</xdr:rowOff>
    </xdr:from>
    <xdr:to>
      <xdr:col>81</xdr:col>
      <xdr:colOff>50800</xdr:colOff>
      <xdr:row>77</xdr:row>
      <xdr:rowOff>56111</xdr:rowOff>
    </xdr:to>
    <xdr:cxnSp macro="">
      <xdr:nvCxnSpPr>
        <xdr:cNvPr id="635" name="直線コネクタ 634"/>
        <xdr:cNvCxnSpPr/>
      </xdr:nvCxnSpPr>
      <xdr:spPr>
        <a:xfrm flipV="1">
          <a:off x="14592300" y="132340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56111</xdr:rowOff>
    </xdr:from>
    <xdr:to>
      <xdr:col>76</xdr:col>
      <xdr:colOff>114300</xdr:colOff>
      <xdr:row>77</xdr:row>
      <xdr:rowOff>75633</xdr:rowOff>
    </xdr:to>
    <xdr:cxnSp macro="">
      <xdr:nvCxnSpPr>
        <xdr:cNvPr id="638" name="直線コネクタ 637"/>
        <xdr:cNvCxnSpPr/>
      </xdr:nvCxnSpPr>
      <xdr:spPr>
        <a:xfrm flipV="1">
          <a:off x="13703300" y="13257761"/>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75633</xdr:rowOff>
    </xdr:from>
    <xdr:to>
      <xdr:col>71</xdr:col>
      <xdr:colOff>177800</xdr:colOff>
      <xdr:row>77</xdr:row>
      <xdr:rowOff>90587</xdr:rowOff>
    </xdr:to>
    <xdr:cxnSp macro="">
      <xdr:nvCxnSpPr>
        <xdr:cNvPr id="641" name="直線コネクタ 640"/>
        <xdr:cNvCxnSpPr/>
      </xdr:nvCxnSpPr>
      <xdr:spPr>
        <a:xfrm flipV="1">
          <a:off x="12814300" y="1327728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51" name="楕円 650"/>
        <xdr:cNvSpPr/>
      </xdr:nvSpPr>
      <xdr:spPr>
        <a:xfrm>
          <a:off x="16268700" y="131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1376</xdr:rowOff>
    </xdr:from>
    <xdr:ext cx="599010" cy="259045"/>
    <xdr:sp macro="" textlink="">
      <xdr:nvSpPr>
        <xdr:cNvPr id="652" name="公債費該当値テキスト"/>
        <xdr:cNvSpPr txBox="1"/>
      </xdr:nvSpPr>
      <xdr:spPr>
        <a:xfrm>
          <a:off x="16370300" y="1303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153081</xdr:rowOff>
    </xdr:from>
    <xdr:to>
      <xdr:col>81</xdr:col>
      <xdr:colOff>101600</xdr:colOff>
      <xdr:row>77</xdr:row>
      <xdr:rowOff>83231</xdr:rowOff>
    </xdr:to>
    <xdr:sp macro="" textlink="">
      <xdr:nvSpPr>
        <xdr:cNvPr id="653" name="楕円 652"/>
        <xdr:cNvSpPr/>
      </xdr:nvSpPr>
      <xdr:spPr>
        <a:xfrm>
          <a:off x="15430500" y="131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99758</xdr:rowOff>
    </xdr:from>
    <xdr:ext cx="599010" cy="259045"/>
    <xdr:sp macro="" textlink="">
      <xdr:nvSpPr>
        <xdr:cNvPr id="654" name="テキスト ボックス 653"/>
        <xdr:cNvSpPr txBox="1"/>
      </xdr:nvSpPr>
      <xdr:spPr>
        <a:xfrm>
          <a:off x="15181795" y="129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5311</xdr:rowOff>
    </xdr:from>
    <xdr:to>
      <xdr:col>76</xdr:col>
      <xdr:colOff>165100</xdr:colOff>
      <xdr:row>77</xdr:row>
      <xdr:rowOff>106911</xdr:rowOff>
    </xdr:to>
    <xdr:sp macro="" textlink="">
      <xdr:nvSpPr>
        <xdr:cNvPr id="655" name="楕円 654"/>
        <xdr:cNvSpPr/>
      </xdr:nvSpPr>
      <xdr:spPr>
        <a:xfrm>
          <a:off x="14541500" y="132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123438</xdr:rowOff>
    </xdr:from>
    <xdr:ext cx="599010" cy="259045"/>
    <xdr:sp macro="" textlink="">
      <xdr:nvSpPr>
        <xdr:cNvPr id="656" name="テキスト ボックス 655"/>
        <xdr:cNvSpPr txBox="1"/>
      </xdr:nvSpPr>
      <xdr:spPr>
        <a:xfrm>
          <a:off x="14292795" y="129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24833</xdr:rowOff>
    </xdr:from>
    <xdr:to>
      <xdr:col>72</xdr:col>
      <xdr:colOff>38100</xdr:colOff>
      <xdr:row>77</xdr:row>
      <xdr:rowOff>126433</xdr:rowOff>
    </xdr:to>
    <xdr:sp macro="" textlink="">
      <xdr:nvSpPr>
        <xdr:cNvPr id="657" name="楕円 656"/>
        <xdr:cNvSpPr/>
      </xdr:nvSpPr>
      <xdr:spPr>
        <a:xfrm>
          <a:off x="13652500" y="1322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142960</xdr:rowOff>
    </xdr:from>
    <xdr:ext cx="599010" cy="259045"/>
    <xdr:sp macro="" textlink="">
      <xdr:nvSpPr>
        <xdr:cNvPr id="658" name="テキスト ボックス 657"/>
        <xdr:cNvSpPr txBox="1"/>
      </xdr:nvSpPr>
      <xdr:spPr>
        <a:xfrm>
          <a:off x="13403795" y="130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39787</xdr:rowOff>
    </xdr:from>
    <xdr:to>
      <xdr:col>67</xdr:col>
      <xdr:colOff>101600</xdr:colOff>
      <xdr:row>77</xdr:row>
      <xdr:rowOff>141387</xdr:rowOff>
    </xdr:to>
    <xdr:sp macro="" textlink="">
      <xdr:nvSpPr>
        <xdr:cNvPr id="659" name="楕円 658"/>
        <xdr:cNvSpPr/>
      </xdr:nvSpPr>
      <xdr:spPr>
        <a:xfrm>
          <a:off x="12763500" y="132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157914</xdr:rowOff>
    </xdr:from>
    <xdr:ext cx="599010" cy="259045"/>
    <xdr:sp macro="" textlink="">
      <xdr:nvSpPr>
        <xdr:cNvPr id="660" name="テキスト ボックス 659"/>
        <xdr:cNvSpPr txBox="1"/>
      </xdr:nvSpPr>
      <xdr:spPr>
        <a:xfrm>
          <a:off x="12514795" y="130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78508</xdr:rowOff>
    </xdr:from>
    <xdr:to>
      <xdr:col>85</xdr:col>
      <xdr:colOff>127000</xdr:colOff>
      <xdr:row>98</xdr:row>
      <xdr:rowOff>86781</xdr:rowOff>
    </xdr:to>
    <xdr:cxnSp macro="">
      <xdr:nvCxnSpPr>
        <xdr:cNvPr id="687" name="直線コネクタ 686"/>
        <xdr:cNvCxnSpPr/>
      </xdr:nvCxnSpPr>
      <xdr:spPr>
        <a:xfrm>
          <a:off x="15481300" y="16880608"/>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78508</xdr:rowOff>
    </xdr:from>
    <xdr:to>
      <xdr:col>81</xdr:col>
      <xdr:colOff>50800</xdr:colOff>
      <xdr:row>98</xdr:row>
      <xdr:rowOff>114810</xdr:rowOff>
    </xdr:to>
    <xdr:cxnSp macro="">
      <xdr:nvCxnSpPr>
        <xdr:cNvPr id="690" name="直線コネクタ 689"/>
        <xdr:cNvCxnSpPr/>
      </xdr:nvCxnSpPr>
      <xdr:spPr>
        <a:xfrm flipV="1">
          <a:off x="14592300" y="16880608"/>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114810</xdr:rowOff>
    </xdr:from>
    <xdr:to>
      <xdr:col>76</xdr:col>
      <xdr:colOff>114300</xdr:colOff>
      <xdr:row>98</xdr:row>
      <xdr:rowOff>128056</xdr:rowOff>
    </xdr:to>
    <xdr:cxnSp macro="">
      <xdr:nvCxnSpPr>
        <xdr:cNvPr id="693" name="直線コネクタ 692"/>
        <xdr:cNvCxnSpPr/>
      </xdr:nvCxnSpPr>
      <xdr:spPr>
        <a:xfrm flipV="1">
          <a:off x="13703300" y="16916910"/>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95537</xdr:rowOff>
    </xdr:from>
    <xdr:to>
      <xdr:col>71</xdr:col>
      <xdr:colOff>177800</xdr:colOff>
      <xdr:row>98</xdr:row>
      <xdr:rowOff>128056</xdr:rowOff>
    </xdr:to>
    <xdr:cxnSp macro="">
      <xdr:nvCxnSpPr>
        <xdr:cNvPr id="696" name="直線コネクタ 695"/>
        <xdr:cNvCxnSpPr/>
      </xdr:nvCxnSpPr>
      <xdr:spPr>
        <a:xfrm>
          <a:off x="12814300" y="16897637"/>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35981</xdr:rowOff>
    </xdr:from>
    <xdr:to>
      <xdr:col>85</xdr:col>
      <xdr:colOff>177800</xdr:colOff>
      <xdr:row>98</xdr:row>
      <xdr:rowOff>137581</xdr:rowOff>
    </xdr:to>
    <xdr:sp macro="" textlink="">
      <xdr:nvSpPr>
        <xdr:cNvPr id="706" name="楕円 705"/>
        <xdr:cNvSpPr/>
      </xdr:nvSpPr>
      <xdr:spPr>
        <a:xfrm>
          <a:off x="16268700" y="168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27708</xdr:rowOff>
    </xdr:from>
    <xdr:to>
      <xdr:col>81</xdr:col>
      <xdr:colOff>101600</xdr:colOff>
      <xdr:row>98</xdr:row>
      <xdr:rowOff>129308</xdr:rowOff>
    </xdr:to>
    <xdr:sp macro="" textlink="">
      <xdr:nvSpPr>
        <xdr:cNvPr id="708" name="楕円 707"/>
        <xdr:cNvSpPr/>
      </xdr:nvSpPr>
      <xdr:spPr>
        <a:xfrm>
          <a:off x="15430500" y="16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145835</xdr:rowOff>
    </xdr:from>
    <xdr:ext cx="534377" cy="259045"/>
    <xdr:sp macro="" textlink="">
      <xdr:nvSpPr>
        <xdr:cNvPr id="709" name="テキスト ボックス 708"/>
        <xdr:cNvSpPr txBox="1"/>
      </xdr:nvSpPr>
      <xdr:spPr>
        <a:xfrm>
          <a:off x="15214111" y="166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64010</xdr:rowOff>
    </xdr:from>
    <xdr:to>
      <xdr:col>76</xdr:col>
      <xdr:colOff>165100</xdr:colOff>
      <xdr:row>98</xdr:row>
      <xdr:rowOff>165610</xdr:rowOff>
    </xdr:to>
    <xdr:sp macro="" textlink="">
      <xdr:nvSpPr>
        <xdr:cNvPr id="710" name="楕円 709"/>
        <xdr:cNvSpPr/>
      </xdr:nvSpPr>
      <xdr:spPr>
        <a:xfrm>
          <a:off x="14541500" y="1686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156737</xdr:rowOff>
    </xdr:from>
    <xdr:ext cx="534377" cy="259045"/>
    <xdr:sp macro="" textlink="">
      <xdr:nvSpPr>
        <xdr:cNvPr id="711" name="テキスト ボックス 710"/>
        <xdr:cNvSpPr txBox="1"/>
      </xdr:nvSpPr>
      <xdr:spPr>
        <a:xfrm>
          <a:off x="14325111" y="169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77256</xdr:rowOff>
    </xdr:from>
    <xdr:to>
      <xdr:col>72</xdr:col>
      <xdr:colOff>38100</xdr:colOff>
      <xdr:row>99</xdr:row>
      <xdr:rowOff>7406</xdr:rowOff>
    </xdr:to>
    <xdr:sp macro="" textlink="">
      <xdr:nvSpPr>
        <xdr:cNvPr id="712" name="楕円 711"/>
        <xdr:cNvSpPr/>
      </xdr:nvSpPr>
      <xdr:spPr>
        <a:xfrm>
          <a:off x="13652500" y="168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169983</xdr:rowOff>
    </xdr:from>
    <xdr:ext cx="469744" cy="259045"/>
    <xdr:sp macro="" textlink="">
      <xdr:nvSpPr>
        <xdr:cNvPr id="713" name="テキスト ボックス 712"/>
        <xdr:cNvSpPr txBox="1"/>
      </xdr:nvSpPr>
      <xdr:spPr>
        <a:xfrm>
          <a:off x="13468428" y="1697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44737</xdr:rowOff>
    </xdr:from>
    <xdr:to>
      <xdr:col>67</xdr:col>
      <xdr:colOff>101600</xdr:colOff>
      <xdr:row>98</xdr:row>
      <xdr:rowOff>146337</xdr:rowOff>
    </xdr:to>
    <xdr:sp macro="" textlink="">
      <xdr:nvSpPr>
        <xdr:cNvPr id="714" name="楕円 713"/>
        <xdr:cNvSpPr/>
      </xdr:nvSpPr>
      <xdr:spPr>
        <a:xfrm>
          <a:off x="12763500" y="168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137464</xdr:rowOff>
    </xdr:from>
    <xdr:ext cx="534377" cy="259045"/>
    <xdr:sp macro="" textlink="">
      <xdr:nvSpPr>
        <xdr:cNvPr id="715" name="テキスト ボックス 714"/>
        <xdr:cNvSpPr txBox="1"/>
      </xdr:nvSpPr>
      <xdr:spPr>
        <a:xfrm>
          <a:off x="12547111" y="1693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43185</xdr:rowOff>
    </xdr:from>
    <xdr:to>
      <xdr:col>102</xdr:col>
      <xdr:colOff>114300</xdr:colOff>
      <xdr:row>38</xdr:row>
      <xdr:rowOff>139700</xdr:rowOff>
    </xdr:to>
    <xdr:cxnSp macro="">
      <xdr:nvCxnSpPr>
        <xdr:cNvPr id="751" name="直線コネクタ 750"/>
        <xdr:cNvCxnSpPr/>
      </xdr:nvCxnSpPr>
      <xdr:spPr>
        <a:xfrm>
          <a:off x="18656300" y="6558285"/>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163835</xdr:rowOff>
    </xdr:from>
    <xdr:to>
      <xdr:col>98</xdr:col>
      <xdr:colOff>38100</xdr:colOff>
      <xdr:row>38</xdr:row>
      <xdr:rowOff>93985</xdr:rowOff>
    </xdr:to>
    <xdr:sp macro="" textlink="">
      <xdr:nvSpPr>
        <xdr:cNvPr id="769" name="楕円 768"/>
        <xdr:cNvSpPr/>
      </xdr:nvSpPr>
      <xdr:spPr>
        <a:xfrm>
          <a:off x="18605500" y="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110512</xdr:rowOff>
    </xdr:from>
    <xdr:ext cx="469744" cy="259045"/>
    <xdr:sp macro="" textlink="">
      <xdr:nvSpPr>
        <xdr:cNvPr id="770" name="テキスト ボックス 769"/>
        <xdr:cNvSpPr txBox="1"/>
      </xdr:nvSpPr>
      <xdr:spPr>
        <a:xfrm>
          <a:off x="18421428" y="62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3781</xdr:rowOff>
    </xdr:from>
    <xdr:to>
      <xdr:col>116</xdr:col>
      <xdr:colOff>63500</xdr:colOff>
      <xdr:row>59</xdr:row>
      <xdr:rowOff>10230</xdr:rowOff>
    </xdr:to>
    <xdr:cxnSp macro="">
      <xdr:nvCxnSpPr>
        <xdr:cNvPr id="801" name="直線コネクタ 800"/>
        <xdr:cNvCxnSpPr/>
      </xdr:nvCxnSpPr>
      <xdr:spPr>
        <a:xfrm>
          <a:off x="21323300" y="10119331"/>
          <a:ext cx="8382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3781</xdr:rowOff>
    </xdr:from>
    <xdr:to>
      <xdr:col>111</xdr:col>
      <xdr:colOff>177800</xdr:colOff>
      <xdr:row>59</xdr:row>
      <xdr:rowOff>6720</xdr:rowOff>
    </xdr:to>
    <xdr:cxnSp macro="">
      <xdr:nvCxnSpPr>
        <xdr:cNvPr id="804" name="直線コネクタ 803"/>
        <xdr:cNvCxnSpPr/>
      </xdr:nvCxnSpPr>
      <xdr:spPr>
        <a:xfrm flipV="1">
          <a:off x="20434300" y="1011933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6720</xdr:rowOff>
    </xdr:from>
    <xdr:to>
      <xdr:col>107</xdr:col>
      <xdr:colOff>50800</xdr:colOff>
      <xdr:row>59</xdr:row>
      <xdr:rowOff>10394</xdr:rowOff>
    </xdr:to>
    <xdr:cxnSp macro="">
      <xdr:nvCxnSpPr>
        <xdr:cNvPr id="807" name="直線コネクタ 806"/>
        <xdr:cNvCxnSpPr/>
      </xdr:nvCxnSpPr>
      <xdr:spPr>
        <a:xfrm flipV="1">
          <a:off x="19545300" y="10122270"/>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31752</xdr:rowOff>
    </xdr:from>
    <xdr:to>
      <xdr:col>102</xdr:col>
      <xdr:colOff>114300</xdr:colOff>
      <xdr:row>59</xdr:row>
      <xdr:rowOff>10394</xdr:rowOff>
    </xdr:to>
    <xdr:cxnSp macro="">
      <xdr:nvCxnSpPr>
        <xdr:cNvPr id="810" name="直線コネクタ 809"/>
        <xdr:cNvCxnSpPr/>
      </xdr:nvCxnSpPr>
      <xdr:spPr>
        <a:xfrm>
          <a:off x="18656300" y="9632952"/>
          <a:ext cx="889000" cy="49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130880</xdr:rowOff>
    </xdr:from>
    <xdr:to>
      <xdr:col>116</xdr:col>
      <xdr:colOff>114300</xdr:colOff>
      <xdr:row>59</xdr:row>
      <xdr:rowOff>61030</xdr:rowOff>
    </xdr:to>
    <xdr:sp macro="" textlink="">
      <xdr:nvSpPr>
        <xdr:cNvPr id="820" name="楕円 819"/>
        <xdr:cNvSpPr/>
      </xdr:nvSpPr>
      <xdr:spPr>
        <a:xfrm>
          <a:off x="22110700" y="10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124431</xdr:rowOff>
    </xdr:from>
    <xdr:to>
      <xdr:col>112</xdr:col>
      <xdr:colOff>38100</xdr:colOff>
      <xdr:row>59</xdr:row>
      <xdr:rowOff>54581</xdr:rowOff>
    </xdr:to>
    <xdr:sp macro="" textlink="">
      <xdr:nvSpPr>
        <xdr:cNvPr id="822" name="楕円 821"/>
        <xdr:cNvSpPr/>
      </xdr:nvSpPr>
      <xdr:spPr>
        <a:xfrm>
          <a:off x="21272500" y="1006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71108</xdr:rowOff>
    </xdr:from>
    <xdr:ext cx="469744" cy="259045"/>
    <xdr:sp macro="" textlink="">
      <xdr:nvSpPr>
        <xdr:cNvPr id="823" name="テキスト ボックス 822"/>
        <xdr:cNvSpPr txBox="1"/>
      </xdr:nvSpPr>
      <xdr:spPr>
        <a:xfrm>
          <a:off x="21088428" y="984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127370</xdr:rowOff>
    </xdr:from>
    <xdr:to>
      <xdr:col>107</xdr:col>
      <xdr:colOff>101600</xdr:colOff>
      <xdr:row>59</xdr:row>
      <xdr:rowOff>57520</xdr:rowOff>
    </xdr:to>
    <xdr:sp macro="" textlink="">
      <xdr:nvSpPr>
        <xdr:cNvPr id="824" name="楕円 823"/>
        <xdr:cNvSpPr/>
      </xdr:nvSpPr>
      <xdr:spPr>
        <a:xfrm>
          <a:off x="20383500" y="100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74047</xdr:rowOff>
    </xdr:from>
    <xdr:ext cx="469744" cy="259045"/>
    <xdr:sp macro="" textlink="">
      <xdr:nvSpPr>
        <xdr:cNvPr id="825" name="テキスト ボックス 824"/>
        <xdr:cNvSpPr txBox="1"/>
      </xdr:nvSpPr>
      <xdr:spPr>
        <a:xfrm>
          <a:off x="20199428" y="984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131044</xdr:rowOff>
    </xdr:from>
    <xdr:to>
      <xdr:col>102</xdr:col>
      <xdr:colOff>165100</xdr:colOff>
      <xdr:row>59</xdr:row>
      <xdr:rowOff>61194</xdr:rowOff>
    </xdr:to>
    <xdr:sp macro="" textlink="">
      <xdr:nvSpPr>
        <xdr:cNvPr id="826" name="楕円 825"/>
        <xdr:cNvSpPr/>
      </xdr:nvSpPr>
      <xdr:spPr>
        <a:xfrm>
          <a:off x="19494500" y="100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77721</xdr:rowOff>
    </xdr:from>
    <xdr:ext cx="469744" cy="259045"/>
    <xdr:sp macro="" textlink="">
      <xdr:nvSpPr>
        <xdr:cNvPr id="827" name="テキスト ボックス 826"/>
        <xdr:cNvSpPr txBox="1"/>
      </xdr:nvSpPr>
      <xdr:spPr>
        <a:xfrm>
          <a:off x="19310428" y="985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152402</xdr:rowOff>
    </xdr:from>
    <xdr:to>
      <xdr:col>98</xdr:col>
      <xdr:colOff>38100</xdr:colOff>
      <xdr:row>56</xdr:row>
      <xdr:rowOff>82552</xdr:rowOff>
    </xdr:to>
    <xdr:sp macro="" textlink="">
      <xdr:nvSpPr>
        <xdr:cNvPr id="828" name="楕円 827"/>
        <xdr:cNvSpPr/>
      </xdr:nvSpPr>
      <xdr:spPr>
        <a:xfrm>
          <a:off x="18605500" y="9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99079</xdr:rowOff>
    </xdr:from>
    <xdr:ext cx="534377" cy="259045"/>
    <xdr:sp macro="" textlink="">
      <xdr:nvSpPr>
        <xdr:cNvPr id="829" name="テキスト ボックス 828"/>
        <xdr:cNvSpPr txBox="1"/>
      </xdr:nvSpPr>
      <xdr:spPr>
        <a:xfrm>
          <a:off x="18389111" y="93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50736</xdr:rowOff>
    </xdr:from>
    <xdr:to>
      <xdr:col>116</xdr:col>
      <xdr:colOff>63500</xdr:colOff>
      <xdr:row>73</xdr:row>
      <xdr:rowOff>149434</xdr:rowOff>
    </xdr:to>
    <xdr:cxnSp macro="">
      <xdr:nvCxnSpPr>
        <xdr:cNvPr id="859" name="直線コネクタ 858"/>
        <xdr:cNvCxnSpPr/>
      </xdr:nvCxnSpPr>
      <xdr:spPr>
        <a:xfrm flipV="1">
          <a:off x="21323300" y="12566586"/>
          <a:ext cx="838200" cy="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149434</xdr:rowOff>
    </xdr:from>
    <xdr:to>
      <xdr:col>111</xdr:col>
      <xdr:colOff>177800</xdr:colOff>
      <xdr:row>74</xdr:row>
      <xdr:rowOff>19838</xdr:rowOff>
    </xdr:to>
    <xdr:cxnSp macro="">
      <xdr:nvCxnSpPr>
        <xdr:cNvPr id="862" name="直線コネクタ 861"/>
        <xdr:cNvCxnSpPr/>
      </xdr:nvCxnSpPr>
      <xdr:spPr>
        <a:xfrm flipV="1">
          <a:off x="20434300" y="12665284"/>
          <a:ext cx="889000" cy="4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82245</xdr:rowOff>
    </xdr:from>
    <xdr:to>
      <xdr:col>107</xdr:col>
      <xdr:colOff>50800</xdr:colOff>
      <xdr:row>74</xdr:row>
      <xdr:rowOff>19838</xdr:rowOff>
    </xdr:to>
    <xdr:cxnSp macro="">
      <xdr:nvCxnSpPr>
        <xdr:cNvPr id="865" name="直線コネクタ 864"/>
        <xdr:cNvCxnSpPr/>
      </xdr:nvCxnSpPr>
      <xdr:spPr>
        <a:xfrm>
          <a:off x="19545300" y="12598095"/>
          <a:ext cx="889000" cy="10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61881</xdr:rowOff>
    </xdr:from>
    <xdr:to>
      <xdr:col>102</xdr:col>
      <xdr:colOff>114300</xdr:colOff>
      <xdr:row>73</xdr:row>
      <xdr:rowOff>82245</xdr:rowOff>
    </xdr:to>
    <xdr:cxnSp macro="">
      <xdr:nvCxnSpPr>
        <xdr:cNvPr id="868" name="直線コネクタ 867"/>
        <xdr:cNvCxnSpPr/>
      </xdr:nvCxnSpPr>
      <xdr:spPr>
        <a:xfrm>
          <a:off x="18656300" y="12577731"/>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171386</xdr:rowOff>
    </xdr:from>
    <xdr:to>
      <xdr:col>116</xdr:col>
      <xdr:colOff>114300</xdr:colOff>
      <xdr:row>73</xdr:row>
      <xdr:rowOff>101536</xdr:rowOff>
    </xdr:to>
    <xdr:sp macro="" textlink="">
      <xdr:nvSpPr>
        <xdr:cNvPr id="878" name="楕円 877"/>
        <xdr:cNvSpPr/>
      </xdr:nvSpPr>
      <xdr:spPr>
        <a:xfrm>
          <a:off x="22110700" y="125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22813</xdr:rowOff>
    </xdr:from>
    <xdr:ext cx="534377" cy="259045"/>
    <xdr:sp macro="" textlink="">
      <xdr:nvSpPr>
        <xdr:cNvPr id="879" name="繰出金該当値テキスト"/>
        <xdr:cNvSpPr txBox="1"/>
      </xdr:nvSpPr>
      <xdr:spPr>
        <a:xfrm>
          <a:off x="22212300" y="123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98634</xdr:rowOff>
    </xdr:from>
    <xdr:to>
      <xdr:col>112</xdr:col>
      <xdr:colOff>38100</xdr:colOff>
      <xdr:row>74</xdr:row>
      <xdr:rowOff>28784</xdr:rowOff>
    </xdr:to>
    <xdr:sp macro="" textlink="">
      <xdr:nvSpPr>
        <xdr:cNvPr id="880" name="楕円 879"/>
        <xdr:cNvSpPr/>
      </xdr:nvSpPr>
      <xdr:spPr>
        <a:xfrm>
          <a:off x="21272500" y="126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45311</xdr:rowOff>
    </xdr:from>
    <xdr:ext cx="534377" cy="259045"/>
    <xdr:sp macro="" textlink="">
      <xdr:nvSpPr>
        <xdr:cNvPr id="881" name="テキスト ボックス 880"/>
        <xdr:cNvSpPr txBox="1"/>
      </xdr:nvSpPr>
      <xdr:spPr>
        <a:xfrm>
          <a:off x="21056111" y="123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140488</xdr:rowOff>
    </xdr:from>
    <xdr:to>
      <xdr:col>107</xdr:col>
      <xdr:colOff>101600</xdr:colOff>
      <xdr:row>74</xdr:row>
      <xdr:rowOff>70638</xdr:rowOff>
    </xdr:to>
    <xdr:sp macro="" textlink="">
      <xdr:nvSpPr>
        <xdr:cNvPr id="882" name="楕円 881"/>
        <xdr:cNvSpPr/>
      </xdr:nvSpPr>
      <xdr:spPr>
        <a:xfrm>
          <a:off x="20383500" y="126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87165</xdr:rowOff>
    </xdr:from>
    <xdr:ext cx="534377" cy="259045"/>
    <xdr:sp macro="" textlink="">
      <xdr:nvSpPr>
        <xdr:cNvPr id="883" name="テキスト ボックス 882"/>
        <xdr:cNvSpPr txBox="1"/>
      </xdr:nvSpPr>
      <xdr:spPr>
        <a:xfrm>
          <a:off x="20167111" y="1243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31445</xdr:rowOff>
    </xdr:from>
    <xdr:to>
      <xdr:col>102</xdr:col>
      <xdr:colOff>165100</xdr:colOff>
      <xdr:row>73</xdr:row>
      <xdr:rowOff>133045</xdr:rowOff>
    </xdr:to>
    <xdr:sp macro="" textlink="">
      <xdr:nvSpPr>
        <xdr:cNvPr id="884" name="楕円 883"/>
        <xdr:cNvSpPr/>
      </xdr:nvSpPr>
      <xdr:spPr>
        <a:xfrm>
          <a:off x="19494500" y="125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149572</xdr:rowOff>
    </xdr:from>
    <xdr:ext cx="534377" cy="259045"/>
    <xdr:sp macro="" textlink="">
      <xdr:nvSpPr>
        <xdr:cNvPr id="885" name="テキスト ボックス 884"/>
        <xdr:cNvSpPr txBox="1"/>
      </xdr:nvSpPr>
      <xdr:spPr>
        <a:xfrm>
          <a:off x="19278111" y="123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11081</xdr:rowOff>
    </xdr:from>
    <xdr:to>
      <xdr:col>98</xdr:col>
      <xdr:colOff>38100</xdr:colOff>
      <xdr:row>73</xdr:row>
      <xdr:rowOff>112681</xdr:rowOff>
    </xdr:to>
    <xdr:sp macro="" textlink="">
      <xdr:nvSpPr>
        <xdr:cNvPr id="886" name="楕円 885"/>
        <xdr:cNvSpPr/>
      </xdr:nvSpPr>
      <xdr:spPr>
        <a:xfrm>
          <a:off x="18605500" y="125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129208</xdr:rowOff>
    </xdr:from>
    <xdr:ext cx="534377" cy="259045"/>
    <xdr:sp macro="" textlink="">
      <xdr:nvSpPr>
        <xdr:cNvPr id="887" name="テキスト ボックス 886"/>
        <xdr:cNvSpPr txBox="1"/>
      </xdr:nvSpPr>
      <xdr:spPr>
        <a:xfrm>
          <a:off x="18389111" y="1230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・人件費は、市内保育園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園がすべて公立であることや消防署の単独運営などから職員数が類似団体平均より多いため、住民一人当たりの金額でも従来から類似団体平均と比べ高い水準で推移している。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年度は、退職者が前年度の</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名に対し</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名と、</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名増となったことで退職金が前年度より</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92,705</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千円増額となったことに加え、会計年度任用職員制度の開始によって旧賃金等が人件費へ移行したことも影響し、住民一人当たりの金額は前年度から</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26,110</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円増額の</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153,344</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・補助費等は、類似団体平均と同傾向で推移しているが、施設の単独運営が多く一部事務組合等に対する負担金が少額であることから金額の乖離がある。令和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は特別定額給付金をはじめとしたコロナ対策に係る国の施策の実施に加え、市単独のコロナ対策事業でも地域電子通貨事業など補助費等に分類される事業が主であったため、前年度から大幅な増額となっている。</a:t>
          </a:r>
          <a:endParaRPr kumimoji="1" lang="en-US" altLang="ja-JP" sz="12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・普通建設事業費は、令和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事業実施が集中したことで大きく増額した。主な事業はメジカ産業再生プロジェクト事業、防災行政無線デジタルシステム設置工事、市街地地区消防屯所移転新築事業、消防救助工作車購入事業などであるが、メジカ産業再生プロジェクト事業と防災行政無線デジタルシステム設置工事は令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年度に事業完了見込みであり、次年度についても類似団体平均を大きく上回る数値となることが見込まれる。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12,978
12,911
266.34
12,486,723
12,260,038
150,857
5,283,268
15,348,111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7493</xdr:rowOff>
    </xdr:from>
    <xdr:to>
      <xdr:col>24</xdr:col>
      <xdr:colOff>63500</xdr:colOff>
      <xdr:row>33</xdr:row>
      <xdr:rowOff>106363</xdr:rowOff>
    </xdr:to>
    <xdr:cxnSp macro="">
      <xdr:nvCxnSpPr>
        <xdr:cNvPr id="61" name="直線コネクタ 60"/>
        <xdr:cNvCxnSpPr/>
      </xdr:nvCxnSpPr>
      <xdr:spPr>
        <a:xfrm>
          <a:off x="3797300" y="5665343"/>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7493</xdr:rowOff>
    </xdr:from>
    <xdr:to>
      <xdr:col>19</xdr:col>
      <xdr:colOff>177800</xdr:colOff>
      <xdr:row>33</xdr:row>
      <xdr:rowOff>69596</xdr:rowOff>
    </xdr:to>
    <xdr:cxnSp macro="">
      <xdr:nvCxnSpPr>
        <xdr:cNvPr id="64" name="直線コネクタ 63"/>
        <xdr:cNvCxnSpPr/>
      </xdr:nvCxnSpPr>
      <xdr:spPr>
        <a:xfrm flipV="1">
          <a:off x="2908300" y="5665343"/>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69596</xdr:rowOff>
    </xdr:from>
    <xdr:to>
      <xdr:col>15</xdr:col>
      <xdr:colOff>50800</xdr:colOff>
      <xdr:row>33</xdr:row>
      <xdr:rowOff>86932</xdr:rowOff>
    </xdr:to>
    <xdr:cxnSp macro="">
      <xdr:nvCxnSpPr>
        <xdr:cNvPr id="67" name="直線コネクタ 66"/>
        <xdr:cNvCxnSpPr/>
      </xdr:nvCxnSpPr>
      <xdr:spPr>
        <a:xfrm flipV="1">
          <a:off x="2019300" y="5727446"/>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86932</xdr:rowOff>
    </xdr:from>
    <xdr:to>
      <xdr:col>10</xdr:col>
      <xdr:colOff>114300</xdr:colOff>
      <xdr:row>33</xdr:row>
      <xdr:rowOff>91884</xdr:rowOff>
    </xdr:to>
    <xdr:cxnSp macro="">
      <xdr:nvCxnSpPr>
        <xdr:cNvPr id="70" name="直線コネクタ 69"/>
        <xdr:cNvCxnSpPr/>
      </xdr:nvCxnSpPr>
      <xdr:spPr>
        <a:xfrm flipV="1">
          <a:off x="1130300" y="5744782"/>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55563</xdr:rowOff>
    </xdr:from>
    <xdr:to>
      <xdr:col>24</xdr:col>
      <xdr:colOff>114300</xdr:colOff>
      <xdr:row>33</xdr:row>
      <xdr:rowOff>157163</xdr:rowOff>
    </xdr:to>
    <xdr:sp macro="" textlink="">
      <xdr:nvSpPr>
        <xdr:cNvPr id="80" name="楕円 79"/>
        <xdr:cNvSpPr/>
      </xdr:nvSpPr>
      <xdr:spPr>
        <a:xfrm>
          <a:off x="4584700" y="57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78440</xdr:rowOff>
    </xdr:from>
    <xdr:ext cx="469744" cy="259045"/>
    <xdr:sp macro="" textlink="">
      <xdr:nvSpPr>
        <xdr:cNvPr id="81" name="議会費該当値テキスト"/>
        <xdr:cNvSpPr txBox="1"/>
      </xdr:nvSpPr>
      <xdr:spPr>
        <a:xfrm>
          <a:off x="4686300" y="556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128143</xdr:rowOff>
    </xdr:from>
    <xdr:to>
      <xdr:col>20</xdr:col>
      <xdr:colOff>38100</xdr:colOff>
      <xdr:row>33</xdr:row>
      <xdr:rowOff>58293</xdr:rowOff>
    </xdr:to>
    <xdr:sp macro="" textlink="">
      <xdr:nvSpPr>
        <xdr:cNvPr id="82" name="楕円 81"/>
        <xdr:cNvSpPr/>
      </xdr:nvSpPr>
      <xdr:spPr>
        <a:xfrm>
          <a:off x="37465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74820</xdr:rowOff>
    </xdr:from>
    <xdr:ext cx="469744" cy="259045"/>
    <xdr:sp macro="" textlink="">
      <xdr:nvSpPr>
        <xdr:cNvPr id="83" name="テキスト ボックス 82"/>
        <xdr:cNvSpPr txBox="1"/>
      </xdr:nvSpPr>
      <xdr:spPr>
        <a:xfrm>
          <a:off x="3562428" y="53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18796</xdr:rowOff>
    </xdr:from>
    <xdr:to>
      <xdr:col>15</xdr:col>
      <xdr:colOff>101600</xdr:colOff>
      <xdr:row>33</xdr:row>
      <xdr:rowOff>120396</xdr:rowOff>
    </xdr:to>
    <xdr:sp macro="" textlink="">
      <xdr:nvSpPr>
        <xdr:cNvPr id="84" name="楕円 83"/>
        <xdr:cNvSpPr/>
      </xdr:nvSpPr>
      <xdr:spPr>
        <a:xfrm>
          <a:off x="28575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136923</xdr:rowOff>
    </xdr:from>
    <xdr:ext cx="469744" cy="259045"/>
    <xdr:sp macro="" textlink="">
      <xdr:nvSpPr>
        <xdr:cNvPr id="85" name="テキスト ボックス 84"/>
        <xdr:cNvSpPr txBox="1"/>
      </xdr:nvSpPr>
      <xdr:spPr>
        <a:xfrm>
          <a:off x="2673428"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36132</xdr:rowOff>
    </xdr:from>
    <xdr:to>
      <xdr:col>10</xdr:col>
      <xdr:colOff>165100</xdr:colOff>
      <xdr:row>33</xdr:row>
      <xdr:rowOff>137732</xdr:rowOff>
    </xdr:to>
    <xdr:sp macro="" textlink="">
      <xdr:nvSpPr>
        <xdr:cNvPr id="86" name="楕円 85"/>
        <xdr:cNvSpPr/>
      </xdr:nvSpPr>
      <xdr:spPr>
        <a:xfrm>
          <a:off x="19685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154259</xdr:rowOff>
    </xdr:from>
    <xdr:ext cx="469744" cy="259045"/>
    <xdr:sp macro="" textlink="">
      <xdr:nvSpPr>
        <xdr:cNvPr id="87" name="テキスト ボックス 86"/>
        <xdr:cNvSpPr txBox="1"/>
      </xdr:nvSpPr>
      <xdr:spPr>
        <a:xfrm>
          <a:off x="1784428" y="54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41084</xdr:rowOff>
    </xdr:from>
    <xdr:to>
      <xdr:col>6</xdr:col>
      <xdr:colOff>38100</xdr:colOff>
      <xdr:row>33</xdr:row>
      <xdr:rowOff>142684</xdr:rowOff>
    </xdr:to>
    <xdr:sp macro="" textlink="">
      <xdr:nvSpPr>
        <xdr:cNvPr id="88" name="楕円 87"/>
        <xdr:cNvSpPr/>
      </xdr:nvSpPr>
      <xdr:spPr>
        <a:xfrm>
          <a:off x="10795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159211</xdr:rowOff>
    </xdr:from>
    <xdr:ext cx="469744" cy="259045"/>
    <xdr:sp macro="" textlink="">
      <xdr:nvSpPr>
        <xdr:cNvPr id="89" name="テキスト ボックス 88"/>
        <xdr:cNvSpPr txBox="1"/>
      </xdr:nvSpPr>
      <xdr:spPr>
        <a:xfrm>
          <a:off x="895428" y="54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103614</xdr:rowOff>
    </xdr:from>
    <xdr:to>
      <xdr:col>24</xdr:col>
      <xdr:colOff>63500</xdr:colOff>
      <xdr:row>58</xdr:row>
      <xdr:rowOff>63295</xdr:rowOff>
    </xdr:to>
    <xdr:cxnSp macro="">
      <xdr:nvCxnSpPr>
        <xdr:cNvPr id="120" name="直線コネクタ 119"/>
        <xdr:cNvCxnSpPr/>
      </xdr:nvCxnSpPr>
      <xdr:spPr>
        <a:xfrm flipV="1">
          <a:off x="3797300" y="9876264"/>
          <a:ext cx="838200" cy="13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63295</xdr:rowOff>
    </xdr:from>
    <xdr:to>
      <xdr:col>19</xdr:col>
      <xdr:colOff>177800</xdr:colOff>
      <xdr:row>58</xdr:row>
      <xdr:rowOff>105094</xdr:rowOff>
    </xdr:to>
    <xdr:cxnSp macro="">
      <xdr:nvCxnSpPr>
        <xdr:cNvPr id="123" name="直線コネクタ 122"/>
        <xdr:cNvCxnSpPr/>
      </xdr:nvCxnSpPr>
      <xdr:spPr>
        <a:xfrm flipV="1">
          <a:off x="2908300" y="10007395"/>
          <a:ext cx="8890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105094</xdr:rowOff>
    </xdr:from>
    <xdr:to>
      <xdr:col>15</xdr:col>
      <xdr:colOff>50800</xdr:colOff>
      <xdr:row>58</xdr:row>
      <xdr:rowOff>123461</xdr:rowOff>
    </xdr:to>
    <xdr:cxnSp macro="">
      <xdr:nvCxnSpPr>
        <xdr:cNvPr id="126" name="直線コネクタ 125"/>
        <xdr:cNvCxnSpPr/>
      </xdr:nvCxnSpPr>
      <xdr:spPr>
        <a:xfrm flipV="1">
          <a:off x="2019300" y="10049194"/>
          <a:ext cx="889000" cy="1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123461</xdr:rowOff>
    </xdr:from>
    <xdr:to>
      <xdr:col>10</xdr:col>
      <xdr:colOff>114300</xdr:colOff>
      <xdr:row>58</xdr:row>
      <xdr:rowOff>123705</xdr:rowOff>
    </xdr:to>
    <xdr:cxnSp macro="">
      <xdr:nvCxnSpPr>
        <xdr:cNvPr id="129" name="直線コネクタ 128"/>
        <xdr:cNvCxnSpPr/>
      </xdr:nvCxnSpPr>
      <xdr:spPr>
        <a:xfrm flipV="1">
          <a:off x="1130300" y="10067561"/>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52814</xdr:rowOff>
    </xdr:from>
    <xdr:to>
      <xdr:col>24</xdr:col>
      <xdr:colOff>114300</xdr:colOff>
      <xdr:row>57</xdr:row>
      <xdr:rowOff>154414</xdr:rowOff>
    </xdr:to>
    <xdr:sp macro="" textlink="">
      <xdr:nvSpPr>
        <xdr:cNvPr id="139" name="楕円 138"/>
        <xdr:cNvSpPr/>
      </xdr:nvSpPr>
      <xdr:spPr>
        <a:xfrm>
          <a:off x="45847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12495</xdr:rowOff>
    </xdr:from>
    <xdr:to>
      <xdr:col>20</xdr:col>
      <xdr:colOff>38100</xdr:colOff>
      <xdr:row>58</xdr:row>
      <xdr:rowOff>114095</xdr:rowOff>
    </xdr:to>
    <xdr:sp macro="" textlink="">
      <xdr:nvSpPr>
        <xdr:cNvPr id="141" name="楕円 140"/>
        <xdr:cNvSpPr/>
      </xdr:nvSpPr>
      <xdr:spPr>
        <a:xfrm>
          <a:off x="3746500" y="99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130622</xdr:rowOff>
    </xdr:from>
    <xdr:ext cx="599010" cy="259045"/>
    <xdr:sp macro="" textlink="">
      <xdr:nvSpPr>
        <xdr:cNvPr id="142" name="テキスト ボックス 141"/>
        <xdr:cNvSpPr txBox="1"/>
      </xdr:nvSpPr>
      <xdr:spPr>
        <a:xfrm>
          <a:off x="3497795" y="973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54294</xdr:rowOff>
    </xdr:from>
    <xdr:to>
      <xdr:col>15</xdr:col>
      <xdr:colOff>101600</xdr:colOff>
      <xdr:row>58</xdr:row>
      <xdr:rowOff>155894</xdr:rowOff>
    </xdr:to>
    <xdr:sp macro="" textlink="">
      <xdr:nvSpPr>
        <xdr:cNvPr id="143" name="楕円 142"/>
        <xdr:cNvSpPr/>
      </xdr:nvSpPr>
      <xdr:spPr>
        <a:xfrm>
          <a:off x="2857500" y="99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971</xdr:rowOff>
    </xdr:from>
    <xdr:ext cx="599010" cy="259045"/>
    <xdr:sp macro="" textlink="">
      <xdr:nvSpPr>
        <xdr:cNvPr id="144" name="テキスト ボックス 143"/>
        <xdr:cNvSpPr txBox="1"/>
      </xdr:nvSpPr>
      <xdr:spPr>
        <a:xfrm>
          <a:off x="2608795" y="977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72661</xdr:rowOff>
    </xdr:from>
    <xdr:to>
      <xdr:col>10</xdr:col>
      <xdr:colOff>165100</xdr:colOff>
      <xdr:row>59</xdr:row>
      <xdr:rowOff>2811</xdr:rowOff>
    </xdr:to>
    <xdr:sp macro="" textlink="">
      <xdr:nvSpPr>
        <xdr:cNvPr id="145" name="楕円 144"/>
        <xdr:cNvSpPr/>
      </xdr:nvSpPr>
      <xdr:spPr>
        <a:xfrm>
          <a:off x="1968500" y="100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19338</xdr:rowOff>
    </xdr:from>
    <xdr:ext cx="534377" cy="259045"/>
    <xdr:sp macro="" textlink="">
      <xdr:nvSpPr>
        <xdr:cNvPr id="146" name="テキスト ボックス 145"/>
        <xdr:cNvSpPr txBox="1"/>
      </xdr:nvSpPr>
      <xdr:spPr>
        <a:xfrm>
          <a:off x="1752111" y="97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72905</xdr:rowOff>
    </xdr:from>
    <xdr:to>
      <xdr:col>6</xdr:col>
      <xdr:colOff>38100</xdr:colOff>
      <xdr:row>59</xdr:row>
      <xdr:rowOff>3055</xdr:rowOff>
    </xdr:to>
    <xdr:sp macro="" textlink="">
      <xdr:nvSpPr>
        <xdr:cNvPr id="147" name="楕円 146"/>
        <xdr:cNvSpPr/>
      </xdr:nvSpPr>
      <xdr:spPr>
        <a:xfrm>
          <a:off x="1079500" y="100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19582</xdr:rowOff>
    </xdr:from>
    <xdr:ext cx="534377" cy="259045"/>
    <xdr:sp macro="" textlink="">
      <xdr:nvSpPr>
        <xdr:cNvPr id="148" name="テキスト ボックス 147"/>
        <xdr:cNvSpPr txBox="1"/>
      </xdr:nvSpPr>
      <xdr:spPr>
        <a:xfrm>
          <a:off x="863111" y="9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145324</xdr:rowOff>
    </xdr:from>
    <xdr:to>
      <xdr:col>24</xdr:col>
      <xdr:colOff>63500</xdr:colOff>
      <xdr:row>76</xdr:row>
      <xdr:rowOff>20828</xdr:rowOff>
    </xdr:to>
    <xdr:cxnSp macro="">
      <xdr:nvCxnSpPr>
        <xdr:cNvPr id="176" name="直線コネクタ 175"/>
        <xdr:cNvCxnSpPr/>
      </xdr:nvCxnSpPr>
      <xdr:spPr>
        <a:xfrm flipV="1">
          <a:off x="3797300" y="13004074"/>
          <a:ext cx="8382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83282</xdr:rowOff>
    </xdr:from>
    <xdr:to>
      <xdr:col>19</xdr:col>
      <xdr:colOff>177800</xdr:colOff>
      <xdr:row>76</xdr:row>
      <xdr:rowOff>20828</xdr:rowOff>
    </xdr:to>
    <xdr:cxnSp macro="">
      <xdr:nvCxnSpPr>
        <xdr:cNvPr id="179" name="直線コネクタ 178"/>
        <xdr:cNvCxnSpPr/>
      </xdr:nvCxnSpPr>
      <xdr:spPr>
        <a:xfrm>
          <a:off x="2908300" y="12942032"/>
          <a:ext cx="8890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83282</xdr:rowOff>
    </xdr:from>
    <xdr:to>
      <xdr:col>15</xdr:col>
      <xdr:colOff>50800</xdr:colOff>
      <xdr:row>75</xdr:row>
      <xdr:rowOff>155364</xdr:rowOff>
    </xdr:to>
    <xdr:cxnSp macro="">
      <xdr:nvCxnSpPr>
        <xdr:cNvPr id="182" name="直線コネクタ 181"/>
        <xdr:cNvCxnSpPr/>
      </xdr:nvCxnSpPr>
      <xdr:spPr>
        <a:xfrm flipV="1">
          <a:off x="2019300" y="12942032"/>
          <a:ext cx="889000" cy="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155364</xdr:rowOff>
    </xdr:from>
    <xdr:to>
      <xdr:col>10</xdr:col>
      <xdr:colOff>114300</xdr:colOff>
      <xdr:row>75</xdr:row>
      <xdr:rowOff>165284</xdr:rowOff>
    </xdr:to>
    <xdr:cxnSp macro="">
      <xdr:nvCxnSpPr>
        <xdr:cNvPr id="185" name="直線コネクタ 184"/>
        <xdr:cNvCxnSpPr/>
      </xdr:nvCxnSpPr>
      <xdr:spPr>
        <a:xfrm flipV="1">
          <a:off x="1130300" y="13014114"/>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94524</xdr:rowOff>
    </xdr:from>
    <xdr:to>
      <xdr:col>24</xdr:col>
      <xdr:colOff>114300</xdr:colOff>
      <xdr:row>76</xdr:row>
      <xdr:rowOff>24674</xdr:rowOff>
    </xdr:to>
    <xdr:sp macro="" textlink="">
      <xdr:nvSpPr>
        <xdr:cNvPr id="195" name="楕円 194"/>
        <xdr:cNvSpPr/>
      </xdr:nvSpPr>
      <xdr:spPr>
        <a:xfrm>
          <a:off x="4584700" y="129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117401</xdr:rowOff>
    </xdr:from>
    <xdr:ext cx="599010" cy="259045"/>
    <xdr:sp macro="" textlink="">
      <xdr:nvSpPr>
        <xdr:cNvPr id="196" name="民生費該当値テキスト"/>
        <xdr:cNvSpPr txBox="1"/>
      </xdr:nvSpPr>
      <xdr:spPr>
        <a:xfrm>
          <a:off x="4686300" y="1280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141478</xdr:rowOff>
    </xdr:from>
    <xdr:to>
      <xdr:col>20</xdr:col>
      <xdr:colOff>38100</xdr:colOff>
      <xdr:row>76</xdr:row>
      <xdr:rowOff>71628</xdr:rowOff>
    </xdr:to>
    <xdr:sp macro="" textlink="">
      <xdr:nvSpPr>
        <xdr:cNvPr id="197" name="楕円 196"/>
        <xdr:cNvSpPr/>
      </xdr:nvSpPr>
      <xdr:spPr>
        <a:xfrm>
          <a:off x="3746500" y="130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88155</xdr:rowOff>
    </xdr:from>
    <xdr:ext cx="599010" cy="259045"/>
    <xdr:sp macro="" textlink="">
      <xdr:nvSpPr>
        <xdr:cNvPr id="198" name="テキスト ボックス 197"/>
        <xdr:cNvSpPr txBox="1"/>
      </xdr:nvSpPr>
      <xdr:spPr>
        <a:xfrm>
          <a:off x="3497795" y="127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32482</xdr:rowOff>
    </xdr:from>
    <xdr:to>
      <xdr:col>15</xdr:col>
      <xdr:colOff>101600</xdr:colOff>
      <xdr:row>75</xdr:row>
      <xdr:rowOff>134082</xdr:rowOff>
    </xdr:to>
    <xdr:sp macro="" textlink="">
      <xdr:nvSpPr>
        <xdr:cNvPr id="199" name="楕円 198"/>
        <xdr:cNvSpPr/>
      </xdr:nvSpPr>
      <xdr:spPr>
        <a:xfrm>
          <a:off x="2857500" y="128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150609</xdr:rowOff>
    </xdr:from>
    <xdr:ext cx="599010" cy="259045"/>
    <xdr:sp macro="" textlink="">
      <xdr:nvSpPr>
        <xdr:cNvPr id="200" name="テキスト ボックス 199"/>
        <xdr:cNvSpPr txBox="1"/>
      </xdr:nvSpPr>
      <xdr:spPr>
        <a:xfrm>
          <a:off x="2608795" y="1266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104563</xdr:rowOff>
    </xdr:from>
    <xdr:to>
      <xdr:col>10</xdr:col>
      <xdr:colOff>165100</xdr:colOff>
      <xdr:row>76</xdr:row>
      <xdr:rowOff>34714</xdr:rowOff>
    </xdr:to>
    <xdr:sp macro="" textlink="">
      <xdr:nvSpPr>
        <xdr:cNvPr id="201" name="楕円 200"/>
        <xdr:cNvSpPr/>
      </xdr:nvSpPr>
      <xdr:spPr>
        <a:xfrm>
          <a:off x="1968500" y="12963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51240</xdr:rowOff>
    </xdr:from>
    <xdr:ext cx="599010" cy="259045"/>
    <xdr:sp macro="" textlink="">
      <xdr:nvSpPr>
        <xdr:cNvPr id="202" name="テキスト ボックス 201"/>
        <xdr:cNvSpPr txBox="1"/>
      </xdr:nvSpPr>
      <xdr:spPr>
        <a:xfrm>
          <a:off x="1719795" y="1273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114485</xdr:rowOff>
    </xdr:from>
    <xdr:to>
      <xdr:col>6</xdr:col>
      <xdr:colOff>38100</xdr:colOff>
      <xdr:row>76</xdr:row>
      <xdr:rowOff>44636</xdr:rowOff>
    </xdr:to>
    <xdr:sp macro="" textlink="">
      <xdr:nvSpPr>
        <xdr:cNvPr id="203" name="楕円 202"/>
        <xdr:cNvSpPr/>
      </xdr:nvSpPr>
      <xdr:spPr>
        <a:xfrm>
          <a:off x="1079500" y="12973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61162</xdr:rowOff>
    </xdr:from>
    <xdr:ext cx="599010" cy="259045"/>
    <xdr:sp macro="" textlink="">
      <xdr:nvSpPr>
        <xdr:cNvPr id="204" name="テキスト ボックス 203"/>
        <xdr:cNvSpPr txBox="1"/>
      </xdr:nvSpPr>
      <xdr:spPr>
        <a:xfrm>
          <a:off x="830795" y="127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99716</xdr:rowOff>
    </xdr:from>
    <xdr:to>
      <xdr:col>24</xdr:col>
      <xdr:colOff>63500</xdr:colOff>
      <xdr:row>96</xdr:row>
      <xdr:rowOff>162713</xdr:rowOff>
    </xdr:to>
    <xdr:cxnSp macro="">
      <xdr:nvCxnSpPr>
        <xdr:cNvPr id="235" name="直線コネクタ 234"/>
        <xdr:cNvCxnSpPr/>
      </xdr:nvCxnSpPr>
      <xdr:spPr>
        <a:xfrm flipV="1">
          <a:off x="3797300" y="16558916"/>
          <a:ext cx="838200" cy="6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153361</xdr:rowOff>
    </xdr:from>
    <xdr:to>
      <xdr:col>19</xdr:col>
      <xdr:colOff>177800</xdr:colOff>
      <xdr:row>96</xdr:row>
      <xdr:rowOff>162713</xdr:rowOff>
    </xdr:to>
    <xdr:cxnSp macro="">
      <xdr:nvCxnSpPr>
        <xdr:cNvPr id="238" name="直線コネクタ 237"/>
        <xdr:cNvCxnSpPr/>
      </xdr:nvCxnSpPr>
      <xdr:spPr>
        <a:xfrm>
          <a:off x="2908300" y="16612561"/>
          <a:ext cx="8890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134844</xdr:rowOff>
    </xdr:from>
    <xdr:to>
      <xdr:col>15</xdr:col>
      <xdr:colOff>50800</xdr:colOff>
      <xdr:row>96</xdr:row>
      <xdr:rowOff>153361</xdr:rowOff>
    </xdr:to>
    <xdr:cxnSp macro="">
      <xdr:nvCxnSpPr>
        <xdr:cNvPr id="241" name="直線コネクタ 240"/>
        <xdr:cNvCxnSpPr/>
      </xdr:nvCxnSpPr>
      <xdr:spPr>
        <a:xfrm>
          <a:off x="2019300" y="1659404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134844</xdr:rowOff>
    </xdr:from>
    <xdr:to>
      <xdr:col>10</xdr:col>
      <xdr:colOff>114300</xdr:colOff>
      <xdr:row>96</xdr:row>
      <xdr:rowOff>141105</xdr:rowOff>
    </xdr:to>
    <xdr:cxnSp macro="">
      <xdr:nvCxnSpPr>
        <xdr:cNvPr id="244" name="直線コネクタ 243"/>
        <xdr:cNvCxnSpPr/>
      </xdr:nvCxnSpPr>
      <xdr:spPr>
        <a:xfrm flipV="1">
          <a:off x="1130300" y="16594044"/>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48916</xdr:rowOff>
    </xdr:from>
    <xdr:to>
      <xdr:col>24</xdr:col>
      <xdr:colOff>114300</xdr:colOff>
      <xdr:row>96</xdr:row>
      <xdr:rowOff>150516</xdr:rowOff>
    </xdr:to>
    <xdr:sp macro="" textlink="">
      <xdr:nvSpPr>
        <xdr:cNvPr id="254" name="楕円 253"/>
        <xdr:cNvSpPr/>
      </xdr:nvSpPr>
      <xdr:spPr>
        <a:xfrm>
          <a:off x="4584700" y="165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27343</xdr:rowOff>
    </xdr:from>
    <xdr:ext cx="534377" cy="259045"/>
    <xdr:sp macro="" textlink="">
      <xdr:nvSpPr>
        <xdr:cNvPr id="255" name="衛生費該当値テキスト"/>
        <xdr:cNvSpPr txBox="1"/>
      </xdr:nvSpPr>
      <xdr:spPr>
        <a:xfrm>
          <a:off x="4686300" y="164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111913</xdr:rowOff>
    </xdr:from>
    <xdr:to>
      <xdr:col>20</xdr:col>
      <xdr:colOff>38100</xdr:colOff>
      <xdr:row>97</xdr:row>
      <xdr:rowOff>42063</xdr:rowOff>
    </xdr:to>
    <xdr:sp macro="" textlink="">
      <xdr:nvSpPr>
        <xdr:cNvPr id="256" name="楕円 255"/>
        <xdr:cNvSpPr/>
      </xdr:nvSpPr>
      <xdr:spPr>
        <a:xfrm>
          <a:off x="3746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33190</xdr:rowOff>
    </xdr:from>
    <xdr:ext cx="534377" cy="259045"/>
    <xdr:sp macro="" textlink="">
      <xdr:nvSpPr>
        <xdr:cNvPr id="257" name="テキスト ボックス 256"/>
        <xdr:cNvSpPr txBox="1"/>
      </xdr:nvSpPr>
      <xdr:spPr>
        <a:xfrm>
          <a:off x="3530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102561</xdr:rowOff>
    </xdr:from>
    <xdr:to>
      <xdr:col>15</xdr:col>
      <xdr:colOff>101600</xdr:colOff>
      <xdr:row>97</xdr:row>
      <xdr:rowOff>32711</xdr:rowOff>
    </xdr:to>
    <xdr:sp macro="" textlink="">
      <xdr:nvSpPr>
        <xdr:cNvPr id="258" name="楕円 257"/>
        <xdr:cNvSpPr/>
      </xdr:nvSpPr>
      <xdr:spPr>
        <a:xfrm>
          <a:off x="2857500" y="165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23838</xdr:rowOff>
    </xdr:from>
    <xdr:ext cx="534377" cy="259045"/>
    <xdr:sp macro="" textlink="">
      <xdr:nvSpPr>
        <xdr:cNvPr id="259" name="テキスト ボックス 258"/>
        <xdr:cNvSpPr txBox="1"/>
      </xdr:nvSpPr>
      <xdr:spPr>
        <a:xfrm>
          <a:off x="2641111" y="166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84044</xdr:rowOff>
    </xdr:from>
    <xdr:to>
      <xdr:col>10</xdr:col>
      <xdr:colOff>165100</xdr:colOff>
      <xdr:row>97</xdr:row>
      <xdr:rowOff>14194</xdr:rowOff>
    </xdr:to>
    <xdr:sp macro="" textlink="">
      <xdr:nvSpPr>
        <xdr:cNvPr id="260" name="楕円 259"/>
        <xdr:cNvSpPr/>
      </xdr:nvSpPr>
      <xdr:spPr>
        <a:xfrm>
          <a:off x="1968500" y="165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5321</xdr:rowOff>
    </xdr:from>
    <xdr:ext cx="534377" cy="259045"/>
    <xdr:sp macro="" textlink="">
      <xdr:nvSpPr>
        <xdr:cNvPr id="261" name="テキスト ボックス 260"/>
        <xdr:cNvSpPr txBox="1"/>
      </xdr:nvSpPr>
      <xdr:spPr>
        <a:xfrm>
          <a:off x="1752111" y="166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90305</xdr:rowOff>
    </xdr:from>
    <xdr:to>
      <xdr:col>6</xdr:col>
      <xdr:colOff>38100</xdr:colOff>
      <xdr:row>97</xdr:row>
      <xdr:rowOff>20455</xdr:rowOff>
    </xdr:to>
    <xdr:sp macro="" textlink="">
      <xdr:nvSpPr>
        <xdr:cNvPr id="262" name="楕円 261"/>
        <xdr:cNvSpPr/>
      </xdr:nvSpPr>
      <xdr:spPr>
        <a:xfrm>
          <a:off x="1079500" y="16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11582</xdr:rowOff>
    </xdr:from>
    <xdr:ext cx="534377" cy="259045"/>
    <xdr:sp macro="" textlink="">
      <xdr:nvSpPr>
        <xdr:cNvPr id="263" name="テキスト ボックス 262"/>
        <xdr:cNvSpPr txBox="1"/>
      </xdr:nvSpPr>
      <xdr:spPr>
        <a:xfrm>
          <a:off x="863111" y="166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76991</xdr:rowOff>
    </xdr:from>
    <xdr:to>
      <xdr:col>55</xdr:col>
      <xdr:colOff>0</xdr:colOff>
      <xdr:row>57</xdr:row>
      <xdr:rowOff>117128</xdr:rowOff>
    </xdr:to>
    <xdr:cxnSp macro="">
      <xdr:nvCxnSpPr>
        <xdr:cNvPr id="349" name="直線コネクタ 348"/>
        <xdr:cNvCxnSpPr/>
      </xdr:nvCxnSpPr>
      <xdr:spPr>
        <a:xfrm flipV="1">
          <a:off x="9639300" y="9678191"/>
          <a:ext cx="838200" cy="2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126203</xdr:rowOff>
    </xdr:from>
    <xdr:to>
      <xdr:col>50</xdr:col>
      <xdr:colOff>114300</xdr:colOff>
      <xdr:row>57</xdr:row>
      <xdr:rowOff>117128</xdr:rowOff>
    </xdr:to>
    <xdr:cxnSp macro="">
      <xdr:nvCxnSpPr>
        <xdr:cNvPr id="352" name="直線コネクタ 351"/>
        <xdr:cNvCxnSpPr/>
      </xdr:nvCxnSpPr>
      <xdr:spPr>
        <a:xfrm>
          <a:off x="8750300" y="9727403"/>
          <a:ext cx="889000" cy="1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126203</xdr:rowOff>
    </xdr:from>
    <xdr:to>
      <xdr:col>45</xdr:col>
      <xdr:colOff>177800</xdr:colOff>
      <xdr:row>57</xdr:row>
      <xdr:rowOff>168518</xdr:rowOff>
    </xdr:to>
    <xdr:cxnSp macro="">
      <xdr:nvCxnSpPr>
        <xdr:cNvPr id="355" name="直線コネクタ 354"/>
        <xdr:cNvCxnSpPr/>
      </xdr:nvCxnSpPr>
      <xdr:spPr>
        <a:xfrm flipV="1">
          <a:off x="7861300" y="9727403"/>
          <a:ext cx="889000" cy="2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167562</xdr:rowOff>
    </xdr:from>
    <xdr:to>
      <xdr:col>41</xdr:col>
      <xdr:colOff>50800</xdr:colOff>
      <xdr:row>57</xdr:row>
      <xdr:rowOff>168518</xdr:rowOff>
    </xdr:to>
    <xdr:cxnSp macro="">
      <xdr:nvCxnSpPr>
        <xdr:cNvPr id="358" name="直線コネクタ 357"/>
        <xdr:cNvCxnSpPr/>
      </xdr:nvCxnSpPr>
      <xdr:spPr>
        <a:xfrm>
          <a:off x="6972300" y="9940212"/>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26191</xdr:rowOff>
    </xdr:from>
    <xdr:to>
      <xdr:col>55</xdr:col>
      <xdr:colOff>50800</xdr:colOff>
      <xdr:row>56</xdr:row>
      <xdr:rowOff>127791</xdr:rowOff>
    </xdr:to>
    <xdr:sp macro="" textlink="">
      <xdr:nvSpPr>
        <xdr:cNvPr id="368" name="楕円 367"/>
        <xdr:cNvSpPr/>
      </xdr:nvSpPr>
      <xdr:spPr>
        <a:xfrm>
          <a:off x="10426700" y="96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49068</xdr:rowOff>
    </xdr:from>
    <xdr:ext cx="534377" cy="259045"/>
    <xdr:sp macro="" textlink="">
      <xdr:nvSpPr>
        <xdr:cNvPr id="369" name="農林水産業費該当値テキスト"/>
        <xdr:cNvSpPr txBox="1"/>
      </xdr:nvSpPr>
      <xdr:spPr>
        <a:xfrm>
          <a:off x="10528300" y="9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66328</xdr:rowOff>
    </xdr:from>
    <xdr:to>
      <xdr:col>50</xdr:col>
      <xdr:colOff>165100</xdr:colOff>
      <xdr:row>57</xdr:row>
      <xdr:rowOff>167928</xdr:rowOff>
    </xdr:to>
    <xdr:sp macro="" textlink="">
      <xdr:nvSpPr>
        <xdr:cNvPr id="370" name="楕円 369"/>
        <xdr:cNvSpPr/>
      </xdr:nvSpPr>
      <xdr:spPr>
        <a:xfrm>
          <a:off x="9588500" y="98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13005</xdr:rowOff>
    </xdr:from>
    <xdr:ext cx="534377" cy="259045"/>
    <xdr:sp macro="" textlink="">
      <xdr:nvSpPr>
        <xdr:cNvPr id="371" name="テキスト ボックス 370"/>
        <xdr:cNvSpPr txBox="1"/>
      </xdr:nvSpPr>
      <xdr:spPr>
        <a:xfrm>
          <a:off x="9372111" y="96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75403</xdr:rowOff>
    </xdr:from>
    <xdr:to>
      <xdr:col>46</xdr:col>
      <xdr:colOff>38100</xdr:colOff>
      <xdr:row>57</xdr:row>
      <xdr:rowOff>5553</xdr:rowOff>
    </xdr:to>
    <xdr:sp macro="" textlink="">
      <xdr:nvSpPr>
        <xdr:cNvPr id="372" name="楕円 371"/>
        <xdr:cNvSpPr/>
      </xdr:nvSpPr>
      <xdr:spPr>
        <a:xfrm>
          <a:off x="8699500" y="96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22080</xdr:rowOff>
    </xdr:from>
    <xdr:ext cx="534377" cy="259045"/>
    <xdr:sp macro="" textlink="">
      <xdr:nvSpPr>
        <xdr:cNvPr id="373" name="テキスト ボックス 372"/>
        <xdr:cNvSpPr txBox="1"/>
      </xdr:nvSpPr>
      <xdr:spPr>
        <a:xfrm>
          <a:off x="8483111" y="94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117718</xdr:rowOff>
    </xdr:from>
    <xdr:to>
      <xdr:col>41</xdr:col>
      <xdr:colOff>101600</xdr:colOff>
      <xdr:row>58</xdr:row>
      <xdr:rowOff>47868</xdr:rowOff>
    </xdr:to>
    <xdr:sp macro="" textlink="">
      <xdr:nvSpPr>
        <xdr:cNvPr id="374" name="楕円 373"/>
        <xdr:cNvSpPr/>
      </xdr:nvSpPr>
      <xdr:spPr>
        <a:xfrm>
          <a:off x="7810500" y="98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38995</xdr:rowOff>
    </xdr:from>
    <xdr:ext cx="534377" cy="259045"/>
    <xdr:sp macro="" textlink="">
      <xdr:nvSpPr>
        <xdr:cNvPr id="375" name="テキスト ボックス 374"/>
        <xdr:cNvSpPr txBox="1"/>
      </xdr:nvSpPr>
      <xdr:spPr>
        <a:xfrm>
          <a:off x="7594111" y="99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116762</xdr:rowOff>
    </xdr:from>
    <xdr:to>
      <xdr:col>36</xdr:col>
      <xdr:colOff>165100</xdr:colOff>
      <xdr:row>58</xdr:row>
      <xdr:rowOff>46912</xdr:rowOff>
    </xdr:to>
    <xdr:sp macro="" textlink="">
      <xdr:nvSpPr>
        <xdr:cNvPr id="376" name="楕円 375"/>
        <xdr:cNvSpPr/>
      </xdr:nvSpPr>
      <xdr:spPr>
        <a:xfrm>
          <a:off x="6921500" y="98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38039</xdr:rowOff>
    </xdr:from>
    <xdr:ext cx="534377" cy="259045"/>
    <xdr:sp macro="" textlink="">
      <xdr:nvSpPr>
        <xdr:cNvPr id="377" name="テキスト ボックス 376"/>
        <xdr:cNvSpPr txBox="1"/>
      </xdr:nvSpPr>
      <xdr:spPr>
        <a:xfrm>
          <a:off x="6705111" y="998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117274</xdr:rowOff>
    </xdr:from>
    <xdr:to>
      <xdr:col>55</xdr:col>
      <xdr:colOff>0</xdr:colOff>
      <xdr:row>77</xdr:row>
      <xdr:rowOff>58719</xdr:rowOff>
    </xdr:to>
    <xdr:cxnSp macro="">
      <xdr:nvCxnSpPr>
        <xdr:cNvPr id="402" name="直線コネクタ 401"/>
        <xdr:cNvCxnSpPr/>
      </xdr:nvCxnSpPr>
      <xdr:spPr>
        <a:xfrm flipV="1">
          <a:off x="9639300" y="12976024"/>
          <a:ext cx="838200" cy="28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119366</xdr:rowOff>
    </xdr:from>
    <xdr:to>
      <xdr:col>50</xdr:col>
      <xdr:colOff>114300</xdr:colOff>
      <xdr:row>77</xdr:row>
      <xdr:rowOff>58719</xdr:rowOff>
    </xdr:to>
    <xdr:cxnSp macro="">
      <xdr:nvCxnSpPr>
        <xdr:cNvPr id="405" name="直線コネクタ 404"/>
        <xdr:cNvCxnSpPr/>
      </xdr:nvCxnSpPr>
      <xdr:spPr>
        <a:xfrm>
          <a:off x="8750300" y="13149566"/>
          <a:ext cx="889000" cy="1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119366</xdr:rowOff>
    </xdr:from>
    <xdr:to>
      <xdr:col>45</xdr:col>
      <xdr:colOff>177800</xdr:colOff>
      <xdr:row>77</xdr:row>
      <xdr:rowOff>10695</xdr:rowOff>
    </xdr:to>
    <xdr:cxnSp macro="">
      <xdr:nvCxnSpPr>
        <xdr:cNvPr id="408" name="直線コネクタ 407"/>
        <xdr:cNvCxnSpPr/>
      </xdr:nvCxnSpPr>
      <xdr:spPr>
        <a:xfrm flipV="1">
          <a:off x="7861300" y="13149566"/>
          <a:ext cx="889000" cy="6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10695</xdr:rowOff>
    </xdr:from>
    <xdr:to>
      <xdr:col>41</xdr:col>
      <xdr:colOff>50800</xdr:colOff>
      <xdr:row>77</xdr:row>
      <xdr:rowOff>48174</xdr:rowOff>
    </xdr:to>
    <xdr:cxnSp macro="">
      <xdr:nvCxnSpPr>
        <xdr:cNvPr id="411" name="直線コネクタ 410"/>
        <xdr:cNvCxnSpPr/>
      </xdr:nvCxnSpPr>
      <xdr:spPr>
        <a:xfrm flipV="1">
          <a:off x="6972300" y="13212345"/>
          <a:ext cx="889000" cy="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66474</xdr:rowOff>
    </xdr:from>
    <xdr:to>
      <xdr:col>55</xdr:col>
      <xdr:colOff>50800</xdr:colOff>
      <xdr:row>75</xdr:row>
      <xdr:rowOff>168073</xdr:rowOff>
    </xdr:to>
    <xdr:sp macro="" textlink="">
      <xdr:nvSpPr>
        <xdr:cNvPr id="421" name="楕円 420"/>
        <xdr:cNvSpPr/>
      </xdr:nvSpPr>
      <xdr:spPr>
        <a:xfrm>
          <a:off x="10426700" y="12925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89351</xdr:rowOff>
    </xdr:from>
    <xdr:ext cx="534377" cy="259045"/>
    <xdr:sp macro="" textlink="">
      <xdr:nvSpPr>
        <xdr:cNvPr id="422" name="商工費該当値テキスト"/>
        <xdr:cNvSpPr txBox="1"/>
      </xdr:nvSpPr>
      <xdr:spPr>
        <a:xfrm>
          <a:off x="10528300" y="127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7919</xdr:rowOff>
    </xdr:from>
    <xdr:to>
      <xdr:col>50</xdr:col>
      <xdr:colOff>165100</xdr:colOff>
      <xdr:row>77</xdr:row>
      <xdr:rowOff>109519</xdr:rowOff>
    </xdr:to>
    <xdr:sp macro="" textlink="">
      <xdr:nvSpPr>
        <xdr:cNvPr id="423" name="楕円 422"/>
        <xdr:cNvSpPr/>
      </xdr:nvSpPr>
      <xdr:spPr>
        <a:xfrm>
          <a:off x="9588500" y="132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126046</xdr:rowOff>
    </xdr:from>
    <xdr:ext cx="534377" cy="259045"/>
    <xdr:sp macro="" textlink="">
      <xdr:nvSpPr>
        <xdr:cNvPr id="424" name="テキスト ボックス 423"/>
        <xdr:cNvSpPr txBox="1"/>
      </xdr:nvSpPr>
      <xdr:spPr>
        <a:xfrm>
          <a:off x="9372111" y="129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68566</xdr:rowOff>
    </xdr:from>
    <xdr:to>
      <xdr:col>46</xdr:col>
      <xdr:colOff>38100</xdr:colOff>
      <xdr:row>76</xdr:row>
      <xdr:rowOff>170166</xdr:rowOff>
    </xdr:to>
    <xdr:sp macro="" textlink="">
      <xdr:nvSpPr>
        <xdr:cNvPr id="425" name="楕円 424"/>
        <xdr:cNvSpPr/>
      </xdr:nvSpPr>
      <xdr:spPr>
        <a:xfrm>
          <a:off x="8699500" y="130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15243</xdr:rowOff>
    </xdr:from>
    <xdr:ext cx="534377" cy="259045"/>
    <xdr:sp macro="" textlink="">
      <xdr:nvSpPr>
        <xdr:cNvPr id="426" name="テキスト ボックス 425"/>
        <xdr:cNvSpPr txBox="1"/>
      </xdr:nvSpPr>
      <xdr:spPr>
        <a:xfrm>
          <a:off x="8483111" y="128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131345</xdr:rowOff>
    </xdr:from>
    <xdr:to>
      <xdr:col>41</xdr:col>
      <xdr:colOff>101600</xdr:colOff>
      <xdr:row>77</xdr:row>
      <xdr:rowOff>61495</xdr:rowOff>
    </xdr:to>
    <xdr:sp macro="" textlink="">
      <xdr:nvSpPr>
        <xdr:cNvPr id="427" name="楕円 426"/>
        <xdr:cNvSpPr/>
      </xdr:nvSpPr>
      <xdr:spPr>
        <a:xfrm>
          <a:off x="7810500" y="131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78022</xdr:rowOff>
    </xdr:from>
    <xdr:ext cx="534377" cy="259045"/>
    <xdr:sp macro="" textlink="">
      <xdr:nvSpPr>
        <xdr:cNvPr id="428" name="テキスト ボックス 427"/>
        <xdr:cNvSpPr txBox="1"/>
      </xdr:nvSpPr>
      <xdr:spPr>
        <a:xfrm>
          <a:off x="7594111" y="129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168824</xdr:rowOff>
    </xdr:from>
    <xdr:to>
      <xdr:col>36</xdr:col>
      <xdr:colOff>165100</xdr:colOff>
      <xdr:row>77</xdr:row>
      <xdr:rowOff>98974</xdr:rowOff>
    </xdr:to>
    <xdr:sp macro="" textlink="">
      <xdr:nvSpPr>
        <xdr:cNvPr id="429" name="楕円 428"/>
        <xdr:cNvSpPr/>
      </xdr:nvSpPr>
      <xdr:spPr>
        <a:xfrm>
          <a:off x="6921500" y="131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115501</xdr:rowOff>
    </xdr:from>
    <xdr:ext cx="534377" cy="259045"/>
    <xdr:sp macro="" textlink="">
      <xdr:nvSpPr>
        <xdr:cNvPr id="430" name="テキスト ボックス 429"/>
        <xdr:cNvSpPr txBox="1"/>
      </xdr:nvSpPr>
      <xdr:spPr>
        <a:xfrm>
          <a:off x="6705111" y="129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54040</xdr:rowOff>
    </xdr:from>
    <xdr:to>
      <xdr:col>55</xdr:col>
      <xdr:colOff>0</xdr:colOff>
      <xdr:row>96</xdr:row>
      <xdr:rowOff>61857</xdr:rowOff>
    </xdr:to>
    <xdr:cxnSp macro="">
      <xdr:nvCxnSpPr>
        <xdr:cNvPr id="461" name="直線コネクタ 460"/>
        <xdr:cNvCxnSpPr/>
      </xdr:nvCxnSpPr>
      <xdr:spPr>
        <a:xfrm flipV="1">
          <a:off x="9639300" y="16513240"/>
          <a:ext cx="838200" cy="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61857</xdr:rowOff>
    </xdr:from>
    <xdr:to>
      <xdr:col>50</xdr:col>
      <xdr:colOff>114300</xdr:colOff>
      <xdr:row>97</xdr:row>
      <xdr:rowOff>20937</xdr:rowOff>
    </xdr:to>
    <xdr:cxnSp macro="">
      <xdr:nvCxnSpPr>
        <xdr:cNvPr id="464" name="直線コネクタ 463"/>
        <xdr:cNvCxnSpPr/>
      </xdr:nvCxnSpPr>
      <xdr:spPr>
        <a:xfrm flipV="1">
          <a:off x="8750300" y="16521057"/>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158783</xdr:rowOff>
    </xdr:from>
    <xdr:to>
      <xdr:col>45</xdr:col>
      <xdr:colOff>177800</xdr:colOff>
      <xdr:row>97</xdr:row>
      <xdr:rowOff>20937</xdr:rowOff>
    </xdr:to>
    <xdr:cxnSp macro="">
      <xdr:nvCxnSpPr>
        <xdr:cNvPr id="467" name="直線コネクタ 466"/>
        <xdr:cNvCxnSpPr/>
      </xdr:nvCxnSpPr>
      <xdr:spPr>
        <a:xfrm>
          <a:off x="7861300" y="1661798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138481</xdr:rowOff>
    </xdr:from>
    <xdr:to>
      <xdr:col>41</xdr:col>
      <xdr:colOff>50800</xdr:colOff>
      <xdr:row>96</xdr:row>
      <xdr:rowOff>158783</xdr:rowOff>
    </xdr:to>
    <xdr:cxnSp macro="">
      <xdr:nvCxnSpPr>
        <xdr:cNvPr id="470" name="直線コネクタ 469"/>
        <xdr:cNvCxnSpPr/>
      </xdr:nvCxnSpPr>
      <xdr:spPr>
        <a:xfrm>
          <a:off x="6972300" y="16254781"/>
          <a:ext cx="889000" cy="3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3240</xdr:rowOff>
    </xdr:from>
    <xdr:to>
      <xdr:col>55</xdr:col>
      <xdr:colOff>50800</xdr:colOff>
      <xdr:row>96</xdr:row>
      <xdr:rowOff>104840</xdr:rowOff>
    </xdr:to>
    <xdr:sp macro="" textlink="">
      <xdr:nvSpPr>
        <xdr:cNvPr id="480" name="楕円 479"/>
        <xdr:cNvSpPr/>
      </xdr:nvSpPr>
      <xdr:spPr>
        <a:xfrm>
          <a:off x="10426700" y="1646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153117</xdr:rowOff>
    </xdr:from>
    <xdr:ext cx="534377" cy="259045"/>
    <xdr:sp macro="" textlink="">
      <xdr:nvSpPr>
        <xdr:cNvPr id="481" name="土木費該当値テキスト"/>
        <xdr:cNvSpPr txBox="1"/>
      </xdr:nvSpPr>
      <xdr:spPr>
        <a:xfrm>
          <a:off x="10528300" y="164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11057</xdr:rowOff>
    </xdr:from>
    <xdr:to>
      <xdr:col>50</xdr:col>
      <xdr:colOff>165100</xdr:colOff>
      <xdr:row>96</xdr:row>
      <xdr:rowOff>112657</xdr:rowOff>
    </xdr:to>
    <xdr:sp macro="" textlink="">
      <xdr:nvSpPr>
        <xdr:cNvPr id="482" name="楕円 481"/>
        <xdr:cNvSpPr/>
      </xdr:nvSpPr>
      <xdr:spPr>
        <a:xfrm>
          <a:off x="9588500" y="164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103784</xdr:rowOff>
    </xdr:from>
    <xdr:ext cx="534377" cy="259045"/>
    <xdr:sp macro="" textlink="">
      <xdr:nvSpPr>
        <xdr:cNvPr id="483" name="テキスト ボックス 482"/>
        <xdr:cNvSpPr txBox="1"/>
      </xdr:nvSpPr>
      <xdr:spPr>
        <a:xfrm>
          <a:off x="9372111" y="165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141587</xdr:rowOff>
    </xdr:from>
    <xdr:to>
      <xdr:col>46</xdr:col>
      <xdr:colOff>38100</xdr:colOff>
      <xdr:row>97</xdr:row>
      <xdr:rowOff>71737</xdr:rowOff>
    </xdr:to>
    <xdr:sp macro="" textlink="">
      <xdr:nvSpPr>
        <xdr:cNvPr id="484" name="楕円 483"/>
        <xdr:cNvSpPr/>
      </xdr:nvSpPr>
      <xdr:spPr>
        <a:xfrm>
          <a:off x="8699500" y="166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62864</xdr:rowOff>
    </xdr:from>
    <xdr:ext cx="534377" cy="259045"/>
    <xdr:sp macro="" textlink="">
      <xdr:nvSpPr>
        <xdr:cNvPr id="485" name="テキスト ボックス 484"/>
        <xdr:cNvSpPr txBox="1"/>
      </xdr:nvSpPr>
      <xdr:spPr>
        <a:xfrm>
          <a:off x="8483111" y="166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107983</xdr:rowOff>
    </xdr:from>
    <xdr:to>
      <xdr:col>41</xdr:col>
      <xdr:colOff>101600</xdr:colOff>
      <xdr:row>97</xdr:row>
      <xdr:rowOff>38133</xdr:rowOff>
    </xdr:to>
    <xdr:sp macro="" textlink="">
      <xdr:nvSpPr>
        <xdr:cNvPr id="486" name="楕円 485"/>
        <xdr:cNvSpPr/>
      </xdr:nvSpPr>
      <xdr:spPr>
        <a:xfrm>
          <a:off x="7810500" y="165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29260</xdr:rowOff>
    </xdr:from>
    <xdr:ext cx="534377" cy="259045"/>
    <xdr:sp macro="" textlink="">
      <xdr:nvSpPr>
        <xdr:cNvPr id="487" name="テキスト ボックス 486"/>
        <xdr:cNvSpPr txBox="1"/>
      </xdr:nvSpPr>
      <xdr:spPr>
        <a:xfrm>
          <a:off x="7594111" y="166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87681</xdr:rowOff>
    </xdr:from>
    <xdr:to>
      <xdr:col>36</xdr:col>
      <xdr:colOff>165100</xdr:colOff>
      <xdr:row>95</xdr:row>
      <xdr:rowOff>17831</xdr:rowOff>
    </xdr:to>
    <xdr:sp macro="" textlink="">
      <xdr:nvSpPr>
        <xdr:cNvPr id="488" name="楕円 487"/>
        <xdr:cNvSpPr/>
      </xdr:nvSpPr>
      <xdr:spPr>
        <a:xfrm>
          <a:off x="6921500" y="162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34358</xdr:rowOff>
    </xdr:from>
    <xdr:ext cx="534377" cy="259045"/>
    <xdr:sp macro="" textlink="">
      <xdr:nvSpPr>
        <xdr:cNvPr id="489" name="テキスト ボックス 488"/>
        <xdr:cNvSpPr txBox="1"/>
      </xdr:nvSpPr>
      <xdr:spPr>
        <a:xfrm>
          <a:off x="6705111" y="15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9512</xdr:rowOff>
    </xdr:from>
    <xdr:to>
      <xdr:col>85</xdr:col>
      <xdr:colOff>127000</xdr:colOff>
      <xdr:row>35</xdr:row>
      <xdr:rowOff>29923</xdr:rowOff>
    </xdr:to>
    <xdr:cxnSp macro="">
      <xdr:nvCxnSpPr>
        <xdr:cNvPr id="520" name="直線コネクタ 519"/>
        <xdr:cNvCxnSpPr/>
      </xdr:nvCxnSpPr>
      <xdr:spPr>
        <a:xfrm flipV="1">
          <a:off x="15481300" y="5495912"/>
          <a:ext cx="838200" cy="5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29923</xdr:rowOff>
    </xdr:from>
    <xdr:to>
      <xdr:col>81</xdr:col>
      <xdr:colOff>50800</xdr:colOff>
      <xdr:row>35</xdr:row>
      <xdr:rowOff>120857</xdr:rowOff>
    </xdr:to>
    <xdr:cxnSp macro="">
      <xdr:nvCxnSpPr>
        <xdr:cNvPr id="523" name="直線コネクタ 522"/>
        <xdr:cNvCxnSpPr/>
      </xdr:nvCxnSpPr>
      <xdr:spPr>
        <a:xfrm flipV="1">
          <a:off x="14592300" y="6030673"/>
          <a:ext cx="889000" cy="9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139210</xdr:rowOff>
    </xdr:from>
    <xdr:to>
      <xdr:col>76</xdr:col>
      <xdr:colOff>114300</xdr:colOff>
      <xdr:row>35</xdr:row>
      <xdr:rowOff>120857</xdr:rowOff>
    </xdr:to>
    <xdr:cxnSp macro="">
      <xdr:nvCxnSpPr>
        <xdr:cNvPr id="526" name="直線コネクタ 525"/>
        <xdr:cNvCxnSpPr/>
      </xdr:nvCxnSpPr>
      <xdr:spPr>
        <a:xfrm>
          <a:off x="13703300" y="5968510"/>
          <a:ext cx="889000" cy="1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139210</xdr:rowOff>
    </xdr:from>
    <xdr:to>
      <xdr:col>71</xdr:col>
      <xdr:colOff>177800</xdr:colOff>
      <xdr:row>34</xdr:row>
      <xdr:rowOff>153416</xdr:rowOff>
    </xdr:to>
    <xdr:cxnSp macro="">
      <xdr:nvCxnSpPr>
        <xdr:cNvPr id="529" name="直線コネクタ 528"/>
        <xdr:cNvCxnSpPr/>
      </xdr:nvCxnSpPr>
      <xdr:spPr>
        <a:xfrm flipV="1">
          <a:off x="12814300" y="596851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130162</xdr:rowOff>
    </xdr:from>
    <xdr:to>
      <xdr:col>85</xdr:col>
      <xdr:colOff>177800</xdr:colOff>
      <xdr:row>32</xdr:row>
      <xdr:rowOff>60312</xdr:rowOff>
    </xdr:to>
    <xdr:sp macro="" textlink="">
      <xdr:nvSpPr>
        <xdr:cNvPr id="539" name="楕円 538"/>
        <xdr:cNvSpPr/>
      </xdr:nvSpPr>
      <xdr:spPr>
        <a:xfrm>
          <a:off x="16268700" y="54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153039</xdr:rowOff>
    </xdr:from>
    <xdr:ext cx="534377" cy="259045"/>
    <xdr:sp macro="" textlink="">
      <xdr:nvSpPr>
        <xdr:cNvPr id="540" name="消防費該当値テキスト"/>
        <xdr:cNvSpPr txBox="1"/>
      </xdr:nvSpPr>
      <xdr:spPr>
        <a:xfrm>
          <a:off x="16370300" y="52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150573</xdr:rowOff>
    </xdr:from>
    <xdr:to>
      <xdr:col>81</xdr:col>
      <xdr:colOff>101600</xdr:colOff>
      <xdr:row>35</xdr:row>
      <xdr:rowOff>80723</xdr:rowOff>
    </xdr:to>
    <xdr:sp macro="" textlink="">
      <xdr:nvSpPr>
        <xdr:cNvPr id="541" name="楕円 540"/>
        <xdr:cNvSpPr/>
      </xdr:nvSpPr>
      <xdr:spPr>
        <a:xfrm>
          <a:off x="15430500" y="59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97250</xdr:rowOff>
    </xdr:from>
    <xdr:ext cx="534377" cy="259045"/>
    <xdr:sp macro="" textlink="">
      <xdr:nvSpPr>
        <xdr:cNvPr id="542" name="テキスト ボックス 541"/>
        <xdr:cNvSpPr txBox="1"/>
      </xdr:nvSpPr>
      <xdr:spPr>
        <a:xfrm>
          <a:off x="15214111" y="5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70057</xdr:rowOff>
    </xdr:from>
    <xdr:to>
      <xdr:col>76</xdr:col>
      <xdr:colOff>165100</xdr:colOff>
      <xdr:row>36</xdr:row>
      <xdr:rowOff>207</xdr:rowOff>
    </xdr:to>
    <xdr:sp macro="" textlink="">
      <xdr:nvSpPr>
        <xdr:cNvPr id="543" name="楕円 542"/>
        <xdr:cNvSpPr/>
      </xdr:nvSpPr>
      <xdr:spPr>
        <a:xfrm>
          <a:off x="14541500" y="60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16734</xdr:rowOff>
    </xdr:from>
    <xdr:ext cx="534377" cy="259045"/>
    <xdr:sp macro="" textlink="">
      <xdr:nvSpPr>
        <xdr:cNvPr id="544" name="テキスト ボックス 543"/>
        <xdr:cNvSpPr txBox="1"/>
      </xdr:nvSpPr>
      <xdr:spPr>
        <a:xfrm>
          <a:off x="14325111" y="58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88410</xdr:rowOff>
    </xdr:from>
    <xdr:to>
      <xdr:col>72</xdr:col>
      <xdr:colOff>38100</xdr:colOff>
      <xdr:row>35</xdr:row>
      <xdr:rowOff>18560</xdr:rowOff>
    </xdr:to>
    <xdr:sp macro="" textlink="">
      <xdr:nvSpPr>
        <xdr:cNvPr id="545" name="楕円 544"/>
        <xdr:cNvSpPr/>
      </xdr:nvSpPr>
      <xdr:spPr>
        <a:xfrm>
          <a:off x="13652500" y="59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35087</xdr:rowOff>
    </xdr:from>
    <xdr:ext cx="534377" cy="259045"/>
    <xdr:sp macro="" textlink="">
      <xdr:nvSpPr>
        <xdr:cNvPr id="546" name="テキスト ボックス 545"/>
        <xdr:cNvSpPr txBox="1"/>
      </xdr:nvSpPr>
      <xdr:spPr>
        <a:xfrm>
          <a:off x="13436111" y="56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102616</xdr:rowOff>
    </xdr:from>
    <xdr:to>
      <xdr:col>67</xdr:col>
      <xdr:colOff>101600</xdr:colOff>
      <xdr:row>35</xdr:row>
      <xdr:rowOff>32766</xdr:rowOff>
    </xdr:to>
    <xdr:sp macro="" textlink="">
      <xdr:nvSpPr>
        <xdr:cNvPr id="547" name="楕円 546"/>
        <xdr:cNvSpPr/>
      </xdr:nvSpPr>
      <xdr:spPr>
        <a:xfrm>
          <a:off x="12763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49293</xdr:rowOff>
    </xdr:from>
    <xdr:ext cx="534377" cy="259045"/>
    <xdr:sp macro="" textlink="">
      <xdr:nvSpPr>
        <xdr:cNvPr id="548" name="テキスト ボックス 547"/>
        <xdr:cNvSpPr txBox="1"/>
      </xdr:nvSpPr>
      <xdr:spPr>
        <a:xfrm>
          <a:off x="12547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18336</xdr:rowOff>
    </xdr:from>
    <xdr:to>
      <xdr:col>85</xdr:col>
      <xdr:colOff>127000</xdr:colOff>
      <xdr:row>57</xdr:row>
      <xdr:rowOff>27473</xdr:rowOff>
    </xdr:to>
    <xdr:cxnSp macro="">
      <xdr:nvCxnSpPr>
        <xdr:cNvPr id="577" name="直線コネクタ 576"/>
        <xdr:cNvCxnSpPr/>
      </xdr:nvCxnSpPr>
      <xdr:spPr>
        <a:xfrm flipV="1">
          <a:off x="15481300" y="9790986"/>
          <a:ext cx="8382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27473</xdr:rowOff>
    </xdr:from>
    <xdr:to>
      <xdr:col>81</xdr:col>
      <xdr:colOff>50800</xdr:colOff>
      <xdr:row>57</xdr:row>
      <xdr:rowOff>58943</xdr:rowOff>
    </xdr:to>
    <xdr:cxnSp macro="">
      <xdr:nvCxnSpPr>
        <xdr:cNvPr id="580" name="直線コネクタ 579"/>
        <xdr:cNvCxnSpPr/>
      </xdr:nvCxnSpPr>
      <xdr:spPr>
        <a:xfrm flipV="1">
          <a:off x="14592300" y="9800123"/>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52200</xdr:rowOff>
    </xdr:from>
    <xdr:to>
      <xdr:col>76</xdr:col>
      <xdr:colOff>114300</xdr:colOff>
      <xdr:row>57</xdr:row>
      <xdr:rowOff>58943</xdr:rowOff>
    </xdr:to>
    <xdr:cxnSp macro="">
      <xdr:nvCxnSpPr>
        <xdr:cNvPr id="583" name="直線コネクタ 582"/>
        <xdr:cNvCxnSpPr/>
      </xdr:nvCxnSpPr>
      <xdr:spPr>
        <a:xfrm>
          <a:off x="13703300" y="9139050"/>
          <a:ext cx="889000" cy="69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75745</xdr:rowOff>
    </xdr:from>
    <xdr:to>
      <xdr:col>71</xdr:col>
      <xdr:colOff>177800</xdr:colOff>
      <xdr:row>53</xdr:row>
      <xdr:rowOff>52200</xdr:rowOff>
    </xdr:to>
    <xdr:cxnSp macro="">
      <xdr:nvCxnSpPr>
        <xdr:cNvPr id="586" name="直線コネクタ 585"/>
        <xdr:cNvCxnSpPr/>
      </xdr:nvCxnSpPr>
      <xdr:spPr>
        <a:xfrm>
          <a:off x="12814300" y="899114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138986</xdr:rowOff>
    </xdr:from>
    <xdr:to>
      <xdr:col>85</xdr:col>
      <xdr:colOff>177800</xdr:colOff>
      <xdr:row>57</xdr:row>
      <xdr:rowOff>69136</xdr:rowOff>
    </xdr:to>
    <xdr:sp macro="" textlink="">
      <xdr:nvSpPr>
        <xdr:cNvPr id="596" name="楕円 595"/>
        <xdr:cNvSpPr/>
      </xdr:nvSpPr>
      <xdr:spPr>
        <a:xfrm>
          <a:off x="16268700" y="97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117413</xdr:rowOff>
    </xdr:from>
    <xdr:ext cx="534377" cy="259045"/>
    <xdr:sp macro="" textlink="">
      <xdr:nvSpPr>
        <xdr:cNvPr id="597" name="教育費該当値テキスト"/>
        <xdr:cNvSpPr txBox="1"/>
      </xdr:nvSpPr>
      <xdr:spPr>
        <a:xfrm>
          <a:off x="16370300" y="97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148123</xdr:rowOff>
    </xdr:from>
    <xdr:to>
      <xdr:col>81</xdr:col>
      <xdr:colOff>101600</xdr:colOff>
      <xdr:row>57</xdr:row>
      <xdr:rowOff>78273</xdr:rowOff>
    </xdr:to>
    <xdr:sp macro="" textlink="">
      <xdr:nvSpPr>
        <xdr:cNvPr id="598" name="楕円 597"/>
        <xdr:cNvSpPr/>
      </xdr:nvSpPr>
      <xdr:spPr>
        <a:xfrm>
          <a:off x="15430500" y="97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69400</xdr:rowOff>
    </xdr:from>
    <xdr:ext cx="534377" cy="259045"/>
    <xdr:sp macro="" textlink="">
      <xdr:nvSpPr>
        <xdr:cNvPr id="599" name="テキスト ボックス 598"/>
        <xdr:cNvSpPr txBox="1"/>
      </xdr:nvSpPr>
      <xdr:spPr>
        <a:xfrm>
          <a:off x="15214111" y="98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8143</xdr:rowOff>
    </xdr:from>
    <xdr:to>
      <xdr:col>76</xdr:col>
      <xdr:colOff>165100</xdr:colOff>
      <xdr:row>57</xdr:row>
      <xdr:rowOff>109743</xdr:rowOff>
    </xdr:to>
    <xdr:sp macro="" textlink="">
      <xdr:nvSpPr>
        <xdr:cNvPr id="600" name="楕円 599"/>
        <xdr:cNvSpPr/>
      </xdr:nvSpPr>
      <xdr:spPr>
        <a:xfrm>
          <a:off x="14541500" y="97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100870</xdr:rowOff>
    </xdr:from>
    <xdr:ext cx="534377" cy="259045"/>
    <xdr:sp macro="" textlink="">
      <xdr:nvSpPr>
        <xdr:cNvPr id="601" name="テキスト ボックス 600"/>
        <xdr:cNvSpPr txBox="1"/>
      </xdr:nvSpPr>
      <xdr:spPr>
        <a:xfrm>
          <a:off x="14325111" y="987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1400</xdr:rowOff>
    </xdr:from>
    <xdr:to>
      <xdr:col>72</xdr:col>
      <xdr:colOff>38100</xdr:colOff>
      <xdr:row>53</xdr:row>
      <xdr:rowOff>103000</xdr:rowOff>
    </xdr:to>
    <xdr:sp macro="" textlink="">
      <xdr:nvSpPr>
        <xdr:cNvPr id="602" name="楕円 601"/>
        <xdr:cNvSpPr/>
      </xdr:nvSpPr>
      <xdr:spPr>
        <a:xfrm>
          <a:off x="13652500" y="9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119527</xdr:rowOff>
    </xdr:from>
    <xdr:ext cx="599010" cy="259045"/>
    <xdr:sp macro="" textlink="">
      <xdr:nvSpPr>
        <xdr:cNvPr id="603" name="テキスト ボックス 602"/>
        <xdr:cNvSpPr txBox="1"/>
      </xdr:nvSpPr>
      <xdr:spPr>
        <a:xfrm>
          <a:off x="13403795" y="88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24945</xdr:rowOff>
    </xdr:from>
    <xdr:to>
      <xdr:col>67</xdr:col>
      <xdr:colOff>101600</xdr:colOff>
      <xdr:row>52</xdr:row>
      <xdr:rowOff>126545</xdr:rowOff>
    </xdr:to>
    <xdr:sp macro="" textlink="">
      <xdr:nvSpPr>
        <xdr:cNvPr id="604" name="楕円 603"/>
        <xdr:cNvSpPr/>
      </xdr:nvSpPr>
      <xdr:spPr>
        <a:xfrm>
          <a:off x="127635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143072</xdr:rowOff>
    </xdr:from>
    <xdr:ext cx="599010" cy="259045"/>
    <xdr:sp macro="" textlink="">
      <xdr:nvSpPr>
        <xdr:cNvPr id="605" name="テキスト ボックス 604"/>
        <xdr:cNvSpPr txBox="1"/>
      </xdr:nvSpPr>
      <xdr:spPr>
        <a:xfrm>
          <a:off x="12514795" y="871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160731</xdr:rowOff>
    </xdr:from>
    <xdr:to>
      <xdr:col>85</xdr:col>
      <xdr:colOff>127000</xdr:colOff>
      <xdr:row>79</xdr:row>
      <xdr:rowOff>11912</xdr:rowOff>
    </xdr:to>
    <xdr:cxnSp macro="">
      <xdr:nvCxnSpPr>
        <xdr:cNvPr id="634" name="直線コネクタ 633"/>
        <xdr:cNvCxnSpPr/>
      </xdr:nvCxnSpPr>
      <xdr:spPr>
        <a:xfrm flipV="1">
          <a:off x="15481300" y="13533831"/>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11912</xdr:rowOff>
    </xdr:from>
    <xdr:to>
      <xdr:col>81</xdr:col>
      <xdr:colOff>50800</xdr:colOff>
      <xdr:row>79</xdr:row>
      <xdr:rowOff>25388</xdr:rowOff>
    </xdr:to>
    <xdr:cxnSp macro="">
      <xdr:nvCxnSpPr>
        <xdr:cNvPr id="637" name="直線コネクタ 636"/>
        <xdr:cNvCxnSpPr/>
      </xdr:nvCxnSpPr>
      <xdr:spPr>
        <a:xfrm flipV="1">
          <a:off x="14592300" y="13556462"/>
          <a:ext cx="889000" cy="1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149758</xdr:rowOff>
    </xdr:from>
    <xdr:to>
      <xdr:col>76</xdr:col>
      <xdr:colOff>114300</xdr:colOff>
      <xdr:row>79</xdr:row>
      <xdr:rowOff>25388</xdr:rowOff>
    </xdr:to>
    <xdr:cxnSp macro="">
      <xdr:nvCxnSpPr>
        <xdr:cNvPr id="640" name="直線コネクタ 639"/>
        <xdr:cNvCxnSpPr/>
      </xdr:nvCxnSpPr>
      <xdr:spPr>
        <a:xfrm>
          <a:off x="13703300" y="13522858"/>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149758</xdr:rowOff>
    </xdr:from>
    <xdr:to>
      <xdr:col>71</xdr:col>
      <xdr:colOff>177800</xdr:colOff>
      <xdr:row>78</xdr:row>
      <xdr:rowOff>168757</xdr:rowOff>
    </xdr:to>
    <xdr:cxnSp macro="">
      <xdr:nvCxnSpPr>
        <xdr:cNvPr id="643" name="直線コネクタ 642"/>
        <xdr:cNvCxnSpPr/>
      </xdr:nvCxnSpPr>
      <xdr:spPr>
        <a:xfrm flipV="1">
          <a:off x="12814300" y="13522858"/>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109931</xdr:rowOff>
    </xdr:from>
    <xdr:to>
      <xdr:col>85</xdr:col>
      <xdr:colOff>177800</xdr:colOff>
      <xdr:row>79</xdr:row>
      <xdr:rowOff>40081</xdr:rowOff>
    </xdr:to>
    <xdr:sp macro="" textlink="">
      <xdr:nvSpPr>
        <xdr:cNvPr id="653" name="楕円 652"/>
        <xdr:cNvSpPr/>
      </xdr:nvSpPr>
      <xdr:spPr>
        <a:xfrm>
          <a:off x="16268700" y="13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132562</xdr:rowOff>
    </xdr:from>
    <xdr:to>
      <xdr:col>81</xdr:col>
      <xdr:colOff>101600</xdr:colOff>
      <xdr:row>79</xdr:row>
      <xdr:rowOff>62712</xdr:rowOff>
    </xdr:to>
    <xdr:sp macro="" textlink="">
      <xdr:nvSpPr>
        <xdr:cNvPr id="655" name="楕円 654"/>
        <xdr:cNvSpPr/>
      </xdr:nvSpPr>
      <xdr:spPr>
        <a:xfrm>
          <a:off x="15430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53839</xdr:rowOff>
    </xdr:from>
    <xdr:ext cx="469744" cy="259045"/>
    <xdr:sp macro="" textlink="">
      <xdr:nvSpPr>
        <xdr:cNvPr id="656" name="テキスト ボックス 655"/>
        <xdr:cNvSpPr txBox="1"/>
      </xdr:nvSpPr>
      <xdr:spPr>
        <a:xfrm>
          <a:off x="15246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146038</xdr:rowOff>
    </xdr:from>
    <xdr:to>
      <xdr:col>76</xdr:col>
      <xdr:colOff>165100</xdr:colOff>
      <xdr:row>79</xdr:row>
      <xdr:rowOff>76188</xdr:rowOff>
    </xdr:to>
    <xdr:sp macro="" textlink="">
      <xdr:nvSpPr>
        <xdr:cNvPr id="657" name="楕円 656"/>
        <xdr:cNvSpPr/>
      </xdr:nvSpPr>
      <xdr:spPr>
        <a:xfrm>
          <a:off x="14541500" y="135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67315</xdr:rowOff>
    </xdr:from>
    <xdr:ext cx="469744" cy="259045"/>
    <xdr:sp macro="" textlink="">
      <xdr:nvSpPr>
        <xdr:cNvPr id="658" name="テキスト ボックス 657"/>
        <xdr:cNvSpPr txBox="1"/>
      </xdr:nvSpPr>
      <xdr:spPr>
        <a:xfrm>
          <a:off x="14357428" y="136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98958</xdr:rowOff>
    </xdr:from>
    <xdr:to>
      <xdr:col>72</xdr:col>
      <xdr:colOff>38100</xdr:colOff>
      <xdr:row>79</xdr:row>
      <xdr:rowOff>29108</xdr:rowOff>
    </xdr:to>
    <xdr:sp macro="" textlink="">
      <xdr:nvSpPr>
        <xdr:cNvPr id="659" name="楕円 658"/>
        <xdr:cNvSpPr/>
      </xdr:nvSpPr>
      <xdr:spPr>
        <a:xfrm>
          <a:off x="13652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20235</xdr:rowOff>
    </xdr:from>
    <xdr:ext cx="469744" cy="259045"/>
    <xdr:sp macro="" textlink="">
      <xdr:nvSpPr>
        <xdr:cNvPr id="660" name="テキスト ボックス 659"/>
        <xdr:cNvSpPr txBox="1"/>
      </xdr:nvSpPr>
      <xdr:spPr>
        <a:xfrm>
          <a:off x="13468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117957</xdr:rowOff>
    </xdr:from>
    <xdr:to>
      <xdr:col>67</xdr:col>
      <xdr:colOff>101600</xdr:colOff>
      <xdr:row>79</xdr:row>
      <xdr:rowOff>48107</xdr:rowOff>
    </xdr:to>
    <xdr:sp macro="" textlink="">
      <xdr:nvSpPr>
        <xdr:cNvPr id="661" name="楕円 660"/>
        <xdr:cNvSpPr/>
      </xdr:nvSpPr>
      <xdr:spPr>
        <a:xfrm>
          <a:off x="12763500" y="134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39234</xdr:rowOff>
    </xdr:from>
    <xdr:ext cx="469744" cy="259045"/>
    <xdr:sp macro="" textlink="">
      <xdr:nvSpPr>
        <xdr:cNvPr id="662" name="テキスト ボックス 661"/>
        <xdr:cNvSpPr txBox="1"/>
      </xdr:nvSpPr>
      <xdr:spPr>
        <a:xfrm>
          <a:off x="12579428" y="135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29299</xdr:rowOff>
    </xdr:from>
    <xdr:to>
      <xdr:col>85</xdr:col>
      <xdr:colOff>127000</xdr:colOff>
      <xdr:row>97</xdr:row>
      <xdr:rowOff>32431</xdr:rowOff>
    </xdr:to>
    <xdr:cxnSp macro="">
      <xdr:nvCxnSpPr>
        <xdr:cNvPr id="693" name="直線コネクタ 692"/>
        <xdr:cNvCxnSpPr/>
      </xdr:nvCxnSpPr>
      <xdr:spPr>
        <a:xfrm flipV="1">
          <a:off x="15481300" y="16659949"/>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32431</xdr:rowOff>
    </xdr:from>
    <xdr:to>
      <xdr:col>81</xdr:col>
      <xdr:colOff>50800</xdr:colOff>
      <xdr:row>97</xdr:row>
      <xdr:rowOff>56111</xdr:rowOff>
    </xdr:to>
    <xdr:cxnSp macro="">
      <xdr:nvCxnSpPr>
        <xdr:cNvPr id="696" name="直線コネクタ 695"/>
        <xdr:cNvCxnSpPr/>
      </xdr:nvCxnSpPr>
      <xdr:spPr>
        <a:xfrm flipV="1">
          <a:off x="14592300" y="16663081"/>
          <a:ext cx="8890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56111</xdr:rowOff>
    </xdr:from>
    <xdr:to>
      <xdr:col>76</xdr:col>
      <xdr:colOff>114300</xdr:colOff>
      <xdr:row>97</xdr:row>
      <xdr:rowOff>75633</xdr:rowOff>
    </xdr:to>
    <xdr:cxnSp macro="">
      <xdr:nvCxnSpPr>
        <xdr:cNvPr id="699" name="直線コネクタ 698"/>
        <xdr:cNvCxnSpPr/>
      </xdr:nvCxnSpPr>
      <xdr:spPr>
        <a:xfrm flipV="1">
          <a:off x="13703300" y="16686761"/>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75633</xdr:rowOff>
    </xdr:from>
    <xdr:to>
      <xdr:col>71</xdr:col>
      <xdr:colOff>177800</xdr:colOff>
      <xdr:row>97</xdr:row>
      <xdr:rowOff>90587</xdr:rowOff>
    </xdr:to>
    <xdr:cxnSp macro="">
      <xdr:nvCxnSpPr>
        <xdr:cNvPr id="702" name="直線コネクタ 701"/>
        <xdr:cNvCxnSpPr/>
      </xdr:nvCxnSpPr>
      <xdr:spPr>
        <a:xfrm flipV="1">
          <a:off x="12814300" y="1670628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149949</xdr:rowOff>
    </xdr:from>
    <xdr:to>
      <xdr:col>85</xdr:col>
      <xdr:colOff>177800</xdr:colOff>
      <xdr:row>97</xdr:row>
      <xdr:rowOff>80099</xdr:rowOff>
    </xdr:to>
    <xdr:sp macro="" textlink="">
      <xdr:nvSpPr>
        <xdr:cNvPr id="712" name="楕円 711"/>
        <xdr:cNvSpPr/>
      </xdr:nvSpPr>
      <xdr:spPr>
        <a:xfrm>
          <a:off x="16268700" y="166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1376</xdr:rowOff>
    </xdr:from>
    <xdr:ext cx="599010" cy="259045"/>
    <xdr:sp macro="" textlink="">
      <xdr:nvSpPr>
        <xdr:cNvPr id="713" name="公債費該当値テキスト"/>
        <xdr:cNvSpPr txBox="1"/>
      </xdr:nvSpPr>
      <xdr:spPr>
        <a:xfrm>
          <a:off x="16370300" y="164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153081</xdr:rowOff>
    </xdr:from>
    <xdr:to>
      <xdr:col>81</xdr:col>
      <xdr:colOff>101600</xdr:colOff>
      <xdr:row>97</xdr:row>
      <xdr:rowOff>83231</xdr:rowOff>
    </xdr:to>
    <xdr:sp macro="" textlink="">
      <xdr:nvSpPr>
        <xdr:cNvPr id="714" name="楕円 713"/>
        <xdr:cNvSpPr/>
      </xdr:nvSpPr>
      <xdr:spPr>
        <a:xfrm>
          <a:off x="15430500" y="166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99758</xdr:rowOff>
    </xdr:from>
    <xdr:ext cx="599010" cy="259045"/>
    <xdr:sp macro="" textlink="">
      <xdr:nvSpPr>
        <xdr:cNvPr id="715" name="テキスト ボックス 714"/>
        <xdr:cNvSpPr txBox="1"/>
      </xdr:nvSpPr>
      <xdr:spPr>
        <a:xfrm>
          <a:off x="15181795" y="1638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5311</xdr:rowOff>
    </xdr:from>
    <xdr:to>
      <xdr:col>76</xdr:col>
      <xdr:colOff>165100</xdr:colOff>
      <xdr:row>97</xdr:row>
      <xdr:rowOff>106911</xdr:rowOff>
    </xdr:to>
    <xdr:sp macro="" textlink="">
      <xdr:nvSpPr>
        <xdr:cNvPr id="716" name="楕円 715"/>
        <xdr:cNvSpPr/>
      </xdr:nvSpPr>
      <xdr:spPr>
        <a:xfrm>
          <a:off x="14541500" y="1663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123438</xdr:rowOff>
    </xdr:from>
    <xdr:ext cx="599010" cy="259045"/>
    <xdr:sp macro="" textlink="">
      <xdr:nvSpPr>
        <xdr:cNvPr id="717" name="テキスト ボックス 716"/>
        <xdr:cNvSpPr txBox="1"/>
      </xdr:nvSpPr>
      <xdr:spPr>
        <a:xfrm>
          <a:off x="14292795" y="164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24833</xdr:rowOff>
    </xdr:from>
    <xdr:to>
      <xdr:col>72</xdr:col>
      <xdr:colOff>38100</xdr:colOff>
      <xdr:row>97</xdr:row>
      <xdr:rowOff>126433</xdr:rowOff>
    </xdr:to>
    <xdr:sp macro="" textlink="">
      <xdr:nvSpPr>
        <xdr:cNvPr id="718" name="楕円 717"/>
        <xdr:cNvSpPr/>
      </xdr:nvSpPr>
      <xdr:spPr>
        <a:xfrm>
          <a:off x="13652500" y="166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142960</xdr:rowOff>
    </xdr:from>
    <xdr:ext cx="599010" cy="259045"/>
    <xdr:sp macro="" textlink="">
      <xdr:nvSpPr>
        <xdr:cNvPr id="719" name="テキスト ボックス 718"/>
        <xdr:cNvSpPr txBox="1"/>
      </xdr:nvSpPr>
      <xdr:spPr>
        <a:xfrm>
          <a:off x="13403795" y="164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39787</xdr:rowOff>
    </xdr:from>
    <xdr:to>
      <xdr:col>67</xdr:col>
      <xdr:colOff>101600</xdr:colOff>
      <xdr:row>97</xdr:row>
      <xdr:rowOff>141387</xdr:rowOff>
    </xdr:to>
    <xdr:sp macro="" textlink="">
      <xdr:nvSpPr>
        <xdr:cNvPr id="720" name="楕円 719"/>
        <xdr:cNvSpPr/>
      </xdr:nvSpPr>
      <xdr:spPr>
        <a:xfrm>
          <a:off x="12763500" y="166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157914</xdr:rowOff>
    </xdr:from>
    <xdr:ext cx="599010" cy="259045"/>
    <xdr:sp macro="" textlink="">
      <xdr:nvSpPr>
        <xdr:cNvPr id="721" name="テキスト ボックス 720"/>
        <xdr:cNvSpPr txBox="1"/>
      </xdr:nvSpPr>
      <xdr:spPr>
        <a:xfrm>
          <a:off x="12514795" y="1644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元年度まで総務費に計上されていたふるさと納税関連経費が所管替えにより商工費に移行したことなど、減額要因があったものの、特別定額給付金事業の実施により類似団体平均と同じく、前年度から大きく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・農林水産業費は、メジカ産業再生プロジェクト事業の令和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年度事業費が増額（残渣加工施設の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期工事、共同加工施設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期工事の実施等による）となったことで住民一人当たりコストは前年度から倍増した。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・商工費は、ふるさと納税関連経費が令和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所管替えにより総務費から移行したことに伴う増額に加え、地域電子通貨事業や休業等要請協力負担金・補助金など、コロナ対策事業の多くを商工費から支出したため、住民一人当たりコスト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倍以上増加の</a:t>
          </a:r>
          <a:r>
            <a:rPr kumimoji="1" lang="en-US" altLang="ja-JP" sz="1300">
              <a:latin typeface="ＭＳ Ｐゴシック" panose="020B0600070205080204" pitchFamily="50" charset="-128"/>
              <a:ea typeface="ＭＳ Ｐゴシック" panose="020B0600070205080204" pitchFamily="50" charset="-128"/>
            </a:rPr>
            <a:t>73,924</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・消防費は、防災行政無線デジタルシステム設置事業の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期工事の実施のほか、消防救助工作車購入事業、市街地地区消防屯所移転新築事業の実施によって対前年度比</a:t>
          </a:r>
          <a:r>
            <a:rPr kumimoji="1" lang="en-US" altLang="ja-JP" sz="1300">
              <a:latin typeface="ＭＳ Ｐゴシック" panose="020B0600070205080204" pitchFamily="50" charset="-128"/>
              <a:ea typeface="ＭＳ Ｐゴシック" panose="020B0600070205080204" pitchFamily="50" charset="-128"/>
            </a:rPr>
            <a:t>408,117</a:t>
          </a:r>
          <a:r>
            <a:rPr kumimoji="1" lang="ja-JP" altLang="en-US" sz="1300">
              <a:latin typeface="ＭＳ Ｐゴシック" panose="020B0600070205080204" pitchFamily="50" charset="-128"/>
              <a:ea typeface="ＭＳ Ｐゴシック" panose="020B0600070205080204" pitchFamily="50" charset="-128"/>
            </a:rPr>
            <a:t>千円の増額となったことで、住民一人当たりコストについても大幅な増となっている。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従来から類似団体平均と乖離がある要因は、消防署の単独運営による職員人件費が計上されていることや、南海トラフ地震対策として木造住宅耐震改修費補助金事業、老朽住宅除却事業費補助金事業などを継続実施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年度以来</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年ぶりに財政調整基金の取り崩しのない決算となったことで基金現在高が対前年度比</a:t>
          </a:r>
          <a:r>
            <a:rPr kumimoji="1" lang="en-US" altLang="ja-JP" sz="1300">
              <a:latin typeface="ＭＳ ゴシック" pitchFamily="49" charset="-128"/>
              <a:ea typeface="ＭＳ ゴシック" pitchFamily="49" charset="-128"/>
            </a:rPr>
            <a:t>57</a:t>
          </a:r>
          <a:r>
            <a:rPr kumimoji="1" lang="ja-JP" altLang="en-US" sz="1300">
              <a:latin typeface="ＭＳ ゴシック" pitchFamily="49" charset="-128"/>
              <a:ea typeface="ＭＳ ゴシック" pitchFamily="49" charset="-128"/>
            </a:rPr>
            <a:t>百万円の増額となり、標準財政規模比では前年度から</a:t>
          </a:r>
          <a:r>
            <a:rPr kumimoji="1" lang="en-US" altLang="ja-JP" sz="1300">
              <a:latin typeface="ＭＳ ゴシック" pitchFamily="49" charset="-128"/>
              <a:ea typeface="ＭＳ ゴシック" pitchFamily="49" charset="-128"/>
            </a:rPr>
            <a:t>0.54</a:t>
          </a:r>
          <a:r>
            <a:rPr kumimoji="1" lang="ja-JP" altLang="en-US" sz="1300">
              <a:latin typeface="ＭＳ ゴシック" pitchFamily="49" charset="-128"/>
              <a:ea typeface="ＭＳ ゴシック" pitchFamily="49" charset="-128"/>
            </a:rPr>
            <a:t>ポイント改善した。また、財政調整基金の温存により、実質単年度収支についても</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年ぶりに黒字に転じている。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年度以降は公債費の増額等から再び財源不足が生じ、財政調整基金を取り崩しながらの厳しい財政運営となることが見込まれており、可能な限り基金の温存に努める必要がある。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令和元年度に赤字決算となっていた国民健康保険事業特別会計について、令和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税率改正を行ったことで歳入が増加し、再び黒字に転じた。被保険者一人当たりの医療費は依然として高い傾向にあるものの、被保険者の減少等によって県に納める国民健康保険事業費納付金や保険給付費は減少傾向にあり、今後も継続して黒字を維持でき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年度より従来の指定介護老人福祉施設事業特別会計と介護サービス事業特別会計を統合し、特別養護老人ホームしおさい特別会計を新設したが、コロナ禍によるサービス収入の減少により一般会計から</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百万円の赤字補てん繰出を行った。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財政調整基金の取り崩しなしで黒字決算を迎えたが、今後も公債費は高水準で推移していく見込みであることから、数年後には基金を取り崩しながらの厳しい財政運営となることが想定される。特別会計においても、一般会計からの繰入金に依存することのない独立採算制の原則に基づき、歳入の確保に努めるとともに、歳出規模の抑制などにも取り組んで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12486723</v>
      </c>
      <c r="BO4" s="426"/>
      <c r="BP4" s="426"/>
      <c r="BQ4" s="426"/>
      <c r="BR4" s="426"/>
      <c r="BS4" s="426"/>
      <c r="BT4" s="426"/>
      <c r="BU4" s="427"/>
      <c r="BV4" s="425">
        <v>9672133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2.9</v>
      </c>
      <c r="CU4" s="610"/>
      <c r="CV4" s="610"/>
      <c r="CW4" s="610"/>
      <c r="CX4" s="610"/>
      <c r="CY4" s="610"/>
      <c r="CZ4" s="610"/>
      <c r="DA4" s="611"/>
      <c r="DB4" s="609">
        <v>2.2000000000000002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12260038</v>
      </c>
      <c r="BO5" s="431"/>
      <c r="BP5" s="431"/>
      <c r="BQ5" s="431"/>
      <c r="BR5" s="431"/>
      <c r="BS5" s="431"/>
      <c r="BT5" s="431"/>
      <c r="BU5" s="432"/>
      <c r="BV5" s="430">
        <v>9546154</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95.2</v>
      </c>
      <c r="CU5" s="401"/>
      <c r="CV5" s="401"/>
      <c r="CW5" s="401"/>
      <c r="CX5" s="401"/>
      <c r="CY5" s="401"/>
      <c r="CZ5" s="401"/>
      <c r="DA5" s="402"/>
      <c r="DB5" s="400">
        <v>96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226685</v>
      </c>
      <c r="BO6" s="431"/>
      <c r="BP6" s="431"/>
      <c r="BQ6" s="431"/>
      <c r="BR6" s="431"/>
      <c r="BS6" s="431"/>
      <c r="BT6" s="431"/>
      <c r="BU6" s="432"/>
      <c r="BV6" s="430">
        <v>125979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98.4</v>
      </c>
      <c r="CU6" s="584"/>
      <c r="CV6" s="584"/>
      <c r="CW6" s="584"/>
      <c r="CX6" s="584"/>
      <c r="CY6" s="584"/>
      <c r="CZ6" s="584"/>
      <c r="DA6" s="585"/>
      <c r="DB6" s="583">
        <v>99.2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75828</v>
      </c>
      <c r="BO7" s="431"/>
      <c r="BP7" s="431"/>
      <c r="BQ7" s="431"/>
      <c r="BR7" s="431"/>
      <c r="BS7" s="431"/>
      <c r="BT7" s="431"/>
      <c r="BU7" s="432"/>
      <c r="BV7" s="430">
        <v>13596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5283268</v>
      </c>
      <c r="CU7" s="431"/>
      <c r="CV7" s="431"/>
      <c r="CW7" s="431"/>
      <c r="CX7" s="431"/>
      <c r="CY7" s="431"/>
      <c r="CZ7" s="431"/>
      <c r="DA7" s="432"/>
      <c r="DB7" s="430">
        <v>5115890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101</v>
      </c>
      <c r="AV8" s="488"/>
      <c r="AW8" s="488"/>
      <c r="AX8" s="488"/>
      <c r="AY8" s="410" t="s">
        <v>109</v>
      </c>
      <c r="AZ8" s="411"/>
      <c r="BA8" s="411"/>
      <c r="BB8" s="411"/>
      <c r="BC8" s="411"/>
      <c r="BD8" s="411"/>
      <c r="BE8" s="411"/>
      <c r="BF8" s="411"/>
      <c r="BG8" s="411"/>
      <c r="BH8" s="411"/>
      <c r="BI8" s="411"/>
      <c r="BJ8" s="411"/>
      <c r="BK8" s="411"/>
      <c r="BL8" s="411"/>
      <c r="BM8" s="412"/>
      <c r="BN8" s="430">
        <v>150857</v>
      </c>
      <c r="BO8" s="431"/>
      <c r="BP8" s="431"/>
      <c r="BQ8" s="431"/>
      <c r="BR8" s="431"/>
      <c r="BS8" s="431"/>
      <c r="BT8" s="431"/>
      <c r="BU8" s="432"/>
      <c r="BV8" s="430">
        <v>112383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0.27</v>
      </c>
      <c r="CU8" s="544"/>
      <c r="CV8" s="544"/>
      <c r="CW8" s="544"/>
      <c r="CX8" s="544"/>
      <c r="CY8" s="544"/>
      <c r="CZ8" s="544"/>
      <c r="DA8" s="545"/>
      <c r="DB8" s="543">
        <v>0.27</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12388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38474</v>
      </c>
      <c r="BO9" s="431"/>
      <c r="BP9" s="431"/>
      <c r="BQ9" s="431"/>
      <c r="BR9" s="431"/>
      <c r="BS9" s="431"/>
      <c r="BT9" s="431"/>
      <c r="BU9" s="432"/>
      <c r="BV9" s="430">
        <v>21162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24.3</v>
      </c>
      <c r="CU9" s="401"/>
      <c r="CV9" s="401"/>
      <c r="CW9" s="401"/>
      <c r="CX9" s="401"/>
      <c r="CY9" s="401"/>
      <c r="CZ9" s="401"/>
      <c r="DA9" s="402"/>
      <c r="DB9" s="400">
        <v>26.6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13778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57092</v>
      </c>
      <c r="BO10" s="431"/>
      <c r="BP10" s="431"/>
      <c r="BQ10" s="431"/>
      <c r="BR10" s="431"/>
      <c r="BS10" s="431"/>
      <c r="BT10" s="431"/>
      <c r="BU10" s="432"/>
      <c r="BV10" s="430">
        <v>46102</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12978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90000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12911</v>
      </c>
      <c r="S13" s="534"/>
      <c r="T13" s="534"/>
      <c r="U13" s="534"/>
      <c r="V13" s="535"/>
      <c r="W13" s="521" t="s">
        <v>140</v>
      </c>
      <c r="X13" s="443"/>
      <c r="Y13" s="443"/>
      <c r="Z13" s="443"/>
      <c r="AA13" s="443"/>
      <c r="AB13" s="444"/>
      <c r="AC13" s="406">
        <v>808</v>
      </c>
      <c r="AD13" s="407"/>
      <c r="AE13" s="407"/>
      <c r="AF13" s="407"/>
      <c r="AG13" s="408"/>
      <c r="AH13" s="406">
        <v>899</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95566</v>
      </c>
      <c r="BO13" s="431"/>
      <c r="BP13" s="431"/>
      <c r="BQ13" s="431"/>
      <c r="BR13" s="431"/>
      <c r="BS13" s="431"/>
      <c r="BT13" s="431"/>
      <c r="BU13" s="432"/>
      <c r="BV13" s="430">
        <v>-22736</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18.5</v>
      </c>
      <c r="CU13" s="401"/>
      <c r="CV13" s="401"/>
      <c r="CW13" s="401"/>
      <c r="CX13" s="401"/>
      <c r="CY13" s="401"/>
      <c r="CZ13" s="401"/>
      <c r="DA13" s="402"/>
      <c r="DB13" s="400">
        <v>18.8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13344</v>
      </c>
      <c r="S14" s="534"/>
      <c r="T14" s="534"/>
      <c r="U14" s="534"/>
      <c r="V14" s="535"/>
      <c r="W14" s="536"/>
      <c r="X14" s="446"/>
      <c r="Y14" s="446"/>
      <c r="Z14" s="446"/>
      <c r="AA14" s="446"/>
      <c r="AB14" s="447"/>
      <c r="AC14" s="526">
        <v>14.7</v>
      </c>
      <c r="AD14" s="527"/>
      <c r="AE14" s="527"/>
      <c r="AF14" s="527"/>
      <c r="AG14" s="528"/>
      <c r="AH14" s="526">
        <v>14.6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100.9</v>
      </c>
      <c r="CU14" s="538"/>
      <c r="CV14" s="538"/>
      <c r="CW14" s="538"/>
      <c r="CX14" s="538"/>
      <c r="CY14" s="538"/>
      <c r="CZ14" s="538"/>
      <c r="DA14" s="539"/>
      <c r="DB14" s="537">
        <v>115.1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13275</v>
      </c>
      <c r="S15" s="534"/>
      <c r="T15" s="534"/>
      <c r="U15" s="534"/>
      <c r="V15" s="535"/>
      <c r="W15" s="521" t="s">
        <v>148</v>
      </c>
      <c r="X15" s="443"/>
      <c r="Y15" s="443"/>
      <c r="Z15" s="443"/>
      <c r="AA15" s="443"/>
      <c r="AB15" s="444"/>
      <c r="AC15" s="406">
        <v>984</v>
      </c>
      <c r="AD15" s="407"/>
      <c r="AE15" s="407"/>
      <c r="AF15" s="407"/>
      <c r="AG15" s="408"/>
      <c r="AH15" s="406">
        <v>1100</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1276020</v>
      </c>
      <c r="BO15" s="426"/>
      <c r="BP15" s="426"/>
      <c r="BQ15" s="426"/>
      <c r="BR15" s="426"/>
      <c r="BS15" s="426"/>
      <c r="BT15" s="426"/>
      <c r="BU15" s="427"/>
      <c r="BV15" s="425">
        <v>1204350</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17.899999999999999</v>
      </c>
      <c r="AD16" s="527"/>
      <c r="AE16" s="527"/>
      <c r="AF16" s="527"/>
      <c r="AG16" s="528"/>
      <c r="AH16" s="526">
        <v>17.8</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4811344</v>
      </c>
      <c r="BO16" s="431"/>
      <c r="BP16" s="431"/>
      <c r="BQ16" s="431"/>
      <c r="BR16" s="431"/>
      <c r="BS16" s="431"/>
      <c r="BT16" s="431"/>
      <c r="BU16" s="432"/>
      <c r="BV16" s="430">
        <v>4631246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3695</v>
      </c>
      <c r="AD17" s="407"/>
      <c r="AE17" s="407"/>
      <c r="AF17" s="407"/>
      <c r="AG17" s="408"/>
      <c r="AH17" s="406">
        <v>4167</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1589829</v>
      </c>
      <c r="BO17" s="431"/>
      <c r="BP17" s="431"/>
      <c r="BQ17" s="431"/>
      <c r="BR17" s="431"/>
      <c r="BS17" s="431"/>
      <c r="BT17" s="431"/>
      <c r="BU17" s="432"/>
      <c r="BV17" s="430">
        <v>1525343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266.33999999999997</v>
      </c>
      <c r="M18" s="495"/>
      <c r="N18" s="495"/>
      <c r="O18" s="495"/>
      <c r="P18" s="495"/>
      <c r="Q18" s="495"/>
      <c r="R18" s="496"/>
      <c r="S18" s="496"/>
      <c r="T18" s="496"/>
      <c r="U18" s="496"/>
      <c r="V18" s="497"/>
      <c r="W18" s="511"/>
      <c r="X18" s="512"/>
      <c r="Y18" s="512"/>
      <c r="Z18" s="512"/>
      <c r="AA18" s="512"/>
      <c r="AB18" s="522"/>
      <c r="AC18" s="394">
        <v>67.3</v>
      </c>
      <c r="AD18" s="395"/>
      <c r="AE18" s="395"/>
      <c r="AF18" s="395"/>
      <c r="AG18" s="498"/>
      <c r="AH18" s="394">
        <v>67.599999999999994</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5052538</v>
      </c>
      <c r="BO18" s="431"/>
      <c r="BP18" s="431"/>
      <c r="BQ18" s="431"/>
      <c r="BR18" s="431"/>
      <c r="BS18" s="431"/>
      <c r="BT18" s="431"/>
      <c r="BU18" s="432"/>
      <c r="BV18" s="430">
        <v>4956298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47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6610422</v>
      </c>
      <c r="BO19" s="431"/>
      <c r="BP19" s="431"/>
      <c r="BQ19" s="431"/>
      <c r="BR19" s="431"/>
      <c r="BS19" s="431"/>
      <c r="BT19" s="431"/>
      <c r="BU19" s="432"/>
      <c r="BV19" s="430">
        <v>6113417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6179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15348111</v>
      </c>
      <c r="BO23" s="431"/>
      <c r="BP23" s="431"/>
      <c r="BQ23" s="431"/>
      <c r="BR23" s="431"/>
      <c r="BS23" s="431"/>
      <c r="BT23" s="431"/>
      <c r="BU23" s="432"/>
      <c r="BV23" s="430">
        <v>15368888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6750</v>
      </c>
      <c r="R24" s="407"/>
      <c r="S24" s="407"/>
      <c r="T24" s="407"/>
      <c r="U24" s="407"/>
      <c r="V24" s="408"/>
      <c r="W24" s="472"/>
      <c r="X24" s="463"/>
      <c r="Y24" s="464"/>
      <c r="Z24" s="403" t="s">
        <v>172</v>
      </c>
      <c r="AA24" s="404"/>
      <c r="AB24" s="404"/>
      <c r="AC24" s="404"/>
      <c r="AD24" s="404"/>
      <c r="AE24" s="404"/>
      <c r="AF24" s="404"/>
      <c r="AG24" s="405"/>
      <c r="AH24" s="406">
        <v>207</v>
      </c>
      <c r="AI24" s="407"/>
      <c r="AJ24" s="407"/>
      <c r="AK24" s="407"/>
      <c r="AL24" s="408"/>
      <c r="AM24" s="406">
        <v>619137</v>
      </c>
      <c r="AN24" s="407"/>
      <c r="AO24" s="407"/>
      <c r="AP24" s="407"/>
      <c r="AQ24" s="407"/>
      <c r="AR24" s="408"/>
      <c r="AS24" s="406">
        <v>2991</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14475667</v>
      </c>
      <c r="BO24" s="431"/>
      <c r="BP24" s="431"/>
      <c r="BQ24" s="431"/>
      <c r="BR24" s="431"/>
      <c r="BS24" s="431"/>
      <c r="BT24" s="431"/>
      <c r="BU24" s="432"/>
      <c r="BV24" s="430">
        <v>14211024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5940</v>
      </c>
      <c r="R25" s="407"/>
      <c r="S25" s="407"/>
      <c r="T25" s="407"/>
      <c r="U25" s="407"/>
      <c r="V25" s="408"/>
      <c r="W25" s="472"/>
      <c r="X25" s="463"/>
      <c r="Y25" s="464"/>
      <c r="Z25" s="403" t="s">
        <v>175</v>
      </c>
      <c r="AA25" s="404"/>
      <c r="AB25" s="404"/>
      <c r="AC25" s="404"/>
      <c r="AD25" s="404"/>
      <c r="AE25" s="404"/>
      <c r="AF25" s="404"/>
      <c r="AG25" s="405"/>
      <c r="AH25" s="406">
        <v>35</v>
      </c>
      <c r="AI25" s="407"/>
      <c r="AJ25" s="407"/>
      <c r="AK25" s="407"/>
      <c r="AL25" s="408"/>
      <c r="AM25" s="406">
        <v>101115</v>
      </c>
      <c r="AN25" s="407"/>
      <c r="AO25" s="407"/>
      <c r="AP25" s="407"/>
      <c r="AQ25" s="407"/>
      <c r="AR25" s="408"/>
      <c r="AS25" s="406">
        <v>2889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2184551</v>
      </c>
      <c r="BO25" s="426"/>
      <c r="BP25" s="426"/>
      <c r="BQ25" s="426"/>
      <c r="BR25" s="426"/>
      <c r="BS25" s="426"/>
      <c r="BT25" s="426"/>
      <c r="BU25" s="427"/>
      <c r="BV25" s="425">
        <v>1072746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5400</v>
      </c>
      <c r="R26" s="407"/>
      <c r="S26" s="407"/>
      <c r="T26" s="407"/>
      <c r="U26" s="407"/>
      <c r="V26" s="408"/>
      <c r="W26" s="472"/>
      <c r="X26" s="463"/>
      <c r="Y26" s="464"/>
      <c r="Z26" s="403" t="s">
        <v>178</v>
      </c>
      <c r="AA26" s="485"/>
      <c r="AB26" s="485"/>
      <c r="AC26" s="485"/>
      <c r="AD26" s="485"/>
      <c r="AE26" s="485"/>
      <c r="AF26" s="485"/>
      <c r="AG26" s="486"/>
      <c r="AH26" s="406">
        <v>5</v>
      </c>
      <c r="AI26" s="407"/>
      <c r="AJ26" s="407"/>
      <c r="AK26" s="407"/>
      <c r="AL26" s="408"/>
      <c r="AM26" s="406">
        <v>15510</v>
      </c>
      <c r="AN26" s="407"/>
      <c r="AO26" s="407"/>
      <c r="AP26" s="407"/>
      <c r="AQ26" s="407"/>
      <c r="AR26" s="408"/>
      <c r="AS26" s="406">
        <v>3102</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3510</v>
      </c>
      <c r="R27" s="407"/>
      <c r="S27" s="407"/>
      <c r="T27" s="407"/>
      <c r="U27" s="407"/>
      <c r="V27" s="408"/>
      <c r="W27" s="472"/>
      <c r="X27" s="463"/>
      <c r="Y27" s="464"/>
      <c r="Z27" s="403" t="s">
        <v>182</v>
      </c>
      <c r="AA27" s="404"/>
      <c r="AB27" s="404"/>
      <c r="AC27" s="404"/>
      <c r="AD27" s="404"/>
      <c r="AE27" s="404"/>
      <c r="AF27" s="404"/>
      <c r="AG27" s="405"/>
      <c r="AH27" s="406" t="s">
        <v>128</v>
      </c>
      <c r="AI27" s="407"/>
      <c r="AJ27" s="407"/>
      <c r="AK27" s="407"/>
      <c r="AL27" s="408"/>
      <c r="AM27" s="406" t="s">
        <v>137</v>
      </c>
      <c r="AN27" s="407"/>
      <c r="AO27" s="407"/>
      <c r="AP27" s="407"/>
      <c r="AQ27" s="407"/>
      <c r="AR27" s="408"/>
      <c r="AS27" s="406" t="s">
        <v>137</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137</v>
      </c>
      <c r="BO27" s="434"/>
      <c r="BP27" s="434"/>
      <c r="BQ27" s="434"/>
      <c r="BR27" s="434"/>
      <c r="BS27" s="434"/>
      <c r="BT27" s="434"/>
      <c r="BU27" s="435"/>
      <c r="BV27" s="433">
        <v>223700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2970</v>
      </c>
      <c r="R28" s="407"/>
      <c r="S28" s="407"/>
      <c r="T28" s="407"/>
      <c r="U28" s="407"/>
      <c r="V28" s="408"/>
      <c r="W28" s="472"/>
      <c r="X28" s="463"/>
      <c r="Y28" s="464"/>
      <c r="Z28" s="403" t="s">
        <v>185</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934197</v>
      </c>
      <c r="BO28" s="426"/>
      <c r="BP28" s="426"/>
      <c r="BQ28" s="426"/>
      <c r="BR28" s="426"/>
      <c r="BS28" s="426"/>
      <c r="BT28" s="426"/>
      <c r="BU28" s="427"/>
      <c r="BV28" s="425">
        <v>877105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10</v>
      </c>
      <c r="M29" s="407"/>
      <c r="N29" s="407"/>
      <c r="O29" s="407"/>
      <c r="P29" s="408"/>
      <c r="Q29" s="406">
        <v>2700</v>
      </c>
      <c r="R29" s="407"/>
      <c r="S29" s="407"/>
      <c r="T29" s="407"/>
      <c r="U29" s="407"/>
      <c r="V29" s="408"/>
      <c r="W29" s="473"/>
      <c r="X29" s="474"/>
      <c r="Y29" s="475"/>
      <c r="Z29" s="403" t="s">
        <v>188</v>
      </c>
      <c r="AA29" s="404"/>
      <c r="AB29" s="404"/>
      <c r="AC29" s="404"/>
      <c r="AD29" s="404"/>
      <c r="AE29" s="404"/>
      <c r="AF29" s="404"/>
      <c r="AG29" s="405"/>
      <c r="AH29" s="406">
        <v>207</v>
      </c>
      <c r="AI29" s="407"/>
      <c r="AJ29" s="407"/>
      <c r="AK29" s="407"/>
      <c r="AL29" s="408"/>
      <c r="AM29" s="406">
        <v>619137</v>
      </c>
      <c r="AN29" s="407"/>
      <c r="AO29" s="407"/>
      <c r="AP29" s="407"/>
      <c r="AQ29" s="407"/>
      <c r="AR29" s="408"/>
      <c r="AS29" s="406">
        <v>2991</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161468</v>
      </c>
      <c r="BO29" s="431"/>
      <c r="BP29" s="431"/>
      <c r="BQ29" s="431"/>
      <c r="BR29" s="431"/>
      <c r="BS29" s="431"/>
      <c r="BT29" s="431"/>
      <c r="BU29" s="432"/>
      <c r="BV29" s="430">
        <v>160766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96.2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656083</v>
      </c>
      <c r="BO30" s="434"/>
      <c r="BP30" s="434"/>
      <c r="BQ30" s="434"/>
      <c r="BR30" s="434"/>
      <c r="BS30" s="434"/>
      <c r="BT30" s="434"/>
      <c r="BU30" s="435"/>
      <c r="BV30" s="433">
        <v>657777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土佐清水市水道事業会計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再生可能エネルギー事業特別会計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幡多広域市町村圏事務組合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土佐清水市土地開発公社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幡多広域市町村圏事務組合　ふるさと特別会計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土佐清水食品株式会社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幡多広域市町村圏事務組合　滞納整理事業特別会計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特別養護老人ホームしおさい特別会計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こうち人づくり広域連合　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高知県市町村総合事務組合　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高知県市町村総合事務組合　交通災害共済事業特別会計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高知県後期高齢者医療広域連合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高知県後期高齢者医療広域連合　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78swGP3Zz61VM5VUSjT7yZ9tcqqb7SYc3ItKcTbw3LT4b4QVWZe3Yho8GCJlGLs3C7vMC+n2KYj2LXNKRm/Ig==" saltValue="8sh1F722hwRkU4Wdonzf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564</v>
      </c>
      <c r="D34" s="1212"/>
      <c r="E34" s="1213"/>
      <c r="F34" s="32">
        <v>6.94</v>
      </c>
      <c r="G34" s="33">
        <v>6.81</v>
      </c>
      <c r="H34" s="33">
        <v>7.39</v>
      </c>
      <c r="I34" s="33">
        <v>9.52</v>
      </c>
      <c r="J34" s="34">
        <v>8.2200000000000006</v>
      </c>
      <c r="K34" s="22"/>
      <c r="L34" s="22"/>
      <c r="M34" s="22"/>
      <c r="N34" s="22"/>
      <c r="O34" s="22"/>
      <c r="P34" s="22"/>
    </row>
    <row r="35" spans="1:16" ht="39" customHeight="1" x14ac:dyDescent="0.15">
      <c r="A35" s="22"/>
      <c r="B35" s="35"/>
      <c r="C35" s="1206" t="s">
        <v>565</v>
      </c>
      <c r="D35" s="1207"/>
      <c r="E35" s="1208"/>
      <c r="F35" s="36">
        <v>0.83</v>
      </c>
      <c r="G35" s="37">
        <v>2.06</v>
      </c>
      <c r="H35" s="37">
        <v>1.79</v>
      </c>
      <c r="I35" s="37">
        <v>2.19</v>
      </c>
      <c r="J35" s="38">
        <v>2.85</v>
      </c>
      <c r="K35" s="22"/>
      <c r="L35" s="22"/>
      <c r="M35" s="22"/>
      <c r="N35" s="22"/>
      <c r="O35" s="22"/>
      <c r="P35" s="22"/>
    </row>
    <row r="36" spans="1:16" ht="39" customHeight="1" x14ac:dyDescent="0.15">
      <c r="A36" s="22"/>
      <c r="B36" s="35"/>
      <c r="C36" s="1206" t="s">
        <v>566</v>
      </c>
      <c r="D36" s="1207"/>
      <c r="E36" s="1208"/>
      <c r="F36" s="36">
        <v>1.21</v>
      </c>
      <c r="G36" s="37">
        <v>1.9</v>
      </c>
      <c r="H36" s="37">
        <v>1</v>
      </c>
      <c r="I36" s="37">
        <v>2.02</v>
      </c>
      <c r="J36" s="38">
        <v>1.1299999999999999</v>
      </c>
      <c r="K36" s="22"/>
      <c r="L36" s="22"/>
      <c r="M36" s="22"/>
      <c r="N36" s="22"/>
      <c r="O36" s="22"/>
      <c r="P36" s="22"/>
    </row>
    <row r="37" spans="1:16" ht="39" customHeight="1" x14ac:dyDescent="0.15">
      <c r="A37" s="22"/>
      <c r="B37" s="35"/>
      <c r="C37" s="1206" t="s">
        <v>567</v>
      </c>
      <c r="D37" s="1207"/>
      <c r="E37" s="1208"/>
      <c r="F37" s="36">
        <v>0.17</v>
      </c>
      <c r="G37" s="37">
        <v>0.32</v>
      </c>
      <c r="H37" s="37">
        <v>0.22</v>
      </c>
      <c r="I37" s="37">
        <v>0.23</v>
      </c>
      <c r="J37" s="38">
        <v>0.38</v>
      </c>
      <c r="K37" s="22"/>
      <c r="L37" s="22"/>
      <c r="M37" s="22"/>
      <c r="N37" s="22"/>
      <c r="O37" s="22"/>
      <c r="P37" s="22"/>
    </row>
    <row r="38" spans="1:16" ht="39" customHeight="1" x14ac:dyDescent="0.15">
      <c r="A38" s="22"/>
      <c r="B38" s="35"/>
      <c r="C38" s="1206" t="s">
        <v>568</v>
      </c>
      <c r="D38" s="1207"/>
      <c r="E38" s="1208"/>
      <c r="F38" s="36" t="s">
        <v>569</v>
      </c>
      <c r="G38" s="37">
        <v>0.39</v>
      </c>
      <c r="H38" s="37">
        <v>0.05</v>
      </c>
      <c r="I38" s="37" t="s">
        <v>570</v>
      </c>
      <c r="J38" s="38">
        <v>0.12</v>
      </c>
      <c r="K38" s="22"/>
      <c r="L38" s="22"/>
      <c r="M38" s="22"/>
      <c r="N38" s="22"/>
      <c r="O38" s="22"/>
      <c r="P38" s="22"/>
    </row>
    <row r="39" spans="1:16" ht="39" customHeight="1" x14ac:dyDescent="0.15">
      <c r="A39" s="22"/>
      <c r="B39" s="35"/>
      <c r="C39" s="1206" t="s">
        <v>571</v>
      </c>
      <c r="D39" s="1207"/>
      <c r="E39" s="1208"/>
      <c r="F39" s="36">
        <v>0.15</v>
      </c>
      <c r="G39" s="37">
        <v>0.11</v>
      </c>
      <c r="H39" s="37">
        <v>0.12</v>
      </c>
      <c r="I39" s="37">
        <v>0.14000000000000001</v>
      </c>
      <c r="J39" s="38">
        <v>0.1</v>
      </c>
      <c r="K39" s="22"/>
      <c r="L39" s="22"/>
      <c r="M39" s="22"/>
      <c r="N39" s="22"/>
      <c r="O39" s="22"/>
      <c r="P39" s="22"/>
    </row>
    <row r="40" spans="1:16" ht="39" customHeight="1" x14ac:dyDescent="0.15">
      <c r="A40" s="22"/>
      <c r="B40" s="35"/>
      <c r="C40" s="1206" t="s">
        <v>572</v>
      </c>
      <c r="D40" s="1207"/>
      <c r="E40" s="1208"/>
      <c r="F40" s="36" t="s">
        <v>513</v>
      </c>
      <c r="G40" s="37" t="s">
        <v>513</v>
      </c>
      <c r="H40" s="37" t="s">
        <v>513</v>
      </c>
      <c r="I40" s="37" t="s">
        <v>513</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574</v>
      </c>
      <c r="D43" s="1210"/>
      <c r="E43" s="1211"/>
      <c r="F43" s="41">
        <v>0</v>
      </c>
      <c r="G43" s="42">
        <v>7.0000000000000007E-2</v>
      </c>
      <c r="H43" s="42">
        <v>0.05</v>
      </c>
      <c r="I43" s="42">
        <v>0.14000000000000001</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RAr6ft2bihfLbhSrpocUbRUCPc68iVEP41cnIWS0lVw4b+osxSfidN5Sljr2SVROpC5dS8i+lAYz9zRzDXurQ==" saltValue="ZdXdmvXThL2ndVHEo/z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1661</v>
      </c>
      <c r="L45" s="60">
        <v>1633</v>
      </c>
      <c r="M45" s="60">
        <v>1616</v>
      </c>
      <c r="N45" s="60">
        <v>1673</v>
      </c>
      <c r="O45" s="61">
        <v>1639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29</v>
      </c>
      <c r="L48" s="64">
        <v>33</v>
      </c>
      <c r="M48" s="64">
        <v>25</v>
      </c>
      <c r="N48" s="64">
        <v>27</v>
      </c>
      <c r="O48" s="65">
        <v>32</v>
      </c>
      <c r="P48" s="48"/>
      <c r="Q48" s="48"/>
      <c r="R48" s="48"/>
      <c r="S48" s="48"/>
      <c r="T48" s="48"/>
      <c r="U48" s="48"/>
    </row>
    <row r="49" spans="1:21" ht="30.75" customHeight="1" x14ac:dyDescent="0.15">
      <c r="A49" s="48"/>
      <c r="B49" s="1234"/>
      <c r="C49" s="1235"/>
      <c r="D49" s="62"/>
      <c r="E49" s="1216" t="s">
        <v>16</v>
      </c>
      <c r="F49" s="1216"/>
      <c r="G49" s="1216"/>
      <c r="H49" s="1216"/>
      <c r="I49" s="1216"/>
      <c r="J49" s="1217"/>
      <c r="K49" s="63">
        <v>62</v>
      </c>
      <c r="L49" s="64">
        <v>42</v>
      </c>
      <c r="M49" s="64">
        <v>17</v>
      </c>
      <c r="N49" s="64">
        <v>17</v>
      </c>
      <c r="O49" s="65">
        <v>17</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513</v>
      </c>
      <c r="L50" s="64" t="s">
        <v>513</v>
      </c>
      <c r="M50" s="64" t="s">
        <v>513</v>
      </c>
      <c r="N50" s="64" t="s">
        <v>513</v>
      </c>
      <c r="O50" s="65" t="s">
        <v>513</v>
      </c>
      <c r="P50" s="48"/>
      <c r="Q50" s="48"/>
      <c r="R50" s="48"/>
      <c r="S50" s="48"/>
      <c r="T50" s="48"/>
      <c r="U50" s="48"/>
    </row>
    <row r="51" spans="1:21" ht="30.75" customHeight="1" x14ac:dyDescent="0.15">
      <c r="A51" s="48"/>
      <c r="B51" s="1236"/>
      <c r="C51" s="1237"/>
      <c r="D51" s="66"/>
      <c r="E51" s="1216" t="s">
        <v>18</v>
      </c>
      <c r="F51" s="1216"/>
      <c r="G51" s="1216"/>
      <c r="H51" s="1216"/>
      <c r="I51" s="1216"/>
      <c r="J51" s="1217"/>
      <c r="K51" s="63">
        <v>1</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845</v>
      </c>
      <c r="L52" s="64">
        <v>886</v>
      </c>
      <c r="M52" s="64">
        <v>879</v>
      </c>
      <c r="N52" s="64">
        <v>890</v>
      </c>
      <c r="O52" s="65">
        <v>897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908</v>
      </c>
      <c r="L53" s="69">
        <v>822</v>
      </c>
      <c r="M53" s="69">
        <v>779</v>
      </c>
      <c r="N53" s="69">
        <v>827</v>
      </c>
      <c r="O53" s="70">
        <v>791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587</v>
      </c>
      <c r="L57" s="84" t="s">
        <v>587</v>
      </c>
      <c r="M57" s="84" t="s">
        <v>587</v>
      </c>
      <c r="N57" s="84" t="s">
        <v>587</v>
      </c>
      <c r="O57" s="85" t="s">
        <v>587</v>
      </c>
    </row>
    <row r="58" spans="1:21" ht="31.5" customHeight="1" thickBot="1" x14ac:dyDescent="0.2">
      <c r="B58" s="1224"/>
      <c r="C58" s="1225"/>
      <c r="D58" s="1229" t="s">
        <v>27</v>
      </c>
      <c r="E58" s="1230"/>
      <c r="F58" s="1230"/>
      <c r="G58" s="1230"/>
      <c r="H58" s="1230"/>
      <c r="I58" s="1230"/>
      <c r="J58" s="1231"/>
      <c r="K58" s="86" t="s">
        <v>587</v>
      </c>
      <c r="L58" s="87" t="s">
        <v>587</v>
      </c>
      <c r="M58" s="87" t="s">
        <v>587</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DAMGzaWRZa5EiRGI311z80nz2CiifAt6Upgw9p5fcn03QOXFKtxEfHMASuiU+zC+vmZaEjD/IjUELgGvUtbGg==" saltValue="qafLpVtIVxgnPGs5o5b3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15636</v>
      </c>
      <c r="J41" s="104">
        <v>16021</v>
      </c>
      <c r="K41" s="104">
        <v>15909</v>
      </c>
      <c r="L41" s="104">
        <v>15369</v>
      </c>
      <c r="M41" s="105">
        <v>15348</v>
      </c>
    </row>
    <row r="42" spans="2:13" ht="27.75" customHeight="1" x14ac:dyDescent="0.15">
      <c r="B42" s="1242"/>
      <c r="C42" s="1243"/>
      <c r="D42" s="106"/>
      <c r="E42" s="1246" t="s">
        <v>32</v>
      </c>
      <c r="F42" s="1246"/>
      <c r="G42" s="1246"/>
      <c r="H42" s="1247"/>
      <c r="I42" s="107" t="s">
        <v>513</v>
      </c>
      <c r="J42" s="108" t="s">
        <v>513</v>
      </c>
      <c r="K42" s="108" t="s">
        <v>513</v>
      </c>
      <c r="L42" s="108" t="s">
        <v>513</v>
      </c>
      <c r="M42" s="109" t="s">
        <v>513</v>
      </c>
    </row>
    <row r="43" spans="2:13" ht="27.75" customHeight="1" x14ac:dyDescent="0.15">
      <c r="B43" s="1242"/>
      <c r="C43" s="1243"/>
      <c r="D43" s="106"/>
      <c r="E43" s="1246" t="s">
        <v>33</v>
      </c>
      <c r="F43" s="1246"/>
      <c r="G43" s="1246"/>
      <c r="H43" s="1247"/>
      <c r="I43" s="107">
        <v>281</v>
      </c>
      <c r="J43" s="108">
        <v>396</v>
      </c>
      <c r="K43" s="108">
        <v>450</v>
      </c>
      <c r="L43" s="108">
        <v>474</v>
      </c>
      <c r="M43" s="109">
        <v>514</v>
      </c>
    </row>
    <row r="44" spans="2:13" ht="27.75" customHeight="1" x14ac:dyDescent="0.15">
      <c r="B44" s="1242"/>
      <c r="C44" s="1243"/>
      <c r="D44" s="106"/>
      <c r="E44" s="1246" t="s">
        <v>34</v>
      </c>
      <c r="F44" s="1246"/>
      <c r="G44" s="1246"/>
      <c r="H44" s="1247"/>
      <c r="I44" s="107">
        <v>109</v>
      </c>
      <c r="J44" s="108">
        <v>76</v>
      </c>
      <c r="K44" s="108">
        <v>68</v>
      </c>
      <c r="L44" s="108">
        <v>51</v>
      </c>
      <c r="M44" s="109">
        <v>35</v>
      </c>
    </row>
    <row r="45" spans="2:13" ht="27.75" customHeight="1" x14ac:dyDescent="0.15">
      <c r="B45" s="1242"/>
      <c r="C45" s="1243"/>
      <c r="D45" s="106"/>
      <c r="E45" s="1246" t="s">
        <v>35</v>
      </c>
      <c r="F45" s="1246"/>
      <c r="G45" s="1246"/>
      <c r="H45" s="1247"/>
      <c r="I45" s="107">
        <v>1504</v>
      </c>
      <c r="J45" s="108">
        <v>1364</v>
      </c>
      <c r="K45" s="108">
        <v>1689</v>
      </c>
      <c r="L45" s="108">
        <v>1314</v>
      </c>
      <c r="M45" s="109">
        <v>1240</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2298</v>
      </c>
      <c r="J50" s="108">
        <v>2087</v>
      </c>
      <c r="K50" s="108">
        <v>2052</v>
      </c>
      <c r="L50" s="108">
        <v>2098</v>
      </c>
      <c r="M50" s="109">
        <v>2160</v>
      </c>
    </row>
    <row r="51" spans="2:13" ht="27.75" customHeight="1" x14ac:dyDescent="0.15">
      <c r="B51" s="1242"/>
      <c r="C51" s="1243"/>
      <c r="D51" s="106"/>
      <c r="E51" s="1246" t="s">
        <v>42</v>
      </c>
      <c r="F51" s="1246"/>
      <c r="G51" s="1246"/>
      <c r="H51" s="1247"/>
      <c r="I51" s="107">
        <v>223</v>
      </c>
      <c r="J51" s="108">
        <v>181</v>
      </c>
      <c r="K51" s="108">
        <v>148</v>
      </c>
      <c r="L51" s="108">
        <v>175</v>
      </c>
      <c r="M51" s="109">
        <v>139</v>
      </c>
    </row>
    <row r="52" spans="2:13" ht="27.75" customHeight="1" x14ac:dyDescent="0.15">
      <c r="B52" s="1244"/>
      <c r="C52" s="1245"/>
      <c r="D52" s="106"/>
      <c r="E52" s="1246" t="s">
        <v>43</v>
      </c>
      <c r="F52" s="1246"/>
      <c r="G52" s="1246"/>
      <c r="H52" s="1247"/>
      <c r="I52" s="107">
        <v>8425</v>
      </c>
      <c r="J52" s="108">
        <v>9024</v>
      </c>
      <c r="K52" s="108">
        <v>10079</v>
      </c>
      <c r="L52" s="108">
        <v>10018</v>
      </c>
      <c r="M52" s="109">
        <v>10377</v>
      </c>
    </row>
    <row r="53" spans="2:13" ht="27.75" customHeight="1" thickBot="1" x14ac:dyDescent="0.2">
      <c r="B53" s="1248" t="s">
        <v>44</v>
      </c>
      <c r="C53" s="1249"/>
      <c r="D53" s="113"/>
      <c r="E53" s="1250" t="s">
        <v>45</v>
      </c>
      <c r="F53" s="1250"/>
      <c r="G53" s="1250"/>
      <c r="H53" s="1251"/>
      <c r="I53" s="114">
        <v>6583</v>
      </c>
      <c r="J53" s="115">
        <v>6565</v>
      </c>
      <c r="K53" s="115">
        <v>5836</v>
      </c>
      <c r="L53" s="115">
        <v>4918</v>
      </c>
      <c r="M53" s="116">
        <v>4461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RfdharmONUrmNLkvYKig0mIbbmll80HDYzUTrs8iPjS43E/7/35fyKfPKuMRRzsuN6ysnzUhnojt5GmwPTiw==" saltValue="34hHeAVEE6CbSgElbodZ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921</v>
      </c>
      <c r="G55" s="128">
        <v>877</v>
      </c>
      <c r="H55" s="129">
        <v>934</v>
      </c>
    </row>
    <row r="56" spans="2:8" ht="52.5" customHeight="1" x14ac:dyDescent="0.15">
      <c r="B56" s="130"/>
      <c r="C56" s="1269" t="s">
        <v>49</v>
      </c>
      <c r="D56" s="1269"/>
      <c r="E56" s="1270"/>
      <c r="F56" s="131">
        <v>100</v>
      </c>
      <c r="G56" s="131">
        <v>161</v>
      </c>
      <c r="H56" s="132">
        <v>161</v>
      </c>
    </row>
    <row r="57" spans="2:8" ht="53.25" customHeight="1" x14ac:dyDescent="0.15">
      <c r="B57" s="130"/>
      <c r="C57" s="1271" t="s">
        <v>50</v>
      </c>
      <c r="D57" s="1271"/>
      <c r="E57" s="1272"/>
      <c r="F57" s="133">
        <v>625</v>
      </c>
      <c r="G57" s="133">
        <v>658</v>
      </c>
      <c r="H57" s="134">
        <v>656</v>
      </c>
    </row>
    <row r="58" spans="2:8" ht="45.75" customHeight="1" x14ac:dyDescent="0.15">
      <c r="B58" s="135"/>
      <c r="C58" s="1259" t="s">
        <v>581</v>
      </c>
      <c r="D58" s="1260"/>
      <c r="E58" s="1261"/>
      <c r="F58" s="136">
        <v>122</v>
      </c>
      <c r="G58" s="136">
        <v>252</v>
      </c>
      <c r="H58" s="137">
        <v>265</v>
      </c>
    </row>
    <row r="59" spans="2:8" ht="45.75" customHeight="1" x14ac:dyDescent="0.15">
      <c r="B59" s="135"/>
      <c r="C59" s="1259" t="s">
        <v>582</v>
      </c>
      <c r="D59" s="1260"/>
      <c r="E59" s="1261"/>
      <c r="F59" s="136">
        <v>276</v>
      </c>
      <c r="G59" s="136">
        <v>196</v>
      </c>
      <c r="H59" s="137">
        <v>172</v>
      </c>
    </row>
    <row r="60" spans="2:8" ht="45.75" customHeight="1" x14ac:dyDescent="0.15">
      <c r="B60" s="135"/>
      <c r="C60" s="1259" t="s">
        <v>583</v>
      </c>
      <c r="D60" s="1260"/>
      <c r="E60" s="1261"/>
      <c r="F60" s="136">
        <v>138</v>
      </c>
      <c r="G60" s="136">
        <v>121</v>
      </c>
      <c r="H60" s="137">
        <v>121</v>
      </c>
    </row>
    <row r="61" spans="2:8" ht="45.75" customHeight="1" x14ac:dyDescent="0.15">
      <c r="B61" s="135"/>
      <c r="C61" s="1259" t="s">
        <v>584</v>
      </c>
      <c r="D61" s="1260"/>
      <c r="E61" s="1261"/>
      <c r="F61" s="136">
        <v>50</v>
      </c>
      <c r="G61" s="136">
        <v>50</v>
      </c>
      <c r="H61" s="137">
        <v>50</v>
      </c>
    </row>
    <row r="62" spans="2:8" ht="45.75" customHeight="1" thickBot="1" x14ac:dyDescent="0.2">
      <c r="B62" s="138"/>
      <c r="C62" s="1262" t="s">
        <v>585</v>
      </c>
      <c r="D62" s="1263"/>
      <c r="E62" s="1264"/>
      <c r="F62" s="139" t="s">
        <v>586</v>
      </c>
      <c r="G62" s="139">
        <v>6</v>
      </c>
      <c r="H62" s="140">
        <v>17</v>
      </c>
    </row>
    <row r="63" spans="2:8" ht="52.5" customHeight="1" thickBot="1" x14ac:dyDescent="0.2">
      <c r="B63" s="141"/>
      <c r="C63" s="1265" t="s">
        <v>51</v>
      </c>
      <c r="D63" s="1265"/>
      <c r="E63" s="1266"/>
      <c r="F63" s="142">
        <v>1646</v>
      </c>
      <c r="G63" s="142">
        <v>1696</v>
      </c>
      <c r="H63" s="143">
        <v>1752</v>
      </c>
    </row>
    <row r="64" spans="2:8" ht="15" customHeight="1" x14ac:dyDescent="0.15"/>
  </sheetData>
  <sheetProtection algorithmName="SHA-512" hashValue="losoiqIzyOowGZJ9DeZScMkw7I+7ickgV5O+xA/Y/vXp6AG0MtyLO1AwOzvbfmyJJZU+ZM5XXkm0ayTyJ4Qxcg==" saltValue="JLHyegmmD7+ztVDC4261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184828</v>
      </c>
      <c r="E3" s="162"/>
      <c r="F3" s="163">
        <v>83280</v>
      </c>
      <c r="G3" s="164"/>
      <c r="H3" s="165"/>
    </row>
    <row r="4" spans="1:8" x14ac:dyDescent="0.15">
      <c r="A4" s="166"/>
      <c r="B4" s="167"/>
      <c r="C4" s="168"/>
      <c r="D4" s="169">
        <v>42071</v>
      </c>
      <c r="E4" s="170"/>
      <c r="F4" s="171">
        <v>43123</v>
      </c>
      <c r="G4" s="172"/>
      <c r="H4" s="173"/>
    </row>
    <row r="5" spans="1:8" x14ac:dyDescent="0.15">
      <c r="A5" s="154" t="s">
        <v>547</v>
      </c>
      <c r="B5" s="159"/>
      <c r="C5" s="160"/>
      <c r="D5" s="161">
        <v>189803</v>
      </c>
      <c r="E5" s="162"/>
      <c r="F5" s="163">
        <v>88968</v>
      </c>
      <c r="G5" s="164"/>
      <c r="H5" s="165"/>
    </row>
    <row r="6" spans="1:8" x14ac:dyDescent="0.15">
      <c r="A6" s="166"/>
      <c r="B6" s="167"/>
      <c r="C6" s="168"/>
      <c r="D6" s="169">
        <v>59493</v>
      </c>
      <c r="E6" s="170"/>
      <c r="F6" s="171">
        <v>45482</v>
      </c>
      <c r="G6" s="172"/>
      <c r="H6" s="173"/>
    </row>
    <row r="7" spans="1:8" x14ac:dyDescent="0.15">
      <c r="A7" s="154" t="s">
        <v>548</v>
      </c>
      <c r="B7" s="159"/>
      <c r="C7" s="160"/>
      <c r="D7" s="161">
        <v>160207</v>
      </c>
      <c r="E7" s="162"/>
      <c r="F7" s="163">
        <v>85173</v>
      </c>
      <c r="G7" s="164"/>
      <c r="H7" s="165"/>
    </row>
    <row r="8" spans="1:8" x14ac:dyDescent="0.15">
      <c r="A8" s="166"/>
      <c r="B8" s="167"/>
      <c r="C8" s="168"/>
      <c r="D8" s="169">
        <v>120265</v>
      </c>
      <c r="E8" s="170"/>
      <c r="F8" s="171">
        <v>43913</v>
      </c>
      <c r="G8" s="172"/>
      <c r="H8" s="173"/>
    </row>
    <row r="9" spans="1:8" x14ac:dyDescent="0.15">
      <c r="A9" s="154" t="s">
        <v>549</v>
      </c>
      <c r="B9" s="159"/>
      <c r="C9" s="160"/>
      <c r="D9" s="161">
        <v>103202</v>
      </c>
      <c r="E9" s="162"/>
      <c r="F9" s="163">
        <v>94081</v>
      </c>
      <c r="G9" s="164"/>
      <c r="H9" s="165"/>
    </row>
    <row r="10" spans="1:8" x14ac:dyDescent="0.15">
      <c r="A10" s="166"/>
      <c r="B10" s="167"/>
      <c r="C10" s="168"/>
      <c r="D10" s="169">
        <v>53618</v>
      </c>
      <c r="E10" s="170"/>
      <c r="F10" s="171">
        <v>48949</v>
      </c>
      <c r="G10" s="172"/>
      <c r="H10" s="173"/>
    </row>
    <row r="11" spans="1:8" x14ac:dyDescent="0.15">
      <c r="A11" s="154" t="s">
        <v>550</v>
      </c>
      <c r="B11" s="159"/>
      <c r="C11" s="160"/>
      <c r="D11" s="161">
        <v>190923</v>
      </c>
      <c r="E11" s="162"/>
      <c r="F11" s="163">
        <v>92632</v>
      </c>
      <c r="G11" s="164"/>
      <c r="H11" s="165"/>
    </row>
    <row r="12" spans="1:8" x14ac:dyDescent="0.15">
      <c r="A12" s="166"/>
      <c r="B12" s="167"/>
      <c r="C12" s="174"/>
      <c r="D12" s="169">
        <v>76610</v>
      </c>
      <c r="E12" s="170"/>
      <c r="F12" s="171">
        <v>47978</v>
      </c>
      <c r="G12" s="172"/>
      <c r="H12" s="173"/>
    </row>
    <row r="13" spans="1:8" x14ac:dyDescent="0.15">
      <c r="A13" s="154"/>
      <c r="B13" s="159"/>
      <c r="C13" s="175"/>
      <c r="D13" s="176">
        <v>165793</v>
      </c>
      <c r="E13" s="177"/>
      <c r="F13" s="178">
        <v>88827</v>
      </c>
      <c r="G13" s="179"/>
      <c r="H13" s="165"/>
    </row>
    <row r="14" spans="1:8" x14ac:dyDescent="0.15">
      <c r="A14" s="166"/>
      <c r="B14" s="167"/>
      <c r="C14" s="168"/>
      <c r="D14" s="169">
        <v>70411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0.83</v>
      </c>
      <c r="C19" s="180">
        <f>ROUND(VALUE(SUBSTITUTE(実質収支比率等に係る経年分析!G$48,"▲","-")),2)</f>
        <v>2.0699999999999998</v>
      </c>
      <c r="D19" s="180">
        <f>ROUND(VALUE(SUBSTITUTE(実質収支比率等に係る経年分析!H$48,"▲","-")),2)</f>
        <v>1.79</v>
      </c>
      <c r="E19" s="180">
        <f>ROUND(VALUE(SUBSTITUTE(実質収支比率等に係る経年分析!I$48,"▲","-")),2)</f>
        <v>2.2000000000000002</v>
      </c>
      <c r="F19" s="180">
        <f>ROUND(VALUE(SUBSTITUTE(実質収支比率等に係る経年分析!J$48,"▲","-")),2)</f>
        <v>2.86</v>
      </c>
    </row>
    <row r="20" spans="1:11" x14ac:dyDescent="0.15">
      <c r="A20" s="180" t="s">
        <v>55</v>
      </c>
      <c r="B20" s="180">
        <f>ROUND(VALUE(SUBSTITUTE(実質収支比率等に係る経年分析!F$47,"▲","-")),2)</f>
        <v>24.55</v>
      </c>
      <c r="C20" s="180">
        <f>ROUND(VALUE(SUBSTITUTE(実質収支比率等に係る経年分析!G$47,"▲","-")),2)</f>
        <v>19.670000000000002</v>
      </c>
      <c r="D20" s="180">
        <f>ROUND(VALUE(SUBSTITUTE(実質収支比率等に係る経年分析!H$47,"▲","-")),2)</f>
        <v>18.100000000000001</v>
      </c>
      <c r="E20" s="180">
        <f>ROUND(VALUE(SUBSTITUTE(実質収支比率等に係る経年分析!I$47,"▲","-")),2)</f>
        <v>17.14</v>
      </c>
      <c r="F20" s="180">
        <f>ROUND(VALUE(SUBSTITUTE(実質収支比率等に係る経年分析!J$47,"▲","-")),2)</f>
        <v>17.68</v>
      </c>
    </row>
    <row r="21" spans="1:11" x14ac:dyDescent="0.15">
      <c r="A21" s="180" t="s">
        <v>56</v>
      </c>
      <c r="B21" s="180">
        <f>IF(ISNUMBER(VALUE(SUBSTITUTE(実質収支比率等に係る経年分析!F$49,"▲","-"))),ROUND(VALUE(SUBSTITUTE(実質収支比率等に係る経年分析!F$49,"▲","-")),2),NA())</f>
        <v>-3.01</v>
      </c>
      <c r="C21" s="180">
        <f>IF(ISNUMBER(VALUE(SUBSTITUTE(実質収支比率等に係る経年分析!G$49,"▲","-"))),ROUND(VALUE(SUBSTITUTE(実質収支比率等に係る経年分析!G$49,"▲","-")),2),NA())</f>
        <v>-3.56</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-0.44</v>
      </c>
      <c r="F21" s="180">
        <f>IF(ISNUMBER(VALUE(SUBSTITUTE(実質収支比率等に係る経年分析!J$49,"▲","-"))),ROUND(VALUE(SUBSTITUTE(実質収支比率等に係る経年分析!J$49,"▲","-")),2),NA())</f>
        <v>1.81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特別養護老人ホームしおさい特別会計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0.76</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f>IF(ROUND(VALUE(SUBSTITUTE(連結実質赤字比率に係る赤字・黒字の構成分析!I$38,"▲", "-")), 2) &lt; 0, ABS(ROUND(VALUE(SUBSTITUTE(連結実質赤字比率に係る赤字・黒字の構成分析!I$38,"▲", "-")), 2)), NA())</f>
        <v>0.78</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再生可能エネルギー事業特別会計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2.85</v>
      </c>
    </row>
    <row r="36" spans="1:16" x14ac:dyDescent="0.15">
      <c r="A36" s="181" t="str">
        <f>IF(連結実質赤字比率に係る赤字・黒字の構成分析!C$34="",NA(),連結実質赤字比率に係る赤字・黒字の構成分析!C$34)</f>
        <v>土佐清水市水道事業会計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8.2200000000000006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845</v>
      </c>
      <c r="E42" s="182"/>
      <c r="F42" s="182"/>
      <c r="G42" s="182">
        <f>'実質公債費比率（分子）の構造'!L$52</f>
        <v>886</v>
      </c>
      <c r="H42" s="182"/>
      <c r="I42" s="182"/>
      <c r="J42" s="182">
        <f>'実質公債費比率（分子）の構造'!M$52</f>
        <v>879</v>
      </c>
      <c r="K42" s="182"/>
      <c r="L42" s="182"/>
      <c r="M42" s="182">
        <f>'実質公債費比率（分子）の構造'!N$52</f>
        <v>890</v>
      </c>
      <c r="N42" s="182"/>
      <c r="O42" s="182"/>
      <c r="P42" s="182">
        <f>'実質公債費比率（分子）の構造'!O$52</f>
        <v>897</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62</v>
      </c>
      <c r="C45" s="182"/>
      <c r="D45" s="182"/>
      <c r="E45" s="182">
        <f>'実質公債費比率（分子）の構造'!L$49</f>
        <v>42</v>
      </c>
      <c r="F45" s="182"/>
      <c r="G45" s="182"/>
      <c r="H45" s="182">
        <f>'実質公債費比率（分子）の構造'!M$49</f>
        <v>17</v>
      </c>
      <c r="I45" s="182"/>
      <c r="J45" s="182"/>
      <c r="K45" s="182">
        <f>'実質公債費比率（分子）の構造'!N$49</f>
        <v>17</v>
      </c>
      <c r="L45" s="182"/>
      <c r="M45" s="182"/>
      <c r="N45" s="182">
        <f>'実質公債費比率（分子）の構造'!O$49</f>
        <v>17</v>
      </c>
      <c r="O45" s="182"/>
      <c r="P45" s="182"/>
    </row>
    <row r="46" spans="1:16" x14ac:dyDescent="0.15">
      <c r="A46" s="182" t="s">
        <v>67</v>
      </c>
      <c r="B46" s="182">
        <f>'実質公債費比率（分子）の構造'!K$48</f>
        <v>29</v>
      </c>
      <c r="C46" s="182"/>
      <c r="D46" s="182"/>
      <c r="E46" s="182">
        <f>'実質公債費比率（分子）の構造'!L$48</f>
        <v>33</v>
      </c>
      <c r="F46" s="182"/>
      <c r="G46" s="182"/>
      <c r="H46" s="182">
        <f>'実質公債費比率（分子）の構造'!M$48</f>
        <v>25</v>
      </c>
      <c r="I46" s="182"/>
      <c r="J46" s="182"/>
      <c r="K46" s="182">
        <f>'実質公債費比率（分子）の構造'!N$48</f>
        <v>27</v>
      </c>
      <c r="L46" s="182"/>
      <c r="M46" s="182"/>
      <c r="N46" s="182">
        <f>'実質公債費比率（分子）の構造'!O$48</f>
        <v>32</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1661</v>
      </c>
      <c r="C49" s="182"/>
      <c r="D49" s="182"/>
      <c r="E49" s="182">
        <f>'実質公債費比率（分子）の構造'!L$45</f>
        <v>1633</v>
      </c>
      <c r="F49" s="182"/>
      <c r="G49" s="182"/>
      <c r="H49" s="182">
        <f>'実質公債費比率（分子）の構造'!M$45</f>
        <v>1616</v>
      </c>
      <c r="I49" s="182"/>
      <c r="J49" s="182"/>
      <c r="K49" s="182">
        <f>'実質公債費比率（分子）の構造'!N$45</f>
        <v>1673</v>
      </c>
      <c r="L49" s="182"/>
      <c r="M49" s="182"/>
      <c r="N49" s="182">
        <f>'実質公債費比率（分子）の構造'!O$45</f>
        <v>1639</v>
      </c>
      <c r="O49" s="182"/>
      <c r="P49" s="182"/>
    </row>
    <row r="50" spans="1:16" x14ac:dyDescent="0.15">
      <c r="A50" s="182" t="s">
        <v>70</v>
      </c>
      <c r="B50" s="182" t="e">
        <f>NA()</f>
        <v>#N/A</v>
      </c>
      <c r="C50" s="182">
        <f>IF(ISNUMBER('実質公債費比率（分子）の構造'!K$53),'実質公債費比率（分子）の構造'!K$53,NA())</f>
        <v>908</v>
      </c>
      <c r="D50" s="182" t="e">
        <f>NA()</f>
        <v>#N/A</v>
      </c>
      <c r="E50" s="182" t="e">
        <f>NA()</f>
        <v>#N/A</v>
      </c>
      <c r="F50" s="182">
        <f>IF(ISNUMBER('実質公債費比率（分子）の構造'!L$53),'実質公債費比率（分子）の構造'!L$53,NA())</f>
        <v>822</v>
      </c>
      <c r="G50" s="182" t="e">
        <f>NA()</f>
        <v>#N/A</v>
      </c>
      <c r="H50" s="182" t="e">
        <f>NA()</f>
        <v>#N/A</v>
      </c>
      <c r="I50" s="182">
        <f>IF(ISNUMBER('実質公債費比率（分子）の構造'!M$53),'実質公債費比率（分子）の構造'!M$53,NA())</f>
        <v>779</v>
      </c>
      <c r="J50" s="182" t="e">
        <f>NA()</f>
        <v>#N/A</v>
      </c>
      <c r="K50" s="182" t="e">
        <f>NA()</f>
        <v>#N/A</v>
      </c>
      <c r="L50" s="182">
        <f>IF(ISNUMBER('実質公債費比率（分子）の構造'!N$53),'実質公債費比率（分子）の構造'!N$53,NA())</f>
        <v>827</v>
      </c>
      <c r="M50" s="182" t="e">
        <f>NA()</f>
        <v>#N/A</v>
      </c>
      <c r="N50" s="182" t="e">
        <f>NA()</f>
        <v>#N/A</v>
      </c>
      <c r="O50" s="182">
        <f>IF(ISNUMBER('実質公債費比率（分子）の構造'!O$53),'実質公債費比率（分子）の構造'!O$53,NA())</f>
        <v>791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8425</v>
      </c>
      <c r="E56" s="181"/>
      <c r="F56" s="181"/>
      <c r="G56" s="181">
        <f>'将来負担比率（分子）の構造'!J$52</f>
        <v>9024</v>
      </c>
      <c r="H56" s="181"/>
      <c r="I56" s="181"/>
      <c r="J56" s="181">
        <f>'将来負担比率（分子）の構造'!K$52</f>
        <v>10079</v>
      </c>
      <c r="K56" s="181"/>
      <c r="L56" s="181"/>
      <c r="M56" s="181">
        <f>'将来負担比率（分子）の構造'!L$52</f>
        <v>10018</v>
      </c>
      <c r="N56" s="181"/>
      <c r="O56" s="181"/>
      <c r="P56" s="181">
        <f>'将来負担比率（分子）の構造'!M$52</f>
        <v>10377</v>
      </c>
    </row>
    <row r="57" spans="1:16" x14ac:dyDescent="0.15">
      <c r="A57" s="181" t="s">
        <v>42</v>
      </c>
      <c r="B57" s="181"/>
      <c r="C57" s="181"/>
      <c r="D57" s="181">
        <f>'将来負担比率（分子）の構造'!I$51</f>
        <v>223</v>
      </c>
      <c r="E57" s="181"/>
      <c r="F57" s="181"/>
      <c r="G57" s="181">
        <f>'将来負担比率（分子）の構造'!J$51</f>
        <v>181</v>
      </c>
      <c r="H57" s="181"/>
      <c r="I57" s="181"/>
      <c r="J57" s="181">
        <f>'将来負担比率（分子）の構造'!K$51</f>
        <v>148</v>
      </c>
      <c r="K57" s="181"/>
      <c r="L57" s="181"/>
      <c r="M57" s="181">
        <f>'将来負担比率（分子）の構造'!L$51</f>
        <v>175</v>
      </c>
      <c r="N57" s="181"/>
      <c r="O57" s="181"/>
      <c r="P57" s="181">
        <f>'将来負担比率（分子）の構造'!M$51</f>
        <v>139</v>
      </c>
    </row>
    <row r="58" spans="1:16" x14ac:dyDescent="0.15">
      <c r="A58" s="181" t="s">
        <v>41</v>
      </c>
      <c r="B58" s="181"/>
      <c r="C58" s="181"/>
      <c r="D58" s="181">
        <f>'将来負担比率（分子）の構造'!I$50</f>
        <v>2298</v>
      </c>
      <c r="E58" s="181"/>
      <c r="F58" s="181"/>
      <c r="G58" s="181">
        <f>'将来負担比率（分子）の構造'!J$50</f>
        <v>2087</v>
      </c>
      <c r="H58" s="181"/>
      <c r="I58" s="181"/>
      <c r="J58" s="181">
        <f>'将来負担比率（分子）の構造'!K$50</f>
        <v>2052</v>
      </c>
      <c r="K58" s="181"/>
      <c r="L58" s="181"/>
      <c r="M58" s="181">
        <f>'将来負担比率（分子）の構造'!L$50</f>
        <v>2098</v>
      </c>
      <c r="N58" s="181"/>
      <c r="O58" s="181"/>
      <c r="P58" s="181">
        <f>'将来負担比率（分子）の構造'!M$50</f>
        <v>2160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1504</v>
      </c>
      <c r="C62" s="181"/>
      <c r="D62" s="181"/>
      <c r="E62" s="181">
        <f>'将来負担比率（分子）の構造'!J$45</f>
        <v>1364</v>
      </c>
      <c r="F62" s="181"/>
      <c r="G62" s="181"/>
      <c r="H62" s="181">
        <f>'将来負担比率（分子）の構造'!K$45</f>
        <v>1689</v>
      </c>
      <c r="I62" s="181"/>
      <c r="J62" s="181"/>
      <c r="K62" s="181">
        <f>'将来負担比率（分子）の構造'!L$45</f>
        <v>1314</v>
      </c>
      <c r="L62" s="181"/>
      <c r="M62" s="181"/>
      <c r="N62" s="181">
        <f>'将来負担比率（分子）の構造'!M$45</f>
        <v>1240</v>
      </c>
      <c r="O62" s="181"/>
      <c r="P62" s="181"/>
    </row>
    <row r="63" spans="1:16" x14ac:dyDescent="0.15">
      <c r="A63" s="181" t="s">
        <v>34</v>
      </c>
      <c r="B63" s="181">
        <f>'将来負担比率（分子）の構造'!I$44</f>
        <v>109</v>
      </c>
      <c r="C63" s="181"/>
      <c r="D63" s="181"/>
      <c r="E63" s="181">
        <f>'将来負担比率（分子）の構造'!J$44</f>
        <v>76</v>
      </c>
      <c r="F63" s="181"/>
      <c r="G63" s="181"/>
      <c r="H63" s="181">
        <f>'将来負担比率（分子）の構造'!K$44</f>
        <v>68</v>
      </c>
      <c r="I63" s="181"/>
      <c r="J63" s="181"/>
      <c r="K63" s="181">
        <f>'将来負担比率（分子）の構造'!L$44</f>
        <v>51</v>
      </c>
      <c r="L63" s="181"/>
      <c r="M63" s="181"/>
      <c r="N63" s="181">
        <f>'将来負担比率（分子）の構造'!M$44</f>
        <v>35</v>
      </c>
      <c r="O63" s="181"/>
      <c r="P63" s="181"/>
    </row>
    <row r="64" spans="1:16" x14ac:dyDescent="0.15">
      <c r="A64" s="181" t="s">
        <v>33</v>
      </c>
      <c r="B64" s="181">
        <f>'将来負担比率（分子）の構造'!I$43</f>
        <v>281</v>
      </c>
      <c r="C64" s="181"/>
      <c r="D64" s="181"/>
      <c r="E64" s="181">
        <f>'将来負担比率（分子）の構造'!J$43</f>
        <v>396</v>
      </c>
      <c r="F64" s="181"/>
      <c r="G64" s="181"/>
      <c r="H64" s="181">
        <f>'将来負担比率（分子）の構造'!K$43</f>
        <v>450</v>
      </c>
      <c r="I64" s="181"/>
      <c r="J64" s="181"/>
      <c r="K64" s="181">
        <f>'将来負担比率（分子）の構造'!L$43</f>
        <v>474</v>
      </c>
      <c r="L64" s="181"/>
      <c r="M64" s="181"/>
      <c r="N64" s="181">
        <f>'将来負担比率（分子）の構造'!M$43</f>
        <v>514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15636</v>
      </c>
      <c r="C66" s="181"/>
      <c r="D66" s="181"/>
      <c r="E66" s="181">
        <f>'将来負担比率（分子）の構造'!J$41</f>
        <v>16021</v>
      </c>
      <c r="F66" s="181"/>
      <c r="G66" s="181"/>
      <c r="H66" s="181">
        <f>'将来負担比率（分子）の構造'!K$41</f>
        <v>15909</v>
      </c>
      <c r="I66" s="181"/>
      <c r="J66" s="181"/>
      <c r="K66" s="181">
        <f>'将来負担比率（分子）の構造'!L$41</f>
        <v>15369</v>
      </c>
      <c r="L66" s="181"/>
      <c r="M66" s="181"/>
      <c r="N66" s="181">
        <f>'将来負担比率（分子）の構造'!M$41</f>
        <v>15348</v>
      </c>
      <c r="O66" s="181"/>
      <c r="P66" s="181"/>
    </row>
    <row r="67" spans="1:16" x14ac:dyDescent="0.15">
      <c r="A67" s="181" t="s">
        <v>74</v>
      </c>
      <c r="B67" s="181" t="e">
        <f>NA()</f>
        <v>#N/A</v>
      </c>
      <c r="C67" s="181">
        <f>IF(ISNUMBER('将来負担比率（分子）の構造'!I$53), IF('将来負担比率（分子）の構造'!I$53 &lt; 0, 0, '将来負担比率（分子）の構造'!I$53), NA())</f>
        <v>6583</v>
      </c>
      <c r="D67" s="181" t="e">
        <f>NA()</f>
        <v>#N/A</v>
      </c>
      <c r="E67" s="181" t="e">
        <f>NA()</f>
        <v>#N/A</v>
      </c>
      <c r="F67" s="181">
        <f>IF(ISNUMBER('将来負担比率（分子）の構造'!J$53), IF('将来負担比率（分子）の構造'!J$53 &lt; 0, 0, '将来負担比率（分子）の構造'!J$53), NA())</f>
        <v>6565</v>
      </c>
      <c r="G67" s="181" t="e">
        <f>NA()</f>
        <v>#N/A</v>
      </c>
      <c r="H67" s="181" t="e">
        <f>NA()</f>
        <v>#N/A</v>
      </c>
      <c r="I67" s="181">
        <f>IF(ISNUMBER('将来負担比率（分子）の構造'!K$53), IF('将来負担比率（分子）の構造'!K$53 &lt; 0, 0, '将来負担比率（分子）の構造'!K$53), NA())</f>
        <v>5836</v>
      </c>
      <c r="J67" s="181" t="e">
        <f>NA()</f>
        <v>#N/A</v>
      </c>
      <c r="K67" s="181" t="e">
        <f>NA()</f>
        <v>#N/A</v>
      </c>
      <c r="L67" s="181">
        <f>IF(ISNUMBER('将来負担比率（分子）の構造'!L$53), IF('将来負担比率（分子）の構造'!L$53 &lt; 0, 0, '将来負担比率（分子）の構造'!L$53), NA())</f>
        <v>4918</v>
      </c>
      <c r="M67" s="181" t="e">
        <f>NA()</f>
        <v>#N/A</v>
      </c>
      <c r="N67" s="181" t="e">
        <f>NA()</f>
        <v>#N/A</v>
      </c>
      <c r="O67" s="181">
        <f>IF(ISNUMBER('将来負担比率（分子）の構造'!M$53), IF('将来負担比率（分子）の構造'!M$53 &lt; 0, 0, '将来負担比率（分子）の構造'!M$53), NA())</f>
        <v>4461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921</v>
      </c>
      <c r="C72" s="185">
        <f>基金残高に係る経年分析!G55</f>
        <v>877</v>
      </c>
      <c r="D72" s="185">
        <f>基金残高に係る経年分析!H55</f>
        <v>934</v>
      </c>
    </row>
    <row r="73" spans="1:16" x14ac:dyDescent="0.15">
      <c r="A73" s="184" t="s">
        <v>77</v>
      </c>
      <c r="B73" s="185">
        <f>基金残高に係る経年分析!F56</f>
        <v>100</v>
      </c>
      <c r="C73" s="185">
        <f>基金残高に係る経年分析!G56</f>
        <v>161</v>
      </c>
      <c r="D73" s="185">
        <f>基金残高に係る経年分析!H56</f>
        <v>161</v>
      </c>
    </row>
    <row r="74" spans="1:16" x14ac:dyDescent="0.15">
      <c r="A74" s="184" t="s">
        <v>78</v>
      </c>
      <c r="B74" s="185">
        <f>基金残高に係る経年分析!F57</f>
        <v>625</v>
      </c>
      <c r="C74" s="185">
        <f>基金残高に係る経年分析!G57</f>
        <v>658</v>
      </c>
      <c r="D74" s="185">
        <f>基金残高に係る経年分析!H57</f>
        <v>656</v>
      </c>
    </row>
  </sheetData>
  <sheetProtection algorithmName="SHA-512" hashValue="NhMb2fPkuAUIfNnVREYP7Z08Z2mV/RV92Ggvx1hDYAoERMSPOlFiQH8GJHb9ZUAUxUO/J5thp1BAWtVMUCkmyQ==" saltValue="acvi2oG8tG87ENHwCgKx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1150978</v>
      </c>
      <c r="S5" s="698"/>
      <c r="T5" s="698"/>
      <c r="U5" s="698"/>
      <c r="V5" s="698"/>
      <c r="W5" s="698"/>
      <c r="X5" s="698"/>
      <c r="Y5" s="741"/>
      <c r="Z5" s="759">
        <v>9.1999999999999993</v>
      </c>
      <c r="AA5" s="759"/>
      <c r="AB5" s="759"/>
      <c r="AC5" s="759"/>
      <c r="AD5" s="760">
        <v>1150978</v>
      </c>
      <c r="AE5" s="760"/>
      <c r="AF5" s="760"/>
      <c r="AG5" s="760"/>
      <c r="AH5" s="760"/>
      <c r="AI5" s="760"/>
      <c r="AJ5" s="760"/>
      <c r="AK5" s="760"/>
      <c r="AL5" s="742">
        <v>22.4</v>
      </c>
      <c r="AM5" s="715"/>
      <c r="AN5" s="715"/>
      <c r="AO5" s="743"/>
      <c r="AP5" s="710" t="s">
        <v>228</v>
      </c>
      <c r="AQ5" s="711"/>
      <c r="AR5" s="711"/>
      <c r="AS5" s="711"/>
      <c r="AT5" s="711"/>
      <c r="AU5" s="711"/>
      <c r="AV5" s="711"/>
      <c r="AW5" s="711"/>
      <c r="AX5" s="711"/>
      <c r="AY5" s="711"/>
      <c r="AZ5" s="711"/>
      <c r="BA5" s="711"/>
      <c r="BB5" s="711"/>
      <c r="BC5" s="711"/>
      <c r="BD5" s="711"/>
      <c r="BE5" s="711"/>
      <c r="BF5" s="712"/>
      <c r="BG5" s="642">
        <v>1144088</v>
      </c>
      <c r="BH5" s="643"/>
      <c r="BI5" s="643"/>
      <c r="BJ5" s="643"/>
      <c r="BK5" s="643"/>
      <c r="BL5" s="643"/>
      <c r="BM5" s="643"/>
      <c r="BN5" s="644"/>
      <c r="BO5" s="675">
        <v>99.4</v>
      </c>
      <c r="BP5" s="675"/>
      <c r="BQ5" s="675"/>
      <c r="BR5" s="675"/>
      <c r="BS5" s="676">
        <v>8794</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92141</v>
      </c>
      <c r="S6" s="643"/>
      <c r="T6" s="643"/>
      <c r="U6" s="643"/>
      <c r="V6" s="643"/>
      <c r="W6" s="643"/>
      <c r="X6" s="643"/>
      <c r="Y6" s="644"/>
      <c r="Z6" s="675">
        <v>0.7</v>
      </c>
      <c r="AA6" s="675"/>
      <c r="AB6" s="675"/>
      <c r="AC6" s="675"/>
      <c r="AD6" s="676">
        <v>92141</v>
      </c>
      <c r="AE6" s="676"/>
      <c r="AF6" s="676"/>
      <c r="AG6" s="676"/>
      <c r="AH6" s="676"/>
      <c r="AI6" s="676"/>
      <c r="AJ6" s="676"/>
      <c r="AK6" s="676"/>
      <c r="AL6" s="645">
        <v>1.8</v>
      </c>
      <c r="AM6" s="646"/>
      <c r="AN6" s="646"/>
      <c r="AO6" s="677"/>
      <c r="AP6" s="639" t="s">
        <v>233</v>
      </c>
      <c r="AQ6" s="640"/>
      <c r="AR6" s="640"/>
      <c r="AS6" s="640"/>
      <c r="AT6" s="640"/>
      <c r="AU6" s="640"/>
      <c r="AV6" s="640"/>
      <c r="AW6" s="640"/>
      <c r="AX6" s="640"/>
      <c r="AY6" s="640"/>
      <c r="AZ6" s="640"/>
      <c r="BA6" s="640"/>
      <c r="BB6" s="640"/>
      <c r="BC6" s="640"/>
      <c r="BD6" s="640"/>
      <c r="BE6" s="640"/>
      <c r="BF6" s="641"/>
      <c r="BG6" s="642">
        <v>1144088</v>
      </c>
      <c r="BH6" s="643"/>
      <c r="BI6" s="643"/>
      <c r="BJ6" s="643"/>
      <c r="BK6" s="643"/>
      <c r="BL6" s="643"/>
      <c r="BM6" s="643"/>
      <c r="BN6" s="644"/>
      <c r="BO6" s="675">
        <v>99.4</v>
      </c>
      <c r="BP6" s="675"/>
      <c r="BQ6" s="675"/>
      <c r="BR6" s="675"/>
      <c r="BS6" s="676">
        <v>8794</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91825</v>
      </c>
      <c r="CS6" s="643"/>
      <c r="CT6" s="643"/>
      <c r="CU6" s="643"/>
      <c r="CV6" s="643"/>
      <c r="CW6" s="643"/>
      <c r="CX6" s="643"/>
      <c r="CY6" s="644"/>
      <c r="CZ6" s="742">
        <v>0.7</v>
      </c>
      <c r="DA6" s="715"/>
      <c r="DB6" s="715"/>
      <c r="DC6" s="745"/>
      <c r="DD6" s="648" t="s">
        <v>235</v>
      </c>
      <c r="DE6" s="643"/>
      <c r="DF6" s="643"/>
      <c r="DG6" s="643"/>
      <c r="DH6" s="643"/>
      <c r="DI6" s="643"/>
      <c r="DJ6" s="643"/>
      <c r="DK6" s="643"/>
      <c r="DL6" s="643"/>
      <c r="DM6" s="643"/>
      <c r="DN6" s="643"/>
      <c r="DO6" s="643"/>
      <c r="DP6" s="644"/>
      <c r="DQ6" s="648">
        <v>91825</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2406</v>
      </c>
      <c r="S7" s="643"/>
      <c r="T7" s="643"/>
      <c r="U7" s="643"/>
      <c r="V7" s="643"/>
      <c r="W7" s="643"/>
      <c r="X7" s="643"/>
      <c r="Y7" s="644"/>
      <c r="Z7" s="675">
        <v>0</v>
      </c>
      <c r="AA7" s="675"/>
      <c r="AB7" s="675"/>
      <c r="AC7" s="675"/>
      <c r="AD7" s="676">
        <v>2406</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446975</v>
      </c>
      <c r="BH7" s="643"/>
      <c r="BI7" s="643"/>
      <c r="BJ7" s="643"/>
      <c r="BK7" s="643"/>
      <c r="BL7" s="643"/>
      <c r="BM7" s="643"/>
      <c r="BN7" s="644"/>
      <c r="BO7" s="675">
        <v>38.799999999999997</v>
      </c>
      <c r="BP7" s="675"/>
      <c r="BQ7" s="675"/>
      <c r="BR7" s="675"/>
      <c r="BS7" s="676">
        <v>8794</v>
      </c>
      <c r="BT7" s="676"/>
      <c r="BU7" s="676"/>
      <c r="BV7" s="676"/>
      <c r="BW7" s="676"/>
      <c r="BX7" s="676"/>
      <c r="BY7" s="676"/>
      <c r="BZ7" s="676"/>
      <c r="CA7" s="676"/>
      <c r="CB7" s="730"/>
      <c r="CD7" s="681" t="s">
        <v>238</v>
      </c>
      <c r="CE7" s="682"/>
      <c r="CF7" s="682"/>
      <c r="CG7" s="682"/>
      <c r="CH7" s="682"/>
      <c r="CI7" s="682"/>
      <c r="CJ7" s="682"/>
      <c r="CK7" s="682"/>
      <c r="CL7" s="682"/>
      <c r="CM7" s="682"/>
      <c r="CN7" s="682"/>
      <c r="CO7" s="682"/>
      <c r="CP7" s="682"/>
      <c r="CQ7" s="683"/>
      <c r="CR7" s="642">
        <v>2687746</v>
      </c>
      <c r="CS7" s="643"/>
      <c r="CT7" s="643"/>
      <c r="CU7" s="643"/>
      <c r="CV7" s="643"/>
      <c r="CW7" s="643"/>
      <c r="CX7" s="643"/>
      <c r="CY7" s="644"/>
      <c r="CZ7" s="675">
        <v>21.9</v>
      </c>
      <c r="DA7" s="675"/>
      <c r="DB7" s="675"/>
      <c r="DC7" s="675"/>
      <c r="DD7" s="648">
        <v>217793</v>
      </c>
      <c r="DE7" s="643"/>
      <c r="DF7" s="643"/>
      <c r="DG7" s="643"/>
      <c r="DH7" s="643"/>
      <c r="DI7" s="643"/>
      <c r="DJ7" s="643"/>
      <c r="DK7" s="643"/>
      <c r="DL7" s="643"/>
      <c r="DM7" s="643"/>
      <c r="DN7" s="643"/>
      <c r="DO7" s="643"/>
      <c r="DP7" s="644"/>
      <c r="DQ7" s="648">
        <v>710537</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3945</v>
      </c>
      <c r="S8" s="643"/>
      <c r="T8" s="643"/>
      <c r="U8" s="643"/>
      <c r="V8" s="643"/>
      <c r="W8" s="643"/>
      <c r="X8" s="643"/>
      <c r="Y8" s="644"/>
      <c r="Z8" s="675">
        <v>0</v>
      </c>
      <c r="AA8" s="675"/>
      <c r="AB8" s="675"/>
      <c r="AC8" s="675"/>
      <c r="AD8" s="676">
        <v>3945</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19501</v>
      </c>
      <c r="BH8" s="643"/>
      <c r="BI8" s="643"/>
      <c r="BJ8" s="643"/>
      <c r="BK8" s="643"/>
      <c r="BL8" s="643"/>
      <c r="BM8" s="643"/>
      <c r="BN8" s="644"/>
      <c r="BO8" s="675">
        <v>1.7</v>
      </c>
      <c r="BP8" s="675"/>
      <c r="BQ8" s="675"/>
      <c r="BR8" s="675"/>
      <c r="BS8" s="648" t="s">
        <v>235</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2741862</v>
      </c>
      <c r="CS8" s="643"/>
      <c r="CT8" s="643"/>
      <c r="CU8" s="643"/>
      <c r="CV8" s="643"/>
      <c r="CW8" s="643"/>
      <c r="CX8" s="643"/>
      <c r="CY8" s="644"/>
      <c r="CZ8" s="675">
        <v>22.4</v>
      </c>
      <c r="DA8" s="675"/>
      <c r="DB8" s="675"/>
      <c r="DC8" s="675"/>
      <c r="DD8" s="648">
        <v>21645</v>
      </c>
      <c r="DE8" s="643"/>
      <c r="DF8" s="643"/>
      <c r="DG8" s="643"/>
      <c r="DH8" s="643"/>
      <c r="DI8" s="643"/>
      <c r="DJ8" s="643"/>
      <c r="DK8" s="643"/>
      <c r="DL8" s="643"/>
      <c r="DM8" s="643"/>
      <c r="DN8" s="643"/>
      <c r="DO8" s="643"/>
      <c r="DP8" s="644"/>
      <c r="DQ8" s="648">
        <v>1525799</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4791</v>
      </c>
      <c r="S9" s="643"/>
      <c r="T9" s="643"/>
      <c r="U9" s="643"/>
      <c r="V9" s="643"/>
      <c r="W9" s="643"/>
      <c r="X9" s="643"/>
      <c r="Y9" s="644"/>
      <c r="Z9" s="675">
        <v>0</v>
      </c>
      <c r="AA9" s="675"/>
      <c r="AB9" s="675"/>
      <c r="AC9" s="675"/>
      <c r="AD9" s="676">
        <v>4791</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380600</v>
      </c>
      <c r="BH9" s="643"/>
      <c r="BI9" s="643"/>
      <c r="BJ9" s="643"/>
      <c r="BK9" s="643"/>
      <c r="BL9" s="643"/>
      <c r="BM9" s="643"/>
      <c r="BN9" s="644"/>
      <c r="BO9" s="675">
        <v>33.1</v>
      </c>
      <c r="BP9" s="675"/>
      <c r="BQ9" s="675"/>
      <c r="BR9" s="675"/>
      <c r="BS9" s="648" t="s">
        <v>137</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612213</v>
      </c>
      <c r="CS9" s="643"/>
      <c r="CT9" s="643"/>
      <c r="CU9" s="643"/>
      <c r="CV9" s="643"/>
      <c r="CW9" s="643"/>
      <c r="CX9" s="643"/>
      <c r="CY9" s="644"/>
      <c r="CZ9" s="675">
        <v>5</v>
      </c>
      <c r="DA9" s="675"/>
      <c r="DB9" s="675"/>
      <c r="DC9" s="675"/>
      <c r="DD9" s="648">
        <v>13905</v>
      </c>
      <c r="DE9" s="643"/>
      <c r="DF9" s="643"/>
      <c r="DG9" s="643"/>
      <c r="DH9" s="643"/>
      <c r="DI9" s="643"/>
      <c r="DJ9" s="643"/>
      <c r="DK9" s="643"/>
      <c r="DL9" s="643"/>
      <c r="DM9" s="643"/>
      <c r="DN9" s="643"/>
      <c r="DO9" s="643"/>
      <c r="DP9" s="644"/>
      <c r="DQ9" s="648">
        <v>536527</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127</v>
      </c>
      <c r="AA10" s="675"/>
      <c r="AB10" s="675"/>
      <c r="AC10" s="675"/>
      <c r="AD10" s="676" t="s">
        <v>235</v>
      </c>
      <c r="AE10" s="676"/>
      <c r="AF10" s="676"/>
      <c r="AG10" s="676"/>
      <c r="AH10" s="676"/>
      <c r="AI10" s="676"/>
      <c r="AJ10" s="676"/>
      <c r="AK10" s="676"/>
      <c r="AL10" s="645" t="s">
        <v>235</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28985</v>
      </c>
      <c r="BH10" s="643"/>
      <c r="BI10" s="643"/>
      <c r="BJ10" s="643"/>
      <c r="BK10" s="643"/>
      <c r="BL10" s="643"/>
      <c r="BM10" s="643"/>
      <c r="BN10" s="644"/>
      <c r="BO10" s="675">
        <v>2.5</v>
      </c>
      <c r="BP10" s="675"/>
      <c r="BQ10" s="675"/>
      <c r="BR10" s="675"/>
      <c r="BS10" s="648">
        <v>4741</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127</v>
      </c>
      <c r="CS10" s="643"/>
      <c r="CT10" s="643"/>
      <c r="CU10" s="643"/>
      <c r="CV10" s="643"/>
      <c r="CW10" s="643"/>
      <c r="CX10" s="643"/>
      <c r="CY10" s="644"/>
      <c r="CZ10" s="675" t="s">
        <v>127</v>
      </c>
      <c r="DA10" s="675"/>
      <c r="DB10" s="675"/>
      <c r="DC10" s="675"/>
      <c r="DD10" s="648" t="s">
        <v>127</v>
      </c>
      <c r="DE10" s="643"/>
      <c r="DF10" s="643"/>
      <c r="DG10" s="643"/>
      <c r="DH10" s="643"/>
      <c r="DI10" s="643"/>
      <c r="DJ10" s="643"/>
      <c r="DK10" s="643"/>
      <c r="DL10" s="643"/>
      <c r="DM10" s="643"/>
      <c r="DN10" s="643"/>
      <c r="DO10" s="643"/>
      <c r="DP10" s="644"/>
      <c r="DQ10" s="648" t="s">
        <v>127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298731</v>
      </c>
      <c r="S11" s="643"/>
      <c r="T11" s="643"/>
      <c r="U11" s="643"/>
      <c r="V11" s="643"/>
      <c r="W11" s="643"/>
      <c r="X11" s="643"/>
      <c r="Y11" s="644"/>
      <c r="Z11" s="645">
        <v>2.4</v>
      </c>
      <c r="AA11" s="646"/>
      <c r="AB11" s="646"/>
      <c r="AC11" s="647"/>
      <c r="AD11" s="648">
        <v>298731</v>
      </c>
      <c r="AE11" s="643"/>
      <c r="AF11" s="643"/>
      <c r="AG11" s="643"/>
      <c r="AH11" s="643"/>
      <c r="AI11" s="643"/>
      <c r="AJ11" s="643"/>
      <c r="AK11" s="644"/>
      <c r="AL11" s="645">
        <v>5.8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17889</v>
      </c>
      <c r="BH11" s="643"/>
      <c r="BI11" s="643"/>
      <c r="BJ11" s="643"/>
      <c r="BK11" s="643"/>
      <c r="BL11" s="643"/>
      <c r="BM11" s="643"/>
      <c r="BN11" s="644"/>
      <c r="BO11" s="675">
        <v>1.6</v>
      </c>
      <c r="BP11" s="675"/>
      <c r="BQ11" s="675"/>
      <c r="BR11" s="675"/>
      <c r="BS11" s="648">
        <v>4053</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1151351</v>
      </c>
      <c r="CS11" s="643"/>
      <c r="CT11" s="643"/>
      <c r="CU11" s="643"/>
      <c r="CV11" s="643"/>
      <c r="CW11" s="643"/>
      <c r="CX11" s="643"/>
      <c r="CY11" s="644"/>
      <c r="CZ11" s="675">
        <v>9.4</v>
      </c>
      <c r="DA11" s="675"/>
      <c r="DB11" s="675"/>
      <c r="DC11" s="675"/>
      <c r="DD11" s="648">
        <v>940333</v>
      </c>
      <c r="DE11" s="643"/>
      <c r="DF11" s="643"/>
      <c r="DG11" s="643"/>
      <c r="DH11" s="643"/>
      <c r="DI11" s="643"/>
      <c r="DJ11" s="643"/>
      <c r="DK11" s="643"/>
      <c r="DL11" s="643"/>
      <c r="DM11" s="643"/>
      <c r="DN11" s="643"/>
      <c r="DO11" s="643"/>
      <c r="DP11" s="644"/>
      <c r="DQ11" s="648">
        <v>161738</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127</v>
      </c>
      <c r="S12" s="643"/>
      <c r="T12" s="643"/>
      <c r="U12" s="643"/>
      <c r="V12" s="643"/>
      <c r="W12" s="643"/>
      <c r="X12" s="643"/>
      <c r="Y12" s="644"/>
      <c r="Z12" s="675" t="s">
        <v>127</v>
      </c>
      <c r="AA12" s="675"/>
      <c r="AB12" s="675"/>
      <c r="AC12" s="675"/>
      <c r="AD12" s="676" t="s">
        <v>127</v>
      </c>
      <c r="AE12" s="676"/>
      <c r="AF12" s="676"/>
      <c r="AG12" s="676"/>
      <c r="AH12" s="676"/>
      <c r="AI12" s="676"/>
      <c r="AJ12" s="676"/>
      <c r="AK12" s="676"/>
      <c r="AL12" s="645" t="s">
        <v>127</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564333</v>
      </c>
      <c r="BH12" s="643"/>
      <c r="BI12" s="643"/>
      <c r="BJ12" s="643"/>
      <c r="BK12" s="643"/>
      <c r="BL12" s="643"/>
      <c r="BM12" s="643"/>
      <c r="BN12" s="644"/>
      <c r="BO12" s="675">
        <v>49</v>
      </c>
      <c r="BP12" s="675"/>
      <c r="BQ12" s="675"/>
      <c r="BR12" s="675"/>
      <c r="BS12" s="648" t="s">
        <v>127</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959387</v>
      </c>
      <c r="CS12" s="643"/>
      <c r="CT12" s="643"/>
      <c r="CU12" s="643"/>
      <c r="CV12" s="643"/>
      <c r="CW12" s="643"/>
      <c r="CX12" s="643"/>
      <c r="CY12" s="644"/>
      <c r="CZ12" s="675">
        <v>7.8</v>
      </c>
      <c r="DA12" s="675"/>
      <c r="DB12" s="675"/>
      <c r="DC12" s="675"/>
      <c r="DD12" s="648">
        <v>90959</v>
      </c>
      <c r="DE12" s="643"/>
      <c r="DF12" s="643"/>
      <c r="DG12" s="643"/>
      <c r="DH12" s="643"/>
      <c r="DI12" s="643"/>
      <c r="DJ12" s="643"/>
      <c r="DK12" s="643"/>
      <c r="DL12" s="643"/>
      <c r="DM12" s="643"/>
      <c r="DN12" s="643"/>
      <c r="DO12" s="643"/>
      <c r="DP12" s="644"/>
      <c r="DQ12" s="648">
        <v>777742</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235</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553767</v>
      </c>
      <c r="BH13" s="643"/>
      <c r="BI13" s="643"/>
      <c r="BJ13" s="643"/>
      <c r="BK13" s="643"/>
      <c r="BL13" s="643"/>
      <c r="BM13" s="643"/>
      <c r="BN13" s="644"/>
      <c r="BO13" s="675">
        <v>48.1</v>
      </c>
      <c r="BP13" s="675"/>
      <c r="BQ13" s="675"/>
      <c r="BR13" s="675"/>
      <c r="BS13" s="648" t="s">
        <v>127</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666669</v>
      </c>
      <c r="CS13" s="643"/>
      <c r="CT13" s="643"/>
      <c r="CU13" s="643"/>
      <c r="CV13" s="643"/>
      <c r="CW13" s="643"/>
      <c r="CX13" s="643"/>
      <c r="CY13" s="644"/>
      <c r="CZ13" s="675">
        <v>5.4</v>
      </c>
      <c r="DA13" s="675"/>
      <c r="DB13" s="675"/>
      <c r="DC13" s="675"/>
      <c r="DD13" s="648">
        <v>518000</v>
      </c>
      <c r="DE13" s="643"/>
      <c r="DF13" s="643"/>
      <c r="DG13" s="643"/>
      <c r="DH13" s="643"/>
      <c r="DI13" s="643"/>
      <c r="DJ13" s="643"/>
      <c r="DK13" s="643"/>
      <c r="DL13" s="643"/>
      <c r="DM13" s="643"/>
      <c r="DN13" s="643"/>
      <c r="DO13" s="643"/>
      <c r="DP13" s="644"/>
      <c r="DQ13" s="648">
        <v>149326</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127</v>
      </c>
      <c r="AA14" s="675"/>
      <c r="AB14" s="675"/>
      <c r="AC14" s="675"/>
      <c r="AD14" s="676" t="s">
        <v>235</v>
      </c>
      <c r="AE14" s="676"/>
      <c r="AF14" s="676"/>
      <c r="AG14" s="676"/>
      <c r="AH14" s="676"/>
      <c r="AI14" s="676"/>
      <c r="AJ14" s="676"/>
      <c r="AK14" s="676"/>
      <c r="AL14" s="645" t="s">
        <v>235</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53702</v>
      </c>
      <c r="BH14" s="643"/>
      <c r="BI14" s="643"/>
      <c r="BJ14" s="643"/>
      <c r="BK14" s="643"/>
      <c r="BL14" s="643"/>
      <c r="BM14" s="643"/>
      <c r="BN14" s="644"/>
      <c r="BO14" s="675">
        <v>4.7</v>
      </c>
      <c r="BP14" s="675"/>
      <c r="BQ14" s="675"/>
      <c r="BR14" s="675"/>
      <c r="BS14" s="648" t="s">
        <v>235</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1024912</v>
      </c>
      <c r="CS14" s="643"/>
      <c r="CT14" s="643"/>
      <c r="CU14" s="643"/>
      <c r="CV14" s="643"/>
      <c r="CW14" s="643"/>
      <c r="CX14" s="643"/>
      <c r="CY14" s="644"/>
      <c r="CZ14" s="675">
        <v>8.4</v>
      </c>
      <c r="DA14" s="675"/>
      <c r="DB14" s="675"/>
      <c r="DC14" s="675"/>
      <c r="DD14" s="648">
        <v>658268</v>
      </c>
      <c r="DE14" s="643"/>
      <c r="DF14" s="643"/>
      <c r="DG14" s="643"/>
      <c r="DH14" s="643"/>
      <c r="DI14" s="643"/>
      <c r="DJ14" s="643"/>
      <c r="DK14" s="643"/>
      <c r="DL14" s="643"/>
      <c r="DM14" s="643"/>
      <c r="DN14" s="643"/>
      <c r="DO14" s="643"/>
      <c r="DP14" s="644"/>
      <c r="DQ14" s="648">
        <v>383475</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235</v>
      </c>
      <c r="AA15" s="675"/>
      <c r="AB15" s="675"/>
      <c r="AC15" s="675"/>
      <c r="AD15" s="676" t="s">
        <v>127</v>
      </c>
      <c r="AE15" s="676"/>
      <c r="AF15" s="676"/>
      <c r="AG15" s="676"/>
      <c r="AH15" s="676"/>
      <c r="AI15" s="676"/>
      <c r="AJ15" s="676"/>
      <c r="AK15" s="676"/>
      <c r="AL15" s="645" t="s">
        <v>127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79078</v>
      </c>
      <c r="BH15" s="643"/>
      <c r="BI15" s="643"/>
      <c r="BJ15" s="643"/>
      <c r="BK15" s="643"/>
      <c r="BL15" s="643"/>
      <c r="BM15" s="643"/>
      <c r="BN15" s="644"/>
      <c r="BO15" s="675">
        <v>6.9</v>
      </c>
      <c r="BP15" s="675"/>
      <c r="BQ15" s="675"/>
      <c r="BR15" s="675"/>
      <c r="BS15" s="648" t="s">
        <v>127</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628488</v>
      </c>
      <c r="CS15" s="643"/>
      <c r="CT15" s="643"/>
      <c r="CU15" s="643"/>
      <c r="CV15" s="643"/>
      <c r="CW15" s="643"/>
      <c r="CX15" s="643"/>
      <c r="CY15" s="644"/>
      <c r="CZ15" s="675">
        <v>5.0999999999999996</v>
      </c>
      <c r="DA15" s="675"/>
      <c r="DB15" s="675"/>
      <c r="DC15" s="675"/>
      <c r="DD15" s="648">
        <v>16901</v>
      </c>
      <c r="DE15" s="643"/>
      <c r="DF15" s="643"/>
      <c r="DG15" s="643"/>
      <c r="DH15" s="643"/>
      <c r="DI15" s="643"/>
      <c r="DJ15" s="643"/>
      <c r="DK15" s="643"/>
      <c r="DL15" s="643"/>
      <c r="DM15" s="643"/>
      <c r="DN15" s="643"/>
      <c r="DO15" s="643"/>
      <c r="DP15" s="644"/>
      <c r="DQ15" s="648">
        <v>440445</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3805</v>
      </c>
      <c r="S16" s="643"/>
      <c r="T16" s="643"/>
      <c r="U16" s="643"/>
      <c r="V16" s="643"/>
      <c r="W16" s="643"/>
      <c r="X16" s="643"/>
      <c r="Y16" s="644"/>
      <c r="Z16" s="675">
        <v>0</v>
      </c>
      <c r="AA16" s="675"/>
      <c r="AB16" s="675"/>
      <c r="AC16" s="675"/>
      <c r="AD16" s="676">
        <v>3805</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127</v>
      </c>
      <c r="BP16" s="675"/>
      <c r="BQ16" s="675"/>
      <c r="BR16" s="675"/>
      <c r="BS16" s="648" t="s">
        <v>137</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56382</v>
      </c>
      <c r="CS16" s="643"/>
      <c r="CT16" s="643"/>
      <c r="CU16" s="643"/>
      <c r="CV16" s="643"/>
      <c r="CW16" s="643"/>
      <c r="CX16" s="643"/>
      <c r="CY16" s="644"/>
      <c r="CZ16" s="675">
        <v>0.5</v>
      </c>
      <c r="DA16" s="675"/>
      <c r="DB16" s="675"/>
      <c r="DC16" s="675"/>
      <c r="DD16" s="648" t="s">
        <v>127</v>
      </c>
      <c r="DE16" s="643"/>
      <c r="DF16" s="643"/>
      <c r="DG16" s="643"/>
      <c r="DH16" s="643"/>
      <c r="DI16" s="643"/>
      <c r="DJ16" s="643"/>
      <c r="DK16" s="643"/>
      <c r="DL16" s="643"/>
      <c r="DM16" s="643"/>
      <c r="DN16" s="643"/>
      <c r="DO16" s="643"/>
      <c r="DP16" s="644"/>
      <c r="DQ16" s="648">
        <v>1040</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2345</v>
      </c>
      <c r="S17" s="643"/>
      <c r="T17" s="643"/>
      <c r="U17" s="643"/>
      <c r="V17" s="643"/>
      <c r="W17" s="643"/>
      <c r="X17" s="643"/>
      <c r="Y17" s="644"/>
      <c r="Z17" s="675">
        <v>0</v>
      </c>
      <c r="AA17" s="675"/>
      <c r="AB17" s="675"/>
      <c r="AC17" s="675"/>
      <c r="AD17" s="676">
        <v>2345</v>
      </c>
      <c r="AE17" s="676"/>
      <c r="AF17" s="676"/>
      <c r="AG17" s="676"/>
      <c r="AH17" s="676"/>
      <c r="AI17" s="676"/>
      <c r="AJ17" s="676"/>
      <c r="AK17" s="676"/>
      <c r="AL17" s="645">
        <v>0</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127</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1639203</v>
      </c>
      <c r="CS17" s="643"/>
      <c r="CT17" s="643"/>
      <c r="CU17" s="643"/>
      <c r="CV17" s="643"/>
      <c r="CW17" s="643"/>
      <c r="CX17" s="643"/>
      <c r="CY17" s="644"/>
      <c r="CZ17" s="675">
        <v>13.4</v>
      </c>
      <c r="DA17" s="675"/>
      <c r="DB17" s="675"/>
      <c r="DC17" s="675"/>
      <c r="DD17" s="648" t="s">
        <v>137</v>
      </c>
      <c r="DE17" s="643"/>
      <c r="DF17" s="643"/>
      <c r="DG17" s="643"/>
      <c r="DH17" s="643"/>
      <c r="DI17" s="643"/>
      <c r="DJ17" s="643"/>
      <c r="DK17" s="643"/>
      <c r="DL17" s="643"/>
      <c r="DM17" s="643"/>
      <c r="DN17" s="643"/>
      <c r="DO17" s="643"/>
      <c r="DP17" s="644"/>
      <c r="DQ17" s="648">
        <v>1605283</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5580</v>
      </c>
      <c r="S18" s="643"/>
      <c r="T18" s="643"/>
      <c r="U18" s="643"/>
      <c r="V18" s="643"/>
      <c r="W18" s="643"/>
      <c r="X18" s="643"/>
      <c r="Y18" s="644"/>
      <c r="Z18" s="675">
        <v>0</v>
      </c>
      <c r="AA18" s="675"/>
      <c r="AB18" s="675"/>
      <c r="AC18" s="675"/>
      <c r="AD18" s="676">
        <v>5580</v>
      </c>
      <c r="AE18" s="676"/>
      <c r="AF18" s="676"/>
      <c r="AG18" s="676"/>
      <c r="AH18" s="676"/>
      <c r="AI18" s="676"/>
      <c r="AJ18" s="676"/>
      <c r="AK18" s="676"/>
      <c r="AL18" s="645">
        <v>0.1</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235</v>
      </c>
      <c r="BP18" s="675"/>
      <c r="BQ18" s="675"/>
      <c r="BR18" s="675"/>
      <c r="BS18" s="648" t="s">
        <v>127</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235</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2881</v>
      </c>
      <c r="S19" s="643"/>
      <c r="T19" s="643"/>
      <c r="U19" s="643"/>
      <c r="V19" s="643"/>
      <c r="W19" s="643"/>
      <c r="X19" s="643"/>
      <c r="Y19" s="644"/>
      <c r="Z19" s="675">
        <v>0</v>
      </c>
      <c r="AA19" s="675"/>
      <c r="AB19" s="675"/>
      <c r="AC19" s="675"/>
      <c r="AD19" s="676">
        <v>2881</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6890</v>
      </c>
      <c r="BH19" s="643"/>
      <c r="BI19" s="643"/>
      <c r="BJ19" s="643"/>
      <c r="BK19" s="643"/>
      <c r="BL19" s="643"/>
      <c r="BM19" s="643"/>
      <c r="BN19" s="644"/>
      <c r="BO19" s="675">
        <v>0.6</v>
      </c>
      <c r="BP19" s="675"/>
      <c r="BQ19" s="675"/>
      <c r="BR19" s="675"/>
      <c r="BS19" s="648" t="s">
        <v>235</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1651</v>
      </c>
      <c r="S20" s="643"/>
      <c r="T20" s="643"/>
      <c r="U20" s="643"/>
      <c r="V20" s="643"/>
      <c r="W20" s="643"/>
      <c r="X20" s="643"/>
      <c r="Y20" s="644"/>
      <c r="Z20" s="675">
        <v>0</v>
      </c>
      <c r="AA20" s="675"/>
      <c r="AB20" s="675"/>
      <c r="AC20" s="675"/>
      <c r="AD20" s="676">
        <v>1651</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6890</v>
      </c>
      <c r="BH20" s="643"/>
      <c r="BI20" s="643"/>
      <c r="BJ20" s="643"/>
      <c r="BK20" s="643"/>
      <c r="BL20" s="643"/>
      <c r="BM20" s="643"/>
      <c r="BN20" s="644"/>
      <c r="BO20" s="675">
        <v>0.6</v>
      </c>
      <c r="BP20" s="675"/>
      <c r="BQ20" s="675"/>
      <c r="BR20" s="675"/>
      <c r="BS20" s="648" t="s">
        <v>127</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12260038</v>
      </c>
      <c r="CS20" s="643"/>
      <c r="CT20" s="643"/>
      <c r="CU20" s="643"/>
      <c r="CV20" s="643"/>
      <c r="CW20" s="643"/>
      <c r="CX20" s="643"/>
      <c r="CY20" s="644"/>
      <c r="CZ20" s="675">
        <v>100</v>
      </c>
      <c r="DA20" s="675"/>
      <c r="DB20" s="675"/>
      <c r="DC20" s="675"/>
      <c r="DD20" s="648">
        <v>2477804</v>
      </c>
      <c r="DE20" s="643"/>
      <c r="DF20" s="643"/>
      <c r="DG20" s="643"/>
      <c r="DH20" s="643"/>
      <c r="DI20" s="643"/>
      <c r="DJ20" s="643"/>
      <c r="DK20" s="643"/>
      <c r="DL20" s="643"/>
      <c r="DM20" s="643"/>
      <c r="DN20" s="643"/>
      <c r="DO20" s="643"/>
      <c r="DP20" s="644"/>
      <c r="DQ20" s="648">
        <v>6383737</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1048</v>
      </c>
      <c r="S21" s="643"/>
      <c r="T21" s="643"/>
      <c r="U21" s="643"/>
      <c r="V21" s="643"/>
      <c r="W21" s="643"/>
      <c r="X21" s="643"/>
      <c r="Y21" s="644"/>
      <c r="Z21" s="675">
        <v>0</v>
      </c>
      <c r="AA21" s="675"/>
      <c r="AB21" s="675"/>
      <c r="AC21" s="675"/>
      <c r="AD21" s="676">
        <v>1048</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v>6890</v>
      </c>
      <c r="BH21" s="643"/>
      <c r="BI21" s="643"/>
      <c r="BJ21" s="643"/>
      <c r="BK21" s="643"/>
      <c r="BL21" s="643"/>
      <c r="BM21" s="643"/>
      <c r="BN21" s="644"/>
      <c r="BO21" s="675">
        <v>0.6</v>
      </c>
      <c r="BP21" s="675"/>
      <c r="BQ21" s="675"/>
      <c r="BR21" s="675"/>
      <c r="BS21" s="648" t="s">
        <v>235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4182249</v>
      </c>
      <c r="S22" s="643"/>
      <c r="T22" s="643"/>
      <c r="U22" s="643"/>
      <c r="V22" s="643"/>
      <c r="W22" s="643"/>
      <c r="X22" s="643"/>
      <c r="Y22" s="644"/>
      <c r="Z22" s="675">
        <v>33.5</v>
      </c>
      <c r="AA22" s="675"/>
      <c r="AB22" s="675"/>
      <c r="AC22" s="675"/>
      <c r="AD22" s="676">
        <v>3532866</v>
      </c>
      <c r="AE22" s="676"/>
      <c r="AF22" s="676"/>
      <c r="AG22" s="676"/>
      <c r="AH22" s="676"/>
      <c r="AI22" s="676"/>
      <c r="AJ22" s="676"/>
      <c r="AK22" s="676"/>
      <c r="AL22" s="645">
        <v>68.8</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235</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3532866</v>
      </c>
      <c r="S23" s="643"/>
      <c r="T23" s="643"/>
      <c r="U23" s="643"/>
      <c r="V23" s="643"/>
      <c r="W23" s="643"/>
      <c r="X23" s="643"/>
      <c r="Y23" s="644"/>
      <c r="Z23" s="675">
        <v>28.3</v>
      </c>
      <c r="AA23" s="675"/>
      <c r="AB23" s="675"/>
      <c r="AC23" s="675"/>
      <c r="AD23" s="676">
        <v>3532866</v>
      </c>
      <c r="AE23" s="676"/>
      <c r="AF23" s="676"/>
      <c r="AG23" s="676"/>
      <c r="AH23" s="676"/>
      <c r="AI23" s="676"/>
      <c r="AJ23" s="676"/>
      <c r="AK23" s="676"/>
      <c r="AL23" s="645">
        <v>68.8</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649383</v>
      </c>
      <c r="S24" s="643"/>
      <c r="T24" s="643"/>
      <c r="U24" s="643"/>
      <c r="V24" s="643"/>
      <c r="W24" s="643"/>
      <c r="X24" s="643"/>
      <c r="Y24" s="644"/>
      <c r="Z24" s="675">
        <v>5.2</v>
      </c>
      <c r="AA24" s="675"/>
      <c r="AB24" s="675"/>
      <c r="AC24" s="675"/>
      <c r="AD24" s="676" t="s">
        <v>137</v>
      </c>
      <c r="AE24" s="676"/>
      <c r="AF24" s="676"/>
      <c r="AG24" s="676"/>
      <c r="AH24" s="676"/>
      <c r="AI24" s="676"/>
      <c r="AJ24" s="676"/>
      <c r="AK24" s="676"/>
      <c r="AL24" s="645" t="s">
        <v>127</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127</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4821111</v>
      </c>
      <c r="CS24" s="698"/>
      <c r="CT24" s="698"/>
      <c r="CU24" s="698"/>
      <c r="CV24" s="698"/>
      <c r="CW24" s="698"/>
      <c r="CX24" s="698"/>
      <c r="CY24" s="741"/>
      <c r="CZ24" s="742">
        <v>39.299999999999997</v>
      </c>
      <c r="DA24" s="715"/>
      <c r="DB24" s="715"/>
      <c r="DC24" s="745"/>
      <c r="DD24" s="740">
        <v>3811291</v>
      </c>
      <c r="DE24" s="698"/>
      <c r="DF24" s="698"/>
      <c r="DG24" s="698"/>
      <c r="DH24" s="698"/>
      <c r="DI24" s="698"/>
      <c r="DJ24" s="698"/>
      <c r="DK24" s="741"/>
      <c r="DL24" s="740">
        <v>3584134</v>
      </c>
      <c r="DM24" s="698"/>
      <c r="DN24" s="698"/>
      <c r="DO24" s="698"/>
      <c r="DP24" s="698"/>
      <c r="DQ24" s="698"/>
      <c r="DR24" s="698"/>
      <c r="DS24" s="698"/>
      <c r="DT24" s="698"/>
      <c r="DU24" s="698"/>
      <c r="DV24" s="741"/>
      <c r="DW24" s="742">
        <v>67.599999999999994</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127</v>
      </c>
      <c r="AA25" s="675"/>
      <c r="AB25" s="675"/>
      <c r="AC25" s="675"/>
      <c r="AD25" s="676" t="s">
        <v>137</v>
      </c>
      <c r="AE25" s="676"/>
      <c r="AF25" s="676"/>
      <c r="AG25" s="676"/>
      <c r="AH25" s="676"/>
      <c r="AI25" s="676"/>
      <c r="AJ25" s="676"/>
      <c r="AK25" s="676"/>
      <c r="AL25" s="645" t="s">
        <v>137</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137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1990102</v>
      </c>
      <c r="CS25" s="661"/>
      <c r="CT25" s="661"/>
      <c r="CU25" s="661"/>
      <c r="CV25" s="661"/>
      <c r="CW25" s="661"/>
      <c r="CX25" s="661"/>
      <c r="CY25" s="662"/>
      <c r="CZ25" s="645">
        <v>16.2</v>
      </c>
      <c r="DA25" s="663"/>
      <c r="DB25" s="663"/>
      <c r="DC25" s="664"/>
      <c r="DD25" s="648">
        <v>1866359</v>
      </c>
      <c r="DE25" s="661"/>
      <c r="DF25" s="661"/>
      <c r="DG25" s="661"/>
      <c r="DH25" s="661"/>
      <c r="DI25" s="661"/>
      <c r="DJ25" s="661"/>
      <c r="DK25" s="662"/>
      <c r="DL25" s="648">
        <v>1639202</v>
      </c>
      <c r="DM25" s="661"/>
      <c r="DN25" s="661"/>
      <c r="DO25" s="661"/>
      <c r="DP25" s="661"/>
      <c r="DQ25" s="661"/>
      <c r="DR25" s="661"/>
      <c r="DS25" s="661"/>
      <c r="DT25" s="661"/>
      <c r="DU25" s="661"/>
      <c r="DV25" s="662"/>
      <c r="DW25" s="645">
        <v>30.9</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5746971</v>
      </c>
      <c r="S26" s="643"/>
      <c r="T26" s="643"/>
      <c r="U26" s="643"/>
      <c r="V26" s="643"/>
      <c r="W26" s="643"/>
      <c r="X26" s="643"/>
      <c r="Y26" s="644"/>
      <c r="Z26" s="675">
        <v>46</v>
      </c>
      <c r="AA26" s="675"/>
      <c r="AB26" s="675"/>
      <c r="AC26" s="675"/>
      <c r="AD26" s="676">
        <v>5097588</v>
      </c>
      <c r="AE26" s="676"/>
      <c r="AF26" s="676"/>
      <c r="AG26" s="676"/>
      <c r="AH26" s="676"/>
      <c r="AI26" s="676"/>
      <c r="AJ26" s="676"/>
      <c r="AK26" s="676"/>
      <c r="AL26" s="645">
        <v>99.3</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127</v>
      </c>
      <c r="BH26" s="643"/>
      <c r="BI26" s="643"/>
      <c r="BJ26" s="643"/>
      <c r="BK26" s="643"/>
      <c r="BL26" s="643"/>
      <c r="BM26" s="643"/>
      <c r="BN26" s="644"/>
      <c r="BO26" s="675" t="s">
        <v>137</v>
      </c>
      <c r="BP26" s="675"/>
      <c r="BQ26" s="675"/>
      <c r="BR26" s="675"/>
      <c r="BS26" s="648" t="s">
        <v>127</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1199662</v>
      </c>
      <c r="CS26" s="643"/>
      <c r="CT26" s="643"/>
      <c r="CU26" s="643"/>
      <c r="CV26" s="643"/>
      <c r="CW26" s="643"/>
      <c r="CX26" s="643"/>
      <c r="CY26" s="644"/>
      <c r="CZ26" s="645">
        <v>9.8000000000000007</v>
      </c>
      <c r="DA26" s="663"/>
      <c r="DB26" s="663"/>
      <c r="DC26" s="664"/>
      <c r="DD26" s="648">
        <v>1108515</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1021</v>
      </c>
      <c r="S27" s="643"/>
      <c r="T27" s="643"/>
      <c r="U27" s="643"/>
      <c r="V27" s="643"/>
      <c r="W27" s="643"/>
      <c r="X27" s="643"/>
      <c r="Y27" s="644"/>
      <c r="Z27" s="675">
        <v>0</v>
      </c>
      <c r="AA27" s="675"/>
      <c r="AB27" s="675"/>
      <c r="AC27" s="675"/>
      <c r="AD27" s="676">
        <v>1021</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1150978</v>
      </c>
      <c r="BH27" s="643"/>
      <c r="BI27" s="643"/>
      <c r="BJ27" s="643"/>
      <c r="BK27" s="643"/>
      <c r="BL27" s="643"/>
      <c r="BM27" s="643"/>
      <c r="BN27" s="644"/>
      <c r="BO27" s="675">
        <v>100</v>
      </c>
      <c r="BP27" s="675"/>
      <c r="BQ27" s="675"/>
      <c r="BR27" s="675"/>
      <c r="BS27" s="648">
        <v>8794</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1191806</v>
      </c>
      <c r="CS27" s="661"/>
      <c r="CT27" s="661"/>
      <c r="CU27" s="661"/>
      <c r="CV27" s="661"/>
      <c r="CW27" s="661"/>
      <c r="CX27" s="661"/>
      <c r="CY27" s="662"/>
      <c r="CZ27" s="645">
        <v>9.6999999999999993</v>
      </c>
      <c r="DA27" s="663"/>
      <c r="DB27" s="663"/>
      <c r="DC27" s="664"/>
      <c r="DD27" s="648">
        <v>339649</v>
      </c>
      <c r="DE27" s="661"/>
      <c r="DF27" s="661"/>
      <c r="DG27" s="661"/>
      <c r="DH27" s="661"/>
      <c r="DI27" s="661"/>
      <c r="DJ27" s="661"/>
      <c r="DK27" s="662"/>
      <c r="DL27" s="648">
        <v>339649</v>
      </c>
      <c r="DM27" s="661"/>
      <c r="DN27" s="661"/>
      <c r="DO27" s="661"/>
      <c r="DP27" s="661"/>
      <c r="DQ27" s="661"/>
      <c r="DR27" s="661"/>
      <c r="DS27" s="661"/>
      <c r="DT27" s="661"/>
      <c r="DU27" s="661"/>
      <c r="DV27" s="662"/>
      <c r="DW27" s="645">
        <v>6.4</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25493</v>
      </c>
      <c r="S28" s="643"/>
      <c r="T28" s="643"/>
      <c r="U28" s="643"/>
      <c r="V28" s="643"/>
      <c r="W28" s="643"/>
      <c r="X28" s="643"/>
      <c r="Y28" s="644"/>
      <c r="Z28" s="675">
        <v>0.2</v>
      </c>
      <c r="AA28" s="675"/>
      <c r="AB28" s="675"/>
      <c r="AC28" s="675"/>
      <c r="AD28" s="676" t="s">
        <v>137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1639203</v>
      </c>
      <c r="CS28" s="643"/>
      <c r="CT28" s="643"/>
      <c r="CU28" s="643"/>
      <c r="CV28" s="643"/>
      <c r="CW28" s="643"/>
      <c r="CX28" s="643"/>
      <c r="CY28" s="644"/>
      <c r="CZ28" s="645">
        <v>13.4</v>
      </c>
      <c r="DA28" s="663"/>
      <c r="DB28" s="663"/>
      <c r="DC28" s="664"/>
      <c r="DD28" s="648">
        <v>1605283</v>
      </c>
      <c r="DE28" s="643"/>
      <c r="DF28" s="643"/>
      <c r="DG28" s="643"/>
      <c r="DH28" s="643"/>
      <c r="DI28" s="643"/>
      <c r="DJ28" s="643"/>
      <c r="DK28" s="644"/>
      <c r="DL28" s="648">
        <v>1605283</v>
      </c>
      <c r="DM28" s="643"/>
      <c r="DN28" s="643"/>
      <c r="DO28" s="643"/>
      <c r="DP28" s="643"/>
      <c r="DQ28" s="643"/>
      <c r="DR28" s="643"/>
      <c r="DS28" s="643"/>
      <c r="DT28" s="643"/>
      <c r="DU28" s="643"/>
      <c r="DV28" s="644"/>
      <c r="DW28" s="645">
        <v>30.3</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117018</v>
      </c>
      <c r="S29" s="643"/>
      <c r="T29" s="643"/>
      <c r="U29" s="643"/>
      <c r="V29" s="643"/>
      <c r="W29" s="643"/>
      <c r="X29" s="643"/>
      <c r="Y29" s="644"/>
      <c r="Z29" s="675">
        <v>0.9</v>
      </c>
      <c r="AA29" s="675"/>
      <c r="AB29" s="675"/>
      <c r="AC29" s="675"/>
      <c r="AD29" s="676">
        <v>18156</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1" t="s">
        <v>306</v>
      </c>
      <c r="CG29" s="682"/>
      <c r="CH29" s="682"/>
      <c r="CI29" s="682"/>
      <c r="CJ29" s="682"/>
      <c r="CK29" s="682"/>
      <c r="CL29" s="682"/>
      <c r="CM29" s="682"/>
      <c r="CN29" s="682"/>
      <c r="CO29" s="682"/>
      <c r="CP29" s="682"/>
      <c r="CQ29" s="683"/>
      <c r="CR29" s="642">
        <v>1639147</v>
      </c>
      <c r="CS29" s="661"/>
      <c r="CT29" s="661"/>
      <c r="CU29" s="661"/>
      <c r="CV29" s="661"/>
      <c r="CW29" s="661"/>
      <c r="CX29" s="661"/>
      <c r="CY29" s="662"/>
      <c r="CZ29" s="645">
        <v>13.4</v>
      </c>
      <c r="DA29" s="663"/>
      <c r="DB29" s="663"/>
      <c r="DC29" s="664"/>
      <c r="DD29" s="648">
        <v>1605227</v>
      </c>
      <c r="DE29" s="661"/>
      <c r="DF29" s="661"/>
      <c r="DG29" s="661"/>
      <c r="DH29" s="661"/>
      <c r="DI29" s="661"/>
      <c r="DJ29" s="661"/>
      <c r="DK29" s="662"/>
      <c r="DL29" s="648">
        <v>1605227</v>
      </c>
      <c r="DM29" s="661"/>
      <c r="DN29" s="661"/>
      <c r="DO29" s="661"/>
      <c r="DP29" s="661"/>
      <c r="DQ29" s="661"/>
      <c r="DR29" s="661"/>
      <c r="DS29" s="661"/>
      <c r="DT29" s="661"/>
      <c r="DU29" s="661"/>
      <c r="DV29" s="662"/>
      <c r="DW29" s="645">
        <v>30.3</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8663</v>
      </c>
      <c r="S30" s="643"/>
      <c r="T30" s="643"/>
      <c r="U30" s="643"/>
      <c r="V30" s="643"/>
      <c r="W30" s="643"/>
      <c r="X30" s="643"/>
      <c r="Y30" s="644"/>
      <c r="Z30" s="675">
        <v>0.1</v>
      </c>
      <c r="AA30" s="675"/>
      <c r="AB30" s="675"/>
      <c r="AC30" s="675"/>
      <c r="AD30" s="676" t="s">
        <v>127</v>
      </c>
      <c r="AE30" s="676"/>
      <c r="AF30" s="676"/>
      <c r="AG30" s="676"/>
      <c r="AH30" s="676"/>
      <c r="AI30" s="676"/>
      <c r="AJ30" s="676"/>
      <c r="AK30" s="676"/>
      <c r="AL30" s="645" t="s">
        <v>127</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1" t="s">
        <v>310</v>
      </c>
      <c r="CG30" s="682"/>
      <c r="CH30" s="682"/>
      <c r="CI30" s="682"/>
      <c r="CJ30" s="682"/>
      <c r="CK30" s="682"/>
      <c r="CL30" s="682"/>
      <c r="CM30" s="682"/>
      <c r="CN30" s="682"/>
      <c r="CO30" s="682"/>
      <c r="CP30" s="682"/>
      <c r="CQ30" s="683"/>
      <c r="CR30" s="642">
        <v>1566744</v>
      </c>
      <c r="CS30" s="643"/>
      <c r="CT30" s="643"/>
      <c r="CU30" s="643"/>
      <c r="CV30" s="643"/>
      <c r="CW30" s="643"/>
      <c r="CX30" s="643"/>
      <c r="CY30" s="644"/>
      <c r="CZ30" s="645">
        <v>12.8</v>
      </c>
      <c r="DA30" s="663"/>
      <c r="DB30" s="663"/>
      <c r="DC30" s="664"/>
      <c r="DD30" s="648">
        <v>1532824</v>
      </c>
      <c r="DE30" s="643"/>
      <c r="DF30" s="643"/>
      <c r="DG30" s="643"/>
      <c r="DH30" s="643"/>
      <c r="DI30" s="643"/>
      <c r="DJ30" s="643"/>
      <c r="DK30" s="644"/>
      <c r="DL30" s="648">
        <v>1532824</v>
      </c>
      <c r="DM30" s="643"/>
      <c r="DN30" s="643"/>
      <c r="DO30" s="643"/>
      <c r="DP30" s="643"/>
      <c r="DQ30" s="643"/>
      <c r="DR30" s="643"/>
      <c r="DS30" s="643"/>
      <c r="DT30" s="643"/>
      <c r="DU30" s="643"/>
      <c r="DV30" s="644"/>
      <c r="DW30" s="645">
        <v>28.9</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2827361</v>
      </c>
      <c r="S31" s="643"/>
      <c r="T31" s="643"/>
      <c r="U31" s="643"/>
      <c r="V31" s="643"/>
      <c r="W31" s="643"/>
      <c r="X31" s="643"/>
      <c r="Y31" s="644"/>
      <c r="Z31" s="675">
        <v>22.6</v>
      </c>
      <c r="AA31" s="675"/>
      <c r="AB31" s="675"/>
      <c r="AC31" s="675"/>
      <c r="AD31" s="676" t="s">
        <v>127</v>
      </c>
      <c r="AE31" s="676"/>
      <c r="AF31" s="676"/>
      <c r="AG31" s="676"/>
      <c r="AH31" s="676"/>
      <c r="AI31" s="676"/>
      <c r="AJ31" s="676"/>
      <c r="AK31" s="676"/>
      <c r="AL31" s="645" t="s">
        <v>235</v>
      </c>
      <c r="AM31" s="646"/>
      <c r="AN31" s="646"/>
      <c r="AO31" s="677"/>
      <c r="AP31" s="717" t="s">
        <v>312</v>
      </c>
      <c r="AQ31" s="718"/>
      <c r="AR31" s="718"/>
      <c r="AS31" s="718"/>
      <c r="AT31" s="723" t="s">
        <v>313</v>
      </c>
      <c r="AU31" s="231"/>
      <c r="AV31" s="231"/>
      <c r="AW31" s="231"/>
      <c r="AX31" s="710" t="s">
        <v>188</v>
      </c>
      <c r="AY31" s="711"/>
      <c r="AZ31" s="711"/>
      <c r="BA31" s="711"/>
      <c r="BB31" s="711"/>
      <c r="BC31" s="711"/>
      <c r="BD31" s="711"/>
      <c r="BE31" s="711"/>
      <c r="BF31" s="712"/>
      <c r="BG31" s="713">
        <v>97.6</v>
      </c>
      <c r="BH31" s="714"/>
      <c r="BI31" s="714"/>
      <c r="BJ31" s="714"/>
      <c r="BK31" s="714"/>
      <c r="BL31" s="714"/>
      <c r="BM31" s="715">
        <v>94.5</v>
      </c>
      <c r="BN31" s="714"/>
      <c r="BO31" s="714"/>
      <c r="BP31" s="714"/>
      <c r="BQ31" s="716"/>
      <c r="BR31" s="713">
        <v>98</v>
      </c>
      <c r="BS31" s="714"/>
      <c r="BT31" s="714"/>
      <c r="BU31" s="714"/>
      <c r="BV31" s="714"/>
      <c r="BW31" s="714"/>
      <c r="BX31" s="715">
        <v>94.8</v>
      </c>
      <c r="BY31" s="714"/>
      <c r="BZ31" s="714"/>
      <c r="CA31" s="714"/>
      <c r="CB31" s="716"/>
      <c r="CD31" s="733"/>
      <c r="CE31" s="734"/>
      <c r="CF31" s="681" t="s">
        <v>314</v>
      </c>
      <c r="CG31" s="682"/>
      <c r="CH31" s="682"/>
      <c r="CI31" s="682"/>
      <c r="CJ31" s="682"/>
      <c r="CK31" s="682"/>
      <c r="CL31" s="682"/>
      <c r="CM31" s="682"/>
      <c r="CN31" s="682"/>
      <c r="CO31" s="682"/>
      <c r="CP31" s="682"/>
      <c r="CQ31" s="683"/>
      <c r="CR31" s="642">
        <v>72403</v>
      </c>
      <c r="CS31" s="661"/>
      <c r="CT31" s="661"/>
      <c r="CU31" s="661"/>
      <c r="CV31" s="661"/>
      <c r="CW31" s="661"/>
      <c r="CX31" s="661"/>
      <c r="CY31" s="662"/>
      <c r="CZ31" s="645">
        <v>0.6</v>
      </c>
      <c r="DA31" s="663"/>
      <c r="DB31" s="663"/>
      <c r="DC31" s="664"/>
      <c r="DD31" s="648">
        <v>72403</v>
      </c>
      <c r="DE31" s="661"/>
      <c r="DF31" s="661"/>
      <c r="DG31" s="661"/>
      <c r="DH31" s="661"/>
      <c r="DI31" s="661"/>
      <c r="DJ31" s="661"/>
      <c r="DK31" s="662"/>
      <c r="DL31" s="648">
        <v>72403</v>
      </c>
      <c r="DM31" s="661"/>
      <c r="DN31" s="661"/>
      <c r="DO31" s="661"/>
      <c r="DP31" s="661"/>
      <c r="DQ31" s="661"/>
      <c r="DR31" s="661"/>
      <c r="DS31" s="661"/>
      <c r="DT31" s="661"/>
      <c r="DU31" s="661"/>
      <c r="DV31" s="662"/>
      <c r="DW31" s="645">
        <v>1.4</v>
      </c>
      <c r="DX31" s="663"/>
      <c r="DY31" s="663"/>
      <c r="DZ31" s="663"/>
      <c r="EA31" s="663"/>
      <c r="EB31" s="663"/>
      <c r="EC31" s="684"/>
    </row>
    <row r="32" spans="2:133" ht="11.25" customHeight="1" x14ac:dyDescent="0.15">
      <c r="B32" s="706" t="s">
        <v>315</v>
      </c>
      <c r="C32" s="707"/>
      <c r="D32" s="707"/>
      <c r="E32" s="707"/>
      <c r="F32" s="707"/>
      <c r="G32" s="707"/>
      <c r="H32" s="707"/>
      <c r="I32" s="707"/>
      <c r="J32" s="707"/>
      <c r="K32" s="707"/>
      <c r="L32" s="707"/>
      <c r="M32" s="707"/>
      <c r="N32" s="707"/>
      <c r="O32" s="707"/>
      <c r="P32" s="707"/>
      <c r="Q32" s="708"/>
      <c r="R32" s="642" t="s">
        <v>127</v>
      </c>
      <c r="S32" s="643"/>
      <c r="T32" s="643"/>
      <c r="U32" s="643"/>
      <c r="V32" s="643"/>
      <c r="W32" s="643"/>
      <c r="X32" s="643"/>
      <c r="Y32" s="644"/>
      <c r="Z32" s="675" t="s">
        <v>235</v>
      </c>
      <c r="AA32" s="675"/>
      <c r="AB32" s="675"/>
      <c r="AC32" s="675"/>
      <c r="AD32" s="676" t="s">
        <v>235</v>
      </c>
      <c r="AE32" s="676"/>
      <c r="AF32" s="676"/>
      <c r="AG32" s="676"/>
      <c r="AH32" s="676"/>
      <c r="AI32" s="676"/>
      <c r="AJ32" s="676"/>
      <c r="AK32" s="676"/>
      <c r="AL32" s="645" t="s">
        <v>127</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98.3</v>
      </c>
      <c r="BH32" s="661"/>
      <c r="BI32" s="661"/>
      <c r="BJ32" s="661"/>
      <c r="BK32" s="661"/>
      <c r="BL32" s="661"/>
      <c r="BM32" s="646">
        <v>97</v>
      </c>
      <c r="BN32" s="727"/>
      <c r="BO32" s="727"/>
      <c r="BP32" s="727"/>
      <c r="BQ32" s="688"/>
      <c r="BR32" s="726">
        <v>98.9</v>
      </c>
      <c r="BS32" s="661"/>
      <c r="BT32" s="661"/>
      <c r="BU32" s="661"/>
      <c r="BV32" s="661"/>
      <c r="BW32" s="661"/>
      <c r="BX32" s="646">
        <v>97.7</v>
      </c>
      <c r="BY32" s="727"/>
      <c r="BZ32" s="727"/>
      <c r="CA32" s="727"/>
      <c r="CB32" s="688"/>
      <c r="CD32" s="735"/>
      <c r="CE32" s="736"/>
      <c r="CF32" s="681" t="s">
        <v>318</v>
      </c>
      <c r="CG32" s="682"/>
      <c r="CH32" s="682"/>
      <c r="CI32" s="682"/>
      <c r="CJ32" s="682"/>
      <c r="CK32" s="682"/>
      <c r="CL32" s="682"/>
      <c r="CM32" s="682"/>
      <c r="CN32" s="682"/>
      <c r="CO32" s="682"/>
      <c r="CP32" s="682"/>
      <c r="CQ32" s="683"/>
      <c r="CR32" s="642">
        <v>56</v>
      </c>
      <c r="CS32" s="643"/>
      <c r="CT32" s="643"/>
      <c r="CU32" s="643"/>
      <c r="CV32" s="643"/>
      <c r="CW32" s="643"/>
      <c r="CX32" s="643"/>
      <c r="CY32" s="644"/>
      <c r="CZ32" s="645">
        <v>0</v>
      </c>
      <c r="DA32" s="663"/>
      <c r="DB32" s="663"/>
      <c r="DC32" s="664"/>
      <c r="DD32" s="648">
        <v>56</v>
      </c>
      <c r="DE32" s="643"/>
      <c r="DF32" s="643"/>
      <c r="DG32" s="643"/>
      <c r="DH32" s="643"/>
      <c r="DI32" s="643"/>
      <c r="DJ32" s="643"/>
      <c r="DK32" s="644"/>
      <c r="DL32" s="648">
        <v>56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1340295</v>
      </c>
      <c r="S33" s="643"/>
      <c r="T33" s="643"/>
      <c r="U33" s="643"/>
      <c r="V33" s="643"/>
      <c r="W33" s="643"/>
      <c r="X33" s="643"/>
      <c r="Y33" s="644"/>
      <c r="Z33" s="675">
        <v>10.7</v>
      </c>
      <c r="AA33" s="675"/>
      <c r="AB33" s="675"/>
      <c r="AC33" s="675"/>
      <c r="AD33" s="676" t="s">
        <v>127</v>
      </c>
      <c r="AE33" s="676"/>
      <c r="AF33" s="676"/>
      <c r="AG33" s="676"/>
      <c r="AH33" s="676"/>
      <c r="AI33" s="676"/>
      <c r="AJ33" s="676"/>
      <c r="AK33" s="676"/>
      <c r="AL33" s="645" t="s">
        <v>137</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96.7</v>
      </c>
      <c r="BH33" s="627"/>
      <c r="BI33" s="627"/>
      <c r="BJ33" s="627"/>
      <c r="BK33" s="627"/>
      <c r="BL33" s="627"/>
      <c r="BM33" s="669">
        <v>91.8</v>
      </c>
      <c r="BN33" s="627"/>
      <c r="BO33" s="627"/>
      <c r="BP33" s="627"/>
      <c r="BQ33" s="671"/>
      <c r="BR33" s="709">
        <v>96.9</v>
      </c>
      <c r="BS33" s="627"/>
      <c r="BT33" s="627"/>
      <c r="BU33" s="627"/>
      <c r="BV33" s="627"/>
      <c r="BW33" s="627"/>
      <c r="BX33" s="669">
        <v>91.7</v>
      </c>
      <c r="BY33" s="627"/>
      <c r="BZ33" s="627"/>
      <c r="CA33" s="627"/>
      <c r="CB33" s="671"/>
      <c r="CD33" s="681" t="s">
        <v>321</v>
      </c>
      <c r="CE33" s="682"/>
      <c r="CF33" s="682"/>
      <c r="CG33" s="682"/>
      <c r="CH33" s="682"/>
      <c r="CI33" s="682"/>
      <c r="CJ33" s="682"/>
      <c r="CK33" s="682"/>
      <c r="CL33" s="682"/>
      <c r="CM33" s="682"/>
      <c r="CN33" s="682"/>
      <c r="CO33" s="682"/>
      <c r="CP33" s="682"/>
      <c r="CQ33" s="683"/>
      <c r="CR33" s="642">
        <v>4904741</v>
      </c>
      <c r="CS33" s="661"/>
      <c r="CT33" s="661"/>
      <c r="CU33" s="661"/>
      <c r="CV33" s="661"/>
      <c r="CW33" s="661"/>
      <c r="CX33" s="661"/>
      <c r="CY33" s="662"/>
      <c r="CZ33" s="645">
        <v>40</v>
      </c>
      <c r="DA33" s="663"/>
      <c r="DB33" s="663"/>
      <c r="DC33" s="664"/>
      <c r="DD33" s="648">
        <v>2421190</v>
      </c>
      <c r="DE33" s="661"/>
      <c r="DF33" s="661"/>
      <c r="DG33" s="661"/>
      <c r="DH33" s="661"/>
      <c r="DI33" s="661"/>
      <c r="DJ33" s="661"/>
      <c r="DK33" s="662"/>
      <c r="DL33" s="648">
        <v>1468404</v>
      </c>
      <c r="DM33" s="661"/>
      <c r="DN33" s="661"/>
      <c r="DO33" s="661"/>
      <c r="DP33" s="661"/>
      <c r="DQ33" s="661"/>
      <c r="DR33" s="661"/>
      <c r="DS33" s="661"/>
      <c r="DT33" s="661"/>
      <c r="DU33" s="661"/>
      <c r="DV33" s="662"/>
      <c r="DW33" s="645">
        <v>27.7</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15180</v>
      </c>
      <c r="S34" s="643"/>
      <c r="T34" s="643"/>
      <c r="U34" s="643"/>
      <c r="V34" s="643"/>
      <c r="W34" s="643"/>
      <c r="X34" s="643"/>
      <c r="Y34" s="644"/>
      <c r="Z34" s="675">
        <v>0.1</v>
      </c>
      <c r="AA34" s="675"/>
      <c r="AB34" s="675"/>
      <c r="AC34" s="675"/>
      <c r="AD34" s="676" t="s">
        <v>127</v>
      </c>
      <c r="AE34" s="676"/>
      <c r="AF34" s="676"/>
      <c r="AG34" s="676"/>
      <c r="AH34" s="676"/>
      <c r="AI34" s="676"/>
      <c r="AJ34" s="676"/>
      <c r="AK34" s="676"/>
      <c r="AL34" s="645" t="s">
        <v>127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1245899</v>
      </c>
      <c r="CS34" s="643"/>
      <c r="CT34" s="643"/>
      <c r="CU34" s="643"/>
      <c r="CV34" s="643"/>
      <c r="CW34" s="643"/>
      <c r="CX34" s="643"/>
      <c r="CY34" s="644"/>
      <c r="CZ34" s="645">
        <v>10.199999999999999</v>
      </c>
      <c r="DA34" s="663"/>
      <c r="DB34" s="663"/>
      <c r="DC34" s="664"/>
      <c r="DD34" s="648">
        <v>796875</v>
      </c>
      <c r="DE34" s="643"/>
      <c r="DF34" s="643"/>
      <c r="DG34" s="643"/>
      <c r="DH34" s="643"/>
      <c r="DI34" s="643"/>
      <c r="DJ34" s="643"/>
      <c r="DK34" s="644"/>
      <c r="DL34" s="648">
        <v>383462</v>
      </c>
      <c r="DM34" s="643"/>
      <c r="DN34" s="643"/>
      <c r="DO34" s="643"/>
      <c r="DP34" s="643"/>
      <c r="DQ34" s="643"/>
      <c r="DR34" s="643"/>
      <c r="DS34" s="643"/>
      <c r="DT34" s="643"/>
      <c r="DU34" s="643"/>
      <c r="DV34" s="644"/>
      <c r="DW34" s="645">
        <v>7.2</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231538</v>
      </c>
      <c r="S35" s="643"/>
      <c r="T35" s="643"/>
      <c r="U35" s="643"/>
      <c r="V35" s="643"/>
      <c r="W35" s="643"/>
      <c r="X35" s="643"/>
      <c r="Y35" s="644"/>
      <c r="Z35" s="675">
        <v>1.9</v>
      </c>
      <c r="AA35" s="675"/>
      <c r="AB35" s="675"/>
      <c r="AC35" s="675"/>
      <c r="AD35" s="676" t="s">
        <v>127</v>
      </c>
      <c r="AE35" s="676"/>
      <c r="AF35" s="676"/>
      <c r="AG35" s="676"/>
      <c r="AH35" s="676"/>
      <c r="AI35" s="676"/>
      <c r="AJ35" s="676"/>
      <c r="AK35" s="676"/>
      <c r="AL35" s="645" t="s">
        <v>235</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52260</v>
      </c>
      <c r="CS35" s="661"/>
      <c r="CT35" s="661"/>
      <c r="CU35" s="661"/>
      <c r="CV35" s="661"/>
      <c r="CW35" s="661"/>
      <c r="CX35" s="661"/>
      <c r="CY35" s="662"/>
      <c r="CZ35" s="645">
        <v>0.4</v>
      </c>
      <c r="DA35" s="663"/>
      <c r="DB35" s="663"/>
      <c r="DC35" s="664"/>
      <c r="DD35" s="648">
        <v>37988</v>
      </c>
      <c r="DE35" s="661"/>
      <c r="DF35" s="661"/>
      <c r="DG35" s="661"/>
      <c r="DH35" s="661"/>
      <c r="DI35" s="661"/>
      <c r="DJ35" s="661"/>
      <c r="DK35" s="662"/>
      <c r="DL35" s="648">
        <v>34196</v>
      </c>
      <c r="DM35" s="661"/>
      <c r="DN35" s="661"/>
      <c r="DO35" s="661"/>
      <c r="DP35" s="661"/>
      <c r="DQ35" s="661"/>
      <c r="DR35" s="661"/>
      <c r="DS35" s="661"/>
      <c r="DT35" s="661"/>
      <c r="DU35" s="661"/>
      <c r="DV35" s="662"/>
      <c r="DW35" s="645">
        <v>0.6</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306311</v>
      </c>
      <c r="S36" s="643"/>
      <c r="T36" s="643"/>
      <c r="U36" s="643"/>
      <c r="V36" s="643"/>
      <c r="W36" s="643"/>
      <c r="X36" s="643"/>
      <c r="Y36" s="644"/>
      <c r="Z36" s="675">
        <v>2.5</v>
      </c>
      <c r="AA36" s="675"/>
      <c r="AB36" s="675"/>
      <c r="AC36" s="675"/>
      <c r="AD36" s="676" t="s">
        <v>127</v>
      </c>
      <c r="AE36" s="676"/>
      <c r="AF36" s="676"/>
      <c r="AG36" s="676"/>
      <c r="AH36" s="676"/>
      <c r="AI36" s="676"/>
      <c r="AJ36" s="676"/>
      <c r="AK36" s="676"/>
      <c r="AL36" s="645" t="s">
        <v>127</v>
      </c>
      <c r="AM36" s="646"/>
      <c r="AN36" s="646"/>
      <c r="AO36" s="677"/>
      <c r="AP36" s="235"/>
      <c r="AQ36" s="694" t="s">
        <v>329</v>
      </c>
      <c r="AR36" s="695"/>
      <c r="AS36" s="695"/>
      <c r="AT36" s="695"/>
      <c r="AU36" s="695"/>
      <c r="AV36" s="695"/>
      <c r="AW36" s="695"/>
      <c r="AX36" s="695"/>
      <c r="AY36" s="696"/>
      <c r="AZ36" s="697">
        <v>1016789</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6458</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2279611</v>
      </c>
      <c r="CS36" s="643"/>
      <c r="CT36" s="643"/>
      <c r="CU36" s="643"/>
      <c r="CV36" s="643"/>
      <c r="CW36" s="643"/>
      <c r="CX36" s="643"/>
      <c r="CY36" s="644"/>
      <c r="CZ36" s="645">
        <v>18.600000000000001</v>
      </c>
      <c r="DA36" s="663"/>
      <c r="DB36" s="663"/>
      <c r="DC36" s="664"/>
      <c r="DD36" s="648">
        <v>774687</v>
      </c>
      <c r="DE36" s="643"/>
      <c r="DF36" s="643"/>
      <c r="DG36" s="643"/>
      <c r="DH36" s="643"/>
      <c r="DI36" s="643"/>
      <c r="DJ36" s="643"/>
      <c r="DK36" s="644"/>
      <c r="DL36" s="648">
        <v>359376</v>
      </c>
      <c r="DM36" s="643"/>
      <c r="DN36" s="643"/>
      <c r="DO36" s="643"/>
      <c r="DP36" s="643"/>
      <c r="DQ36" s="643"/>
      <c r="DR36" s="643"/>
      <c r="DS36" s="643"/>
      <c r="DT36" s="643"/>
      <c r="DU36" s="643"/>
      <c r="DV36" s="644"/>
      <c r="DW36" s="645">
        <v>6.8</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125979</v>
      </c>
      <c r="S37" s="643"/>
      <c r="T37" s="643"/>
      <c r="U37" s="643"/>
      <c r="V37" s="643"/>
      <c r="W37" s="643"/>
      <c r="X37" s="643"/>
      <c r="Y37" s="644"/>
      <c r="Z37" s="675">
        <v>1</v>
      </c>
      <c r="AA37" s="675"/>
      <c r="AB37" s="675"/>
      <c r="AC37" s="675"/>
      <c r="AD37" s="676" t="s">
        <v>127</v>
      </c>
      <c r="AE37" s="676"/>
      <c r="AF37" s="676"/>
      <c r="AG37" s="676"/>
      <c r="AH37" s="676"/>
      <c r="AI37" s="676"/>
      <c r="AJ37" s="676"/>
      <c r="AK37" s="676"/>
      <c r="AL37" s="645" t="s">
        <v>127</v>
      </c>
      <c r="AM37" s="646"/>
      <c r="AN37" s="646"/>
      <c r="AO37" s="677"/>
      <c r="AQ37" s="685" t="s">
        <v>333</v>
      </c>
      <c r="AR37" s="686"/>
      <c r="AS37" s="686"/>
      <c r="AT37" s="686"/>
      <c r="AU37" s="686"/>
      <c r="AV37" s="686"/>
      <c r="AW37" s="686"/>
      <c r="AX37" s="686"/>
      <c r="AY37" s="687"/>
      <c r="AZ37" s="642">
        <v>60704</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-40745</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151500</v>
      </c>
      <c r="CS37" s="661"/>
      <c r="CT37" s="661"/>
      <c r="CU37" s="661"/>
      <c r="CV37" s="661"/>
      <c r="CW37" s="661"/>
      <c r="CX37" s="661"/>
      <c r="CY37" s="662"/>
      <c r="CZ37" s="645">
        <v>1.2</v>
      </c>
      <c r="DA37" s="663"/>
      <c r="DB37" s="663"/>
      <c r="DC37" s="664"/>
      <c r="DD37" s="648">
        <v>137500</v>
      </c>
      <c r="DE37" s="661"/>
      <c r="DF37" s="661"/>
      <c r="DG37" s="661"/>
      <c r="DH37" s="661"/>
      <c r="DI37" s="661"/>
      <c r="DJ37" s="661"/>
      <c r="DK37" s="662"/>
      <c r="DL37" s="648">
        <v>133091</v>
      </c>
      <c r="DM37" s="661"/>
      <c r="DN37" s="661"/>
      <c r="DO37" s="661"/>
      <c r="DP37" s="661"/>
      <c r="DQ37" s="661"/>
      <c r="DR37" s="661"/>
      <c r="DS37" s="661"/>
      <c r="DT37" s="661"/>
      <c r="DU37" s="661"/>
      <c r="DV37" s="662"/>
      <c r="DW37" s="645">
        <v>2.5</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194926</v>
      </c>
      <c r="S38" s="643"/>
      <c r="T38" s="643"/>
      <c r="U38" s="643"/>
      <c r="V38" s="643"/>
      <c r="W38" s="643"/>
      <c r="X38" s="643"/>
      <c r="Y38" s="644"/>
      <c r="Z38" s="675">
        <v>1.6</v>
      </c>
      <c r="AA38" s="675"/>
      <c r="AB38" s="675"/>
      <c r="AC38" s="675"/>
      <c r="AD38" s="676">
        <v>16474</v>
      </c>
      <c r="AE38" s="676"/>
      <c r="AF38" s="676"/>
      <c r="AG38" s="676"/>
      <c r="AH38" s="676"/>
      <c r="AI38" s="676"/>
      <c r="AJ38" s="676"/>
      <c r="AK38" s="676"/>
      <c r="AL38" s="645">
        <v>0.3</v>
      </c>
      <c r="AM38" s="646"/>
      <c r="AN38" s="646"/>
      <c r="AO38" s="677"/>
      <c r="AQ38" s="685" t="s">
        <v>337</v>
      </c>
      <c r="AR38" s="686"/>
      <c r="AS38" s="686"/>
      <c r="AT38" s="686"/>
      <c r="AU38" s="686"/>
      <c r="AV38" s="686"/>
      <c r="AW38" s="686"/>
      <c r="AX38" s="686"/>
      <c r="AY38" s="687"/>
      <c r="AZ38" s="642">
        <v>2330</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2741</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956085</v>
      </c>
      <c r="CS38" s="643"/>
      <c r="CT38" s="643"/>
      <c r="CU38" s="643"/>
      <c r="CV38" s="643"/>
      <c r="CW38" s="643"/>
      <c r="CX38" s="643"/>
      <c r="CY38" s="644"/>
      <c r="CZ38" s="645">
        <v>7.8</v>
      </c>
      <c r="DA38" s="663"/>
      <c r="DB38" s="663"/>
      <c r="DC38" s="664"/>
      <c r="DD38" s="648">
        <v>743423</v>
      </c>
      <c r="DE38" s="643"/>
      <c r="DF38" s="643"/>
      <c r="DG38" s="643"/>
      <c r="DH38" s="643"/>
      <c r="DI38" s="643"/>
      <c r="DJ38" s="643"/>
      <c r="DK38" s="644"/>
      <c r="DL38" s="648">
        <v>691370</v>
      </c>
      <c r="DM38" s="643"/>
      <c r="DN38" s="643"/>
      <c r="DO38" s="643"/>
      <c r="DP38" s="643"/>
      <c r="DQ38" s="643"/>
      <c r="DR38" s="643"/>
      <c r="DS38" s="643"/>
      <c r="DT38" s="643"/>
      <c r="DU38" s="643"/>
      <c r="DV38" s="644"/>
      <c r="DW38" s="645">
        <v>13</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1545967</v>
      </c>
      <c r="S39" s="643"/>
      <c r="T39" s="643"/>
      <c r="U39" s="643"/>
      <c r="V39" s="643"/>
      <c r="W39" s="643"/>
      <c r="X39" s="643"/>
      <c r="Y39" s="644"/>
      <c r="Z39" s="675">
        <v>12.4</v>
      </c>
      <c r="AA39" s="675"/>
      <c r="AB39" s="675"/>
      <c r="AC39" s="675"/>
      <c r="AD39" s="676" t="s">
        <v>127</v>
      </c>
      <c r="AE39" s="676"/>
      <c r="AF39" s="676"/>
      <c r="AG39" s="676"/>
      <c r="AH39" s="676"/>
      <c r="AI39" s="676"/>
      <c r="AJ39" s="676"/>
      <c r="AK39" s="676"/>
      <c r="AL39" s="645" t="s">
        <v>127</v>
      </c>
      <c r="AM39" s="646"/>
      <c r="AN39" s="646"/>
      <c r="AO39" s="677"/>
      <c r="AQ39" s="685" t="s">
        <v>341</v>
      </c>
      <c r="AR39" s="686"/>
      <c r="AS39" s="686"/>
      <c r="AT39" s="686"/>
      <c r="AU39" s="686"/>
      <c r="AV39" s="686"/>
      <c r="AW39" s="686"/>
      <c r="AX39" s="686"/>
      <c r="AY39" s="687"/>
      <c r="AZ39" s="642" t="s">
        <v>127</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4120</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300424</v>
      </c>
      <c r="CS39" s="661"/>
      <c r="CT39" s="661"/>
      <c r="CU39" s="661"/>
      <c r="CV39" s="661"/>
      <c r="CW39" s="661"/>
      <c r="CX39" s="661"/>
      <c r="CY39" s="662"/>
      <c r="CZ39" s="645">
        <v>2.5</v>
      </c>
      <c r="DA39" s="663"/>
      <c r="DB39" s="663"/>
      <c r="DC39" s="664"/>
      <c r="DD39" s="648">
        <v>68217</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v>11994</v>
      </c>
      <c r="S40" s="643"/>
      <c r="T40" s="643"/>
      <c r="U40" s="643"/>
      <c r="V40" s="643"/>
      <c r="W40" s="643"/>
      <c r="X40" s="643"/>
      <c r="Y40" s="644"/>
      <c r="Z40" s="675">
        <v>0.1</v>
      </c>
      <c r="AA40" s="675"/>
      <c r="AB40" s="675"/>
      <c r="AC40" s="675"/>
      <c r="AD40" s="676" t="s">
        <v>127</v>
      </c>
      <c r="AE40" s="676"/>
      <c r="AF40" s="676"/>
      <c r="AG40" s="676"/>
      <c r="AH40" s="676"/>
      <c r="AI40" s="676"/>
      <c r="AJ40" s="676"/>
      <c r="AK40" s="676"/>
      <c r="AL40" s="645" t="s">
        <v>235</v>
      </c>
      <c r="AM40" s="646"/>
      <c r="AN40" s="646"/>
      <c r="AO40" s="677"/>
      <c r="AQ40" s="685" t="s">
        <v>345</v>
      </c>
      <c r="AR40" s="686"/>
      <c r="AS40" s="686"/>
      <c r="AT40" s="686"/>
      <c r="AU40" s="686"/>
      <c r="AV40" s="686"/>
      <c r="AW40" s="686"/>
      <c r="AX40" s="686"/>
      <c r="AY40" s="687"/>
      <c r="AZ40" s="642" t="s">
        <v>127</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87</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70462</v>
      </c>
      <c r="CS40" s="643"/>
      <c r="CT40" s="643"/>
      <c r="CU40" s="643"/>
      <c r="CV40" s="643"/>
      <c r="CW40" s="643"/>
      <c r="CX40" s="643"/>
      <c r="CY40" s="644"/>
      <c r="CZ40" s="645">
        <v>0.6</v>
      </c>
      <c r="DA40" s="663"/>
      <c r="DB40" s="663"/>
      <c r="DC40" s="664"/>
      <c r="DD40" s="648" t="s">
        <v>127</v>
      </c>
      <c r="DE40" s="643"/>
      <c r="DF40" s="643"/>
      <c r="DG40" s="643"/>
      <c r="DH40" s="643"/>
      <c r="DI40" s="643"/>
      <c r="DJ40" s="643"/>
      <c r="DK40" s="644"/>
      <c r="DL40" s="648" t="s">
        <v>127</v>
      </c>
      <c r="DM40" s="643"/>
      <c r="DN40" s="643"/>
      <c r="DO40" s="643"/>
      <c r="DP40" s="643"/>
      <c r="DQ40" s="643"/>
      <c r="DR40" s="643"/>
      <c r="DS40" s="643"/>
      <c r="DT40" s="643"/>
      <c r="DU40" s="643"/>
      <c r="DV40" s="644"/>
      <c r="DW40" s="645" t="s">
        <v>235</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127</v>
      </c>
      <c r="AA41" s="675"/>
      <c r="AB41" s="675"/>
      <c r="AC41" s="675"/>
      <c r="AD41" s="676" t="s">
        <v>137</v>
      </c>
      <c r="AE41" s="676"/>
      <c r="AF41" s="676"/>
      <c r="AG41" s="676"/>
      <c r="AH41" s="676"/>
      <c r="AI41" s="676"/>
      <c r="AJ41" s="676"/>
      <c r="AK41" s="676"/>
      <c r="AL41" s="645" t="s">
        <v>127</v>
      </c>
      <c r="AM41" s="646"/>
      <c r="AN41" s="646"/>
      <c r="AO41" s="677"/>
      <c r="AQ41" s="685" t="s">
        <v>350</v>
      </c>
      <c r="AR41" s="686"/>
      <c r="AS41" s="686"/>
      <c r="AT41" s="686"/>
      <c r="AU41" s="686"/>
      <c r="AV41" s="686"/>
      <c r="AW41" s="686"/>
      <c r="AX41" s="686"/>
      <c r="AY41" s="687"/>
      <c r="AZ41" s="642">
        <v>246713</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3</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235</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160573</v>
      </c>
      <c r="S42" s="643"/>
      <c r="T42" s="643"/>
      <c r="U42" s="643"/>
      <c r="V42" s="643"/>
      <c r="W42" s="643"/>
      <c r="X42" s="643"/>
      <c r="Y42" s="644"/>
      <c r="Z42" s="675">
        <v>1.3</v>
      </c>
      <c r="AA42" s="675"/>
      <c r="AB42" s="675"/>
      <c r="AC42" s="675"/>
      <c r="AD42" s="676" t="s">
        <v>127</v>
      </c>
      <c r="AE42" s="676"/>
      <c r="AF42" s="676"/>
      <c r="AG42" s="676"/>
      <c r="AH42" s="676"/>
      <c r="AI42" s="676"/>
      <c r="AJ42" s="676"/>
      <c r="AK42" s="676"/>
      <c r="AL42" s="645" t="s">
        <v>127</v>
      </c>
      <c r="AM42" s="646"/>
      <c r="AN42" s="646"/>
      <c r="AO42" s="677"/>
      <c r="AQ42" s="678" t="s">
        <v>337</v>
      </c>
      <c r="AR42" s="679"/>
      <c r="AS42" s="679"/>
      <c r="AT42" s="679"/>
      <c r="AU42" s="679"/>
      <c r="AV42" s="679"/>
      <c r="AW42" s="679"/>
      <c r="AX42" s="679"/>
      <c r="AY42" s="680"/>
      <c r="AZ42" s="626">
        <v>707042</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372</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2534186</v>
      </c>
      <c r="CS42" s="643"/>
      <c r="CT42" s="643"/>
      <c r="CU42" s="643"/>
      <c r="CV42" s="643"/>
      <c r="CW42" s="643"/>
      <c r="CX42" s="643"/>
      <c r="CY42" s="644"/>
      <c r="CZ42" s="645">
        <v>20.7</v>
      </c>
      <c r="DA42" s="646"/>
      <c r="DB42" s="646"/>
      <c r="DC42" s="647"/>
      <c r="DD42" s="648">
        <v>151256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12486723</v>
      </c>
      <c r="S43" s="665"/>
      <c r="T43" s="665"/>
      <c r="U43" s="665"/>
      <c r="V43" s="665"/>
      <c r="W43" s="665"/>
      <c r="X43" s="665"/>
      <c r="Y43" s="666"/>
      <c r="Z43" s="667">
        <v>100</v>
      </c>
      <c r="AA43" s="667"/>
      <c r="AB43" s="667"/>
      <c r="AC43" s="667"/>
      <c r="AD43" s="668">
        <v>5133239</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4407</v>
      </c>
      <c r="CS43" s="661"/>
      <c r="CT43" s="661"/>
      <c r="CU43" s="661"/>
      <c r="CV43" s="661"/>
      <c r="CW43" s="661"/>
      <c r="CX43" s="661"/>
      <c r="CY43" s="662"/>
      <c r="CZ43" s="645">
        <v>0</v>
      </c>
      <c r="DA43" s="663"/>
      <c r="DB43" s="663"/>
      <c r="DC43" s="664"/>
      <c r="DD43" s="648">
        <v>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2477804</v>
      </c>
      <c r="CS44" s="643"/>
      <c r="CT44" s="643"/>
      <c r="CU44" s="643"/>
      <c r="CV44" s="643"/>
      <c r="CW44" s="643"/>
      <c r="CX44" s="643"/>
      <c r="CY44" s="644"/>
      <c r="CZ44" s="645">
        <v>20.2</v>
      </c>
      <c r="DA44" s="646"/>
      <c r="DB44" s="646"/>
      <c r="DC44" s="647"/>
      <c r="DD44" s="648">
        <v>150216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1440232</v>
      </c>
      <c r="CS45" s="661"/>
      <c r="CT45" s="661"/>
      <c r="CU45" s="661"/>
      <c r="CV45" s="661"/>
      <c r="CW45" s="661"/>
      <c r="CX45" s="661"/>
      <c r="CY45" s="662"/>
      <c r="CZ45" s="645">
        <v>11.7</v>
      </c>
      <c r="DA45" s="663"/>
      <c r="DB45" s="663"/>
      <c r="DC45" s="664"/>
      <c r="DD45" s="648">
        <v>35542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994245</v>
      </c>
      <c r="CS46" s="643"/>
      <c r="CT46" s="643"/>
      <c r="CU46" s="643"/>
      <c r="CV46" s="643"/>
      <c r="CW46" s="643"/>
      <c r="CX46" s="643"/>
      <c r="CY46" s="644"/>
      <c r="CZ46" s="645">
        <v>8.1</v>
      </c>
      <c r="DA46" s="646"/>
      <c r="DB46" s="646"/>
      <c r="DC46" s="647"/>
      <c r="DD46" s="648">
        <v>113847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56382</v>
      </c>
      <c r="CS47" s="661"/>
      <c r="CT47" s="661"/>
      <c r="CU47" s="661"/>
      <c r="CV47" s="661"/>
      <c r="CW47" s="661"/>
      <c r="CX47" s="661"/>
      <c r="CY47" s="662"/>
      <c r="CZ47" s="645">
        <v>0.5</v>
      </c>
      <c r="DA47" s="663"/>
      <c r="DB47" s="663"/>
      <c r="DC47" s="664"/>
      <c r="DD47" s="648">
        <v>1040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235</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12260038</v>
      </c>
      <c r="CS49" s="627"/>
      <c r="CT49" s="627"/>
      <c r="CU49" s="627"/>
      <c r="CV49" s="627"/>
      <c r="CW49" s="627"/>
      <c r="CX49" s="627"/>
      <c r="CY49" s="628"/>
      <c r="CZ49" s="629">
        <v>100</v>
      </c>
      <c r="DA49" s="630"/>
      <c r="DB49" s="630"/>
      <c r="DC49" s="631"/>
      <c r="DD49" s="632">
        <v>6383737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PwnFfh/0nPxGN1pAcBMnbb3CANaHoj/twck3rYZ1MyRkPAxU//ZlSpX39Zh+PhtszpyRLypPgSBHsEdJ4JUoEg==" saltValue="Rb8EIfhMNXOgQnfGXrsv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12663</v>
      </c>
      <c r="R7" s="1162"/>
      <c r="S7" s="1162"/>
      <c r="T7" s="1162"/>
      <c r="U7" s="1162"/>
      <c r="V7" s="1162">
        <v>12436</v>
      </c>
      <c r="W7" s="1162"/>
      <c r="X7" s="1162"/>
      <c r="Y7" s="1162"/>
      <c r="Z7" s="1162"/>
      <c r="AA7" s="1162">
        <v>227</v>
      </c>
      <c r="AB7" s="1162"/>
      <c r="AC7" s="1162"/>
      <c r="AD7" s="1162"/>
      <c r="AE7" s="1163"/>
      <c r="AF7" s="1164">
        <v>151</v>
      </c>
      <c r="AG7" s="1165"/>
      <c r="AH7" s="1165"/>
      <c r="AI7" s="1165"/>
      <c r="AJ7" s="1166"/>
      <c r="AK7" s="1148">
        <v>310</v>
      </c>
      <c r="AL7" s="1149"/>
      <c r="AM7" s="1149"/>
      <c r="AN7" s="1149"/>
      <c r="AO7" s="1149"/>
      <c r="AP7" s="1149">
        <v>15348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597</v>
      </c>
      <c r="BT7" s="1153"/>
      <c r="BU7" s="1153"/>
      <c r="BV7" s="1153"/>
      <c r="BW7" s="1153"/>
      <c r="BX7" s="1153"/>
      <c r="BY7" s="1153"/>
      <c r="BZ7" s="1153"/>
      <c r="CA7" s="1153"/>
      <c r="CB7" s="1153"/>
      <c r="CC7" s="1153"/>
      <c r="CD7" s="1153"/>
      <c r="CE7" s="1153"/>
      <c r="CF7" s="1153"/>
      <c r="CG7" s="1154"/>
      <c r="CH7" s="1145">
        <v>7</v>
      </c>
      <c r="CI7" s="1146"/>
      <c r="CJ7" s="1146"/>
      <c r="CK7" s="1146"/>
      <c r="CL7" s="1147"/>
      <c r="CM7" s="1145">
        <v>26</v>
      </c>
      <c r="CN7" s="1146"/>
      <c r="CO7" s="1146"/>
      <c r="CP7" s="1146"/>
      <c r="CQ7" s="1147"/>
      <c r="CR7" s="1145">
        <v>10</v>
      </c>
      <c r="CS7" s="1146"/>
      <c r="CT7" s="1146"/>
      <c r="CU7" s="1146"/>
      <c r="CV7" s="1147"/>
      <c r="CW7" s="1145">
        <v>5</v>
      </c>
      <c r="CX7" s="1146"/>
      <c r="CY7" s="1146"/>
      <c r="CZ7" s="1146"/>
      <c r="DA7" s="1147"/>
      <c r="DB7" s="1145">
        <v>179</v>
      </c>
      <c r="DC7" s="1146"/>
      <c r="DD7" s="1146"/>
      <c r="DE7" s="1146"/>
      <c r="DF7" s="1147"/>
      <c r="DG7" s="1145" t="s">
        <v>513</v>
      </c>
      <c r="DH7" s="1146"/>
      <c r="DI7" s="1146"/>
      <c r="DJ7" s="1146"/>
      <c r="DK7" s="1147"/>
      <c r="DL7" s="1145" t="s">
        <v>513</v>
      </c>
      <c r="DM7" s="1146"/>
      <c r="DN7" s="1146"/>
      <c r="DO7" s="1146"/>
      <c r="DP7" s="1147"/>
      <c r="DQ7" s="1145" t="s">
        <v>513</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598</v>
      </c>
      <c r="BT8" s="1072"/>
      <c r="BU8" s="1072"/>
      <c r="BV8" s="1072"/>
      <c r="BW8" s="1072"/>
      <c r="BX8" s="1072"/>
      <c r="BY8" s="1072"/>
      <c r="BZ8" s="1072"/>
      <c r="CA8" s="1072"/>
      <c r="CB8" s="1072"/>
      <c r="CC8" s="1072"/>
      <c r="CD8" s="1072"/>
      <c r="CE8" s="1072"/>
      <c r="CF8" s="1072"/>
      <c r="CG8" s="1073"/>
      <c r="CH8" s="1046">
        <v>1</v>
      </c>
      <c r="CI8" s="1047"/>
      <c r="CJ8" s="1047"/>
      <c r="CK8" s="1047"/>
      <c r="CL8" s="1048"/>
      <c r="CM8" s="1046">
        <v>657</v>
      </c>
      <c r="CN8" s="1047"/>
      <c r="CO8" s="1047"/>
      <c r="CP8" s="1047"/>
      <c r="CQ8" s="1048"/>
      <c r="CR8" s="1046">
        <v>111</v>
      </c>
      <c r="CS8" s="1047"/>
      <c r="CT8" s="1047"/>
      <c r="CU8" s="1047"/>
      <c r="CV8" s="1048"/>
      <c r="CW8" s="1046" t="s">
        <v>588</v>
      </c>
      <c r="CX8" s="1047"/>
      <c r="CY8" s="1047"/>
      <c r="CZ8" s="1047"/>
      <c r="DA8" s="1048"/>
      <c r="DB8" s="1046" t="s">
        <v>588</v>
      </c>
      <c r="DC8" s="1047"/>
      <c r="DD8" s="1047"/>
      <c r="DE8" s="1047"/>
      <c r="DF8" s="1048"/>
      <c r="DG8" s="1046" t="s">
        <v>513</v>
      </c>
      <c r="DH8" s="1047"/>
      <c r="DI8" s="1047"/>
      <c r="DJ8" s="1047"/>
      <c r="DK8" s="1048"/>
      <c r="DL8" s="1046" t="s">
        <v>513</v>
      </c>
      <c r="DM8" s="1047"/>
      <c r="DN8" s="1047"/>
      <c r="DO8" s="1047"/>
      <c r="DP8" s="1048"/>
      <c r="DQ8" s="1046" t="s">
        <v>513</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12663</v>
      </c>
      <c r="R23" s="1126"/>
      <c r="S23" s="1126"/>
      <c r="T23" s="1126"/>
      <c r="U23" s="1126"/>
      <c r="V23" s="1126">
        <v>12436</v>
      </c>
      <c r="W23" s="1126"/>
      <c r="X23" s="1126"/>
      <c r="Y23" s="1126"/>
      <c r="Z23" s="1126"/>
      <c r="AA23" s="1126">
        <v>227</v>
      </c>
      <c r="AB23" s="1126"/>
      <c r="AC23" s="1126"/>
      <c r="AD23" s="1126"/>
      <c r="AE23" s="1127"/>
      <c r="AF23" s="1128">
        <v>151</v>
      </c>
      <c r="AG23" s="1126"/>
      <c r="AH23" s="1126"/>
      <c r="AI23" s="1126"/>
      <c r="AJ23" s="1129"/>
      <c r="AK23" s="1130"/>
      <c r="AL23" s="1131"/>
      <c r="AM23" s="1131"/>
      <c r="AN23" s="1131"/>
      <c r="AO23" s="1131"/>
      <c r="AP23" s="1126">
        <v>15348</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2207</v>
      </c>
      <c r="R28" s="1111"/>
      <c r="S28" s="1111"/>
      <c r="T28" s="1111"/>
      <c r="U28" s="1111"/>
      <c r="V28" s="1111">
        <v>2201</v>
      </c>
      <c r="W28" s="1111"/>
      <c r="X28" s="1111"/>
      <c r="Y28" s="1111"/>
      <c r="Z28" s="1111"/>
      <c r="AA28" s="1111">
        <v>6</v>
      </c>
      <c r="AB28" s="1111"/>
      <c r="AC28" s="1111"/>
      <c r="AD28" s="1111"/>
      <c r="AE28" s="1112"/>
      <c r="AF28" s="1113">
        <v>6</v>
      </c>
      <c r="AG28" s="1111"/>
      <c r="AH28" s="1111"/>
      <c r="AI28" s="1111"/>
      <c r="AJ28" s="1114"/>
      <c r="AK28" s="1115">
        <v>247</v>
      </c>
      <c r="AL28" s="1103"/>
      <c r="AM28" s="1103"/>
      <c r="AN28" s="1103"/>
      <c r="AO28" s="1103"/>
      <c r="AP28" s="1103" t="s">
        <v>513</v>
      </c>
      <c r="AQ28" s="1103"/>
      <c r="AR28" s="1103"/>
      <c r="AS28" s="1103"/>
      <c r="AT28" s="1103"/>
      <c r="AU28" s="1103" t="s">
        <v>513</v>
      </c>
      <c r="AV28" s="1103"/>
      <c r="AW28" s="1103"/>
      <c r="AX28" s="1103"/>
      <c r="AY28" s="1103"/>
      <c r="AZ28" s="1104" t="s">
        <v>513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1972</v>
      </c>
      <c r="R29" s="1101"/>
      <c r="S29" s="1101"/>
      <c r="T29" s="1101"/>
      <c r="U29" s="1101"/>
      <c r="V29" s="1101">
        <v>1912</v>
      </c>
      <c r="W29" s="1101"/>
      <c r="X29" s="1101"/>
      <c r="Y29" s="1101"/>
      <c r="Z29" s="1101"/>
      <c r="AA29" s="1101">
        <v>60</v>
      </c>
      <c r="AB29" s="1101"/>
      <c r="AC29" s="1101"/>
      <c r="AD29" s="1101"/>
      <c r="AE29" s="1102"/>
      <c r="AF29" s="1094">
        <v>60</v>
      </c>
      <c r="AG29" s="1095"/>
      <c r="AH29" s="1095"/>
      <c r="AI29" s="1095"/>
      <c r="AJ29" s="1096"/>
      <c r="AK29" s="1037">
        <v>317</v>
      </c>
      <c r="AL29" s="1028"/>
      <c r="AM29" s="1028"/>
      <c r="AN29" s="1028"/>
      <c r="AO29" s="1028"/>
      <c r="AP29" s="1028" t="s">
        <v>513</v>
      </c>
      <c r="AQ29" s="1028"/>
      <c r="AR29" s="1028"/>
      <c r="AS29" s="1028"/>
      <c r="AT29" s="1028"/>
      <c r="AU29" s="1028" t="s">
        <v>513</v>
      </c>
      <c r="AV29" s="1028"/>
      <c r="AW29" s="1028"/>
      <c r="AX29" s="1028"/>
      <c r="AY29" s="1028"/>
      <c r="AZ29" s="1099" t="s">
        <v>513</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304</v>
      </c>
      <c r="R30" s="1101"/>
      <c r="S30" s="1101"/>
      <c r="T30" s="1101"/>
      <c r="U30" s="1101"/>
      <c r="V30" s="1101">
        <v>298</v>
      </c>
      <c r="W30" s="1101"/>
      <c r="X30" s="1101"/>
      <c r="Y30" s="1101"/>
      <c r="Z30" s="1101"/>
      <c r="AA30" s="1101">
        <v>6</v>
      </c>
      <c r="AB30" s="1101"/>
      <c r="AC30" s="1101"/>
      <c r="AD30" s="1101"/>
      <c r="AE30" s="1102"/>
      <c r="AF30" s="1094">
        <v>6</v>
      </c>
      <c r="AG30" s="1095"/>
      <c r="AH30" s="1095"/>
      <c r="AI30" s="1095"/>
      <c r="AJ30" s="1096"/>
      <c r="AK30" s="1037">
        <v>97</v>
      </c>
      <c r="AL30" s="1028"/>
      <c r="AM30" s="1028"/>
      <c r="AN30" s="1028"/>
      <c r="AO30" s="1028"/>
      <c r="AP30" s="1028" t="s">
        <v>513</v>
      </c>
      <c r="AQ30" s="1028"/>
      <c r="AR30" s="1028"/>
      <c r="AS30" s="1028"/>
      <c r="AT30" s="1028"/>
      <c r="AU30" s="1028" t="s">
        <v>513</v>
      </c>
      <c r="AV30" s="1028"/>
      <c r="AW30" s="1028"/>
      <c r="AX30" s="1028"/>
      <c r="AY30" s="1028"/>
      <c r="AZ30" s="1099" t="s">
        <v>513</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402</v>
      </c>
      <c r="R31" s="1101"/>
      <c r="S31" s="1101"/>
      <c r="T31" s="1101"/>
      <c r="U31" s="1101"/>
      <c r="V31" s="1101">
        <v>402</v>
      </c>
      <c r="W31" s="1101"/>
      <c r="X31" s="1101"/>
      <c r="Y31" s="1101"/>
      <c r="Z31" s="1101"/>
      <c r="AA31" s="1101" t="s">
        <v>588</v>
      </c>
      <c r="AB31" s="1101"/>
      <c r="AC31" s="1101"/>
      <c r="AD31" s="1101"/>
      <c r="AE31" s="1102"/>
      <c r="AF31" s="1094" t="s">
        <v>393</v>
      </c>
      <c r="AG31" s="1095"/>
      <c r="AH31" s="1095"/>
      <c r="AI31" s="1095"/>
      <c r="AJ31" s="1096"/>
      <c r="AK31" s="1037">
        <v>2</v>
      </c>
      <c r="AL31" s="1028"/>
      <c r="AM31" s="1028"/>
      <c r="AN31" s="1028"/>
      <c r="AO31" s="1028"/>
      <c r="AP31" s="1028" t="s">
        <v>513</v>
      </c>
      <c r="AQ31" s="1028"/>
      <c r="AR31" s="1028"/>
      <c r="AS31" s="1028"/>
      <c r="AT31" s="1028"/>
      <c r="AU31" s="1028" t="s">
        <v>513</v>
      </c>
      <c r="AV31" s="1028"/>
      <c r="AW31" s="1028"/>
      <c r="AX31" s="1028"/>
      <c r="AY31" s="1028"/>
      <c r="AZ31" s="1099" t="s">
        <v>513</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292</v>
      </c>
      <c r="R32" s="1101"/>
      <c r="S32" s="1101"/>
      <c r="T32" s="1101"/>
      <c r="U32" s="1101"/>
      <c r="V32" s="1101">
        <v>286</v>
      </c>
      <c r="W32" s="1101"/>
      <c r="X32" s="1101"/>
      <c r="Y32" s="1101"/>
      <c r="Z32" s="1101"/>
      <c r="AA32" s="1101">
        <v>6</v>
      </c>
      <c r="AB32" s="1101"/>
      <c r="AC32" s="1101"/>
      <c r="AD32" s="1101"/>
      <c r="AE32" s="1102"/>
      <c r="AF32" s="1094">
        <v>435</v>
      </c>
      <c r="AG32" s="1095"/>
      <c r="AH32" s="1095"/>
      <c r="AI32" s="1095"/>
      <c r="AJ32" s="1096"/>
      <c r="AK32" s="1037">
        <v>61</v>
      </c>
      <c r="AL32" s="1028"/>
      <c r="AM32" s="1028"/>
      <c r="AN32" s="1028"/>
      <c r="AO32" s="1028"/>
      <c r="AP32" s="1028">
        <v>1628</v>
      </c>
      <c r="AQ32" s="1028"/>
      <c r="AR32" s="1028"/>
      <c r="AS32" s="1028"/>
      <c r="AT32" s="1028"/>
      <c r="AU32" s="1028">
        <v>514</v>
      </c>
      <c r="AV32" s="1028"/>
      <c r="AW32" s="1028"/>
      <c r="AX32" s="1028"/>
      <c r="AY32" s="1028"/>
      <c r="AZ32" s="1099" t="s">
        <v>513</v>
      </c>
      <c r="BA32" s="1099"/>
      <c r="BB32" s="1099"/>
      <c r="BC32" s="1099"/>
      <c r="BD32" s="1099"/>
      <c r="BE32" s="1083" t="s">
        <v>409</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410</v>
      </c>
      <c r="C33" s="1089"/>
      <c r="D33" s="1089"/>
      <c r="E33" s="1089"/>
      <c r="F33" s="1089"/>
      <c r="G33" s="1089"/>
      <c r="H33" s="1089"/>
      <c r="I33" s="1089"/>
      <c r="J33" s="1089"/>
      <c r="K33" s="1089"/>
      <c r="L33" s="1089"/>
      <c r="M33" s="1089"/>
      <c r="N33" s="1089"/>
      <c r="O33" s="1089"/>
      <c r="P33" s="1090"/>
      <c r="Q33" s="1100">
        <v>115</v>
      </c>
      <c r="R33" s="1101"/>
      <c r="S33" s="1101"/>
      <c r="T33" s="1101"/>
      <c r="U33" s="1101"/>
      <c r="V33" s="1101">
        <v>95</v>
      </c>
      <c r="W33" s="1101"/>
      <c r="X33" s="1101"/>
      <c r="Y33" s="1101"/>
      <c r="Z33" s="1101"/>
      <c r="AA33" s="1101">
        <v>20</v>
      </c>
      <c r="AB33" s="1101"/>
      <c r="AC33" s="1101"/>
      <c r="AD33" s="1101"/>
      <c r="AE33" s="1102"/>
      <c r="AF33" s="1094">
        <v>20</v>
      </c>
      <c r="AG33" s="1095"/>
      <c r="AH33" s="1095"/>
      <c r="AI33" s="1095"/>
      <c r="AJ33" s="1096"/>
      <c r="AK33" s="1037" t="s">
        <v>513</v>
      </c>
      <c r="AL33" s="1028"/>
      <c r="AM33" s="1028"/>
      <c r="AN33" s="1028"/>
      <c r="AO33" s="1028"/>
      <c r="AP33" s="1028">
        <v>545</v>
      </c>
      <c r="AQ33" s="1028"/>
      <c r="AR33" s="1028"/>
      <c r="AS33" s="1028"/>
      <c r="AT33" s="1028"/>
      <c r="AU33" s="1028" t="s">
        <v>513</v>
      </c>
      <c r="AV33" s="1028"/>
      <c r="AW33" s="1028"/>
      <c r="AX33" s="1028"/>
      <c r="AY33" s="1028"/>
      <c r="AZ33" s="1099" t="s">
        <v>513</v>
      </c>
      <c r="BA33" s="1099"/>
      <c r="BB33" s="1099"/>
      <c r="BC33" s="1099"/>
      <c r="BD33" s="1099"/>
      <c r="BE33" s="1083" t="s">
        <v>411</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527</v>
      </c>
      <c r="AG63" s="1016"/>
      <c r="AH63" s="1016"/>
      <c r="AI63" s="1016"/>
      <c r="AJ63" s="1081"/>
      <c r="AK63" s="1082"/>
      <c r="AL63" s="1020"/>
      <c r="AM63" s="1020"/>
      <c r="AN63" s="1020"/>
      <c r="AO63" s="1020"/>
      <c r="AP63" s="1016">
        <f>SUM(AP28:AT62)</f>
        <v>2173</v>
      </c>
      <c r="AQ63" s="1016"/>
      <c r="AR63" s="1016"/>
      <c r="AS63" s="1016"/>
      <c r="AT63" s="1016"/>
      <c r="AU63" s="1016">
        <f>SUM(AU28:AY62)</f>
        <v>514</v>
      </c>
      <c r="AV63" s="1016"/>
      <c r="AW63" s="1016"/>
      <c r="AX63" s="1016"/>
      <c r="AY63" s="1016"/>
      <c r="AZ63" s="1076"/>
      <c r="BA63" s="1076"/>
      <c r="BB63" s="1076"/>
      <c r="BC63" s="1076"/>
      <c r="BD63" s="1076"/>
      <c r="BE63" s="1017"/>
      <c r="BF63" s="1017"/>
      <c r="BG63" s="1017"/>
      <c r="BH63" s="1017"/>
      <c r="BI63" s="1018"/>
      <c r="BJ63" s="1077" t="s">
        <v>127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416</v>
      </c>
      <c r="AB66" s="1059"/>
      <c r="AC66" s="1059"/>
      <c r="AD66" s="1059"/>
      <c r="AE66" s="1060"/>
      <c r="AF66" s="1064" t="s">
        <v>399</v>
      </c>
      <c r="AG66" s="1065"/>
      <c r="AH66" s="1065"/>
      <c r="AI66" s="1065"/>
      <c r="AJ66" s="1066"/>
      <c r="AK66" s="1058" t="s">
        <v>400</v>
      </c>
      <c r="AL66" s="1053"/>
      <c r="AM66" s="1053"/>
      <c r="AN66" s="1053"/>
      <c r="AO66" s="1054"/>
      <c r="AP66" s="1058" t="s">
        <v>417</v>
      </c>
      <c r="AQ66" s="1059"/>
      <c r="AR66" s="1059"/>
      <c r="AS66" s="1059"/>
      <c r="AT66" s="1060"/>
      <c r="AU66" s="1058" t="s">
        <v>418</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589</v>
      </c>
      <c r="C68" s="1043"/>
      <c r="D68" s="1043"/>
      <c r="E68" s="1043"/>
      <c r="F68" s="1043"/>
      <c r="G68" s="1043"/>
      <c r="H68" s="1043"/>
      <c r="I68" s="1043"/>
      <c r="J68" s="1043"/>
      <c r="K68" s="1043"/>
      <c r="L68" s="1043"/>
      <c r="M68" s="1043"/>
      <c r="N68" s="1043"/>
      <c r="O68" s="1043"/>
      <c r="P68" s="1044"/>
      <c r="Q68" s="1045">
        <v>996</v>
      </c>
      <c r="R68" s="1039"/>
      <c r="S68" s="1039"/>
      <c r="T68" s="1039"/>
      <c r="U68" s="1039"/>
      <c r="V68" s="1039">
        <v>996</v>
      </c>
      <c r="W68" s="1039"/>
      <c r="X68" s="1039"/>
      <c r="Y68" s="1039"/>
      <c r="Z68" s="1039"/>
      <c r="AA68" s="1039" t="s">
        <v>513</v>
      </c>
      <c r="AB68" s="1039"/>
      <c r="AC68" s="1039"/>
      <c r="AD68" s="1039"/>
      <c r="AE68" s="1039"/>
      <c r="AF68" s="1039" t="s">
        <v>513</v>
      </c>
      <c r="AG68" s="1039"/>
      <c r="AH68" s="1039"/>
      <c r="AI68" s="1039"/>
      <c r="AJ68" s="1039"/>
      <c r="AK68" s="1039" t="s">
        <v>513</v>
      </c>
      <c r="AL68" s="1039"/>
      <c r="AM68" s="1039"/>
      <c r="AN68" s="1039"/>
      <c r="AO68" s="1039"/>
      <c r="AP68" s="1039">
        <v>341</v>
      </c>
      <c r="AQ68" s="1039"/>
      <c r="AR68" s="1039"/>
      <c r="AS68" s="1039"/>
      <c r="AT68" s="1039"/>
      <c r="AU68" s="1039">
        <v>35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590</v>
      </c>
      <c r="C69" s="1032"/>
      <c r="D69" s="1032"/>
      <c r="E69" s="1032"/>
      <c r="F69" s="1032"/>
      <c r="G69" s="1032"/>
      <c r="H69" s="1032"/>
      <c r="I69" s="1032"/>
      <c r="J69" s="1032"/>
      <c r="K69" s="1032"/>
      <c r="L69" s="1032"/>
      <c r="M69" s="1032"/>
      <c r="N69" s="1032"/>
      <c r="O69" s="1032"/>
      <c r="P69" s="1033"/>
      <c r="Q69" s="1034">
        <v>11</v>
      </c>
      <c r="R69" s="1028"/>
      <c r="S69" s="1028"/>
      <c r="T69" s="1028"/>
      <c r="U69" s="1028"/>
      <c r="V69" s="1028">
        <v>1</v>
      </c>
      <c r="W69" s="1028"/>
      <c r="X69" s="1028"/>
      <c r="Y69" s="1028"/>
      <c r="Z69" s="1028"/>
      <c r="AA69" s="1028">
        <v>9</v>
      </c>
      <c r="AB69" s="1028"/>
      <c r="AC69" s="1028"/>
      <c r="AD69" s="1028"/>
      <c r="AE69" s="1028"/>
      <c r="AF69" s="1028">
        <v>9</v>
      </c>
      <c r="AG69" s="1028"/>
      <c r="AH69" s="1028"/>
      <c r="AI69" s="1028"/>
      <c r="AJ69" s="1028"/>
      <c r="AK69" s="1028" t="s">
        <v>588</v>
      </c>
      <c r="AL69" s="1028"/>
      <c r="AM69" s="1028"/>
      <c r="AN69" s="1028"/>
      <c r="AO69" s="1028"/>
      <c r="AP69" s="1028" t="s">
        <v>513</v>
      </c>
      <c r="AQ69" s="1028"/>
      <c r="AR69" s="1028"/>
      <c r="AS69" s="1028"/>
      <c r="AT69" s="1028"/>
      <c r="AU69" s="1028" t="s">
        <v>513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50</v>
      </c>
      <c r="R70" s="1028"/>
      <c r="S70" s="1028"/>
      <c r="T70" s="1028"/>
      <c r="U70" s="1028"/>
      <c r="V70" s="1028">
        <v>50</v>
      </c>
      <c r="W70" s="1028"/>
      <c r="X70" s="1028"/>
      <c r="Y70" s="1028"/>
      <c r="Z70" s="1028"/>
      <c r="AA70" s="1028" t="s">
        <v>588</v>
      </c>
      <c r="AB70" s="1028"/>
      <c r="AC70" s="1028"/>
      <c r="AD70" s="1028"/>
      <c r="AE70" s="1028"/>
      <c r="AF70" s="1028" t="s">
        <v>588</v>
      </c>
      <c r="AG70" s="1028"/>
      <c r="AH70" s="1028"/>
      <c r="AI70" s="1028"/>
      <c r="AJ70" s="1028"/>
      <c r="AK70" s="1028" t="s">
        <v>588</v>
      </c>
      <c r="AL70" s="1028"/>
      <c r="AM70" s="1028"/>
      <c r="AN70" s="1028"/>
      <c r="AO70" s="1028"/>
      <c r="AP70" s="1028" t="s">
        <v>513</v>
      </c>
      <c r="AQ70" s="1028"/>
      <c r="AR70" s="1028"/>
      <c r="AS70" s="1028"/>
      <c r="AT70" s="1028"/>
      <c r="AU70" s="1028" t="s">
        <v>513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125</v>
      </c>
      <c r="R71" s="1028"/>
      <c r="S71" s="1028"/>
      <c r="T71" s="1028"/>
      <c r="U71" s="1028"/>
      <c r="V71" s="1028">
        <v>113</v>
      </c>
      <c r="W71" s="1028"/>
      <c r="X71" s="1028"/>
      <c r="Y71" s="1028"/>
      <c r="Z71" s="1028"/>
      <c r="AA71" s="1028">
        <v>12</v>
      </c>
      <c r="AB71" s="1028"/>
      <c r="AC71" s="1028"/>
      <c r="AD71" s="1028"/>
      <c r="AE71" s="1028"/>
      <c r="AF71" s="1028">
        <v>12</v>
      </c>
      <c r="AG71" s="1028"/>
      <c r="AH71" s="1028"/>
      <c r="AI71" s="1028"/>
      <c r="AJ71" s="1028"/>
      <c r="AK71" s="1028" t="s">
        <v>588</v>
      </c>
      <c r="AL71" s="1028"/>
      <c r="AM71" s="1028"/>
      <c r="AN71" s="1028"/>
      <c r="AO71" s="1028"/>
      <c r="AP71" s="1028" t="s">
        <v>513</v>
      </c>
      <c r="AQ71" s="1028"/>
      <c r="AR71" s="1028"/>
      <c r="AS71" s="1028"/>
      <c r="AT71" s="1028"/>
      <c r="AU71" s="1028" t="s">
        <v>513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5261</v>
      </c>
      <c r="R72" s="1028"/>
      <c r="S72" s="1028"/>
      <c r="T72" s="1028"/>
      <c r="U72" s="1028"/>
      <c r="V72" s="1028">
        <v>4318</v>
      </c>
      <c r="W72" s="1028"/>
      <c r="X72" s="1028"/>
      <c r="Y72" s="1028"/>
      <c r="Z72" s="1028"/>
      <c r="AA72" s="1028">
        <v>943</v>
      </c>
      <c r="AB72" s="1028"/>
      <c r="AC72" s="1028"/>
      <c r="AD72" s="1028"/>
      <c r="AE72" s="1028"/>
      <c r="AF72" s="1028">
        <v>943</v>
      </c>
      <c r="AG72" s="1028"/>
      <c r="AH72" s="1028"/>
      <c r="AI72" s="1028"/>
      <c r="AJ72" s="1028"/>
      <c r="AK72" s="1028">
        <v>3</v>
      </c>
      <c r="AL72" s="1028"/>
      <c r="AM72" s="1028"/>
      <c r="AN72" s="1028"/>
      <c r="AO72" s="1028"/>
      <c r="AP72" s="1028" t="s">
        <v>513</v>
      </c>
      <c r="AQ72" s="1028"/>
      <c r="AR72" s="1028"/>
      <c r="AS72" s="1028"/>
      <c r="AT72" s="1028"/>
      <c r="AU72" s="1028" t="s">
        <v>513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4">
        <v>8</v>
      </c>
      <c r="R73" s="1028"/>
      <c r="S73" s="1028"/>
      <c r="T73" s="1028"/>
      <c r="U73" s="1028"/>
      <c r="V73" s="1028">
        <v>8</v>
      </c>
      <c r="W73" s="1028"/>
      <c r="X73" s="1028"/>
      <c r="Y73" s="1028"/>
      <c r="Z73" s="1028"/>
      <c r="AA73" s="1028" t="s">
        <v>588</v>
      </c>
      <c r="AB73" s="1028"/>
      <c r="AC73" s="1028"/>
      <c r="AD73" s="1028"/>
      <c r="AE73" s="1028"/>
      <c r="AF73" s="1028" t="s">
        <v>588</v>
      </c>
      <c r="AG73" s="1028"/>
      <c r="AH73" s="1028"/>
      <c r="AI73" s="1028"/>
      <c r="AJ73" s="1028"/>
      <c r="AK73" s="1028" t="s">
        <v>588</v>
      </c>
      <c r="AL73" s="1028"/>
      <c r="AM73" s="1028"/>
      <c r="AN73" s="1028"/>
      <c r="AO73" s="1028"/>
      <c r="AP73" s="1028" t="s">
        <v>513</v>
      </c>
      <c r="AQ73" s="1028"/>
      <c r="AR73" s="1028"/>
      <c r="AS73" s="1028"/>
      <c r="AT73" s="1028"/>
      <c r="AU73" s="1028" t="s">
        <v>513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65</v>
      </c>
      <c r="R74" s="1028"/>
      <c r="S74" s="1028"/>
      <c r="T74" s="1028"/>
      <c r="U74" s="1028"/>
      <c r="V74" s="1028">
        <v>57</v>
      </c>
      <c r="W74" s="1028"/>
      <c r="X74" s="1028"/>
      <c r="Y74" s="1028"/>
      <c r="Z74" s="1028"/>
      <c r="AA74" s="1028">
        <v>8</v>
      </c>
      <c r="AB74" s="1028"/>
      <c r="AC74" s="1028"/>
      <c r="AD74" s="1028"/>
      <c r="AE74" s="1028"/>
      <c r="AF74" s="1028">
        <v>8</v>
      </c>
      <c r="AG74" s="1028"/>
      <c r="AH74" s="1028"/>
      <c r="AI74" s="1028"/>
      <c r="AJ74" s="1028"/>
      <c r="AK74" s="1028" t="s">
        <v>588</v>
      </c>
      <c r="AL74" s="1028"/>
      <c r="AM74" s="1028"/>
      <c r="AN74" s="1028"/>
      <c r="AO74" s="1028"/>
      <c r="AP74" s="1028" t="s">
        <v>513</v>
      </c>
      <c r="AQ74" s="1028"/>
      <c r="AR74" s="1028"/>
      <c r="AS74" s="1028"/>
      <c r="AT74" s="1028"/>
      <c r="AU74" s="1028" t="s">
        <v>513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143922</v>
      </c>
      <c r="R75" s="1036"/>
      <c r="S75" s="1036"/>
      <c r="T75" s="1036"/>
      <c r="U75" s="1037"/>
      <c r="V75" s="1038">
        <v>139310</v>
      </c>
      <c r="W75" s="1036"/>
      <c r="X75" s="1036"/>
      <c r="Y75" s="1036"/>
      <c r="Z75" s="1037"/>
      <c r="AA75" s="1038">
        <v>4612</v>
      </c>
      <c r="AB75" s="1036"/>
      <c r="AC75" s="1036"/>
      <c r="AD75" s="1036"/>
      <c r="AE75" s="1037"/>
      <c r="AF75" s="1038">
        <v>4612</v>
      </c>
      <c r="AG75" s="1036"/>
      <c r="AH75" s="1036"/>
      <c r="AI75" s="1036"/>
      <c r="AJ75" s="1037"/>
      <c r="AK75" s="1038" t="s">
        <v>588</v>
      </c>
      <c r="AL75" s="1036"/>
      <c r="AM75" s="1036"/>
      <c r="AN75" s="1036"/>
      <c r="AO75" s="1037"/>
      <c r="AP75" s="1038" t="s">
        <v>513</v>
      </c>
      <c r="AQ75" s="1036"/>
      <c r="AR75" s="1036"/>
      <c r="AS75" s="1036"/>
      <c r="AT75" s="1037"/>
      <c r="AU75" s="1038" t="s">
        <v>513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SUM(AF68:AJ87)</f>
        <v>5584</v>
      </c>
      <c r="AG88" s="1016"/>
      <c r="AH88" s="1016"/>
      <c r="AI88" s="1016"/>
      <c r="AJ88" s="1016"/>
      <c r="AK88" s="1020"/>
      <c r="AL88" s="1020"/>
      <c r="AM88" s="1020"/>
      <c r="AN88" s="1020"/>
      <c r="AO88" s="1020"/>
      <c r="AP88" s="1016">
        <f>SUM(AP68:AT87)</f>
        <v>341</v>
      </c>
      <c r="AQ88" s="1016"/>
      <c r="AR88" s="1016"/>
      <c r="AS88" s="1016"/>
      <c r="AT88" s="1016"/>
      <c r="AU88" s="1016">
        <f>SUM(AU68:AY87)</f>
        <v>35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121</v>
      </c>
      <c r="CS102" s="1008"/>
      <c r="CT102" s="1008"/>
      <c r="CU102" s="1008"/>
      <c r="CV102" s="1009"/>
      <c r="CW102" s="1007">
        <f t="shared" ref="CW102" si="0">SUM(CW7:DA88)</f>
        <v>5</v>
      </c>
      <c r="CX102" s="1008"/>
      <c r="CY102" s="1008"/>
      <c r="CZ102" s="1008"/>
      <c r="DA102" s="1009"/>
      <c r="DB102" s="1007">
        <f t="shared" ref="DB102" si="1">SUM(DB7:DF88)</f>
        <v>179</v>
      </c>
      <c r="DC102" s="1008"/>
      <c r="DD102" s="1008"/>
      <c r="DE102" s="1008"/>
      <c r="DF102" s="1009"/>
      <c r="DG102" s="1007" t="s">
        <v>586</v>
      </c>
      <c r="DH102" s="1008"/>
      <c r="DI102" s="1008"/>
      <c r="DJ102" s="1008"/>
      <c r="DK102" s="1009"/>
      <c r="DL102" s="1007" t="s">
        <v>586</v>
      </c>
      <c r="DM102" s="1008"/>
      <c r="DN102" s="1008"/>
      <c r="DO102" s="1008"/>
      <c r="DP102" s="1009"/>
      <c r="DQ102" s="1007" t="s">
        <v>586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308</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308</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308</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1615814</v>
      </c>
      <c r="AB110" s="944"/>
      <c r="AC110" s="944"/>
      <c r="AD110" s="944"/>
      <c r="AE110" s="945"/>
      <c r="AF110" s="946">
        <v>1672561</v>
      </c>
      <c r="AG110" s="944"/>
      <c r="AH110" s="944"/>
      <c r="AI110" s="944"/>
      <c r="AJ110" s="945"/>
      <c r="AK110" s="946">
        <v>1639147</v>
      </c>
      <c r="AL110" s="944"/>
      <c r="AM110" s="944"/>
      <c r="AN110" s="944"/>
      <c r="AO110" s="945"/>
      <c r="AP110" s="947">
        <v>37.1</v>
      </c>
      <c r="AQ110" s="948"/>
      <c r="AR110" s="948"/>
      <c r="AS110" s="948"/>
      <c r="AT110" s="949"/>
      <c r="AU110" s="983" t="s">
        <v>72</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15908683</v>
      </c>
      <c r="BR110" s="891"/>
      <c r="BS110" s="891"/>
      <c r="BT110" s="891"/>
      <c r="BU110" s="891"/>
      <c r="BV110" s="891">
        <v>15368887</v>
      </c>
      <c r="BW110" s="891"/>
      <c r="BX110" s="891"/>
      <c r="BY110" s="891"/>
      <c r="BZ110" s="891"/>
      <c r="CA110" s="891">
        <v>15348111</v>
      </c>
      <c r="CB110" s="891"/>
      <c r="CC110" s="891"/>
      <c r="CD110" s="891"/>
      <c r="CE110" s="891"/>
      <c r="CF110" s="915">
        <v>347.2</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127</v>
      </c>
      <c r="DH110" s="891"/>
      <c r="DI110" s="891"/>
      <c r="DJ110" s="891"/>
      <c r="DK110" s="891"/>
      <c r="DL110" s="891" t="s">
        <v>127</v>
      </c>
      <c r="DM110" s="891"/>
      <c r="DN110" s="891"/>
      <c r="DO110" s="891"/>
      <c r="DP110" s="891"/>
      <c r="DQ110" s="891" t="s">
        <v>393</v>
      </c>
      <c r="DR110" s="891"/>
      <c r="DS110" s="891"/>
      <c r="DT110" s="891"/>
      <c r="DU110" s="891"/>
      <c r="DV110" s="892" t="s">
        <v>127</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127</v>
      </c>
      <c r="AG111" s="972"/>
      <c r="AH111" s="972"/>
      <c r="AI111" s="972"/>
      <c r="AJ111" s="973"/>
      <c r="AK111" s="974" t="s">
        <v>127</v>
      </c>
      <c r="AL111" s="972"/>
      <c r="AM111" s="972"/>
      <c r="AN111" s="972"/>
      <c r="AO111" s="973"/>
      <c r="AP111" s="975" t="s">
        <v>438</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438</v>
      </c>
      <c r="BR111" s="863"/>
      <c r="BS111" s="863"/>
      <c r="BT111" s="863"/>
      <c r="BU111" s="863"/>
      <c r="BV111" s="863" t="s">
        <v>127</v>
      </c>
      <c r="BW111" s="863"/>
      <c r="BX111" s="863"/>
      <c r="BY111" s="863"/>
      <c r="BZ111" s="863"/>
      <c r="CA111" s="863" t="s">
        <v>393</v>
      </c>
      <c r="CB111" s="863"/>
      <c r="CC111" s="863"/>
      <c r="CD111" s="863"/>
      <c r="CE111" s="863"/>
      <c r="CF111" s="924" t="s">
        <v>127</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127</v>
      </c>
      <c r="DM111" s="863"/>
      <c r="DN111" s="863"/>
      <c r="DO111" s="863"/>
      <c r="DP111" s="863"/>
      <c r="DQ111" s="863" t="s">
        <v>127</v>
      </c>
      <c r="DR111" s="863"/>
      <c r="DS111" s="863"/>
      <c r="DT111" s="863"/>
      <c r="DU111" s="863"/>
      <c r="DV111" s="840" t="s">
        <v>127</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393</v>
      </c>
      <c r="AB112" s="826"/>
      <c r="AC112" s="826"/>
      <c r="AD112" s="826"/>
      <c r="AE112" s="827"/>
      <c r="AF112" s="828" t="s">
        <v>127</v>
      </c>
      <c r="AG112" s="826"/>
      <c r="AH112" s="826"/>
      <c r="AI112" s="826"/>
      <c r="AJ112" s="827"/>
      <c r="AK112" s="828" t="s">
        <v>393</v>
      </c>
      <c r="AL112" s="826"/>
      <c r="AM112" s="826"/>
      <c r="AN112" s="826"/>
      <c r="AO112" s="827"/>
      <c r="AP112" s="873" t="s">
        <v>437</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450023</v>
      </c>
      <c r="BR112" s="863"/>
      <c r="BS112" s="863"/>
      <c r="BT112" s="863"/>
      <c r="BU112" s="863"/>
      <c r="BV112" s="863">
        <v>473959</v>
      </c>
      <c r="BW112" s="863"/>
      <c r="BX112" s="863"/>
      <c r="BY112" s="863"/>
      <c r="BZ112" s="863"/>
      <c r="CA112" s="863">
        <v>514333</v>
      </c>
      <c r="CB112" s="863"/>
      <c r="CC112" s="863"/>
      <c r="CD112" s="863"/>
      <c r="CE112" s="863"/>
      <c r="CF112" s="924">
        <v>11.6</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393</v>
      </c>
      <c r="DM112" s="863"/>
      <c r="DN112" s="863"/>
      <c r="DO112" s="863"/>
      <c r="DP112" s="863"/>
      <c r="DQ112" s="863" t="s">
        <v>445</v>
      </c>
      <c r="DR112" s="863"/>
      <c r="DS112" s="863"/>
      <c r="DT112" s="863"/>
      <c r="DU112" s="863"/>
      <c r="DV112" s="840" t="s">
        <v>445</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25208</v>
      </c>
      <c r="AB113" s="972"/>
      <c r="AC113" s="972"/>
      <c r="AD113" s="972"/>
      <c r="AE113" s="973"/>
      <c r="AF113" s="974">
        <v>27275</v>
      </c>
      <c r="AG113" s="972"/>
      <c r="AH113" s="972"/>
      <c r="AI113" s="972"/>
      <c r="AJ113" s="973"/>
      <c r="AK113" s="974">
        <v>31939</v>
      </c>
      <c r="AL113" s="972"/>
      <c r="AM113" s="972"/>
      <c r="AN113" s="972"/>
      <c r="AO113" s="973"/>
      <c r="AP113" s="975">
        <v>0.7</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67510</v>
      </c>
      <c r="BR113" s="863"/>
      <c r="BS113" s="863"/>
      <c r="BT113" s="863"/>
      <c r="BU113" s="863"/>
      <c r="BV113" s="863">
        <v>50804</v>
      </c>
      <c r="BW113" s="863"/>
      <c r="BX113" s="863"/>
      <c r="BY113" s="863"/>
      <c r="BZ113" s="863"/>
      <c r="CA113" s="863">
        <v>34786</v>
      </c>
      <c r="CB113" s="863"/>
      <c r="CC113" s="863"/>
      <c r="CD113" s="863"/>
      <c r="CE113" s="863"/>
      <c r="CF113" s="924">
        <v>0.8</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393</v>
      </c>
      <c r="DM113" s="826"/>
      <c r="DN113" s="826"/>
      <c r="DO113" s="826"/>
      <c r="DP113" s="827"/>
      <c r="DQ113" s="828" t="s">
        <v>437</v>
      </c>
      <c r="DR113" s="826"/>
      <c r="DS113" s="826"/>
      <c r="DT113" s="826"/>
      <c r="DU113" s="827"/>
      <c r="DV113" s="873" t="s">
        <v>127</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16694</v>
      </c>
      <c r="AB114" s="826"/>
      <c r="AC114" s="826"/>
      <c r="AD114" s="826"/>
      <c r="AE114" s="827"/>
      <c r="AF114" s="828">
        <v>16595</v>
      </c>
      <c r="AG114" s="826"/>
      <c r="AH114" s="826"/>
      <c r="AI114" s="826"/>
      <c r="AJ114" s="827"/>
      <c r="AK114" s="828">
        <v>16771</v>
      </c>
      <c r="AL114" s="826"/>
      <c r="AM114" s="826"/>
      <c r="AN114" s="826"/>
      <c r="AO114" s="827"/>
      <c r="AP114" s="873">
        <v>0.4</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1689014</v>
      </c>
      <c r="BR114" s="863"/>
      <c r="BS114" s="863"/>
      <c r="BT114" s="863"/>
      <c r="BU114" s="863"/>
      <c r="BV114" s="863">
        <v>1314479</v>
      </c>
      <c r="BW114" s="863"/>
      <c r="BX114" s="863"/>
      <c r="BY114" s="863"/>
      <c r="BZ114" s="863"/>
      <c r="CA114" s="863">
        <v>1240415</v>
      </c>
      <c r="CB114" s="863"/>
      <c r="CC114" s="863"/>
      <c r="CD114" s="863"/>
      <c r="CE114" s="863"/>
      <c r="CF114" s="924">
        <v>28.1</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393</v>
      </c>
      <c r="DH114" s="826"/>
      <c r="DI114" s="826"/>
      <c r="DJ114" s="826"/>
      <c r="DK114" s="827"/>
      <c r="DL114" s="828" t="s">
        <v>438</v>
      </c>
      <c r="DM114" s="826"/>
      <c r="DN114" s="826"/>
      <c r="DO114" s="826"/>
      <c r="DP114" s="827"/>
      <c r="DQ114" s="828" t="s">
        <v>437</v>
      </c>
      <c r="DR114" s="826"/>
      <c r="DS114" s="826"/>
      <c r="DT114" s="826"/>
      <c r="DU114" s="827"/>
      <c r="DV114" s="873" t="s">
        <v>438</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445</v>
      </c>
      <c r="AB115" s="972"/>
      <c r="AC115" s="972"/>
      <c r="AD115" s="972"/>
      <c r="AE115" s="973"/>
      <c r="AF115" s="974" t="s">
        <v>445</v>
      </c>
      <c r="AG115" s="972"/>
      <c r="AH115" s="972"/>
      <c r="AI115" s="972"/>
      <c r="AJ115" s="973"/>
      <c r="AK115" s="974" t="s">
        <v>127</v>
      </c>
      <c r="AL115" s="972"/>
      <c r="AM115" s="972"/>
      <c r="AN115" s="972"/>
      <c r="AO115" s="973"/>
      <c r="AP115" s="975" t="s">
        <v>445</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127</v>
      </c>
      <c r="BR115" s="863"/>
      <c r="BS115" s="863"/>
      <c r="BT115" s="863"/>
      <c r="BU115" s="863"/>
      <c r="BV115" s="863" t="s">
        <v>393</v>
      </c>
      <c r="BW115" s="863"/>
      <c r="BX115" s="863"/>
      <c r="BY115" s="863"/>
      <c r="BZ115" s="863"/>
      <c r="CA115" s="863" t="s">
        <v>393</v>
      </c>
      <c r="CB115" s="863"/>
      <c r="CC115" s="863"/>
      <c r="CD115" s="863"/>
      <c r="CE115" s="863"/>
      <c r="CF115" s="924" t="s">
        <v>127</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127</v>
      </c>
      <c r="DM115" s="826"/>
      <c r="DN115" s="826"/>
      <c r="DO115" s="826"/>
      <c r="DP115" s="827"/>
      <c r="DQ115" s="828" t="s">
        <v>438</v>
      </c>
      <c r="DR115" s="826"/>
      <c r="DS115" s="826"/>
      <c r="DT115" s="826"/>
      <c r="DU115" s="827"/>
      <c r="DV115" s="873" t="s">
        <v>437</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207</v>
      </c>
      <c r="AB116" s="826"/>
      <c r="AC116" s="826"/>
      <c r="AD116" s="826"/>
      <c r="AE116" s="827"/>
      <c r="AF116" s="828">
        <v>71</v>
      </c>
      <c r="AG116" s="826"/>
      <c r="AH116" s="826"/>
      <c r="AI116" s="826"/>
      <c r="AJ116" s="827"/>
      <c r="AK116" s="828">
        <v>56</v>
      </c>
      <c r="AL116" s="826"/>
      <c r="AM116" s="826"/>
      <c r="AN116" s="826"/>
      <c r="AO116" s="827"/>
      <c r="AP116" s="873">
        <v>0</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127</v>
      </c>
      <c r="BW116" s="863"/>
      <c r="BX116" s="863"/>
      <c r="BY116" s="863"/>
      <c r="BZ116" s="863"/>
      <c r="CA116" s="863" t="s">
        <v>127</v>
      </c>
      <c r="CB116" s="863"/>
      <c r="CC116" s="863"/>
      <c r="CD116" s="863"/>
      <c r="CE116" s="863"/>
      <c r="CF116" s="924" t="s">
        <v>393</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127</v>
      </c>
      <c r="DM116" s="826"/>
      <c r="DN116" s="826"/>
      <c r="DO116" s="826"/>
      <c r="DP116" s="827"/>
      <c r="DQ116" s="828" t="s">
        <v>445</v>
      </c>
      <c r="DR116" s="826"/>
      <c r="DS116" s="826"/>
      <c r="DT116" s="826"/>
      <c r="DU116" s="827"/>
      <c r="DV116" s="873" t="s">
        <v>127</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1657923</v>
      </c>
      <c r="AB117" s="958"/>
      <c r="AC117" s="958"/>
      <c r="AD117" s="958"/>
      <c r="AE117" s="959"/>
      <c r="AF117" s="960">
        <v>1716502</v>
      </c>
      <c r="AG117" s="958"/>
      <c r="AH117" s="958"/>
      <c r="AI117" s="958"/>
      <c r="AJ117" s="959"/>
      <c r="AK117" s="960">
        <v>1687913</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393</v>
      </c>
      <c r="BW117" s="863"/>
      <c r="BX117" s="863"/>
      <c r="BY117" s="863"/>
      <c r="BZ117" s="863"/>
      <c r="CA117" s="863" t="s">
        <v>438</v>
      </c>
      <c r="CB117" s="863"/>
      <c r="CC117" s="863"/>
      <c r="CD117" s="863"/>
      <c r="CE117" s="863"/>
      <c r="CF117" s="924" t="s">
        <v>127</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393</v>
      </c>
      <c r="DM117" s="826"/>
      <c r="DN117" s="826"/>
      <c r="DO117" s="826"/>
      <c r="DP117" s="827"/>
      <c r="DQ117" s="828" t="s">
        <v>438</v>
      </c>
      <c r="DR117" s="826"/>
      <c r="DS117" s="826"/>
      <c r="DT117" s="826"/>
      <c r="DU117" s="827"/>
      <c r="DV117" s="873" t="s">
        <v>393</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308</v>
      </c>
      <c r="AL118" s="951"/>
      <c r="AM118" s="951"/>
      <c r="AN118" s="951"/>
      <c r="AO118" s="952"/>
      <c r="AP118" s="954" t="s">
        <v>430</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438</v>
      </c>
      <c r="BW118" s="894"/>
      <c r="BX118" s="894"/>
      <c r="BY118" s="894"/>
      <c r="BZ118" s="894"/>
      <c r="CA118" s="894" t="s">
        <v>393</v>
      </c>
      <c r="CB118" s="894"/>
      <c r="CC118" s="894"/>
      <c r="CD118" s="894"/>
      <c r="CE118" s="894"/>
      <c r="CF118" s="924" t="s">
        <v>127</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393</v>
      </c>
      <c r="DH118" s="826"/>
      <c r="DI118" s="826"/>
      <c r="DJ118" s="826"/>
      <c r="DK118" s="827"/>
      <c r="DL118" s="828" t="s">
        <v>438</v>
      </c>
      <c r="DM118" s="826"/>
      <c r="DN118" s="826"/>
      <c r="DO118" s="826"/>
      <c r="DP118" s="827"/>
      <c r="DQ118" s="828" t="s">
        <v>127</v>
      </c>
      <c r="DR118" s="826"/>
      <c r="DS118" s="826"/>
      <c r="DT118" s="826"/>
      <c r="DU118" s="827"/>
      <c r="DV118" s="873" t="s">
        <v>438</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393</v>
      </c>
      <c r="AB119" s="944"/>
      <c r="AC119" s="944"/>
      <c r="AD119" s="944"/>
      <c r="AE119" s="945"/>
      <c r="AF119" s="946" t="s">
        <v>393</v>
      </c>
      <c r="AG119" s="944"/>
      <c r="AH119" s="944"/>
      <c r="AI119" s="944"/>
      <c r="AJ119" s="945"/>
      <c r="AK119" s="946" t="s">
        <v>127</v>
      </c>
      <c r="AL119" s="944"/>
      <c r="AM119" s="944"/>
      <c r="AN119" s="944"/>
      <c r="AO119" s="945"/>
      <c r="AP119" s="947" t="s">
        <v>127</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463</v>
      </c>
      <c r="BP119" s="927"/>
      <c r="BQ119" s="931">
        <v>18115230</v>
      </c>
      <c r="BR119" s="894"/>
      <c r="BS119" s="894"/>
      <c r="BT119" s="894"/>
      <c r="BU119" s="894"/>
      <c r="BV119" s="894">
        <v>17208129</v>
      </c>
      <c r="BW119" s="894"/>
      <c r="BX119" s="894"/>
      <c r="BY119" s="894"/>
      <c r="BZ119" s="894"/>
      <c r="CA119" s="894">
        <v>17137645</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127</v>
      </c>
      <c r="DH119" s="809"/>
      <c r="DI119" s="809"/>
      <c r="DJ119" s="809"/>
      <c r="DK119" s="810"/>
      <c r="DL119" s="811" t="s">
        <v>127</v>
      </c>
      <c r="DM119" s="809"/>
      <c r="DN119" s="809"/>
      <c r="DO119" s="809"/>
      <c r="DP119" s="810"/>
      <c r="DQ119" s="811" t="s">
        <v>127</v>
      </c>
      <c r="DR119" s="809"/>
      <c r="DS119" s="809"/>
      <c r="DT119" s="809"/>
      <c r="DU119" s="810"/>
      <c r="DV119" s="897" t="s">
        <v>127</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2051513</v>
      </c>
      <c r="BR120" s="891"/>
      <c r="BS120" s="891"/>
      <c r="BT120" s="891"/>
      <c r="BU120" s="891"/>
      <c r="BV120" s="891">
        <v>2097751</v>
      </c>
      <c r="BW120" s="891"/>
      <c r="BX120" s="891"/>
      <c r="BY120" s="891"/>
      <c r="BZ120" s="891"/>
      <c r="CA120" s="891">
        <v>2160391</v>
      </c>
      <c r="CB120" s="891"/>
      <c r="CC120" s="891"/>
      <c r="CD120" s="891"/>
      <c r="CE120" s="891"/>
      <c r="CF120" s="915">
        <v>48.9</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v>450023</v>
      </c>
      <c r="DH120" s="891"/>
      <c r="DI120" s="891"/>
      <c r="DJ120" s="891"/>
      <c r="DK120" s="891"/>
      <c r="DL120" s="891">
        <v>473959</v>
      </c>
      <c r="DM120" s="891"/>
      <c r="DN120" s="891"/>
      <c r="DO120" s="891"/>
      <c r="DP120" s="891"/>
      <c r="DQ120" s="891">
        <v>514333</v>
      </c>
      <c r="DR120" s="891"/>
      <c r="DS120" s="891"/>
      <c r="DT120" s="891"/>
      <c r="DU120" s="891"/>
      <c r="DV120" s="892">
        <v>11.6</v>
      </c>
      <c r="DW120" s="892"/>
      <c r="DX120" s="892"/>
      <c r="DY120" s="892"/>
      <c r="DZ120" s="893"/>
    </row>
    <row r="121" spans="1:130" s="248" customFormat="1" ht="26.25" customHeight="1" x14ac:dyDescent="0.15">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148402</v>
      </c>
      <c r="BR121" s="863"/>
      <c r="BS121" s="863"/>
      <c r="BT121" s="863"/>
      <c r="BU121" s="863"/>
      <c r="BV121" s="863">
        <v>174839</v>
      </c>
      <c r="BW121" s="863"/>
      <c r="BX121" s="863"/>
      <c r="BY121" s="863"/>
      <c r="BZ121" s="863"/>
      <c r="CA121" s="863">
        <v>138873</v>
      </c>
      <c r="CB121" s="863"/>
      <c r="CC121" s="863"/>
      <c r="CD121" s="863"/>
      <c r="CE121" s="863"/>
      <c r="CF121" s="924">
        <v>3.1</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t="s">
        <v>127</v>
      </c>
      <c r="DH121" s="863"/>
      <c r="DI121" s="863"/>
      <c r="DJ121" s="863"/>
      <c r="DK121" s="863"/>
      <c r="DL121" s="863" t="s">
        <v>127</v>
      </c>
      <c r="DM121" s="863"/>
      <c r="DN121" s="863"/>
      <c r="DO121" s="863"/>
      <c r="DP121" s="863"/>
      <c r="DQ121" s="863" t="s">
        <v>438</v>
      </c>
      <c r="DR121" s="863"/>
      <c r="DS121" s="863"/>
      <c r="DT121" s="863"/>
      <c r="DU121" s="863"/>
      <c r="DV121" s="840" t="s">
        <v>393</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127</v>
      </c>
      <c r="AL122" s="826"/>
      <c r="AM122" s="826"/>
      <c r="AN122" s="826"/>
      <c r="AO122" s="827"/>
      <c r="AP122" s="873" t="s">
        <v>438</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10079043</v>
      </c>
      <c r="BR122" s="894"/>
      <c r="BS122" s="894"/>
      <c r="BT122" s="894"/>
      <c r="BU122" s="894"/>
      <c r="BV122" s="894">
        <v>10017762</v>
      </c>
      <c r="BW122" s="894"/>
      <c r="BX122" s="894"/>
      <c r="BY122" s="894"/>
      <c r="BZ122" s="894"/>
      <c r="CA122" s="894">
        <v>10376996</v>
      </c>
      <c r="CB122" s="894"/>
      <c r="CC122" s="894"/>
      <c r="CD122" s="894"/>
      <c r="CE122" s="894"/>
      <c r="CF122" s="895">
        <v>234.7</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438</v>
      </c>
      <c r="DM122" s="863"/>
      <c r="DN122" s="863"/>
      <c r="DO122" s="863"/>
      <c r="DP122" s="863"/>
      <c r="DQ122" s="863" t="s">
        <v>127</v>
      </c>
      <c r="DR122" s="863"/>
      <c r="DS122" s="863"/>
      <c r="DT122" s="863"/>
      <c r="DU122" s="863"/>
      <c r="DV122" s="840" t="s">
        <v>438</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127</v>
      </c>
      <c r="AB123" s="826"/>
      <c r="AC123" s="826"/>
      <c r="AD123" s="826"/>
      <c r="AE123" s="827"/>
      <c r="AF123" s="828" t="s">
        <v>438</v>
      </c>
      <c r="AG123" s="826"/>
      <c r="AH123" s="826"/>
      <c r="AI123" s="826"/>
      <c r="AJ123" s="827"/>
      <c r="AK123" s="828" t="s">
        <v>127</v>
      </c>
      <c r="AL123" s="826"/>
      <c r="AM123" s="826"/>
      <c r="AN123" s="826"/>
      <c r="AO123" s="827"/>
      <c r="AP123" s="873" t="s">
        <v>127</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474</v>
      </c>
      <c r="BP123" s="927"/>
      <c r="BQ123" s="881">
        <v>12278958</v>
      </c>
      <c r="BR123" s="882"/>
      <c r="BS123" s="882"/>
      <c r="BT123" s="882"/>
      <c r="BU123" s="882"/>
      <c r="BV123" s="882">
        <v>12290352</v>
      </c>
      <c r="BW123" s="882"/>
      <c r="BX123" s="882"/>
      <c r="BY123" s="882"/>
      <c r="BZ123" s="882"/>
      <c r="CA123" s="882">
        <v>12676260</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438</v>
      </c>
      <c r="DH123" s="826"/>
      <c r="DI123" s="826"/>
      <c r="DJ123" s="826"/>
      <c r="DK123" s="827"/>
      <c r="DL123" s="828" t="s">
        <v>438</v>
      </c>
      <c r="DM123" s="826"/>
      <c r="DN123" s="826"/>
      <c r="DO123" s="826"/>
      <c r="DP123" s="827"/>
      <c r="DQ123" s="828" t="s">
        <v>438</v>
      </c>
      <c r="DR123" s="826"/>
      <c r="DS123" s="826"/>
      <c r="DT123" s="826"/>
      <c r="DU123" s="827"/>
      <c r="DV123" s="873" t="s">
        <v>438</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438</v>
      </c>
      <c r="AB124" s="826"/>
      <c r="AC124" s="826"/>
      <c r="AD124" s="826"/>
      <c r="AE124" s="827"/>
      <c r="AF124" s="828" t="s">
        <v>438</v>
      </c>
      <c r="AG124" s="826"/>
      <c r="AH124" s="826"/>
      <c r="AI124" s="826"/>
      <c r="AJ124" s="827"/>
      <c r="AK124" s="828" t="s">
        <v>127</v>
      </c>
      <c r="AL124" s="826"/>
      <c r="AM124" s="826"/>
      <c r="AN124" s="826"/>
      <c r="AO124" s="827"/>
      <c r="AP124" s="873" t="s">
        <v>438</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136.69999999999999</v>
      </c>
      <c r="BR124" s="880"/>
      <c r="BS124" s="880"/>
      <c r="BT124" s="880"/>
      <c r="BU124" s="880"/>
      <c r="BV124" s="880">
        <v>115.1</v>
      </c>
      <c r="BW124" s="880"/>
      <c r="BX124" s="880"/>
      <c r="BY124" s="880"/>
      <c r="BZ124" s="880"/>
      <c r="CA124" s="880">
        <v>100.9</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127</v>
      </c>
      <c r="DH124" s="809"/>
      <c r="DI124" s="809"/>
      <c r="DJ124" s="809"/>
      <c r="DK124" s="810"/>
      <c r="DL124" s="811" t="s">
        <v>438</v>
      </c>
      <c r="DM124" s="809"/>
      <c r="DN124" s="809"/>
      <c r="DO124" s="809"/>
      <c r="DP124" s="810"/>
      <c r="DQ124" s="811" t="s">
        <v>437</v>
      </c>
      <c r="DR124" s="809"/>
      <c r="DS124" s="809"/>
      <c r="DT124" s="809"/>
      <c r="DU124" s="810"/>
      <c r="DV124" s="897" t="s">
        <v>478</v>
      </c>
      <c r="DW124" s="898"/>
      <c r="DX124" s="898"/>
      <c r="DY124" s="898"/>
      <c r="DZ124" s="899"/>
    </row>
    <row r="125" spans="1:130" s="248" customFormat="1" ht="26.25" customHeight="1" x14ac:dyDescent="0.15">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438</v>
      </c>
      <c r="AG125" s="826"/>
      <c r="AH125" s="826"/>
      <c r="AI125" s="826"/>
      <c r="AJ125" s="827"/>
      <c r="AK125" s="828" t="s">
        <v>127</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438</v>
      </c>
      <c r="DW125" s="892"/>
      <c r="DX125" s="892"/>
      <c r="DY125" s="892"/>
      <c r="DZ125" s="893"/>
    </row>
    <row r="126" spans="1:130" s="248" customFormat="1" ht="26.25" customHeight="1" thickBot="1" x14ac:dyDescent="0.2">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127</v>
      </c>
      <c r="AB126" s="826"/>
      <c r="AC126" s="826"/>
      <c r="AD126" s="826"/>
      <c r="AE126" s="827"/>
      <c r="AF126" s="828" t="s">
        <v>438</v>
      </c>
      <c r="AG126" s="826"/>
      <c r="AH126" s="826"/>
      <c r="AI126" s="826"/>
      <c r="AJ126" s="827"/>
      <c r="AK126" s="828" t="s">
        <v>438</v>
      </c>
      <c r="AL126" s="826"/>
      <c r="AM126" s="826"/>
      <c r="AN126" s="826"/>
      <c r="AO126" s="827"/>
      <c r="AP126" s="873" t="s">
        <v>437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127</v>
      </c>
      <c r="AB127" s="826"/>
      <c r="AC127" s="826"/>
      <c r="AD127" s="826"/>
      <c r="AE127" s="827"/>
      <c r="AF127" s="828" t="s">
        <v>437</v>
      </c>
      <c r="AG127" s="826"/>
      <c r="AH127" s="826"/>
      <c r="AI127" s="826"/>
      <c r="AJ127" s="827"/>
      <c r="AK127" s="828" t="s">
        <v>438</v>
      </c>
      <c r="AL127" s="826"/>
      <c r="AM127" s="826"/>
      <c r="AN127" s="826"/>
      <c r="AO127" s="827"/>
      <c r="AP127" s="873" t="s">
        <v>127</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438</v>
      </c>
      <c r="DM127" s="863"/>
      <c r="DN127" s="863"/>
      <c r="DO127" s="863"/>
      <c r="DP127" s="863"/>
      <c r="DQ127" s="863" t="s">
        <v>127</v>
      </c>
      <c r="DR127" s="863"/>
      <c r="DS127" s="863"/>
      <c r="DT127" s="863"/>
      <c r="DU127" s="863"/>
      <c r="DV127" s="840" t="s">
        <v>437</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56676</v>
      </c>
      <c r="AB128" s="847"/>
      <c r="AC128" s="847"/>
      <c r="AD128" s="847"/>
      <c r="AE128" s="848"/>
      <c r="AF128" s="849">
        <v>43983</v>
      </c>
      <c r="AG128" s="847"/>
      <c r="AH128" s="847"/>
      <c r="AI128" s="847"/>
      <c r="AJ128" s="848"/>
      <c r="AK128" s="849">
        <v>33920</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438</v>
      </c>
      <c r="BG128" s="833"/>
      <c r="BH128" s="833"/>
      <c r="BI128" s="833"/>
      <c r="BJ128" s="833"/>
      <c r="BK128" s="833"/>
      <c r="BL128" s="856"/>
      <c r="BM128" s="832">
        <v>14.82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127</v>
      </c>
      <c r="DH128" s="837"/>
      <c r="DI128" s="837"/>
      <c r="DJ128" s="837"/>
      <c r="DK128" s="837"/>
      <c r="DL128" s="837" t="s">
        <v>127</v>
      </c>
      <c r="DM128" s="837"/>
      <c r="DN128" s="837"/>
      <c r="DO128" s="837"/>
      <c r="DP128" s="837"/>
      <c r="DQ128" s="837" t="s">
        <v>127</v>
      </c>
      <c r="DR128" s="837"/>
      <c r="DS128" s="837"/>
      <c r="DT128" s="837"/>
      <c r="DU128" s="837"/>
      <c r="DV128" s="838" t="s">
        <v>438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5089453</v>
      </c>
      <c r="AB129" s="826"/>
      <c r="AC129" s="826"/>
      <c r="AD129" s="826"/>
      <c r="AE129" s="827"/>
      <c r="AF129" s="828">
        <v>5115890</v>
      </c>
      <c r="AG129" s="826"/>
      <c r="AH129" s="826"/>
      <c r="AI129" s="826"/>
      <c r="AJ129" s="827"/>
      <c r="AK129" s="828">
        <v>5283268</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127</v>
      </c>
      <c r="BG129" s="816"/>
      <c r="BH129" s="816"/>
      <c r="BI129" s="816"/>
      <c r="BJ129" s="816"/>
      <c r="BK129" s="816"/>
      <c r="BL129" s="817"/>
      <c r="BM129" s="815">
        <v>19.82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822400</v>
      </c>
      <c r="AB130" s="826"/>
      <c r="AC130" s="826"/>
      <c r="AD130" s="826"/>
      <c r="AE130" s="827"/>
      <c r="AF130" s="828">
        <v>846191</v>
      </c>
      <c r="AG130" s="826"/>
      <c r="AH130" s="826"/>
      <c r="AI130" s="826"/>
      <c r="AJ130" s="827"/>
      <c r="AK130" s="828">
        <v>862713</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18.5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4267053</v>
      </c>
      <c r="AB131" s="809"/>
      <c r="AC131" s="809"/>
      <c r="AD131" s="809"/>
      <c r="AE131" s="810"/>
      <c r="AF131" s="811">
        <v>4269699</v>
      </c>
      <c r="AG131" s="809"/>
      <c r="AH131" s="809"/>
      <c r="AI131" s="809"/>
      <c r="AJ131" s="810"/>
      <c r="AK131" s="811">
        <v>4420555</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v>100.9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18.252573850000001</v>
      </c>
      <c r="AB132" s="789"/>
      <c r="AC132" s="789"/>
      <c r="AD132" s="789"/>
      <c r="AE132" s="790"/>
      <c r="AF132" s="791">
        <v>19.353308040000002</v>
      </c>
      <c r="AG132" s="789"/>
      <c r="AH132" s="789"/>
      <c r="AI132" s="789"/>
      <c r="AJ132" s="790"/>
      <c r="AK132" s="791">
        <v>17.900014819999999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19.2</v>
      </c>
      <c r="AB133" s="768"/>
      <c r="AC133" s="768"/>
      <c r="AD133" s="768"/>
      <c r="AE133" s="769"/>
      <c r="AF133" s="767">
        <v>18.8</v>
      </c>
      <c r="AG133" s="768"/>
      <c r="AH133" s="768"/>
      <c r="AI133" s="768"/>
      <c r="AJ133" s="769"/>
      <c r="AK133" s="767">
        <v>18.5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TVJDUj2Icuib3EywdYOTegrJKaUWDxKrXFFxd+A57YNjm43kXTsdKFIB5bThZEmQn7xp2GAOtB+xiQEd0z7LA==" saltValue="Nm1qcNEd9wqABrMHpM07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DssfT2xUkdfvgT0SqU2cfGx4DC9W1/ry/HCEKbYBTgSoEJgoz0GcmypbsviNAIczACsLaVa50iZdzDUmxOBA==" saltValue="AKpviDDxnN79jHwRm6YG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pVFaPhe//P4g2MZJ/V/UzNzhwQJrE6EFuxAnWOiyKUqiCtnx/gmYNzfjzgEyhaTzQYWm8TsYLjCYw4akfoA==" saltValue="R11+YXs2EFH65p/IIW+A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1990102</v>
      </c>
      <c r="AP9" s="314">
        <v>153344</v>
      </c>
      <c r="AQ9" s="315">
        <v>100177</v>
      </c>
      <c r="AR9" s="316">
        <v>53.1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23135</v>
      </c>
      <c r="AP10" s="317">
        <v>1783</v>
      </c>
      <c r="AQ10" s="318">
        <v>9943</v>
      </c>
      <c r="AR10" s="319">
        <v>-82.1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t="s">
        <v>513</v>
      </c>
      <c r="AP11" s="317" t="s">
        <v>513</v>
      </c>
      <c r="AQ11" s="318">
        <v>1487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t="s">
        <v>513</v>
      </c>
      <c r="AP13" s="317" t="s">
        <v>513</v>
      </c>
      <c r="AQ13" s="318">
        <v>4025</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4407</v>
      </c>
      <c r="AP14" s="317">
        <v>340</v>
      </c>
      <c r="AQ14" s="318">
        <v>2366</v>
      </c>
      <c r="AR14" s="319">
        <v>-85.6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-223436</v>
      </c>
      <c r="AP15" s="317">
        <v>-17217</v>
      </c>
      <c r="AQ15" s="318">
        <v>-7732</v>
      </c>
      <c r="AR15" s="319">
        <v>122.7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1794208</v>
      </c>
      <c r="AP16" s="317">
        <v>138250</v>
      </c>
      <c r="AQ16" s="318">
        <v>110288</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15.95</v>
      </c>
      <c r="AP21" s="331">
        <v>10.26</v>
      </c>
      <c r="AQ21" s="332">
        <v>5.69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96.2</v>
      </c>
      <c r="AP22" s="336">
        <v>97.6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1639147</v>
      </c>
      <c r="AP32" s="345">
        <v>126302</v>
      </c>
      <c r="AQ32" s="346">
        <v>68741</v>
      </c>
      <c r="AR32" s="347">
        <v>83.7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31939</v>
      </c>
      <c r="AP35" s="345">
        <v>2461</v>
      </c>
      <c r="AQ35" s="346">
        <v>17075</v>
      </c>
      <c r="AR35" s="347">
        <v>-85.6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16771</v>
      </c>
      <c r="AP36" s="345">
        <v>1292</v>
      </c>
      <c r="AQ36" s="346">
        <v>2445</v>
      </c>
      <c r="AR36" s="347">
        <v>-47.2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t="s">
        <v>513</v>
      </c>
      <c r="AP37" s="345" t="s">
        <v>513</v>
      </c>
      <c r="AQ37" s="346">
        <v>621</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v>56</v>
      </c>
      <c r="AP38" s="348">
        <v>4</v>
      </c>
      <c r="AQ38" s="349">
        <v>4</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-33920</v>
      </c>
      <c r="AP39" s="345">
        <v>-2614</v>
      </c>
      <c r="AQ39" s="346">
        <v>-4161</v>
      </c>
      <c r="AR39" s="347">
        <v>-37.200000000000003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-862713</v>
      </c>
      <c r="AP40" s="345">
        <v>-66475</v>
      </c>
      <c r="AQ40" s="346">
        <v>-59663</v>
      </c>
      <c r="AR40" s="347">
        <v>11.4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791280</v>
      </c>
      <c r="AP41" s="345">
        <v>60971</v>
      </c>
      <c r="AQ41" s="346">
        <v>25063</v>
      </c>
      <c r="AR41" s="347">
        <v>143.30000000000001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2642115</v>
      </c>
      <c r="AN51" s="367">
        <v>184828</v>
      </c>
      <c r="AO51" s="368">
        <v>52.9</v>
      </c>
      <c r="AP51" s="369">
        <v>83280</v>
      </c>
      <c r="AQ51" s="370">
        <v>-2.5</v>
      </c>
      <c r="AR51" s="371">
        <v>55.4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601408</v>
      </c>
      <c r="AN52" s="375">
        <v>42071</v>
      </c>
      <c r="AO52" s="376">
        <v>-33.4</v>
      </c>
      <c r="AP52" s="377">
        <v>43123</v>
      </c>
      <c r="AQ52" s="378">
        <v>-2.8</v>
      </c>
      <c r="AR52" s="379">
        <v>-30.6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2663322</v>
      </c>
      <c r="AN53" s="367">
        <v>189803</v>
      </c>
      <c r="AO53" s="368">
        <v>2.7</v>
      </c>
      <c r="AP53" s="369">
        <v>88968</v>
      </c>
      <c r="AQ53" s="370">
        <v>6.8</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834805</v>
      </c>
      <c r="AN54" s="375">
        <v>59493</v>
      </c>
      <c r="AO54" s="376">
        <v>41.4</v>
      </c>
      <c r="AP54" s="377">
        <v>45482</v>
      </c>
      <c r="AQ54" s="378">
        <v>5.5</v>
      </c>
      <c r="AR54" s="379">
        <v>35.9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2192279</v>
      </c>
      <c r="AN55" s="367">
        <v>160207</v>
      </c>
      <c r="AO55" s="368">
        <v>-15.6</v>
      </c>
      <c r="AP55" s="369">
        <v>85173</v>
      </c>
      <c r="AQ55" s="370">
        <v>-4.3</v>
      </c>
      <c r="AR55" s="371">
        <v>-11.3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1645707</v>
      </c>
      <c r="AN56" s="375">
        <v>120265</v>
      </c>
      <c r="AO56" s="376">
        <v>102.1</v>
      </c>
      <c r="AP56" s="377">
        <v>43913</v>
      </c>
      <c r="AQ56" s="378">
        <v>-3.4</v>
      </c>
      <c r="AR56" s="379">
        <v>105.5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1377129</v>
      </c>
      <c r="AN57" s="367">
        <v>103202</v>
      </c>
      <c r="AO57" s="368">
        <v>-35.6</v>
      </c>
      <c r="AP57" s="369">
        <v>94081</v>
      </c>
      <c r="AQ57" s="370">
        <v>10.5</v>
      </c>
      <c r="AR57" s="371">
        <v>-46.1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715473</v>
      </c>
      <c r="AN58" s="375">
        <v>53618</v>
      </c>
      <c r="AO58" s="376">
        <v>-55.4</v>
      </c>
      <c r="AP58" s="377">
        <v>48949</v>
      </c>
      <c r="AQ58" s="378">
        <v>11.5</v>
      </c>
      <c r="AR58" s="379">
        <v>-66.900000000000006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2477804</v>
      </c>
      <c r="AN59" s="367">
        <v>190923</v>
      </c>
      <c r="AO59" s="368">
        <v>85</v>
      </c>
      <c r="AP59" s="369">
        <v>92632</v>
      </c>
      <c r="AQ59" s="370">
        <v>-1.5</v>
      </c>
      <c r="AR59" s="371">
        <v>86.5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994245</v>
      </c>
      <c r="AN60" s="375">
        <v>76610</v>
      </c>
      <c r="AO60" s="376">
        <v>42.9</v>
      </c>
      <c r="AP60" s="377">
        <v>47978</v>
      </c>
      <c r="AQ60" s="378">
        <v>-2</v>
      </c>
      <c r="AR60" s="379">
        <v>44.9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2270530</v>
      </c>
      <c r="AN61" s="382">
        <v>165793</v>
      </c>
      <c r="AO61" s="383">
        <v>17.899999999999999</v>
      </c>
      <c r="AP61" s="384">
        <v>88827</v>
      </c>
      <c r="AQ61" s="385">
        <v>1.8</v>
      </c>
      <c r="AR61" s="371">
        <v>16.100000000000001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958328</v>
      </c>
      <c r="AN62" s="375">
        <v>70411</v>
      </c>
      <c r="AO62" s="376">
        <v>19.5</v>
      </c>
      <c r="AP62" s="377">
        <v>45889</v>
      </c>
      <c r="AQ62" s="378">
        <v>1.8</v>
      </c>
      <c r="AR62" s="379">
        <v>17.7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Q5e2jW4mC9OfsgAKBZsM1cXRe4L5CsnZj6J3ho096IPuyX2e1UKZ0TQFQR24kGp0WVOJSDjWRgj3NVczGO5oQ==" saltValue="JJCjesI9RRhnLp5HYF1DZ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tRPQLg9xBv1p4J+Al6ImWBBCylkEABYDQ7rtpWKHzva78NjpgsIjemETYf/aJXhl/mEb5CUMfeniCKsu5pTaWg==" saltValue="duz7v5Khy9txKImGi9jq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sk23o4LQETq6uTqYVCpKr1QCu4PqA6OosdO/Q/2VTgBso9gZ7It/DT6N2GlR+t/tFtuG2gH6kRA6WOZy1VO/VA==" saltValue="3GkgahespH6X3V3v6j6e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24.55</v>
      </c>
      <c r="G47" s="12">
        <v>19.670000000000002</v>
      </c>
      <c r="H47" s="12">
        <v>18.100000000000001</v>
      </c>
      <c r="I47" s="12">
        <v>17.14</v>
      </c>
      <c r="J47" s="13">
        <v>17.68</v>
      </c>
    </row>
    <row r="48" spans="2:10" ht="57.75" customHeight="1" x14ac:dyDescent="0.15">
      <c r="B48" s="14"/>
      <c r="C48" s="1202" t="s">
        <v>4</v>
      </c>
      <c r="D48" s="1202"/>
      <c r="E48" s="1203"/>
      <c r="F48" s="15">
        <v>0.83</v>
      </c>
      <c r="G48" s="16">
        <v>2.0699999999999998</v>
      </c>
      <c r="H48" s="16">
        <v>1.79</v>
      </c>
      <c r="I48" s="16">
        <v>2.2000000000000002</v>
      </c>
      <c r="J48" s="17">
        <v>2.86</v>
      </c>
    </row>
    <row r="49" spans="2:10" ht="57.75" customHeight="1" thickBot="1" x14ac:dyDescent="0.2">
      <c r="B49" s="18"/>
      <c r="C49" s="1204" t="s">
        <v>5</v>
      </c>
      <c r="D49" s="1204"/>
      <c r="E49" s="1205"/>
      <c r="F49" s="19" t="s">
        <v>560</v>
      </c>
      <c r="G49" s="20" t="s">
        <v>561</v>
      </c>
      <c r="H49" s="20" t="s">
        <v>562</v>
      </c>
      <c r="I49" s="20" t="s">
        <v>563</v>
      </c>
      <c r="J49" s="21">
        <v>1.81</v>
      </c>
    </row>
    <row r="50" spans="2:10" ht="13.5" customHeight="1" x14ac:dyDescent="0.15"/>
  </sheetData>
  <sheetProtection algorithmName="SHA-512" hashValue="icd3348Ecm05kRnXx3VEHncPLM1Pq1jjWbidzdcColzBL1CsOWOHrxBZ/dwyy2bxubHnuSthhuERZqYeBL9SVw==" saltValue="xa/FlNBi3Gp3KyFlF79J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2022-03-07T23:57:34Z</cp:lastPrinted>
  <dcterms:created xsi:type="dcterms:W3CDTF">2022-02-02T06:51:08Z</dcterms:created>
  <dcterms:modified xsi:type="dcterms:W3CDTF">2022-03-08T00:03:24Z</dcterms:modified>
  <cp:category/>
</cp:coreProperties>
</file>