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企画財政課\財政係\財政係\通年保存\財政事情の公表\財政状況資料集（総務省）H22決算～\R02決算\①１回目\03_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<sst xmlns="http://schemas.openxmlformats.org/spreadsheetml/2006/main" count="1142" uniqueCount="607">
  <si>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</si>
  <si>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</si>
  <si>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</si>
  <si>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</si>
  <si>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</si>
  <si>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</si>
  <si>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</si>
  <si>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</si>
  <si>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</si>
  <si>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</si>
  <si>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</si>
  <si>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</si>
  <si>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</si>
  <si>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</si>
  <si>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</si>
  <si>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</si>
  <si>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</si>
  <si>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</si>
  <si>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</si>
  <si>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</si>
  <si>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</si>
  <si>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</si>
  <si>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</si>
  <si>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</si>
  <si>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</si>
  <si>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</si>
  <si>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</si>
  <si>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</si>
  <si>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</si>
  <si>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</si>
  <si>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</si>
  <si>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</si>
  <si>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</si>
  <si>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</si>
  <si>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</si>
  <si>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</si>
  <si>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</si>
  <si>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</si>
  <si>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</si>
  <si>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</si>
  <si>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</si>
  <si>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</si>
  <si>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</si>
  <si>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</si>
  <si>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</si>
  <si>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</si>
  <si>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</si>
  <si>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</si>
  <si>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</si>
  <si>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</si>
  <si>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</si>
  <si>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</si>
  <si>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</si>
  <si>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</si>
  <si>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</si>
  <si>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</si>
  <si>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</si>
  <si>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</si>
  <si>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</si>
  <si>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</si>
  <si>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</si>
  <si>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</si>
  <si>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</si>
  <si>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</si>
  <si>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</si>
  <si>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</si>
  <si>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</si>
  <si>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</si>
  <si>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</si>
  <si>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</si>
  <si>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</si>
  <si>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</si>
  <si>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</si>
  <si>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</si>
  <si>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</si>
  <si>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</si>
  <si>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</si>
  <si>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</si>
  <si>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</si>
  <si>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</si>
  <si>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</si>
  <si>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</si>
  <si>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</si>
  <si>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</si>
  <si>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</si>
  <si>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</si>
  <si>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</si>
  <si>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</si>
  <si>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</si>
  <si>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</si>
  <si>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</si>
  <si>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</si>
  <si>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</si>
  <si>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</si>
  <si>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</si>
  <si>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</si>
  <si>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</si>
  <si>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</si>
  <si>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</si>
  <si>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</si>
  <si>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</si>
  <si>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</si>
  <si>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</si>
  <si>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</si>
  <si>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</si>
  <si>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</si>
  <si>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</si>
  <si>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</si>
  <si>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</si>
  <si>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</si>
  <si>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</si>
  <si>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</si>
  <si>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</si>
  <si>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</si>
  <si>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</si>
  <si>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</si>
  <si>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</si>
  <si>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</si>
  <si>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</si>
  <si>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</si>
  <si>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</si>
  <si>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</si>
  <si>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</si>
  <si>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</si>
  <si>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</si>
  <si>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</si>
  <si>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</si>
  <si>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</si>
  <si>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</si>
  <si>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</si>
  <si>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</si>
  <si>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</si>
  <si>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</si>
  <si>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</si>
  <si>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</si>
  <si>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</si>
  <si>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</si>
  <si>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</si>
  <si>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</si>
  <si>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</si>
  <si>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</si>
  <si>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</si>
  <si>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</si>
  <si>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</si>
  <si>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</si>
  <si>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</si>
  <si>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</si>
  <si>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</si>
  <si>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</si>
  <si>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</si>
  <si>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</si>
  <si>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</si>
  <si>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</si>
  <si>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</si>
  <si>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</si>
  <si>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</si>
  <si>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</si>
  <si>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</si>
  <si>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</si>
  <si>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</si>
  <si>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</si>
  <si>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</si>
  <si>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</si>
  <si>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</si>
  <si>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</si>
  <si>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</si>
  <si>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</si>
  <si>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</si>
  <si>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</si>
  <si>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</si>
  <si>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</si>
  <si>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</si>
  <si>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</si>
  <si>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</si>
  <si>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</si>
  <si>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</si>
  <si>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</si>
  <si>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</si>
  <si>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</si>
  <si>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</si>
  <si>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</si>
  <si>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</si>
  <si>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</si>
  <si>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</si>
  <si>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</si>
  <si>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</si>
  <si>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</si>
  <si>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</si>
  <si>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</si>
  <si>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</si>
  <si>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</si>
  <si>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</si>
  <si>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</si>
  <si>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</si>
  <si>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</si>
  <si>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</si>
  <si>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</si>
  <si>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</si>
  <si>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</si>
  <si>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</si>
  <si>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</si>
  <si>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</si>
  <si>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</si>
  <si>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</si>
  <si>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</si>
  <si>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</si>
  <si>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</si>
  <si>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</si>
  <si>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</si>
  <si>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</si>
  <si>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</si>
  <si>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</si>
  <si>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</si>
  <si>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</si>
  <si>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</si>
  <si>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高知県香南市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</si>
  <si>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</si>
  <si>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</si>
  <si>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</si>
  <si>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</si>
  <si>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</si>
  <si>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</si>
  <si>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</si>
  <si>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</si>
  <si>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</si>
  <si>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</si>
  <si>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</si>
  <si>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</si>
  <si>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</si>
  <si>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</si>
  <si>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</si>
  <si>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</si>
  <si>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</si>
  <si>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</si>
  <si>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</si>
  <si>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</si>
  <si>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</si>
  <si>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</si>
  <si>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</si>
  <si>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</si>
  <si>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</si>
  <si>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</si>
  <si>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</si>
  <si>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</si>
  <si>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</si>
  <si>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</si>
  <si>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</si>
  <si>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</si>
  <si>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</si>
  <si>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</si>
  <si>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</si>
  <si>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</si>
  <si>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</si>
  <si>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</si>
  <si>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</si>
  <si>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</si>
  <si>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</si>
  <si>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</si>
  <si>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</si>
  <si>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</si>
  <si>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</si>
  <si>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</si>
  <si>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</si>
  <si>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</si>
  <si>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</si>
  <si>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</si>
  <si>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</si>
  <si>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</si>
  <si>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</si>
  <si>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</si>
  <si>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</si>
  <si>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</si>
  <si>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</si>
  <si>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</si>
  <si>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</si>
  <si>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</si>
  <si>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</si>
  <si>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</si>
  <si>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</si>
  <si>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</si>
  <si>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</si>
  <si>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</si>
  <si>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</si>
  <si>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</si>
  <si>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</si>
  <si>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</si>
  <si>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</si>
  <si>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</si>
  <si>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</si>
  <si>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</si>
  <si>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</si>
  <si>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</si>
  <si>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</si>
  <si>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</si>
  <si>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</si>
  <si>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</si>
  <si>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</si>
  <si>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</si>
  <si>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</si>
  <si>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</si>
  <si>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</si>
  <si>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</si>
  <si>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</si>
  <si>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</si>
  <si>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</si>
  <si>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</si>
  <si>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</si>
  <si>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</si>
  <si>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</si>
  <si>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</si>
  <si>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</si>
  <si>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</si>
  <si>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</si>
  <si>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</si>
  <si>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</si>
  <si>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</si>
  <si>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</si>
  <si>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</si>
  <si>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</si>
  <si>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</si>
  <si>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</si>
  <si>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</si>
  <si>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</si>
  <si>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</si>
  <si>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</si>
  <si>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</si>
  <si>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</si>
  <si>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</si>
  <si>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</si>
  <si>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</si>
  <si>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</si>
  <si>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</si>
  <si>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</si>
  <si>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</si>
  <si>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</si>
  <si>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</si>
  <si>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</si>
  <si>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</si>
  <si>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</si>
  <si>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</si>
  <si>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</si>
  <si>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</si>
  <si>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</si>
  <si>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</si>
  <si>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</si>
  <si>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</si>
  <si>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</si>
  <si>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</si>
  <si>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</si>
  <si>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</si>
  <si>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</si>
  <si>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</si>
  <si>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</si>
  <si>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</si>
  <si>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</si>
  <si>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</si>
  <si>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</si>
  <si>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</si>
  <si>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</si>
  <si>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</si>
  <si>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</si>
  <si>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</si>
  <si>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</si>
  <si>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</si>
  <si>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</si>
  <si>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</si>
  <si>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</si>
  <si>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</si>
  <si>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</si>
  <si>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高知県香南市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</si>
  <si>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</si>
  <si>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</si>
  <si>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</si>
  <si>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</si>
  <si>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</si>
  <si>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</si>
  <si>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</si>
  <si>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</si>
  <si>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</si>
  <si>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</si>
  <si>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</si>
  <si>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</si>
  <si>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</si>
  <si>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</si>
  <si>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</si>
  <si>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</si>
  <si>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</si>
  <si>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</si>
  <si>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</si>
  <si>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</si>
  <si>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</si>
  <si>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</si>
  <si>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</si>
  <si>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</si>
  <si>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</si>
  <si>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</si>
  <si>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</si>
  <si>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</si>
  <si>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</si>
  <si>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</si>
  <si>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</si>
  <si>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</si>
  <si>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</si>
  <si>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</si>
  <si>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</si>
  <si>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</si>
  <si>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</si>
  <si>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香南市水道事業会計</t>
    <phoneticPr fontId="5"/>
  </si>
  <si>
    <t>法適用企業</t>
    <phoneticPr fontId="5"/>
  </si>
  <si>
    <t>香南市公共下水道事業会計</t>
    <phoneticPr fontId="5"/>
  </si>
  <si>
    <t>法適用企業</t>
    <phoneticPr fontId="5"/>
  </si>
  <si>
    <t>香南市農業集落排水事業会計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</si>
  <si>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</si>
  <si>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</si>
  <si>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</si>
  <si>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</si>
  <si>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</si>
  <si>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</si>
  <si>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</si>
  <si>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</si>
  <si>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</si>
  <si>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</si>
  <si>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</si>
  <si>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</si>
  <si>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</si>
  <si>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</si>
  <si>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</si>
  <si>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</si>
  <si>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</si>
  <si>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</si>
  <si>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</si>
  <si>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</si>
  <si>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</si>
  <si>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</si>
  <si>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</si>
  <si>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</si>
  <si>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</si>
  <si>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</si>
  <si>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</si>
  <si>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</si>
  <si>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</si>
  <si>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</si>
  <si>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</si>
  <si>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</si>
  <si>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</si>
  <si>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</si>
  <si>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</si>
  <si>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</si>
  <si>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</si>
  <si>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</si>
  <si>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</si>
  <si>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</si>
  <si>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</si>
  <si>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</si>
  <si>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</si>
  <si>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</si>
  <si>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</si>
  <si>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</si>
  <si>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</si>
  <si>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</si>
  <si>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</si>
  <si>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</si>
  <si>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</si>
  <si>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</si>
  <si>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</si>
  <si>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</si>
  <si>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</si>
  <si>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</si>
  <si>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</si>
  <si>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</si>
  <si>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</si>
  <si>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</si>
  <si>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</si>
  <si>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</si>
  <si>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</si>
  <si>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香南市公共下水道事業会計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</si>
  <si>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</si>
  <si>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</si>
  <si>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</si>
  <si>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香南市水道事業会計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</si>
  <si>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</si>
  <si>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</si>
  <si>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</si>
  <si>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</si>
  <si>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</si>
  <si>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</si>
  <si>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</si>
  <si>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</si>
  <si>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</si>
  <si>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</si>
  <si>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</si>
  <si>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</si>
  <si>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</si>
  <si>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</si>
  <si>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</si>
  <si>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</si>
  <si>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</si>
  <si>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</si>
  <si>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</si>
  <si>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</si>
  <si>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</si>
  <si>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</si>
  <si>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</si>
  <si>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</si>
  <si>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</si>
  <si>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</si>
  <si>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</si>
  <si>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</si>
  <si>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</si>
  <si>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</si>
  <si>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</si>
  <si>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</si>
  <si>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</si>
  <si>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</si>
  <si>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</si>
  <si>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</si>
  <si>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</si>
  <si>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</si>
  <si>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</si>
  <si>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</si>
  <si>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</si>
  <si>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</si>
  <si>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</si>
  <si>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</si>
  <si>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</si>
  <si>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</si>
  <si>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</si>
  <si>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</si>
  <si>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</si>
  <si>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</si>
  <si>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</si>
  <si>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</si>
  <si>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</si>
  <si>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</si>
  <si>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</si>
  <si>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</si>
  <si>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</si>
  <si>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</si>
  <si>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</si>
  <si>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</si>
  <si>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</si>
  <si>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</si>
  <si>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</si>
  <si>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</si>
  <si>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</si>
  <si>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</si>
  <si>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</si>
  <si>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</si>
  <si>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</si>
  <si>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</si>
  <si>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</si>
  <si>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</si>
  <si>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</si>
  <si>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</si>
  <si>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</si>
  <si>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</si>
  <si>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</si>
  <si>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</si>
  <si>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</si>
  <si>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</si>
  <si>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</si>
  <si>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</si>
  <si>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</si>
  <si>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</si>
  <si>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</si>
  <si>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香南市水道事業会計</t>
  </si>
  <si>
    <t>一般会計</t>
  </si>
  <si>
    <t>香南市公共下水道事業会計</t>
  </si>
  <si>
    <t>香南市農業集落排水事業会計</t>
  </si>
  <si>
    <t>後期高齢者医療保険特別会計</t>
  </si>
  <si>
    <t>介護保険特別会計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</si>
  <si>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</si>
  <si>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</si>
  <si>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</si>
  <si>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</si>
  <si>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</si>
  <si>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</si>
  <si>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</si>
  <si>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</si>
  <si>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</si>
  <si>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香美郡植林組合</t>
    <rPh sb="0" eb="3">
      <t>カミグン</t>
    </rPh>
    <rPh sb="3" eb="5">
      <t>ショクリン</t>
    </rPh>
    <rPh sb="5" eb="7">
      <t>クミアイ</t>
    </rPh>
    <phoneticPr fontId="2"/>
  </si>
  <si>
    <t>香南香美衛生組合</t>
    <rPh sb="0" eb="2">
      <t>コウナン</t>
    </rPh>
    <rPh sb="2" eb="4">
      <t>カミ</t>
    </rPh>
    <rPh sb="4" eb="6">
      <t>エイセイ</t>
    </rPh>
    <rPh sb="6" eb="8">
      <t>クミアイ</t>
    </rPh>
    <phoneticPr fontId="2"/>
  </si>
  <si>
    <t>香南斎場組合</t>
    <rPh sb="0" eb="2">
      <t>コウナン</t>
    </rPh>
    <rPh sb="2" eb="4">
      <t>サイジョウ</t>
    </rPh>
    <rPh sb="4" eb="6">
      <t>クミアイ</t>
    </rPh>
    <phoneticPr fontId="2"/>
  </si>
  <si>
    <t>香南香美老人ホーム組合</t>
    <rPh sb="0" eb="2">
      <t>コウナン</t>
    </rPh>
    <rPh sb="2" eb="4">
      <t>カミ</t>
    </rPh>
    <rPh sb="4" eb="6">
      <t>ロウジン</t>
    </rPh>
    <rPh sb="9" eb="11">
      <t>クミアイ</t>
    </rPh>
    <phoneticPr fontId="2"/>
  </si>
  <si>
    <t>香南香美老人ホーム組合</t>
    <rPh sb="0" eb="4">
      <t>コウナンカミ</t>
    </rPh>
    <rPh sb="4" eb="6">
      <t>ロウジン</t>
    </rPh>
    <rPh sb="9" eb="11">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</si>
  <si>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</si>
  <si>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</si>
  <si>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</si>
  <si>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</si>
  <si>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</si>
  <si>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rPh sb="0" eb="3">
      <t>コウチケン</t>
    </rPh>
    <rPh sb="3" eb="10">
      <t>コウキコウレイシャイリョウ</t>
    </rPh>
    <rPh sb="10" eb="12">
      <t>コウイキ</t>
    </rPh>
    <rPh sb="12" eb="14">
      <t>レンゴウ</t>
    </rPh>
    <phoneticPr fontId="2"/>
  </si>
  <si>
    <t>南国・香南・香美租税債権管理機構</t>
    <rPh sb="0" eb="2">
      <t>ナンコク</t>
    </rPh>
    <rPh sb="3" eb="5">
      <t>コウナン</t>
    </rPh>
    <rPh sb="6" eb="8">
      <t>カミ</t>
    </rPh>
    <rPh sb="8" eb="10">
      <t>ソゼイ</t>
    </rPh>
    <rPh sb="10" eb="12">
      <t>サイケン</t>
    </rPh>
    <rPh sb="12" eb="14">
      <t>カンリ</t>
    </rPh>
    <rPh sb="14" eb="16">
      <t>キコウ</t>
    </rPh>
    <phoneticPr fontId="2"/>
  </si>
  <si>
    <t>一般会計</t>
    <rPh sb="0" eb="2">
      <t>イッパン</t>
    </rPh>
    <rPh sb="2" eb="4">
      <t>カイケイ</t>
    </rPh>
    <phoneticPr fontId="2"/>
  </si>
  <si>
    <t>特別会計</t>
    <rPh sb="0" eb="2">
      <t>トクベツ</t>
    </rPh>
    <rPh sb="2" eb="4">
      <t>カイケイ</t>
    </rPh>
    <phoneticPr fontId="2"/>
  </si>
  <si>
    <t>一般会計</t>
    <rPh sb="0" eb="4">
      <t>イッパンカイケイ</t>
    </rPh>
    <phoneticPr fontId="2"/>
  </si>
  <si>
    <t>特別会計</t>
    <rPh sb="0" eb="4">
      <t>トクベツカイケイ</t>
    </rPh>
    <phoneticPr fontId="2"/>
  </si>
  <si>
    <t>香南市土地開発公社</t>
    <rPh sb="0" eb="3">
      <t>コウナンシ</t>
    </rPh>
    <rPh sb="3" eb="5">
      <t>トチ</t>
    </rPh>
    <rPh sb="5" eb="7">
      <t>カイハツ</t>
    </rPh>
    <rPh sb="7" eb="9">
      <t>コウシャ</t>
    </rPh>
    <phoneticPr fontId="2"/>
  </si>
  <si>
    <t>香南市霊園公社</t>
    <rPh sb="0" eb="3">
      <t>コウナンシ</t>
    </rPh>
    <rPh sb="3" eb="5">
      <t>レイエン</t>
    </rPh>
    <rPh sb="5" eb="7">
      <t>コウシャ</t>
    </rPh>
    <phoneticPr fontId="2"/>
  </si>
  <si>
    <t>香南市農業公社</t>
    <rPh sb="0" eb="3">
      <t>コウナンシ</t>
    </rPh>
    <rPh sb="3" eb="5">
      <t>ノウギョウ</t>
    </rPh>
    <rPh sb="5" eb="7">
      <t>コウシャ</t>
    </rPh>
    <phoneticPr fontId="2"/>
  </si>
  <si>
    <t>-</t>
    <phoneticPr fontId="2"/>
  </si>
  <si>
    <t>-</t>
    <phoneticPr fontId="2"/>
  </si>
  <si>
    <t>株式会社　ヤ・シィ</t>
    <rPh sb="0" eb="4">
      <t>カブシキガイシャ</t>
    </rPh>
    <phoneticPr fontId="2"/>
  </si>
  <si>
    <t>合併振興基金</t>
    <rPh sb="0" eb="2">
      <t>ガッペイ</t>
    </rPh>
    <rPh sb="2" eb="4">
      <t>シンコウ</t>
    </rPh>
    <rPh sb="4" eb="6">
      <t>キキン</t>
    </rPh>
    <phoneticPr fontId="5"/>
  </si>
  <si>
    <t>防災対策基金</t>
    <rPh sb="0" eb="2">
      <t>ボウサイ</t>
    </rPh>
    <rPh sb="2" eb="4">
      <t>タイサク</t>
    </rPh>
    <rPh sb="4" eb="6">
      <t>キキン</t>
    </rPh>
    <phoneticPr fontId="5"/>
  </si>
  <si>
    <t>ふるさと応援基金</t>
    <rPh sb="4" eb="6">
      <t>オウエン</t>
    </rPh>
    <rPh sb="6" eb="8">
      <t>キキン</t>
    </rPh>
    <phoneticPr fontId="5"/>
  </si>
  <si>
    <t>やすらぎのまちづくり基金</t>
    <rPh sb="10" eb="12">
      <t>キキン</t>
    </rPh>
    <phoneticPr fontId="5"/>
  </si>
  <si>
    <t>庁舎等建設事業基金</t>
    <rPh sb="0" eb="2">
      <t>チョウシャ</t>
    </rPh>
    <rPh sb="2" eb="3">
      <t>ナド</t>
    </rPh>
    <rPh sb="3" eb="5">
      <t>ケンセツ</t>
    </rPh>
    <rPh sb="5" eb="7">
      <t>ジギョウ</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</si>
</sst>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516E-4906-ADD6-B7CB9BBA64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76583</c:v>
                </c:pt>
                <c:pt idx="1">
                  <c:v>112418</c:v>
                </c:pt>
                <c:pt idx="2">
                  <c:v>116434</c:v>
                </c:pt>
                <c:pt idx="3">
                  <c:v>153448</c:v>
                </c:pt>
                <c:pt idx="4">
                  <c:v>113808</c:v>
                </c:pt>
              </c:numCache>
            </c:numRef>
          </c:val>
          <c:smooth val="0"/>
          <c:extLst>
            <c:ext xmlns:c16="http://schemas.microsoft.com/office/drawing/2014/chart" uri="{C3380CC4-5D6E-409C-BE32-E72D297353CC}">
              <c16:uniqueId val="{00000001-516E-4906-ADD6-B7CB9BBA64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2.74</c:v>
                </c:pt>
                <c:pt idx="1">
                  <c:v>2.87</c:v>
                </c:pt>
                <c:pt idx="2">
                  <c:v>2.41</c:v>
                </c:pt>
                <c:pt idx="3">
                  <c:v>1.48</c:v>
                </c:pt>
                <c:pt idx="4">
                  <c:v>2.99</c:v>
                </c:pt>
              </c:numCache>
            </c:numRef>
          </c:val>
          <c:extLst>
            <c:ext xmlns:c16="http://schemas.microsoft.com/office/drawing/2014/chart" uri="{C3380CC4-5D6E-409C-BE32-E72D297353CC}">
              <c16:uniqueId val="{00000000-2778-4F40-A1DE-DC1E677D9F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44.76</c:v>
                </c:pt>
                <c:pt idx="1">
                  <c:v>36.78</c:v>
                </c:pt>
                <c:pt idx="2">
                  <c:v>33.07</c:v>
                </c:pt>
                <c:pt idx="3">
                  <c:v>35.07</c:v>
                </c:pt>
                <c:pt idx="4">
                  <c:v>34.82</c:v>
                </c:pt>
              </c:numCache>
            </c:numRef>
          </c:val>
          <c:extLst>
            <c:ext xmlns:c16="http://schemas.microsoft.com/office/drawing/2014/chart" uri="{C3380CC4-5D6E-409C-BE32-E72D297353CC}">
              <c16:uniqueId val="{00000001-2778-4F40-A1DE-DC1E677D9F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6.36</c:v>
                </c:pt>
                <c:pt idx="1">
                  <c:v>3.42</c:v>
                </c:pt>
                <c:pt idx="2">
                  <c:v>3.57</c:v>
                </c:pt>
                <c:pt idx="3">
                  <c:v>2</c:v>
                </c:pt>
                <c:pt idx="4">
                  <c:v>2.29</c:v>
                </c:pt>
              </c:numCache>
            </c:numRef>
          </c:val>
          <c:smooth val="0"/>
          <c:extLst>
            <c:ext xmlns:c16="http://schemas.microsoft.com/office/drawing/2014/chart" uri="{C3380CC4-5D6E-409C-BE32-E72D297353CC}">
              <c16:uniqueId val="{00000002-2778-4F40-A1DE-DC1E677D9F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1.53</c:v>
                </c:pt>
                <c:pt idx="2">
                  <c:v>#N/A</c:v>
                </c:pt>
                <c:pt idx="3">
                  <c:v>1.71</c:v>
                </c:pt>
                <c:pt idx="4">
                  <c:v>#N/A</c:v>
                </c:pt>
                <c:pt idx="5">
                  <c:v>7.94</c:v>
                </c:pt>
                <c:pt idx="6">
                  <c:v>#N/A</c:v>
                </c:pt>
                <c:pt idx="7">
                  <c:v>7.02</c:v>
                </c:pt>
                <c:pt idx="8">
                  <c:v>0</c:v>
                </c:pt>
                <c:pt idx="9">
                  <c:v>0</c:v>
                </c:pt>
              </c:numCache>
            </c:numRef>
          </c:val>
          <c:extLst>
            <c:ext xmlns:c16="http://schemas.microsoft.com/office/drawing/2014/chart" uri="{C3380CC4-5D6E-409C-BE32-E72D297353CC}">
              <c16:uniqueId val="{00000000-2A9B-435C-8341-6A6660104B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9B-435C-8341-6A6660104B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9B-435C-8341-6A6660104BA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0.55000000000000004</c:v>
                </c:pt>
                <c:pt idx="2">
                  <c:v>#N/A</c:v>
                </c:pt>
                <c:pt idx="3">
                  <c:v>0.51</c:v>
                </c:pt>
                <c:pt idx="4">
                  <c:v>#N/A</c:v>
                </c:pt>
                <c:pt idx="5">
                  <c:v>0</c:v>
                </c:pt>
                <c:pt idx="6">
                  <c:v>#N/A</c:v>
                </c:pt>
                <c:pt idx="7">
                  <c:v>0</c:v>
                </c:pt>
                <c:pt idx="8">
                  <c:v>#N/A</c:v>
                </c:pt>
                <c:pt idx="9">
                  <c:v>0.01</c:v>
                </c:pt>
              </c:numCache>
            </c:numRef>
          </c:val>
          <c:extLst>
            <c:ext xmlns:c16="http://schemas.microsoft.com/office/drawing/2014/chart" uri="{C3380CC4-5D6E-409C-BE32-E72D297353CC}">
              <c16:uniqueId val="{00000003-2A9B-435C-8341-6A6660104BA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0.23</c:v>
                </c:pt>
                <c:pt idx="4">
                  <c:v>#N/A</c:v>
                </c:pt>
                <c:pt idx="5">
                  <c:v>0.65</c:v>
                </c:pt>
                <c:pt idx="6">
                  <c:v>#N/A</c:v>
                </c:pt>
                <c:pt idx="7">
                  <c:v>0.44</c:v>
                </c:pt>
                <c:pt idx="8">
                  <c:v>#N/A</c:v>
                </c:pt>
                <c:pt idx="9">
                  <c:v>0.05</c:v>
                </c:pt>
              </c:numCache>
            </c:numRef>
          </c:val>
          <c:extLst>
            <c:ext xmlns:c16="http://schemas.microsoft.com/office/drawing/2014/chart" uri="{C3380CC4-5D6E-409C-BE32-E72D297353CC}">
              <c16:uniqueId val="{00000004-2A9B-435C-8341-6A6660104BA8}"/>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0.08</c:v>
                </c:pt>
                <c:pt idx="4">
                  <c:v>#N/A</c:v>
                </c:pt>
                <c:pt idx="5">
                  <c:v>0.11</c:v>
                </c:pt>
                <c:pt idx="6">
                  <c:v>#N/A</c:v>
                </c:pt>
                <c:pt idx="7">
                  <c:v>0.11</c:v>
                </c:pt>
                <c:pt idx="8">
                  <c:v>#N/A</c:v>
                </c:pt>
                <c:pt idx="9">
                  <c:v>7.0000000000000007E-2</c:v>
                </c:pt>
              </c:numCache>
            </c:numRef>
          </c:val>
          <c:extLst>
            <c:ext xmlns:c16="http://schemas.microsoft.com/office/drawing/2014/chart" uri="{C3380CC4-5D6E-409C-BE32-E72D297353CC}">
              <c16:uniqueId val="{00000005-2A9B-435C-8341-6A6660104BA8}"/>
            </c:ext>
          </c:extLst>
        </c:ser>
        <c:ser>
          <c:idx val="6"/>
          <c:order val="6"/>
          <c:tx>
            <c:strRef>
              <c:f>データシート!$A$33</c:f>
              <c:strCache>
                <c:ptCount val="1"/>
                <c:pt idx="0">
                  <c:v>香南市農業集落排水事業会計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0.41</c:v>
                </c:pt>
              </c:numCache>
            </c:numRef>
          </c:val>
          <c:extLst>
            <c:ext xmlns:c16="http://schemas.microsoft.com/office/drawing/2014/chart" uri="{C3380CC4-5D6E-409C-BE32-E72D297353CC}">
              <c16:uniqueId val="{00000006-2A9B-435C-8341-6A6660104BA8}"/>
            </c:ext>
          </c:extLst>
        </c:ser>
        <c:ser>
          <c:idx val="7"/>
          <c:order val="7"/>
          <c:tx>
            <c:strRef>
              <c:f>データシート!$A$34</c:f>
              <c:strCache>
                <c:ptCount val="1"/>
                <c:pt idx="0">
                  <c:v>香南市公共下水道事業会計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0.93</c:v>
                </c:pt>
              </c:numCache>
            </c:numRef>
          </c:val>
          <c:extLst>
            <c:ext xmlns:c16="http://schemas.microsoft.com/office/drawing/2014/chart" uri="{C3380CC4-5D6E-409C-BE32-E72D297353CC}">
              <c16:uniqueId val="{00000007-2A9B-435C-8341-6A6660104B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2.73</c:v>
                </c:pt>
                <c:pt idx="2">
                  <c:v>#N/A</c:v>
                </c:pt>
                <c:pt idx="3">
                  <c:v>2.87</c:v>
                </c:pt>
                <c:pt idx="4">
                  <c:v>#N/A</c:v>
                </c:pt>
                <c:pt idx="5">
                  <c:v>2.4</c:v>
                </c:pt>
                <c:pt idx="6">
                  <c:v>#N/A</c:v>
                </c:pt>
                <c:pt idx="7">
                  <c:v>1.48</c:v>
                </c:pt>
                <c:pt idx="8">
                  <c:v>#N/A</c:v>
                </c:pt>
                <c:pt idx="9">
                  <c:v>2.99</c:v>
                </c:pt>
              </c:numCache>
            </c:numRef>
          </c:val>
          <c:extLst>
            <c:ext xmlns:c16="http://schemas.microsoft.com/office/drawing/2014/chart" uri="{C3380CC4-5D6E-409C-BE32-E72D297353CC}">
              <c16:uniqueId val="{00000008-2A9B-435C-8341-6A6660104BA8}"/>
            </c:ext>
          </c:extLst>
        </c:ser>
        <c:ser>
          <c:idx val="9"/>
          <c:order val="9"/>
          <c:tx>
            <c:strRef>
              <c:f>データシート!$A$36</c:f>
              <c:strCache>
                <c:ptCount val="1"/>
                <c:pt idx="0">
                  <c:v>香南市水道事業会計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2.11</c:v>
                </c:pt>
                <c:pt idx="2">
                  <c:v>#N/A</c:v>
                </c:pt>
                <c:pt idx="3">
                  <c:v>2.2000000000000002</c:v>
                </c:pt>
                <c:pt idx="4">
                  <c:v>#N/A</c:v>
                </c:pt>
                <c:pt idx="5">
                  <c:v>2</c:v>
                </c:pt>
                <c:pt idx="6">
                  <c:v>#N/A</c:v>
                </c:pt>
                <c:pt idx="7">
                  <c:v>1.69</c:v>
                </c:pt>
                <c:pt idx="8">
                  <c:v>#N/A</c:v>
                </c:pt>
                <c:pt idx="9">
                  <c:v>5.09</c:v>
                </c:pt>
              </c:numCache>
            </c:numRef>
          </c:val>
          <c:extLst>
            <c:ext xmlns:c16="http://schemas.microsoft.com/office/drawing/2014/chart" uri="{C3380CC4-5D6E-409C-BE32-E72D297353CC}">
              <c16:uniqueId val="{00000009-2A9B-435C-8341-6A6660104B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2439</c:v>
                </c:pt>
                <c:pt idx="5">
                  <c:v>2417</c:v>
                </c:pt>
                <c:pt idx="8">
                  <c:v>2395</c:v>
                </c:pt>
                <c:pt idx="11">
                  <c:v>2397</c:v>
                </c:pt>
                <c:pt idx="14">
                  <c:v>2343</c:v>
                </c:pt>
              </c:numCache>
            </c:numRef>
          </c:val>
          <c:extLst>
            <c:ext xmlns:c16="http://schemas.microsoft.com/office/drawing/2014/chart" uri="{C3380CC4-5D6E-409C-BE32-E72D297353CC}">
              <c16:uniqueId val="{00000000-EA5B-4F2F-9629-C33BD2335D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5B-4F2F-9629-C33BD2335D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5B-4F2F-9629-C33BD2335D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17</c:v>
                </c:pt>
                <c:pt idx="6">
                  <c:v>17</c:v>
                </c:pt>
                <c:pt idx="9">
                  <c:v>68</c:v>
                </c:pt>
                <c:pt idx="12">
                  <c:v>141</c:v>
                </c:pt>
              </c:numCache>
            </c:numRef>
          </c:val>
          <c:extLst>
            <c:ext xmlns:c16="http://schemas.microsoft.com/office/drawing/2014/chart" uri="{C3380CC4-5D6E-409C-BE32-E72D297353CC}">
              <c16:uniqueId val="{00000003-EA5B-4F2F-9629-C33BD2335D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720</c:v>
                </c:pt>
                <c:pt idx="3">
                  <c:v>670</c:v>
                </c:pt>
                <c:pt idx="6">
                  <c:v>772</c:v>
                </c:pt>
                <c:pt idx="9">
                  <c:v>632</c:v>
                </c:pt>
                <c:pt idx="12">
                  <c:v>610</c:v>
                </c:pt>
              </c:numCache>
            </c:numRef>
          </c:val>
          <c:extLst>
            <c:ext xmlns:c16="http://schemas.microsoft.com/office/drawing/2014/chart" uri="{C3380CC4-5D6E-409C-BE32-E72D297353CC}">
              <c16:uniqueId val="{00000004-EA5B-4F2F-9629-C33BD2335D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5B-4F2F-9629-C33BD2335D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5B-4F2F-9629-C33BD2335D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2507</c:v>
                </c:pt>
                <c:pt idx="3">
                  <c:v>2315</c:v>
                </c:pt>
                <c:pt idx="6">
                  <c:v>2055</c:v>
                </c:pt>
                <c:pt idx="9">
                  <c:v>2032</c:v>
                </c:pt>
                <c:pt idx="12">
                  <c:v>2010</c:v>
                </c:pt>
              </c:numCache>
            </c:numRef>
          </c:val>
          <c:extLst>
            <c:ext xmlns:c16="http://schemas.microsoft.com/office/drawing/2014/chart" uri="{C3380CC4-5D6E-409C-BE32-E72D297353CC}">
              <c16:uniqueId val="{00000007-EA5B-4F2F-9629-C33BD2335D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816</c:v>
                </c:pt>
                <c:pt idx="2">
                  <c:v>#N/A</c:v>
                </c:pt>
                <c:pt idx="3">
                  <c:v>#N/A</c:v>
                </c:pt>
                <c:pt idx="4">
                  <c:v>585</c:v>
                </c:pt>
                <c:pt idx="5">
                  <c:v>#N/A</c:v>
                </c:pt>
                <c:pt idx="6">
                  <c:v>#N/A</c:v>
                </c:pt>
                <c:pt idx="7">
                  <c:v>449</c:v>
                </c:pt>
                <c:pt idx="8">
                  <c:v>#N/A</c:v>
                </c:pt>
                <c:pt idx="9">
                  <c:v>#N/A</c:v>
                </c:pt>
                <c:pt idx="10">
                  <c:v>335</c:v>
                </c:pt>
                <c:pt idx="11">
                  <c:v>#N/A</c:v>
                </c:pt>
                <c:pt idx="12">
                  <c:v>#N/A</c:v>
                </c:pt>
                <c:pt idx="13">
                  <c:v>418</c:v>
                </c:pt>
                <c:pt idx="14">
                  <c:v>#N/A</c:v>
                </c:pt>
              </c:numCache>
            </c:numRef>
          </c:val>
          <c:smooth val="0"/>
          <c:extLst>
            <c:ext xmlns:c16="http://schemas.microsoft.com/office/drawing/2014/chart" uri="{C3380CC4-5D6E-409C-BE32-E72D297353CC}">
              <c16:uniqueId val="{00000008-EA5B-4F2F-9629-C33BD2335D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21671</c:v>
                </c:pt>
                <c:pt idx="5">
                  <c:v>21120</c:v>
                </c:pt>
                <c:pt idx="8">
                  <c:v>21332</c:v>
                </c:pt>
                <c:pt idx="11">
                  <c:v>22032</c:v>
                </c:pt>
                <c:pt idx="14">
                  <c:v>21228</c:v>
                </c:pt>
              </c:numCache>
            </c:numRef>
          </c:val>
          <c:extLst>
            <c:ext xmlns:c16="http://schemas.microsoft.com/office/drawing/2014/chart" uri="{C3380CC4-5D6E-409C-BE32-E72D297353CC}">
              <c16:uniqueId val="{00000000-D163-4D10-ABED-3C855585B3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275</c:v>
                </c:pt>
                <c:pt idx="5">
                  <c:v>210</c:v>
                </c:pt>
                <c:pt idx="8">
                  <c:v>196</c:v>
                </c:pt>
                <c:pt idx="11">
                  <c:v>182</c:v>
                </c:pt>
                <c:pt idx="14">
                  <c:v>166</c:v>
                </c:pt>
              </c:numCache>
            </c:numRef>
          </c:val>
          <c:extLst>
            <c:ext xmlns:c16="http://schemas.microsoft.com/office/drawing/2014/chart" uri="{C3380CC4-5D6E-409C-BE32-E72D297353CC}">
              <c16:uniqueId val="{00000001-D163-4D10-ABED-3C855585B3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10972</c:v>
                </c:pt>
                <c:pt idx="5">
                  <c:v>10174</c:v>
                </c:pt>
                <c:pt idx="8">
                  <c:v>9926</c:v>
                </c:pt>
                <c:pt idx="11">
                  <c:v>9736</c:v>
                </c:pt>
                <c:pt idx="14">
                  <c:v>9328</c:v>
                </c:pt>
              </c:numCache>
            </c:numRef>
          </c:val>
          <c:extLst>
            <c:ext xmlns:c16="http://schemas.microsoft.com/office/drawing/2014/chart" uri="{C3380CC4-5D6E-409C-BE32-E72D297353CC}">
              <c16:uniqueId val="{00000002-D163-4D10-ABED-3C855585B3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63-4D10-ABED-3C855585B3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63-4D10-ABED-3C855585B3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158</c:v>
                </c:pt>
                <c:pt idx="3">
                  <c:v>160</c:v>
                </c:pt>
                <c:pt idx="6">
                  <c:v>102</c:v>
                </c:pt>
                <c:pt idx="9">
                  <c:v>75</c:v>
                </c:pt>
                <c:pt idx="12">
                  <c:v>72</c:v>
                </c:pt>
              </c:numCache>
            </c:numRef>
          </c:val>
          <c:extLst>
            <c:ext xmlns:c16="http://schemas.microsoft.com/office/drawing/2014/chart" uri="{C3380CC4-5D6E-409C-BE32-E72D297353CC}">
              <c16:uniqueId val="{00000005-D163-4D10-ABED-3C855585B3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1828</c:v>
                </c:pt>
                <c:pt idx="3">
                  <c:v>1714</c:v>
                </c:pt>
                <c:pt idx="6">
                  <c:v>1588</c:v>
                </c:pt>
                <c:pt idx="9">
                  <c:v>1488</c:v>
                </c:pt>
                <c:pt idx="12">
                  <c:v>1323</c:v>
                </c:pt>
              </c:numCache>
            </c:numRef>
          </c:val>
          <c:extLst>
            <c:ext xmlns:c16="http://schemas.microsoft.com/office/drawing/2014/chart" uri="{C3380CC4-5D6E-409C-BE32-E72D297353CC}">
              <c16:uniqueId val="{00000006-D163-4D10-ABED-3C855585B3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1759</c:v>
                </c:pt>
                <c:pt idx="3">
                  <c:v>1736</c:v>
                </c:pt>
                <c:pt idx="6">
                  <c:v>1716</c:v>
                </c:pt>
                <c:pt idx="9">
                  <c:v>1645</c:v>
                </c:pt>
                <c:pt idx="12">
                  <c:v>1503</c:v>
                </c:pt>
              </c:numCache>
            </c:numRef>
          </c:val>
          <c:extLst>
            <c:ext xmlns:c16="http://schemas.microsoft.com/office/drawing/2014/chart" uri="{C3380CC4-5D6E-409C-BE32-E72D297353CC}">
              <c16:uniqueId val="{00000007-D163-4D10-ABED-3C855585B3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8486</c:v>
                </c:pt>
                <c:pt idx="3">
                  <c:v>7652</c:v>
                </c:pt>
                <c:pt idx="6">
                  <c:v>7215</c:v>
                </c:pt>
                <c:pt idx="9">
                  <c:v>6496</c:v>
                </c:pt>
                <c:pt idx="12">
                  <c:v>5250</c:v>
                </c:pt>
              </c:numCache>
            </c:numRef>
          </c:val>
          <c:extLst>
            <c:ext xmlns:c16="http://schemas.microsoft.com/office/drawing/2014/chart" uri="{C3380CC4-5D6E-409C-BE32-E72D297353CC}">
              <c16:uniqueId val="{00000008-D163-4D10-ABED-3C855585B3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63-4D10-ABED-3C855585B3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15844</c:v>
                </c:pt>
                <c:pt idx="3">
                  <c:v>14793</c:v>
                </c:pt>
                <c:pt idx="6">
                  <c:v>14925</c:v>
                </c:pt>
                <c:pt idx="9">
                  <c:v>16429</c:v>
                </c:pt>
                <c:pt idx="12">
                  <c:v>16356</c:v>
                </c:pt>
              </c:numCache>
            </c:numRef>
          </c:val>
          <c:extLst>
            <c:ext xmlns:c16="http://schemas.microsoft.com/office/drawing/2014/chart" uri="{C3380CC4-5D6E-409C-BE32-E72D297353CC}">
              <c16:uniqueId val="{0000000A-D163-4D10-ABED-3C855585B3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63-4D10-ABED-3C855585B3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3594</c:v>
                </c:pt>
                <c:pt idx="1">
                  <c:v>3735</c:v>
                </c:pt>
                <c:pt idx="2">
                  <c:v>3816</c:v>
                </c:pt>
              </c:numCache>
            </c:numRef>
          </c:val>
          <c:extLst>
            <c:ext xmlns:c16="http://schemas.microsoft.com/office/drawing/2014/chart" uri="{C3380CC4-5D6E-409C-BE32-E72D297353CC}">
              <c16:uniqueId val="{00000000-0721-4FE0-A536-C0999A1291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2093</c:v>
                </c:pt>
                <c:pt idx="1">
                  <c:v>1920</c:v>
                </c:pt>
                <c:pt idx="2">
                  <c:v>1933</c:v>
                </c:pt>
              </c:numCache>
            </c:numRef>
          </c:val>
          <c:extLst>
            <c:ext xmlns:c16="http://schemas.microsoft.com/office/drawing/2014/chart" uri="{C3380CC4-5D6E-409C-BE32-E72D297353CC}">
              <c16:uniqueId val="{00000001-0721-4FE0-A536-C0999A1291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6808</c:v>
                </c:pt>
                <c:pt idx="1">
                  <c:v>6649</c:v>
                </c:pt>
                <c:pt idx="2">
                  <c:v>6066</c:v>
                </c:pt>
              </c:numCache>
            </c:numRef>
          </c:val>
          <c:extLst>
            <c:ext xmlns:c16="http://schemas.microsoft.com/office/drawing/2014/chart" uri="{C3380CC4-5D6E-409C-BE32-E72D297353CC}">
              <c16:uniqueId val="{00000002-0721-4FE0-A536-C0999A1291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一部事務組合等の起こした地方債に充てたと認められる補助金のうち一般廃棄物処理事業債の償還が始まったことなどによって、「組合等が起こした地方債の元利償還金に対する負担金等」が前年度より</a:t>
          </a:r>
          <a:r>
            <a:rPr kumimoji="1" lang="en-US" altLang="ja-JP" sz="1400" baseline="0">
              <a:latin typeface="ＭＳ ゴシック" pitchFamily="49" charset="-128"/>
              <a:ea typeface="ＭＳ ゴシック" pitchFamily="49" charset="-128"/>
            </a:rPr>
            <a:t>73</a:t>
          </a:r>
          <a:r>
            <a:rPr kumimoji="1" lang="ja-JP" altLang="en-US" sz="1400" baseline="0">
              <a:latin typeface="ＭＳ ゴシック" pitchFamily="49" charset="-128"/>
              <a:ea typeface="ＭＳ ゴシック" pitchFamily="49" charset="-128"/>
            </a:rPr>
            <a:t>百万円の増となったことが主な要因となり、「実質公債費比率の分子」は</a:t>
          </a:r>
          <a:r>
            <a:rPr kumimoji="1" lang="en-US" altLang="ja-JP" sz="1400" baseline="0">
              <a:latin typeface="ＭＳ ゴシック" pitchFamily="49" charset="-128"/>
              <a:ea typeface="ＭＳ ゴシック" pitchFamily="49" charset="-128"/>
            </a:rPr>
            <a:t>83</a:t>
          </a:r>
          <a:r>
            <a:rPr kumimoji="1" lang="ja-JP" altLang="en-US" sz="1400" baseline="0">
              <a:latin typeface="ＭＳ ゴシック" pitchFamily="49" charset="-128"/>
              <a:ea typeface="ＭＳ ゴシック" pitchFamily="49" charset="-128"/>
            </a:rPr>
            <a:t>百万円の増となった。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今後、認定こども園や防災コミュニティセンター建設等の大型事業に係る新発債発行による地方債現在高の増が見込まれるため、新規の事業を精査することにより公債費の適正化に努めていく。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」は、「一般会計等に係る地方債の現在高」が、新庁舎建設等の大型事業に係る新発債発行等のピークを越えたことにより、</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百万円の減、また、公共下水道事業及び農業集落排水事業の地方債残高（元金）減少などにより「公営企業債等繰入見込額」が</a:t>
          </a:r>
          <a:r>
            <a:rPr kumimoji="1" lang="en-US" altLang="ja-JP" sz="1200">
              <a:latin typeface="ＭＳ ゴシック" pitchFamily="49" charset="-128"/>
              <a:ea typeface="ＭＳ ゴシック" pitchFamily="49" charset="-128"/>
            </a:rPr>
            <a:t>1,246</a:t>
          </a:r>
          <a:r>
            <a:rPr kumimoji="1" lang="ja-JP" altLang="en-US" sz="1200">
              <a:latin typeface="ＭＳ ゴシック" pitchFamily="49" charset="-128"/>
              <a:ea typeface="ＭＳ ゴシック" pitchFamily="49" charset="-128"/>
            </a:rPr>
            <a:t>百万円の減となったことなどから、前年度より</a:t>
          </a:r>
          <a:r>
            <a:rPr kumimoji="1" lang="en-US" altLang="ja-JP" sz="1200">
              <a:latin typeface="ＭＳ ゴシック" pitchFamily="49" charset="-128"/>
              <a:ea typeface="ＭＳ ゴシック" pitchFamily="49" charset="-128"/>
            </a:rPr>
            <a:t>1,629</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」は、新庁舎建設等の事業に充てるため基金の取り崩しを行ったことなどにより「充当可能基金」は</a:t>
          </a:r>
          <a:r>
            <a:rPr kumimoji="1" lang="en-US" altLang="ja-JP" sz="1200">
              <a:latin typeface="ＭＳ ゴシック" pitchFamily="49" charset="-128"/>
              <a:ea typeface="ＭＳ ゴシック" pitchFamily="49" charset="-128"/>
            </a:rPr>
            <a:t>408</a:t>
          </a:r>
          <a:r>
            <a:rPr kumimoji="1" lang="ja-JP" altLang="en-US" sz="1200">
              <a:latin typeface="ＭＳ ゴシック" pitchFamily="49" charset="-128"/>
              <a:ea typeface="ＭＳ ゴシック" pitchFamily="49" charset="-128"/>
            </a:rPr>
            <a:t>百万円の減、また、「基準財政需要額算入見込額」が</a:t>
          </a:r>
          <a:r>
            <a:rPr kumimoji="1" lang="en-US" altLang="ja-JP" sz="1200">
              <a:latin typeface="ＭＳ ゴシック" pitchFamily="49" charset="-128"/>
              <a:ea typeface="ＭＳ ゴシック" pitchFamily="49" charset="-128"/>
            </a:rPr>
            <a:t>804</a:t>
          </a:r>
          <a:r>
            <a:rPr kumimoji="1" lang="ja-JP" altLang="en-US" sz="1200">
              <a:latin typeface="ＭＳ ゴシック" pitchFamily="49" charset="-128"/>
              <a:ea typeface="ＭＳ ゴシック" pitchFamily="49" charset="-128"/>
            </a:rPr>
            <a:t>百万円の減となったことなどから、前年度より</a:t>
          </a:r>
          <a:r>
            <a:rPr kumimoji="1" lang="en-US" altLang="ja-JP" sz="1200">
              <a:latin typeface="ＭＳ ゴシック" pitchFamily="49" charset="-128"/>
              <a:ea typeface="ＭＳ ゴシック" pitchFamily="49" charset="-128"/>
            </a:rPr>
            <a:t>1,228</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引き続き「充当可能財源等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を上回っているが、今後も、認定こども園や防災コミュニティセンター建設等の大型事業に係る新発債発行による地方債現在高の増が見込まれるため、新規の事業を精査することにより公債費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高知県香南市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ふるさと応援基金、財政調整基金などを積み立てた一方、新庁舎建設等のため庁舎等建設基金、やすらぎのまちづくり基金をそれぞれ取り崩したことなどから、基金全体としては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今後、財源不足額を補填していくための取り崩しを余儀なくされることが予測されるため、次第に減少していく見込み</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合併振興基金：合併に伴う市民の一体感の醸成及び地域振興の推進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やすらぎのまちづくり基金：市の多様な歴史、伝統、文化、産業等を生かし、独創的・個性的な地域づくりと高齢化社会の到来に備え、福祉活動・快適な生活環境の形成等の推進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ふるさと応援基金：ふるさと応援寄附金が増額したことによる積立額の増加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庁舎等建設事業基金：新庁舎建設事業の財源として取り崩したことによる減少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防災対策基金：津波避難タワー整備事業など防災関連事業の財源として取り崩すため減少する見込み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歳入減を見込み、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今後、財源不足額を補填していくため取り崩しを行う結果、次第に減少していく見込み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交付税措置のない起債の償還に充てるため、次第に減少していく見込み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33,193
32,851
126.46
24,164,261
23,378,637
327,840
10,959,325
16,355,524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財政力指数は横ばいで推移しており、類似団体の平均を下回っている。</a:t>
          </a:r>
        </a:p>
        <a:p>
          <a:r>
            <a:rPr kumimoji="1" lang="ja-JP" altLang="en-US" sz="1200">
              <a:latin typeface="ＭＳ Ｐゴシック" panose="020B0600070205080204" pitchFamily="50" charset="-128"/>
              <a:ea typeface="ＭＳ Ｐゴシック" panose="020B0600070205080204" pitchFamily="50" charset="-128"/>
            </a:rPr>
            <a:t>　税収に関しては、前年度比</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の増となった。しかしながら、中期財政計画における今後の見通しとしては、堅調な税収増は厳しいと予測しており、今後も持続的な行政運営ができるよう、市税等の収入未済額の縮減や貸付金の債権管理の徹底、有利な補助制度の活用など、財源の確保を図っていく。また、経常経費の抜本的な見直し、公共施設の統廃合やサービスの民間委託の検討など、歳出の削減につながる取り組みも併せて進めていくことで、歳入に見合った歳出構造への転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　会計年度任用職員制度導入による人件費の増などによって、歳出額が増となったものの、住民税や固定資産税、軽自動車税などの地方税や地方消費税交付金、普通交付税などで、歳入額が歳出額を上回る増となったことが主な要因となっている。</a:t>
          </a:r>
        </a:p>
        <a:p>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162378</xdr:rowOff>
    </xdr:from>
    <xdr:to>
      <xdr:col>23</xdr:col>
      <xdr:colOff>133350</xdr:colOff>
      <xdr:row>60</xdr:row>
      <xdr:rowOff>18506</xdr:rowOff>
    </xdr:to>
    <xdr:cxnSp macro="">
      <xdr:nvCxnSpPr>
        <xdr:cNvPr id="134" name="直線コネクタ 133"/>
        <xdr:cNvCxnSpPr/>
      </xdr:nvCxnSpPr>
      <xdr:spPr>
        <a:xfrm flipV="1">
          <a:off x="4114800" y="1027792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18506</xdr:rowOff>
    </xdr:to>
    <xdr:cxnSp macro="">
      <xdr:nvCxnSpPr>
        <xdr:cNvPr id="137" name="直線コネクタ 136"/>
        <xdr:cNvCxnSpPr/>
      </xdr:nvCxnSpPr>
      <xdr:spPr>
        <a:xfrm>
          <a:off x="3225800" y="1024001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59</xdr:row>
      <xdr:rowOff>138249</xdr:rowOff>
    </xdr:to>
    <xdr:cxnSp macro="">
      <xdr:nvCxnSpPr>
        <xdr:cNvPr id="140" name="直線コネクタ 139"/>
        <xdr:cNvCxnSpPr/>
      </xdr:nvCxnSpPr>
      <xdr:spPr>
        <a:xfrm flipV="1">
          <a:off x="2336800" y="10240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21046</xdr:rowOff>
    </xdr:from>
    <xdr:to>
      <xdr:col>11</xdr:col>
      <xdr:colOff>31750</xdr:colOff>
      <xdr:row>59</xdr:row>
      <xdr:rowOff>138249</xdr:rowOff>
    </xdr:to>
    <xdr:cxnSp macro="">
      <xdr:nvCxnSpPr>
        <xdr:cNvPr id="143" name="直線コネクタ 142"/>
        <xdr:cNvCxnSpPr/>
      </xdr:nvCxnSpPr>
      <xdr:spPr>
        <a:xfrm>
          <a:off x="1447800" y="1013659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111578</xdr:rowOff>
    </xdr:from>
    <xdr:to>
      <xdr:col>23</xdr:col>
      <xdr:colOff>184150</xdr:colOff>
      <xdr:row>60</xdr:row>
      <xdr:rowOff>41728</xdr:rowOff>
    </xdr:to>
    <xdr:sp macro="" textlink="">
      <xdr:nvSpPr>
        <xdr:cNvPr id="153" name="楕円 152"/>
        <xdr:cNvSpPr/>
      </xdr:nvSpPr>
      <xdr:spPr>
        <a:xfrm>
          <a:off x="4902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128105</xdr:rowOff>
    </xdr:from>
    <xdr:ext cx="762000" cy="259045"/>
    <xdr:sp macro="" textlink="">
      <xdr:nvSpPr>
        <xdr:cNvPr id="154" name="財政構造の弾力性該当値テキスト"/>
        <xdr:cNvSpPr txBox="1"/>
      </xdr:nvSpPr>
      <xdr:spPr>
        <a:xfrm>
          <a:off x="5041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139156</xdr:rowOff>
    </xdr:from>
    <xdr:to>
      <xdr:col>19</xdr:col>
      <xdr:colOff>184150</xdr:colOff>
      <xdr:row>60</xdr:row>
      <xdr:rowOff>69306</xdr:rowOff>
    </xdr:to>
    <xdr:sp macro="" textlink="">
      <xdr:nvSpPr>
        <xdr:cNvPr id="155" name="楕円 154"/>
        <xdr:cNvSpPr/>
      </xdr:nvSpPr>
      <xdr:spPr>
        <a:xfrm>
          <a:off x="4064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79483</xdr:rowOff>
    </xdr:from>
    <xdr:ext cx="736600" cy="259045"/>
    <xdr:sp macro="" textlink="">
      <xdr:nvSpPr>
        <xdr:cNvPr id="156" name="テキスト ボックス 155"/>
        <xdr:cNvSpPr txBox="1"/>
      </xdr:nvSpPr>
      <xdr:spPr>
        <a:xfrm>
          <a:off x="3733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7" name="楕円 156"/>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8" name="テキスト ボックス 157"/>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87449</xdr:rowOff>
    </xdr:from>
    <xdr:to>
      <xdr:col>11</xdr:col>
      <xdr:colOff>82550</xdr:colOff>
      <xdr:row>60</xdr:row>
      <xdr:rowOff>17599</xdr:rowOff>
    </xdr:to>
    <xdr:sp macro="" textlink="">
      <xdr:nvSpPr>
        <xdr:cNvPr id="159" name="楕円 158"/>
        <xdr:cNvSpPr/>
      </xdr:nvSpPr>
      <xdr:spPr>
        <a:xfrm>
          <a:off x="2286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27776</xdr:rowOff>
    </xdr:from>
    <xdr:ext cx="762000" cy="259045"/>
    <xdr:sp macro="" textlink="">
      <xdr:nvSpPr>
        <xdr:cNvPr id="160" name="テキスト ボックス 159"/>
        <xdr:cNvSpPr txBox="1"/>
      </xdr:nvSpPr>
      <xdr:spPr>
        <a:xfrm>
          <a:off x="1955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141696</xdr:rowOff>
    </xdr:from>
    <xdr:to>
      <xdr:col>7</xdr:col>
      <xdr:colOff>31750</xdr:colOff>
      <xdr:row>59</xdr:row>
      <xdr:rowOff>71846</xdr:rowOff>
    </xdr:to>
    <xdr:sp macro="" textlink="">
      <xdr:nvSpPr>
        <xdr:cNvPr id="161" name="楕円 160"/>
        <xdr:cNvSpPr/>
      </xdr:nvSpPr>
      <xdr:spPr>
        <a:xfrm>
          <a:off x="1397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82023</xdr:rowOff>
    </xdr:from>
    <xdr:ext cx="762000" cy="259045"/>
    <xdr:sp macro="" textlink="">
      <xdr:nvSpPr>
        <xdr:cNvPr id="162" name="テキスト ボックス 161"/>
        <xdr:cNvSpPr txBox="1"/>
      </xdr:nvSpPr>
      <xdr:spPr>
        <a:xfrm>
          <a:off x="1066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人件費については、５町村合併による施設の多くを直営で運営していることにより、職員数が類似団体と比較して多いことなどから、類似団体の平均を上回る状況が続いている。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依然として類似団体の平均を下回っているが、歳出額は増加傾向にある。今後も、個別施設管理計画に基づき、公共施設の適正管理に努めるほか、指定管理者制度の導入や拡充などにより事業の委託化を検討し、施設のあり方について、経費の抑制を図るとともに定員管理による人件費の削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80894</xdr:rowOff>
    </xdr:from>
    <xdr:to>
      <xdr:col>23</xdr:col>
      <xdr:colOff>133350</xdr:colOff>
      <xdr:row>83</xdr:row>
      <xdr:rowOff>117815</xdr:rowOff>
    </xdr:to>
    <xdr:cxnSp macro="">
      <xdr:nvCxnSpPr>
        <xdr:cNvPr id="194" name="直線コネクタ 193"/>
        <xdr:cNvCxnSpPr/>
      </xdr:nvCxnSpPr>
      <xdr:spPr>
        <a:xfrm>
          <a:off x="4114800" y="14311244"/>
          <a:ext cx="838200" cy="3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61344</xdr:rowOff>
    </xdr:from>
    <xdr:to>
      <xdr:col>19</xdr:col>
      <xdr:colOff>133350</xdr:colOff>
      <xdr:row>83</xdr:row>
      <xdr:rowOff>80894</xdr:rowOff>
    </xdr:to>
    <xdr:cxnSp macro="">
      <xdr:nvCxnSpPr>
        <xdr:cNvPr id="197" name="直線コネクタ 196"/>
        <xdr:cNvCxnSpPr/>
      </xdr:nvCxnSpPr>
      <xdr:spPr>
        <a:xfrm>
          <a:off x="3225800" y="14291694"/>
          <a:ext cx="889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48448</xdr:rowOff>
    </xdr:from>
    <xdr:to>
      <xdr:col>15</xdr:col>
      <xdr:colOff>82550</xdr:colOff>
      <xdr:row>83</xdr:row>
      <xdr:rowOff>61344</xdr:rowOff>
    </xdr:to>
    <xdr:cxnSp macro="">
      <xdr:nvCxnSpPr>
        <xdr:cNvPr id="200" name="直線コネクタ 199"/>
        <xdr:cNvCxnSpPr/>
      </xdr:nvCxnSpPr>
      <xdr:spPr>
        <a:xfrm>
          <a:off x="2336800" y="14278798"/>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31793</xdr:rowOff>
    </xdr:from>
    <xdr:to>
      <xdr:col>11</xdr:col>
      <xdr:colOff>31750</xdr:colOff>
      <xdr:row>83</xdr:row>
      <xdr:rowOff>48448</xdr:rowOff>
    </xdr:to>
    <xdr:cxnSp macro="">
      <xdr:nvCxnSpPr>
        <xdr:cNvPr id="203" name="直線コネクタ 202"/>
        <xdr:cNvCxnSpPr/>
      </xdr:nvCxnSpPr>
      <xdr:spPr>
        <a:xfrm>
          <a:off x="1447800" y="1426214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67015</xdr:rowOff>
    </xdr:from>
    <xdr:to>
      <xdr:col>23</xdr:col>
      <xdr:colOff>184150</xdr:colOff>
      <xdr:row>83</xdr:row>
      <xdr:rowOff>168615</xdr:rowOff>
    </xdr:to>
    <xdr:sp macro="" textlink="">
      <xdr:nvSpPr>
        <xdr:cNvPr id="213" name="楕円 212"/>
        <xdr:cNvSpPr/>
      </xdr:nvSpPr>
      <xdr:spPr>
        <a:xfrm>
          <a:off x="4902200" y="142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83542</xdr:rowOff>
    </xdr:from>
    <xdr:ext cx="762000" cy="259045"/>
    <xdr:sp macro="" textlink="">
      <xdr:nvSpPr>
        <xdr:cNvPr id="214" name="人件費・物件費等の状況該当値テキスト"/>
        <xdr:cNvSpPr txBox="1"/>
      </xdr:nvSpPr>
      <xdr:spPr>
        <a:xfrm>
          <a:off x="5041900" y="1414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30094</xdr:rowOff>
    </xdr:from>
    <xdr:to>
      <xdr:col>19</xdr:col>
      <xdr:colOff>184150</xdr:colOff>
      <xdr:row>83</xdr:row>
      <xdr:rowOff>131694</xdr:rowOff>
    </xdr:to>
    <xdr:sp macro="" textlink="">
      <xdr:nvSpPr>
        <xdr:cNvPr id="215" name="楕円 214"/>
        <xdr:cNvSpPr/>
      </xdr:nvSpPr>
      <xdr:spPr>
        <a:xfrm>
          <a:off x="4064000" y="142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141871</xdr:rowOff>
    </xdr:from>
    <xdr:ext cx="736600" cy="259045"/>
    <xdr:sp macro="" textlink="">
      <xdr:nvSpPr>
        <xdr:cNvPr id="216" name="テキスト ボックス 215"/>
        <xdr:cNvSpPr txBox="1"/>
      </xdr:nvSpPr>
      <xdr:spPr>
        <a:xfrm>
          <a:off x="3733800" y="1402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10544</xdr:rowOff>
    </xdr:from>
    <xdr:to>
      <xdr:col>15</xdr:col>
      <xdr:colOff>133350</xdr:colOff>
      <xdr:row>83</xdr:row>
      <xdr:rowOff>112144</xdr:rowOff>
    </xdr:to>
    <xdr:sp macro="" textlink="">
      <xdr:nvSpPr>
        <xdr:cNvPr id="217" name="楕円 216"/>
        <xdr:cNvSpPr/>
      </xdr:nvSpPr>
      <xdr:spPr>
        <a:xfrm>
          <a:off x="3175000" y="142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122321</xdr:rowOff>
    </xdr:from>
    <xdr:ext cx="762000" cy="259045"/>
    <xdr:sp macro="" textlink="">
      <xdr:nvSpPr>
        <xdr:cNvPr id="218" name="テキスト ボックス 217"/>
        <xdr:cNvSpPr txBox="1"/>
      </xdr:nvSpPr>
      <xdr:spPr>
        <a:xfrm>
          <a:off x="2844800" y="1400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169098</xdr:rowOff>
    </xdr:from>
    <xdr:to>
      <xdr:col>11</xdr:col>
      <xdr:colOff>82550</xdr:colOff>
      <xdr:row>83</xdr:row>
      <xdr:rowOff>99248</xdr:rowOff>
    </xdr:to>
    <xdr:sp macro="" textlink="">
      <xdr:nvSpPr>
        <xdr:cNvPr id="219" name="楕円 218"/>
        <xdr:cNvSpPr/>
      </xdr:nvSpPr>
      <xdr:spPr>
        <a:xfrm>
          <a:off x="2286000" y="142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109425</xdr:rowOff>
    </xdr:from>
    <xdr:ext cx="762000" cy="259045"/>
    <xdr:sp macro="" textlink="">
      <xdr:nvSpPr>
        <xdr:cNvPr id="220" name="テキスト ボックス 219"/>
        <xdr:cNvSpPr txBox="1"/>
      </xdr:nvSpPr>
      <xdr:spPr>
        <a:xfrm>
          <a:off x="1955800" y="1399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152443</xdr:rowOff>
    </xdr:from>
    <xdr:to>
      <xdr:col>7</xdr:col>
      <xdr:colOff>31750</xdr:colOff>
      <xdr:row>83</xdr:row>
      <xdr:rowOff>82593</xdr:rowOff>
    </xdr:to>
    <xdr:sp macro="" textlink="">
      <xdr:nvSpPr>
        <xdr:cNvPr id="221" name="楕円 220"/>
        <xdr:cNvSpPr/>
      </xdr:nvSpPr>
      <xdr:spPr>
        <a:xfrm>
          <a:off x="1397000" y="142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92770</xdr:rowOff>
    </xdr:from>
    <xdr:ext cx="762000" cy="259045"/>
    <xdr:sp macro="" textlink="">
      <xdr:nvSpPr>
        <xdr:cNvPr id="222" name="テキスト ボックス 221"/>
        <xdr:cNvSpPr txBox="1"/>
      </xdr:nvSpPr>
      <xdr:spPr>
        <a:xfrm>
          <a:off x="1066800" y="1398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年度には給与制度の総合的見直しを実施したことにより給与の適正化が図られた。</a:t>
          </a:r>
        </a:p>
        <a:p>
          <a:r>
            <a:rPr kumimoji="1" lang="ja-JP" altLang="en-US" sz="1300">
              <a:latin typeface="ＭＳ Ｐゴシック" panose="020B0600070205080204" pitchFamily="50" charset="-128"/>
              <a:ea typeface="ＭＳ Ｐゴシック" panose="020B0600070205080204" pitchFamily="50" charset="-128"/>
            </a:rPr>
            <a:t>　多様化・複雑化する住民ニーズや行政需要などにより業務量は年々増加していることなどから職員数は増加傾向にあるが、高給職員の退職によりラスパイレス指数は減少傾向にある。</a:t>
          </a:r>
        </a:p>
        <a:p>
          <a:r>
            <a:rPr kumimoji="1" lang="ja-JP" altLang="en-US" sz="1300">
              <a:latin typeface="ＭＳ Ｐゴシック" panose="020B0600070205080204" pitchFamily="50" charset="-128"/>
              <a:ea typeface="ＭＳ Ｐゴシック" panose="020B0600070205080204" pitchFamily="50" charset="-128"/>
            </a:rPr>
            <a:t>　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58" name="直線コネクタ 257"/>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88295</xdr:rowOff>
    </xdr:to>
    <xdr:cxnSp macro="">
      <xdr:nvCxnSpPr>
        <xdr:cNvPr id="261" name="直線コネクタ 260"/>
        <xdr:cNvCxnSpPr/>
      </xdr:nvCxnSpPr>
      <xdr:spPr>
        <a:xfrm flipV="1">
          <a:off x="15290800" y="144556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84</xdr:row>
      <xdr:rowOff>134257</xdr:rowOff>
    </xdr:to>
    <xdr:cxnSp macro="">
      <xdr:nvCxnSpPr>
        <xdr:cNvPr id="264" name="直線コネクタ 263"/>
        <xdr:cNvCxnSpPr/>
      </xdr:nvCxnSpPr>
      <xdr:spPr>
        <a:xfrm flipV="1">
          <a:off x="14401800" y="1449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67" name="直線コネクタ 266"/>
        <xdr:cNvCxnSpPr/>
      </xdr:nvCxnSpPr>
      <xdr:spPr>
        <a:xfrm flipV="1">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7" name="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78"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79" name="楕円 278"/>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0" name="テキスト ボックス 279"/>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37495</xdr:rowOff>
    </xdr:from>
    <xdr:to>
      <xdr:col>73</xdr:col>
      <xdr:colOff>44450</xdr:colOff>
      <xdr:row>84</xdr:row>
      <xdr:rowOff>139095</xdr:rowOff>
    </xdr:to>
    <xdr:sp macro="" textlink="">
      <xdr:nvSpPr>
        <xdr:cNvPr id="281" name="楕円 280"/>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149272</xdr:rowOff>
    </xdr:from>
    <xdr:ext cx="762000" cy="259045"/>
    <xdr:sp macro="" textlink="">
      <xdr:nvSpPr>
        <xdr:cNvPr id="282" name="テキスト ボックス 281"/>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3" name="楕円 282"/>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4" name="テキスト ボックス 283"/>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5" name="楕円 284"/>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6" name="テキスト ボックス 285"/>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は増加傾向にあり類似団体の平均を上回っている。行政職は定員管理計画により削減を図ってきたが、南海トラフ地震対策や新型コロナウイルス感染対策など行政課題への対応や各支所での住民サービスの維持、また、保育所及び幼稚園についても直営により保育サービスの充実等を図っており、これらの住民サービスに対し一定の職員数が必要なことが類似団体平均を上回る要因となっている。</a:t>
          </a:r>
        </a:p>
        <a:p>
          <a:r>
            <a:rPr kumimoji="1" lang="ja-JP" altLang="en-US" sz="1100">
              <a:latin typeface="ＭＳ Ｐゴシック" panose="020B0600070205080204" pitchFamily="50" charset="-128"/>
              <a:ea typeface="ＭＳ Ｐゴシック" panose="020B0600070205080204" pitchFamily="50" charset="-128"/>
            </a:rPr>
            <a:t>　多様化・複雑化する住民ニーズや行政需要などにより業務量は年々増加していることから、事務事業の見直しや施設の最適化、アウトソーシングの検討など、行財政改革に取り組むとともに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134983</xdr:rowOff>
    </xdr:from>
    <xdr:to>
      <xdr:col>81</xdr:col>
      <xdr:colOff>44450</xdr:colOff>
      <xdr:row>63</xdr:row>
      <xdr:rowOff>157964</xdr:rowOff>
    </xdr:to>
    <xdr:cxnSp macro="">
      <xdr:nvCxnSpPr>
        <xdr:cNvPr id="323" name="直線コネクタ 322"/>
        <xdr:cNvCxnSpPr/>
      </xdr:nvCxnSpPr>
      <xdr:spPr>
        <a:xfrm>
          <a:off x="16179800" y="1093633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102809</xdr:rowOff>
    </xdr:from>
    <xdr:to>
      <xdr:col>77</xdr:col>
      <xdr:colOff>44450</xdr:colOff>
      <xdr:row>63</xdr:row>
      <xdr:rowOff>134983</xdr:rowOff>
    </xdr:to>
    <xdr:cxnSp macro="">
      <xdr:nvCxnSpPr>
        <xdr:cNvPr id="326" name="直線コネクタ 325"/>
        <xdr:cNvCxnSpPr/>
      </xdr:nvCxnSpPr>
      <xdr:spPr>
        <a:xfrm>
          <a:off x="15290800" y="1090415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92468</xdr:rowOff>
    </xdr:from>
    <xdr:to>
      <xdr:col>72</xdr:col>
      <xdr:colOff>203200</xdr:colOff>
      <xdr:row>63</xdr:row>
      <xdr:rowOff>102809</xdr:rowOff>
    </xdr:to>
    <xdr:cxnSp macro="">
      <xdr:nvCxnSpPr>
        <xdr:cNvPr id="329" name="直線コネクタ 328"/>
        <xdr:cNvCxnSpPr/>
      </xdr:nvCxnSpPr>
      <xdr:spPr>
        <a:xfrm>
          <a:off x="14401800" y="1089381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45357</xdr:rowOff>
    </xdr:from>
    <xdr:to>
      <xdr:col>68</xdr:col>
      <xdr:colOff>152400</xdr:colOff>
      <xdr:row>63</xdr:row>
      <xdr:rowOff>92468</xdr:rowOff>
    </xdr:to>
    <xdr:cxnSp macro="">
      <xdr:nvCxnSpPr>
        <xdr:cNvPr id="332" name="直線コネクタ 331"/>
        <xdr:cNvCxnSpPr/>
      </xdr:nvCxnSpPr>
      <xdr:spPr>
        <a:xfrm>
          <a:off x="13512800" y="10846707"/>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107164</xdr:rowOff>
    </xdr:from>
    <xdr:to>
      <xdr:col>81</xdr:col>
      <xdr:colOff>95250</xdr:colOff>
      <xdr:row>64</xdr:row>
      <xdr:rowOff>37314</xdr:rowOff>
    </xdr:to>
    <xdr:sp macro="" textlink="">
      <xdr:nvSpPr>
        <xdr:cNvPr id="342" name="楕円 341"/>
        <xdr:cNvSpPr/>
      </xdr:nvSpPr>
      <xdr:spPr>
        <a:xfrm>
          <a:off x="16967200" y="10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79241</xdr:rowOff>
    </xdr:from>
    <xdr:ext cx="762000" cy="259045"/>
    <xdr:sp macro="" textlink="">
      <xdr:nvSpPr>
        <xdr:cNvPr id="343" name="定員管理の状況該当値テキスト"/>
        <xdr:cNvSpPr txBox="1"/>
      </xdr:nvSpPr>
      <xdr:spPr>
        <a:xfrm>
          <a:off x="17106900" y="108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84183</xdr:rowOff>
    </xdr:from>
    <xdr:to>
      <xdr:col>77</xdr:col>
      <xdr:colOff>95250</xdr:colOff>
      <xdr:row>64</xdr:row>
      <xdr:rowOff>14333</xdr:rowOff>
    </xdr:to>
    <xdr:sp macro="" textlink="">
      <xdr:nvSpPr>
        <xdr:cNvPr id="344" name="楕円 343"/>
        <xdr:cNvSpPr/>
      </xdr:nvSpPr>
      <xdr:spPr>
        <a:xfrm>
          <a:off x="16129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170560</xdr:rowOff>
    </xdr:from>
    <xdr:ext cx="736600" cy="259045"/>
    <xdr:sp macro="" textlink="">
      <xdr:nvSpPr>
        <xdr:cNvPr id="345" name="テキスト ボックス 344"/>
        <xdr:cNvSpPr txBox="1"/>
      </xdr:nvSpPr>
      <xdr:spPr>
        <a:xfrm>
          <a:off x="15798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52009</xdr:rowOff>
    </xdr:from>
    <xdr:to>
      <xdr:col>73</xdr:col>
      <xdr:colOff>44450</xdr:colOff>
      <xdr:row>63</xdr:row>
      <xdr:rowOff>153609</xdr:rowOff>
    </xdr:to>
    <xdr:sp macro="" textlink="">
      <xdr:nvSpPr>
        <xdr:cNvPr id="346" name="楕円 345"/>
        <xdr:cNvSpPr/>
      </xdr:nvSpPr>
      <xdr:spPr>
        <a:xfrm>
          <a:off x="15240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138386</xdr:rowOff>
    </xdr:from>
    <xdr:ext cx="762000" cy="259045"/>
    <xdr:sp macro="" textlink="">
      <xdr:nvSpPr>
        <xdr:cNvPr id="347" name="テキスト ボックス 346"/>
        <xdr:cNvSpPr txBox="1"/>
      </xdr:nvSpPr>
      <xdr:spPr>
        <a:xfrm>
          <a:off x="14909800" y="109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41668</xdr:rowOff>
    </xdr:from>
    <xdr:to>
      <xdr:col>68</xdr:col>
      <xdr:colOff>203200</xdr:colOff>
      <xdr:row>63</xdr:row>
      <xdr:rowOff>143268</xdr:rowOff>
    </xdr:to>
    <xdr:sp macro="" textlink="">
      <xdr:nvSpPr>
        <xdr:cNvPr id="348" name="楕円 347"/>
        <xdr:cNvSpPr/>
      </xdr:nvSpPr>
      <xdr:spPr>
        <a:xfrm>
          <a:off x="14351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128045</xdr:rowOff>
    </xdr:from>
    <xdr:ext cx="762000" cy="259045"/>
    <xdr:sp macro="" textlink="">
      <xdr:nvSpPr>
        <xdr:cNvPr id="349" name="テキスト ボックス 348"/>
        <xdr:cNvSpPr txBox="1"/>
      </xdr:nvSpPr>
      <xdr:spPr>
        <a:xfrm>
          <a:off x="14020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166007</xdr:rowOff>
    </xdr:from>
    <xdr:to>
      <xdr:col>64</xdr:col>
      <xdr:colOff>152400</xdr:colOff>
      <xdr:row>63</xdr:row>
      <xdr:rowOff>96157</xdr:rowOff>
    </xdr:to>
    <xdr:sp macro="" textlink="">
      <xdr:nvSpPr>
        <xdr:cNvPr id="350" name="楕円 349"/>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80934</xdr:rowOff>
    </xdr:from>
    <xdr:ext cx="762000" cy="259045"/>
    <xdr:sp macro="" textlink="">
      <xdr:nvSpPr>
        <xdr:cNvPr id="351" name="テキスト ボックス 350"/>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合併前の旧団体で発行した地方債に係る償還のピークが過ぎたことや、継続的に実施してきた繰上償還の影響などにより、実質公債費比率は年々改善してきており、平成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認定こども園や防災コミュニティセンター建設等の大型事業に係る公債費が今後増加すると見込まれるため、事業の精査及び見直しを図るとともに、他の特定財源の活用により新発債の発行抑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115041</xdr:rowOff>
    </xdr:to>
    <xdr:cxnSp macro="">
      <xdr:nvCxnSpPr>
        <xdr:cNvPr id="385" name="直線コネクタ 384"/>
        <xdr:cNvCxnSpPr/>
      </xdr:nvCxnSpPr>
      <xdr:spPr>
        <a:xfrm flipV="1">
          <a:off x="16179800" y="627316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115041</xdr:rowOff>
    </xdr:from>
    <xdr:to>
      <xdr:col>77</xdr:col>
      <xdr:colOff>44450</xdr:colOff>
      <xdr:row>36</xdr:row>
      <xdr:rowOff>149225</xdr:rowOff>
    </xdr:to>
    <xdr:cxnSp macro="">
      <xdr:nvCxnSpPr>
        <xdr:cNvPr id="388" name="直線コネクタ 387"/>
        <xdr:cNvCxnSpPr/>
      </xdr:nvCxnSpPr>
      <xdr:spPr>
        <a:xfrm flipV="1">
          <a:off x="15290800" y="628724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37</xdr:row>
      <xdr:rowOff>11959</xdr:rowOff>
    </xdr:to>
    <xdr:cxnSp macro="">
      <xdr:nvCxnSpPr>
        <xdr:cNvPr id="391" name="直線コネクタ 390"/>
        <xdr:cNvCxnSpPr/>
      </xdr:nvCxnSpPr>
      <xdr:spPr>
        <a:xfrm flipV="1">
          <a:off x="14401800" y="6321425"/>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38100</xdr:rowOff>
    </xdr:to>
    <xdr:cxnSp macro="">
      <xdr:nvCxnSpPr>
        <xdr:cNvPr id="394" name="直線コネクタ 393"/>
        <xdr:cNvCxnSpPr/>
      </xdr:nvCxnSpPr>
      <xdr:spPr>
        <a:xfrm flipV="1">
          <a:off x="13512800" y="635560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50165</xdr:rowOff>
    </xdr:from>
    <xdr:to>
      <xdr:col>81</xdr:col>
      <xdr:colOff>95250</xdr:colOff>
      <xdr:row>36</xdr:row>
      <xdr:rowOff>151765</xdr:rowOff>
    </xdr:to>
    <xdr:sp macro="" textlink="">
      <xdr:nvSpPr>
        <xdr:cNvPr id="404" name="楕円 403"/>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66692</xdr:rowOff>
    </xdr:from>
    <xdr:ext cx="762000" cy="259045"/>
    <xdr:sp macro="" textlink="">
      <xdr:nvSpPr>
        <xdr:cNvPr id="405" name="公債費負担の状況該当値テキスト"/>
        <xdr:cNvSpPr txBox="1"/>
      </xdr:nvSpPr>
      <xdr:spPr>
        <a:xfrm>
          <a:off x="17106900" y="606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64241</xdr:rowOff>
    </xdr:from>
    <xdr:to>
      <xdr:col>77</xdr:col>
      <xdr:colOff>95250</xdr:colOff>
      <xdr:row>36</xdr:row>
      <xdr:rowOff>165841</xdr:rowOff>
    </xdr:to>
    <xdr:sp macro="" textlink="">
      <xdr:nvSpPr>
        <xdr:cNvPr id="406" name="楕円 405"/>
        <xdr:cNvSpPr/>
      </xdr:nvSpPr>
      <xdr:spPr>
        <a:xfrm>
          <a:off x="16129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4568</xdr:rowOff>
    </xdr:from>
    <xdr:ext cx="736600" cy="259045"/>
    <xdr:sp macro="" textlink="">
      <xdr:nvSpPr>
        <xdr:cNvPr id="407" name="テキスト ボックス 406"/>
        <xdr:cNvSpPr txBox="1"/>
      </xdr:nvSpPr>
      <xdr:spPr>
        <a:xfrm>
          <a:off x="15798800" y="600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408" name="楕円 407"/>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409" name="テキスト ボックス 408"/>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10" name="楕円 409"/>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1" name="テキスト ボックス 410"/>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2" name="楕円 411"/>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413" name="テキスト ボックス 412"/>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繰上償還の実施による地方債現在高の減少や、充当可能基金の積み立てを行ってきたことなどから、将来負担比率は類似団体の平均を下回っている。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認定こども園や防災コミュニティセンター建設等の大型事業に係る公債費が今後増加すると見込まれるため、事業の精査による新発債の抑制や、交付税措置のある有利な地方債の発行など、公債費の適正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33,193
32,851
126.46
24,164,261
23,378,637
327,840
10,959,325
16,355,524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会計年度任用職員給料及び各種手当の増などにより、前年度より</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保育所や幼稚園、市民館などの施設運営を直営で行っていること、５町村合併による施設数も多いことから、職員数が類似団体と比較して多いことも、類似団体平均を上回る要因となっている。</a:t>
          </a:r>
        </a:p>
        <a:p>
          <a:r>
            <a:rPr kumimoji="1" lang="ja-JP" altLang="en-US" sz="1100">
              <a:latin typeface="ＭＳ Ｐゴシック" panose="020B0600070205080204" pitchFamily="50" charset="-128"/>
              <a:ea typeface="ＭＳ Ｐゴシック" panose="020B0600070205080204" pitchFamily="50" charset="-128"/>
            </a:rPr>
            <a:t>　今後、更に財政運営が厳しくなることから、適正な定員管理を図るとともに、公共施設等総合管理計画などに基づく施設の最適化に努めるほか、指定管理者制度の導入などの検討も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41</xdr:row>
      <xdr:rowOff>31750</xdr:rowOff>
    </xdr:to>
    <xdr:cxnSp macro="">
      <xdr:nvCxnSpPr>
        <xdr:cNvPr id="66" name="直線コネクタ 65"/>
        <xdr:cNvCxnSpPr/>
      </xdr:nvCxnSpPr>
      <xdr:spPr>
        <a:xfrm>
          <a:off x="3987800" y="665734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142240</xdr:rowOff>
    </xdr:to>
    <xdr:cxnSp macro="">
      <xdr:nvCxnSpPr>
        <xdr:cNvPr id="69" name="直線コネクタ 68"/>
        <xdr:cNvCxnSpPr/>
      </xdr:nvCxnSpPr>
      <xdr:spPr>
        <a:xfrm>
          <a:off x="3098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96520</xdr:rowOff>
    </xdr:to>
    <xdr:cxnSp macro="">
      <xdr:nvCxnSpPr>
        <xdr:cNvPr id="72" name="直線コネクタ 71"/>
        <xdr:cNvCxnSpPr/>
      </xdr:nvCxnSpPr>
      <xdr:spPr>
        <a:xfrm>
          <a:off x="2209800" y="654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27940</xdr:rowOff>
    </xdr:to>
    <xdr:cxnSp macro="">
      <xdr:nvCxnSpPr>
        <xdr:cNvPr id="75" name="直線コネクタ 74"/>
        <xdr:cNvCxnSpPr/>
      </xdr:nvCxnSpPr>
      <xdr:spPr>
        <a:xfrm>
          <a:off x="1320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前年度と比較し、物件費の支出額は、</a:t>
          </a:r>
          <a:r>
            <a:rPr kumimoji="1" lang="en-US" altLang="ja-JP" sz="1300">
              <a:latin typeface="ＭＳ Ｐゴシック" panose="020B0600070205080204" pitchFamily="50" charset="-128"/>
              <a:ea typeface="ＭＳ Ｐゴシック" panose="020B0600070205080204" pitchFamily="50" charset="-128"/>
            </a:rPr>
            <a:t>156,271</a:t>
          </a:r>
          <a:r>
            <a:rPr kumimoji="1" lang="ja-JP" altLang="en-US" sz="1300">
              <a:latin typeface="ＭＳ Ｐゴシック" panose="020B0600070205080204" pitchFamily="50" charset="-128"/>
              <a:ea typeface="ＭＳ Ｐゴシック" panose="020B0600070205080204" pitchFamily="50" charset="-128"/>
            </a:rPr>
            <a:t>千円の減となったが、基金繰入金や公演入場料などの特定財源が減となったことにより、経常経費充当一般財源が増となったため、前年度より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直営の施設が多いことから、事務事業の見直しや、個別施設管理計画に基づく適正な施設管理を図ると共に、経常経費の削減に取り組んでいく。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31750</xdr:rowOff>
    </xdr:to>
    <xdr:cxnSp macro="">
      <xdr:nvCxnSpPr>
        <xdr:cNvPr id="127" name="直線コネクタ 126"/>
        <xdr:cNvCxnSpPr/>
      </xdr:nvCxnSpPr>
      <xdr:spPr>
        <a:xfrm>
          <a:off x="15671800" y="287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127000</xdr:rowOff>
    </xdr:to>
    <xdr:cxnSp macro="">
      <xdr:nvCxnSpPr>
        <xdr:cNvPr id="130" name="直線コネクタ 129"/>
        <xdr:cNvCxnSpPr/>
      </xdr:nvCxnSpPr>
      <xdr:spPr>
        <a:xfrm>
          <a:off x="14782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16</xdr:row>
      <xdr:rowOff>88900</xdr:rowOff>
    </xdr:to>
    <xdr:cxnSp macro="">
      <xdr:nvCxnSpPr>
        <xdr:cNvPr id="133" name="直線コネクタ 132"/>
        <xdr:cNvCxnSpPr/>
      </xdr:nvCxnSpPr>
      <xdr:spPr>
        <a:xfrm>
          <a:off x="13893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16</xdr:row>
      <xdr:rowOff>63500</xdr:rowOff>
    </xdr:to>
    <xdr:cxnSp macro="">
      <xdr:nvCxnSpPr>
        <xdr:cNvPr id="136" name="直線コネクタ 135"/>
        <xdr:cNvCxnSpPr/>
      </xdr:nvCxnSpPr>
      <xdr:spPr>
        <a:xfrm>
          <a:off x="13004800" y="2628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2" name="楕円 151"/>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53" name="テキスト ボックス 152"/>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4" name="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5" name="テキスト ボックス 154"/>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前年度と比較し、生活保護費及び乳幼児医療費などに係る扶助費の減により、経常経費充当一般財源が前年度比</a:t>
          </a:r>
          <a:r>
            <a:rPr kumimoji="1" lang="en-US" altLang="ja-JP" sz="1200">
              <a:latin typeface="ＭＳ Ｐゴシック" panose="020B0600070205080204" pitchFamily="50" charset="-128"/>
              <a:ea typeface="ＭＳ Ｐゴシック" panose="020B0600070205080204" pitchFamily="50" charset="-128"/>
            </a:rPr>
            <a:t>343,454</a:t>
          </a:r>
          <a:r>
            <a:rPr kumimoji="1" lang="ja-JP" altLang="en-US" sz="1200">
              <a:latin typeface="ＭＳ Ｐゴシック" panose="020B0600070205080204" pitchFamily="50" charset="-128"/>
              <a:ea typeface="ＭＳ Ｐゴシック" panose="020B0600070205080204" pitchFamily="50" charset="-128"/>
            </a:rPr>
            <a:t>千円の減となったことから、前年度より</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ポイント改善し、類似団体の平均を下回った。</a:t>
          </a:r>
        </a:p>
        <a:p>
          <a:r>
            <a:rPr kumimoji="1" lang="ja-JP" altLang="en-US" sz="1200">
              <a:latin typeface="ＭＳ Ｐゴシック" panose="020B0600070205080204" pitchFamily="50" charset="-128"/>
              <a:ea typeface="ＭＳ Ｐゴシック" panose="020B0600070205080204" pitchFamily="50" charset="-128"/>
            </a:rPr>
            <a:t>　今後も健診の受診率向上を目指すとともに、健康管理の推進などにより、医療費の抑制を図ることで、扶助費の抑制に努めていく。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58</xdr:row>
      <xdr:rowOff>0</xdr:rowOff>
    </xdr:to>
    <xdr:cxnSp macro="">
      <xdr:nvCxnSpPr>
        <xdr:cNvPr id="188" name="直線コネクタ 187"/>
        <xdr:cNvCxnSpPr/>
      </xdr:nvCxnSpPr>
      <xdr:spPr>
        <a:xfrm flipV="1">
          <a:off x="3987800" y="95123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0</xdr:rowOff>
    </xdr:to>
    <xdr:cxnSp macro="">
      <xdr:nvCxnSpPr>
        <xdr:cNvPr id="191" name="直線コネクタ 190"/>
        <xdr:cNvCxnSpPr/>
      </xdr:nvCxnSpPr>
      <xdr:spPr>
        <a:xfrm>
          <a:off x="3098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158750</xdr:rowOff>
    </xdr:to>
    <xdr:cxnSp macro="">
      <xdr:nvCxnSpPr>
        <xdr:cNvPr id="194" name="直線コネクタ 193"/>
        <xdr:cNvCxnSpPr/>
      </xdr:nvCxnSpPr>
      <xdr:spPr>
        <a:xfrm>
          <a:off x="2209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107950</xdr:rowOff>
    </xdr:to>
    <xdr:cxnSp macro="">
      <xdr:nvCxnSpPr>
        <xdr:cNvPr id="197" name="直線コネクタ 196"/>
        <xdr:cNvCxnSpPr/>
      </xdr:nvCxnSpPr>
      <xdr:spPr>
        <a:xfrm>
          <a:off x="1320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7" name="楕円 206"/>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8"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2" name="テキスト ボックス 21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6" name="テキスト ボックス 215"/>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下水道事業や農業集落排水事業などが公営企業会計へ移行したことから、繰出金額が減少したため前年度より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ポイント改善し、類似団体を下回った。</a:t>
          </a:r>
        </a:p>
        <a:p>
          <a:r>
            <a:rPr kumimoji="1" lang="ja-JP" altLang="en-US" sz="1300">
              <a:latin typeface="ＭＳ Ｐゴシック" panose="020B0600070205080204" pitchFamily="50" charset="-128"/>
              <a:ea typeface="ＭＳ Ｐゴシック" panose="020B0600070205080204" pitchFamily="50" charset="-128"/>
            </a:rPr>
            <a:t>　引き続き各特別会計においては、独立採算に向けて、保険料などの適正化に向けた検討が必要である。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58</xdr:row>
      <xdr:rowOff>104140</xdr:rowOff>
    </xdr:to>
    <xdr:cxnSp macro="">
      <xdr:nvCxnSpPr>
        <xdr:cNvPr id="249" name="直線コネクタ 248"/>
        <xdr:cNvCxnSpPr/>
      </xdr:nvCxnSpPr>
      <xdr:spPr>
        <a:xfrm flipV="1">
          <a:off x="15671800" y="959866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104140</xdr:rowOff>
    </xdr:to>
    <xdr:cxnSp macro="">
      <xdr:nvCxnSpPr>
        <xdr:cNvPr id="252" name="直線コネクタ 251"/>
        <xdr:cNvCxnSpPr/>
      </xdr:nvCxnSpPr>
      <xdr:spPr>
        <a:xfrm>
          <a:off x="14782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73660</xdr:rowOff>
    </xdr:to>
    <xdr:cxnSp macro="">
      <xdr:nvCxnSpPr>
        <xdr:cNvPr id="255" name="直線コネクタ 254"/>
        <xdr:cNvCxnSpPr/>
      </xdr:nvCxnSpPr>
      <xdr:spPr>
        <a:xfrm flipV="1">
          <a:off x="13893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73660</xdr:rowOff>
    </xdr:to>
    <xdr:cxnSp macro="">
      <xdr:nvCxnSpPr>
        <xdr:cNvPr id="258" name="直線コネクタ 257"/>
        <xdr:cNvCxnSpPr/>
      </xdr:nvCxnSpPr>
      <xdr:spPr>
        <a:xfrm>
          <a:off x="13004800" y="993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9"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0" name="楕円 269"/>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1" name="テキスト ボックス 270"/>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2" name="楕円 271"/>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3" name="テキスト ボックス 272"/>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4" name="楕円 273"/>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5" name="テキスト ボックス 274"/>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公営企業会計への補助金及び一部事務組合への負担金の増などにより、前年度より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今後も、特に市単独で実施する補助事業に対する交付にあたっては、適正な審査を行うと共に、事業の見直しについても適宜検討をしていく。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147574</xdr:rowOff>
    </xdr:to>
    <xdr:cxnSp macro="">
      <xdr:nvCxnSpPr>
        <xdr:cNvPr id="307" name="直線コネクタ 306"/>
        <xdr:cNvCxnSpPr/>
      </xdr:nvCxnSpPr>
      <xdr:spPr>
        <a:xfrm>
          <a:off x="15671800" y="60065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5842</xdr:rowOff>
    </xdr:to>
    <xdr:cxnSp macro="">
      <xdr:nvCxnSpPr>
        <xdr:cNvPr id="310" name="直線コネクタ 309"/>
        <xdr:cNvCxnSpPr/>
      </xdr:nvCxnSpPr>
      <xdr:spPr>
        <a:xfrm>
          <a:off x="14782800" y="5992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34</xdr:row>
      <xdr:rowOff>163576</xdr:rowOff>
    </xdr:to>
    <xdr:cxnSp macro="">
      <xdr:nvCxnSpPr>
        <xdr:cNvPr id="313" name="直線コネクタ 312"/>
        <xdr:cNvCxnSpPr/>
      </xdr:nvCxnSpPr>
      <xdr:spPr>
        <a:xfrm>
          <a:off x="13893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140716</xdr:rowOff>
    </xdr:to>
    <xdr:cxnSp macro="">
      <xdr:nvCxnSpPr>
        <xdr:cNvPr id="316" name="直線コネクタ 315"/>
        <xdr:cNvCxnSpPr/>
      </xdr:nvCxnSpPr>
      <xdr:spPr>
        <a:xfrm>
          <a:off x="13004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2" name="楕円 331"/>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3" name="テキスト ボックス 332"/>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4" name="楕円 33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5" name="テキスト ボックス 33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類似団体の平均を下回っており、横ばいで推移している。</a:t>
          </a:r>
        </a:p>
        <a:p>
          <a:r>
            <a:rPr kumimoji="1" lang="ja-JP" altLang="en-US" sz="1300">
              <a:latin typeface="ＭＳ Ｐゴシック" panose="020B0600070205080204" pitchFamily="50" charset="-128"/>
              <a:ea typeface="ＭＳ Ｐゴシック" panose="020B0600070205080204" pitchFamily="50" charset="-128"/>
            </a:rPr>
            <a:t>　合併前の旧団体で実施した普通建設事業に係る地方債償還のピークが過ぎたことや、継続的に実施してきた繰上償還の影響などにより、年々改善してきているものの、認定こども園や防災コミュニティセンター建設等の大型事業に係る公債費の増加が今後見込まれるため、事業費の精査による新発債の抑制など、公債費の適正化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74</xdr:row>
      <xdr:rowOff>163195</xdr:rowOff>
    </xdr:to>
    <xdr:cxnSp macro="">
      <xdr:nvCxnSpPr>
        <xdr:cNvPr id="367" name="直線コネクタ 366"/>
        <xdr:cNvCxnSpPr/>
      </xdr:nvCxnSpPr>
      <xdr:spPr>
        <a:xfrm flipV="1">
          <a:off x="3987800" y="128409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125747</xdr:rowOff>
    </xdr:from>
    <xdr:ext cx="762000" cy="259045"/>
    <xdr:sp macro="" textlink="">
      <xdr:nvSpPr>
        <xdr:cNvPr id="368" name="公債費平均値テキスト"/>
        <xdr:cNvSpPr txBox="1"/>
      </xdr:nvSpPr>
      <xdr:spPr>
        <a:xfrm>
          <a:off x="4914900" y="1281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74</xdr:row>
      <xdr:rowOff>163195</xdr:rowOff>
    </xdr:to>
    <xdr:cxnSp macro="">
      <xdr:nvCxnSpPr>
        <xdr:cNvPr id="370" name="直線コネクタ 369"/>
        <xdr:cNvCxnSpPr/>
      </xdr:nvCxnSpPr>
      <xdr:spPr>
        <a:xfrm>
          <a:off x="3098800" y="12848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33655</xdr:rowOff>
    </xdr:to>
    <xdr:cxnSp macro="">
      <xdr:nvCxnSpPr>
        <xdr:cNvPr id="373" name="直線コネクタ 372"/>
        <xdr:cNvCxnSpPr/>
      </xdr:nvCxnSpPr>
      <xdr:spPr>
        <a:xfrm flipV="1">
          <a:off x="2209800" y="128485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56515</xdr:rowOff>
    </xdr:to>
    <xdr:cxnSp macro="">
      <xdr:nvCxnSpPr>
        <xdr:cNvPr id="376" name="直線コネクタ 375"/>
        <xdr:cNvCxnSpPr/>
      </xdr:nvCxnSpPr>
      <xdr:spPr>
        <a:xfrm flipV="1">
          <a:off x="1320800" y="128924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86" name="楕円 385"/>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11447</xdr:rowOff>
    </xdr:from>
    <xdr:ext cx="762000" cy="259045"/>
    <xdr:sp macro="" textlink="">
      <xdr:nvSpPr>
        <xdr:cNvPr id="387" name="公債費該当値テキスト"/>
        <xdr:cNvSpPr txBox="1"/>
      </xdr:nvSpPr>
      <xdr:spPr>
        <a:xfrm>
          <a:off x="4914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112395</xdr:rowOff>
    </xdr:from>
    <xdr:to>
      <xdr:col>20</xdr:col>
      <xdr:colOff>38100</xdr:colOff>
      <xdr:row>75</xdr:row>
      <xdr:rowOff>42545</xdr:rowOff>
    </xdr:to>
    <xdr:sp macro="" textlink="">
      <xdr:nvSpPr>
        <xdr:cNvPr id="388" name="楕円 387"/>
        <xdr:cNvSpPr/>
      </xdr:nvSpPr>
      <xdr:spPr>
        <a:xfrm>
          <a:off x="3937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52722</xdr:rowOff>
    </xdr:from>
    <xdr:ext cx="736600" cy="259045"/>
    <xdr:sp macro="" textlink="">
      <xdr:nvSpPr>
        <xdr:cNvPr id="389" name="テキスト ボックス 388"/>
        <xdr:cNvSpPr txBox="1"/>
      </xdr:nvSpPr>
      <xdr:spPr>
        <a:xfrm>
          <a:off x="3606800" y="1256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0" name="楕円 389"/>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1" name="テキスト ボックス 390"/>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2" name="楕円 391"/>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3" name="テキスト ボックス 392"/>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xdr:rowOff>
    </xdr:from>
    <xdr:to>
      <xdr:col>6</xdr:col>
      <xdr:colOff>171450</xdr:colOff>
      <xdr:row>75</xdr:row>
      <xdr:rowOff>107315</xdr:rowOff>
    </xdr:to>
    <xdr:sp macro="" textlink="">
      <xdr:nvSpPr>
        <xdr:cNvPr id="394" name="楕円 393"/>
        <xdr:cNvSpPr/>
      </xdr:nvSpPr>
      <xdr:spPr>
        <a:xfrm>
          <a:off x="1270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92091</xdr:rowOff>
    </xdr:from>
    <xdr:ext cx="762000" cy="259045"/>
    <xdr:sp macro="" textlink="">
      <xdr:nvSpPr>
        <xdr:cNvPr id="395" name="テキスト ボックス 394"/>
        <xdr:cNvSpPr txBox="1"/>
      </xdr:nvSpPr>
      <xdr:spPr>
        <a:xfrm>
          <a:off x="939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また、人件費等の項目は平均を上回っている。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今後も、中期財政計画等各種計画に基づいて、経常経費の削減を図り、改善を目指していく。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145287</xdr:rowOff>
    </xdr:to>
    <xdr:cxnSp macro="">
      <xdr:nvCxnSpPr>
        <xdr:cNvPr id="426" name="直線コネクタ 425"/>
        <xdr:cNvCxnSpPr/>
      </xdr:nvCxnSpPr>
      <xdr:spPr>
        <a:xfrm flipV="1">
          <a:off x="15671800" y="131617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145287</xdr:rowOff>
    </xdr:to>
    <xdr:cxnSp macro="">
      <xdr:nvCxnSpPr>
        <xdr:cNvPr id="429" name="直線コネクタ 428"/>
        <xdr:cNvCxnSpPr/>
      </xdr:nvCxnSpPr>
      <xdr:spPr>
        <a:xfrm>
          <a:off x="14782800" y="130931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62992</xdr:rowOff>
    </xdr:to>
    <xdr:cxnSp macro="">
      <xdr:nvCxnSpPr>
        <xdr:cNvPr id="432" name="直線コネクタ 431"/>
        <xdr:cNvCxnSpPr/>
      </xdr:nvCxnSpPr>
      <xdr:spPr>
        <a:xfrm>
          <a:off x="13893800" y="130063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75</xdr:row>
      <xdr:rowOff>147574</xdr:rowOff>
    </xdr:to>
    <xdr:cxnSp macro="">
      <xdr:nvCxnSpPr>
        <xdr:cNvPr id="435" name="直線コネクタ 434"/>
        <xdr:cNvCxnSpPr/>
      </xdr:nvCxnSpPr>
      <xdr:spPr>
        <a:xfrm>
          <a:off x="13004800" y="1279601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5" name="楕円 444"/>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6"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7" name="楕円 446"/>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48" name="テキスト ボックス 447"/>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1" name="楕円 450"/>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2" name="テキスト ボックス 451"/>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53" name="楕円 452"/>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169689</xdr:rowOff>
    </xdr:from>
    <xdr:ext cx="762000" cy="259045"/>
    <xdr:sp macro="" textlink="">
      <xdr:nvSpPr>
        <xdr:cNvPr id="454" name="テキスト ボックス 453"/>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170532</xdr:rowOff>
    </xdr:from>
    <xdr:to>
      <xdr:col>29</xdr:col>
      <xdr:colOff>127000</xdr:colOff>
      <xdr:row>17</xdr:row>
      <xdr:rowOff>115418</xdr:rowOff>
    </xdr:to>
    <xdr:cxnSp macro="">
      <xdr:nvCxnSpPr>
        <xdr:cNvPr id="52" name="直線コネクタ 51"/>
        <xdr:cNvCxnSpPr/>
      </xdr:nvCxnSpPr>
      <xdr:spPr bwMode="auto">
        <a:xfrm flipV="1">
          <a:off x="5003800" y="2961357"/>
          <a:ext cx="647700" cy="11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115418</xdr:rowOff>
    </xdr:from>
    <xdr:to>
      <xdr:col>26</xdr:col>
      <xdr:colOff>50800</xdr:colOff>
      <xdr:row>17</xdr:row>
      <xdr:rowOff>126956</xdr:rowOff>
    </xdr:to>
    <xdr:cxnSp macro="">
      <xdr:nvCxnSpPr>
        <xdr:cNvPr id="55" name="直線コネクタ 54"/>
        <xdr:cNvCxnSpPr/>
      </xdr:nvCxnSpPr>
      <xdr:spPr bwMode="auto">
        <a:xfrm flipV="1">
          <a:off x="4305300" y="3077693"/>
          <a:ext cx="698500" cy="1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126956</xdr:rowOff>
    </xdr:from>
    <xdr:to>
      <xdr:col>22</xdr:col>
      <xdr:colOff>114300</xdr:colOff>
      <xdr:row>18</xdr:row>
      <xdr:rowOff>1172</xdr:rowOff>
    </xdr:to>
    <xdr:cxnSp macro="">
      <xdr:nvCxnSpPr>
        <xdr:cNvPr id="58" name="直線コネクタ 57"/>
        <xdr:cNvCxnSpPr/>
      </xdr:nvCxnSpPr>
      <xdr:spPr bwMode="auto">
        <a:xfrm flipV="1">
          <a:off x="3606800" y="3089231"/>
          <a:ext cx="698500" cy="4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1172</xdr:rowOff>
    </xdr:from>
    <xdr:to>
      <xdr:col>18</xdr:col>
      <xdr:colOff>177800</xdr:colOff>
      <xdr:row>18</xdr:row>
      <xdr:rowOff>30955</xdr:rowOff>
    </xdr:to>
    <xdr:cxnSp macro="">
      <xdr:nvCxnSpPr>
        <xdr:cNvPr id="61" name="直線コネクタ 60"/>
        <xdr:cNvCxnSpPr/>
      </xdr:nvCxnSpPr>
      <xdr:spPr bwMode="auto">
        <a:xfrm flipV="1">
          <a:off x="2908300" y="3134897"/>
          <a:ext cx="698500" cy="29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119732</xdr:rowOff>
    </xdr:from>
    <xdr:to>
      <xdr:col>29</xdr:col>
      <xdr:colOff>177800</xdr:colOff>
      <xdr:row>17</xdr:row>
      <xdr:rowOff>49882</xdr:rowOff>
    </xdr:to>
    <xdr:sp macro="" textlink="">
      <xdr:nvSpPr>
        <xdr:cNvPr id="71" name="楕円 70"/>
        <xdr:cNvSpPr/>
      </xdr:nvSpPr>
      <xdr:spPr bwMode="auto">
        <a:xfrm>
          <a:off x="5600700" y="291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136259</xdr:rowOff>
    </xdr:from>
    <xdr:ext cx="762000" cy="259045"/>
    <xdr:sp macro="" textlink="">
      <xdr:nvSpPr>
        <xdr:cNvPr id="72" name="人口1人当たり決算額の推移該当値テキスト130"/>
        <xdr:cNvSpPr txBox="1"/>
      </xdr:nvSpPr>
      <xdr:spPr>
        <a:xfrm>
          <a:off x="5740400" y="27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64618</xdr:rowOff>
    </xdr:from>
    <xdr:to>
      <xdr:col>26</xdr:col>
      <xdr:colOff>101600</xdr:colOff>
      <xdr:row>17</xdr:row>
      <xdr:rowOff>166218</xdr:rowOff>
    </xdr:to>
    <xdr:sp macro="" textlink="">
      <xdr:nvSpPr>
        <xdr:cNvPr id="73" name="楕円 72"/>
        <xdr:cNvSpPr/>
      </xdr:nvSpPr>
      <xdr:spPr bwMode="auto">
        <a:xfrm>
          <a:off x="4953000" y="302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4945</xdr:rowOff>
    </xdr:from>
    <xdr:ext cx="736600" cy="259045"/>
    <xdr:sp macro="" textlink="">
      <xdr:nvSpPr>
        <xdr:cNvPr id="74" name="テキスト ボックス 73"/>
        <xdr:cNvSpPr txBox="1"/>
      </xdr:nvSpPr>
      <xdr:spPr>
        <a:xfrm>
          <a:off x="4622800" y="279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76156</xdr:rowOff>
    </xdr:from>
    <xdr:to>
      <xdr:col>22</xdr:col>
      <xdr:colOff>165100</xdr:colOff>
      <xdr:row>18</xdr:row>
      <xdr:rowOff>6306</xdr:rowOff>
    </xdr:to>
    <xdr:sp macro="" textlink="">
      <xdr:nvSpPr>
        <xdr:cNvPr id="75" name="楕円 74"/>
        <xdr:cNvSpPr/>
      </xdr:nvSpPr>
      <xdr:spPr bwMode="auto">
        <a:xfrm>
          <a:off x="4254500" y="303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16483</xdr:rowOff>
    </xdr:from>
    <xdr:ext cx="762000" cy="259045"/>
    <xdr:sp macro="" textlink="">
      <xdr:nvSpPr>
        <xdr:cNvPr id="76" name="テキスト ボックス 75"/>
        <xdr:cNvSpPr txBox="1"/>
      </xdr:nvSpPr>
      <xdr:spPr>
        <a:xfrm>
          <a:off x="3924300" y="28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121822</xdr:rowOff>
    </xdr:from>
    <xdr:to>
      <xdr:col>19</xdr:col>
      <xdr:colOff>38100</xdr:colOff>
      <xdr:row>18</xdr:row>
      <xdr:rowOff>51972</xdr:rowOff>
    </xdr:to>
    <xdr:sp macro="" textlink="">
      <xdr:nvSpPr>
        <xdr:cNvPr id="77" name="楕円 76"/>
        <xdr:cNvSpPr/>
      </xdr:nvSpPr>
      <xdr:spPr bwMode="auto">
        <a:xfrm>
          <a:off x="3556000" y="308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36749</xdr:rowOff>
    </xdr:from>
    <xdr:ext cx="762000" cy="259045"/>
    <xdr:sp macro="" textlink="">
      <xdr:nvSpPr>
        <xdr:cNvPr id="78" name="テキスト ボックス 77"/>
        <xdr:cNvSpPr txBox="1"/>
      </xdr:nvSpPr>
      <xdr:spPr>
        <a:xfrm>
          <a:off x="3225800" y="317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151605</xdr:rowOff>
    </xdr:from>
    <xdr:to>
      <xdr:col>15</xdr:col>
      <xdr:colOff>101600</xdr:colOff>
      <xdr:row>18</xdr:row>
      <xdr:rowOff>81755</xdr:rowOff>
    </xdr:to>
    <xdr:sp macro="" textlink="">
      <xdr:nvSpPr>
        <xdr:cNvPr id="79" name="楕円 78"/>
        <xdr:cNvSpPr/>
      </xdr:nvSpPr>
      <xdr:spPr bwMode="auto">
        <a:xfrm>
          <a:off x="2857500" y="311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66532</xdr:rowOff>
    </xdr:from>
    <xdr:ext cx="762000" cy="259045"/>
    <xdr:sp macro="" textlink="">
      <xdr:nvSpPr>
        <xdr:cNvPr id="80" name="テキスト ボックス 79"/>
        <xdr:cNvSpPr txBox="1"/>
      </xdr:nvSpPr>
      <xdr:spPr>
        <a:xfrm>
          <a:off x="2527300" y="320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40939</xdr:rowOff>
    </xdr:from>
    <xdr:to>
      <xdr:col>29</xdr:col>
      <xdr:colOff>127000</xdr:colOff>
      <xdr:row>38</xdr:row>
      <xdr:rowOff>50499</xdr:rowOff>
    </xdr:to>
    <xdr:cxnSp macro="">
      <xdr:nvCxnSpPr>
        <xdr:cNvPr id="114" name="直線コネクタ 113"/>
        <xdr:cNvCxnSpPr/>
      </xdr:nvCxnSpPr>
      <xdr:spPr bwMode="auto">
        <a:xfrm flipV="1">
          <a:off x="5003800" y="7508539"/>
          <a:ext cx="647700" cy="9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37523</xdr:rowOff>
    </xdr:from>
    <xdr:to>
      <xdr:col>26</xdr:col>
      <xdr:colOff>50800</xdr:colOff>
      <xdr:row>38</xdr:row>
      <xdr:rowOff>50499</xdr:rowOff>
    </xdr:to>
    <xdr:cxnSp macro="">
      <xdr:nvCxnSpPr>
        <xdr:cNvPr id="117" name="直線コネクタ 116"/>
        <xdr:cNvCxnSpPr/>
      </xdr:nvCxnSpPr>
      <xdr:spPr bwMode="auto">
        <a:xfrm>
          <a:off x="4305300" y="7505123"/>
          <a:ext cx="698500" cy="1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22378</xdr:rowOff>
    </xdr:from>
    <xdr:to>
      <xdr:col>22</xdr:col>
      <xdr:colOff>114300</xdr:colOff>
      <xdr:row>38</xdr:row>
      <xdr:rowOff>37523</xdr:rowOff>
    </xdr:to>
    <xdr:cxnSp macro="">
      <xdr:nvCxnSpPr>
        <xdr:cNvPr id="120" name="直線コネクタ 119"/>
        <xdr:cNvCxnSpPr/>
      </xdr:nvCxnSpPr>
      <xdr:spPr bwMode="auto">
        <a:xfrm>
          <a:off x="3606800" y="7489978"/>
          <a:ext cx="6985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339575</xdr:rowOff>
    </xdr:from>
    <xdr:to>
      <xdr:col>18</xdr:col>
      <xdr:colOff>177800</xdr:colOff>
      <xdr:row>38</xdr:row>
      <xdr:rowOff>22378</xdr:rowOff>
    </xdr:to>
    <xdr:cxnSp macro="">
      <xdr:nvCxnSpPr>
        <xdr:cNvPr id="123" name="直線コネクタ 122"/>
        <xdr:cNvCxnSpPr/>
      </xdr:nvCxnSpPr>
      <xdr:spPr bwMode="auto">
        <a:xfrm>
          <a:off x="2908300" y="7464275"/>
          <a:ext cx="698500" cy="25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333039</xdr:rowOff>
    </xdr:from>
    <xdr:to>
      <xdr:col>29</xdr:col>
      <xdr:colOff>177800</xdr:colOff>
      <xdr:row>38</xdr:row>
      <xdr:rowOff>91739</xdr:rowOff>
    </xdr:to>
    <xdr:sp macro="" textlink="">
      <xdr:nvSpPr>
        <xdr:cNvPr id="133" name="楕円 132"/>
        <xdr:cNvSpPr/>
      </xdr:nvSpPr>
      <xdr:spPr bwMode="auto">
        <a:xfrm>
          <a:off x="5600700" y="745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244886</xdr:rowOff>
    </xdr:from>
    <xdr:ext cx="762000" cy="259045"/>
    <xdr:sp macro="" textlink="">
      <xdr:nvSpPr>
        <xdr:cNvPr id="134" name="人口1人当たり決算額の推移該当値テキスト445"/>
        <xdr:cNvSpPr txBox="1"/>
      </xdr:nvSpPr>
      <xdr:spPr>
        <a:xfrm>
          <a:off x="5740400" y="736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342599</xdr:rowOff>
    </xdr:from>
    <xdr:to>
      <xdr:col>26</xdr:col>
      <xdr:colOff>101600</xdr:colOff>
      <xdr:row>38</xdr:row>
      <xdr:rowOff>101299</xdr:rowOff>
    </xdr:to>
    <xdr:sp macro="" textlink="">
      <xdr:nvSpPr>
        <xdr:cNvPr id="135" name="楕円 134"/>
        <xdr:cNvSpPr/>
      </xdr:nvSpPr>
      <xdr:spPr bwMode="auto">
        <a:xfrm>
          <a:off x="4953000" y="746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86076</xdr:rowOff>
    </xdr:from>
    <xdr:ext cx="736600" cy="259045"/>
    <xdr:sp macro="" textlink="">
      <xdr:nvSpPr>
        <xdr:cNvPr id="136" name="テキスト ボックス 135"/>
        <xdr:cNvSpPr txBox="1"/>
      </xdr:nvSpPr>
      <xdr:spPr>
        <a:xfrm>
          <a:off x="4622800" y="755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329623</xdr:rowOff>
    </xdr:from>
    <xdr:to>
      <xdr:col>22</xdr:col>
      <xdr:colOff>165100</xdr:colOff>
      <xdr:row>38</xdr:row>
      <xdr:rowOff>88323</xdr:rowOff>
    </xdr:to>
    <xdr:sp macro="" textlink="">
      <xdr:nvSpPr>
        <xdr:cNvPr id="137" name="楕円 136"/>
        <xdr:cNvSpPr/>
      </xdr:nvSpPr>
      <xdr:spPr bwMode="auto">
        <a:xfrm>
          <a:off x="4254500" y="745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73100</xdr:rowOff>
    </xdr:from>
    <xdr:ext cx="762000" cy="259045"/>
    <xdr:sp macro="" textlink="">
      <xdr:nvSpPr>
        <xdr:cNvPr id="138" name="テキスト ボックス 137"/>
        <xdr:cNvSpPr txBox="1"/>
      </xdr:nvSpPr>
      <xdr:spPr>
        <a:xfrm>
          <a:off x="3924300" y="75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314478</xdr:rowOff>
    </xdr:from>
    <xdr:to>
      <xdr:col>19</xdr:col>
      <xdr:colOff>38100</xdr:colOff>
      <xdr:row>38</xdr:row>
      <xdr:rowOff>73178</xdr:rowOff>
    </xdr:to>
    <xdr:sp macro="" textlink="">
      <xdr:nvSpPr>
        <xdr:cNvPr id="139" name="楕円 138"/>
        <xdr:cNvSpPr/>
      </xdr:nvSpPr>
      <xdr:spPr bwMode="auto">
        <a:xfrm>
          <a:off x="3556000" y="743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57955</xdr:rowOff>
    </xdr:from>
    <xdr:ext cx="762000" cy="259045"/>
    <xdr:sp macro="" textlink="">
      <xdr:nvSpPr>
        <xdr:cNvPr id="140" name="テキスト ボックス 139"/>
        <xdr:cNvSpPr txBox="1"/>
      </xdr:nvSpPr>
      <xdr:spPr>
        <a:xfrm>
          <a:off x="3225800" y="75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288775</xdr:rowOff>
    </xdr:from>
    <xdr:to>
      <xdr:col>15</xdr:col>
      <xdr:colOff>101600</xdr:colOff>
      <xdr:row>38</xdr:row>
      <xdr:rowOff>47475</xdr:rowOff>
    </xdr:to>
    <xdr:sp macro="" textlink="">
      <xdr:nvSpPr>
        <xdr:cNvPr id="141" name="楕円 140"/>
        <xdr:cNvSpPr/>
      </xdr:nvSpPr>
      <xdr:spPr bwMode="auto">
        <a:xfrm>
          <a:off x="2857500" y="741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32252</xdr:rowOff>
    </xdr:from>
    <xdr:ext cx="762000" cy="259045"/>
    <xdr:sp macro="" textlink="">
      <xdr:nvSpPr>
        <xdr:cNvPr id="142" name="テキスト ボックス 141"/>
        <xdr:cNvSpPr txBox="1"/>
      </xdr:nvSpPr>
      <xdr:spPr>
        <a:xfrm>
          <a:off x="2527300" y="74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33,193
32,851
126.46
24,164,261
23,378,637
327,840
10,959,325
16,355,524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127399</xdr:rowOff>
    </xdr:from>
    <xdr:to>
      <xdr:col>24</xdr:col>
      <xdr:colOff>63500</xdr:colOff>
      <xdr:row>34</xdr:row>
      <xdr:rowOff>168656</xdr:rowOff>
    </xdr:to>
    <xdr:cxnSp macro="">
      <xdr:nvCxnSpPr>
        <xdr:cNvPr id="63" name="直線コネクタ 62"/>
        <xdr:cNvCxnSpPr/>
      </xdr:nvCxnSpPr>
      <xdr:spPr>
        <a:xfrm flipV="1">
          <a:off x="3797300" y="5785249"/>
          <a:ext cx="838200" cy="2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168035</xdr:rowOff>
    </xdr:from>
    <xdr:to>
      <xdr:col>19</xdr:col>
      <xdr:colOff>177800</xdr:colOff>
      <xdr:row>34</xdr:row>
      <xdr:rowOff>168656</xdr:rowOff>
    </xdr:to>
    <xdr:cxnSp macro="">
      <xdr:nvCxnSpPr>
        <xdr:cNvPr id="66" name="直線コネクタ 65"/>
        <xdr:cNvCxnSpPr/>
      </xdr:nvCxnSpPr>
      <xdr:spPr>
        <a:xfrm>
          <a:off x="2908300" y="5997335"/>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168035</xdr:rowOff>
    </xdr:from>
    <xdr:to>
      <xdr:col>15</xdr:col>
      <xdr:colOff>50800</xdr:colOff>
      <xdr:row>35</xdr:row>
      <xdr:rowOff>42164</xdr:rowOff>
    </xdr:to>
    <xdr:cxnSp macro="">
      <xdr:nvCxnSpPr>
        <xdr:cNvPr id="69" name="直線コネクタ 68"/>
        <xdr:cNvCxnSpPr/>
      </xdr:nvCxnSpPr>
      <xdr:spPr>
        <a:xfrm flipV="1">
          <a:off x="2019300" y="5997335"/>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42164</xdr:rowOff>
    </xdr:from>
    <xdr:to>
      <xdr:col>10</xdr:col>
      <xdr:colOff>114300</xdr:colOff>
      <xdr:row>35</xdr:row>
      <xdr:rowOff>58416</xdr:rowOff>
    </xdr:to>
    <xdr:cxnSp macro="">
      <xdr:nvCxnSpPr>
        <xdr:cNvPr id="72" name="直線コネクタ 71"/>
        <xdr:cNvCxnSpPr/>
      </xdr:nvCxnSpPr>
      <xdr:spPr>
        <a:xfrm flipV="1">
          <a:off x="1130300" y="6042914"/>
          <a:ext cx="889000" cy="1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76599</xdr:rowOff>
    </xdr:from>
    <xdr:to>
      <xdr:col>24</xdr:col>
      <xdr:colOff>114300</xdr:colOff>
      <xdr:row>34</xdr:row>
      <xdr:rowOff>6749</xdr:rowOff>
    </xdr:to>
    <xdr:sp macro="" textlink="">
      <xdr:nvSpPr>
        <xdr:cNvPr id="82" name="楕円 81"/>
        <xdr:cNvSpPr/>
      </xdr:nvSpPr>
      <xdr:spPr>
        <a:xfrm>
          <a:off x="4584700" y="57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99476</xdr:rowOff>
    </xdr:from>
    <xdr:ext cx="599010" cy="259045"/>
    <xdr:sp macro="" textlink="">
      <xdr:nvSpPr>
        <xdr:cNvPr id="83" name="人件費該当値テキスト"/>
        <xdr:cNvSpPr txBox="1"/>
      </xdr:nvSpPr>
      <xdr:spPr>
        <a:xfrm>
          <a:off x="4686300" y="558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117856</xdr:rowOff>
    </xdr:from>
    <xdr:to>
      <xdr:col>20</xdr:col>
      <xdr:colOff>38100</xdr:colOff>
      <xdr:row>35</xdr:row>
      <xdr:rowOff>48006</xdr:rowOff>
    </xdr:to>
    <xdr:sp macro="" textlink="">
      <xdr:nvSpPr>
        <xdr:cNvPr id="84" name="楕円 83"/>
        <xdr:cNvSpPr/>
      </xdr:nvSpPr>
      <xdr:spPr>
        <a:xfrm>
          <a:off x="3746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64533</xdr:rowOff>
    </xdr:from>
    <xdr:ext cx="599010" cy="259045"/>
    <xdr:sp macro="" textlink="">
      <xdr:nvSpPr>
        <xdr:cNvPr id="85" name="テキスト ボックス 84"/>
        <xdr:cNvSpPr txBox="1"/>
      </xdr:nvSpPr>
      <xdr:spPr>
        <a:xfrm>
          <a:off x="3497795" y="572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117235</xdr:rowOff>
    </xdr:from>
    <xdr:to>
      <xdr:col>15</xdr:col>
      <xdr:colOff>101600</xdr:colOff>
      <xdr:row>35</xdr:row>
      <xdr:rowOff>47385</xdr:rowOff>
    </xdr:to>
    <xdr:sp macro="" textlink="">
      <xdr:nvSpPr>
        <xdr:cNvPr id="86" name="楕円 85"/>
        <xdr:cNvSpPr/>
      </xdr:nvSpPr>
      <xdr:spPr>
        <a:xfrm>
          <a:off x="2857500" y="59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63912</xdr:rowOff>
    </xdr:from>
    <xdr:ext cx="599010" cy="259045"/>
    <xdr:sp macro="" textlink="">
      <xdr:nvSpPr>
        <xdr:cNvPr id="87" name="テキスト ボックス 86"/>
        <xdr:cNvSpPr txBox="1"/>
      </xdr:nvSpPr>
      <xdr:spPr>
        <a:xfrm>
          <a:off x="2608795" y="572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162814</xdr:rowOff>
    </xdr:from>
    <xdr:to>
      <xdr:col>10</xdr:col>
      <xdr:colOff>165100</xdr:colOff>
      <xdr:row>35</xdr:row>
      <xdr:rowOff>92964</xdr:rowOff>
    </xdr:to>
    <xdr:sp macro="" textlink="">
      <xdr:nvSpPr>
        <xdr:cNvPr id="88" name="楕円 87"/>
        <xdr:cNvSpPr/>
      </xdr:nvSpPr>
      <xdr:spPr>
        <a:xfrm>
          <a:off x="1968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109491</xdr:rowOff>
    </xdr:from>
    <xdr:ext cx="534377" cy="259045"/>
    <xdr:sp macro="" textlink="">
      <xdr:nvSpPr>
        <xdr:cNvPr id="89" name="テキスト ボックス 88"/>
        <xdr:cNvSpPr txBox="1"/>
      </xdr:nvSpPr>
      <xdr:spPr>
        <a:xfrm>
          <a:off x="1752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7616</xdr:rowOff>
    </xdr:from>
    <xdr:to>
      <xdr:col>6</xdr:col>
      <xdr:colOff>38100</xdr:colOff>
      <xdr:row>35</xdr:row>
      <xdr:rowOff>109216</xdr:rowOff>
    </xdr:to>
    <xdr:sp macro="" textlink="">
      <xdr:nvSpPr>
        <xdr:cNvPr id="90" name="楕円 89"/>
        <xdr:cNvSpPr/>
      </xdr:nvSpPr>
      <xdr:spPr>
        <a:xfrm>
          <a:off x="1079500" y="60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125743</xdr:rowOff>
    </xdr:from>
    <xdr:ext cx="534377" cy="259045"/>
    <xdr:sp macro="" textlink="">
      <xdr:nvSpPr>
        <xdr:cNvPr id="91" name="テキスト ボックス 90"/>
        <xdr:cNvSpPr txBox="1"/>
      </xdr:nvSpPr>
      <xdr:spPr>
        <a:xfrm>
          <a:off x="863111" y="57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8977</xdr:rowOff>
    </xdr:from>
    <xdr:to>
      <xdr:col>24</xdr:col>
      <xdr:colOff>63500</xdr:colOff>
      <xdr:row>58</xdr:row>
      <xdr:rowOff>18333</xdr:rowOff>
    </xdr:to>
    <xdr:cxnSp macro="">
      <xdr:nvCxnSpPr>
        <xdr:cNvPr id="122" name="直線コネクタ 121"/>
        <xdr:cNvCxnSpPr/>
      </xdr:nvCxnSpPr>
      <xdr:spPr>
        <a:xfrm>
          <a:off x="3797300" y="9953077"/>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8977</xdr:rowOff>
    </xdr:from>
    <xdr:to>
      <xdr:col>19</xdr:col>
      <xdr:colOff>177800</xdr:colOff>
      <xdr:row>58</xdr:row>
      <xdr:rowOff>31905</xdr:rowOff>
    </xdr:to>
    <xdr:cxnSp macro="">
      <xdr:nvCxnSpPr>
        <xdr:cNvPr id="125" name="直線コネクタ 124"/>
        <xdr:cNvCxnSpPr/>
      </xdr:nvCxnSpPr>
      <xdr:spPr>
        <a:xfrm flipV="1">
          <a:off x="2908300" y="9953077"/>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31905</xdr:rowOff>
    </xdr:from>
    <xdr:to>
      <xdr:col>15</xdr:col>
      <xdr:colOff>50800</xdr:colOff>
      <xdr:row>58</xdr:row>
      <xdr:rowOff>37195</xdr:rowOff>
    </xdr:to>
    <xdr:cxnSp macro="">
      <xdr:nvCxnSpPr>
        <xdr:cNvPr id="128" name="直線コネクタ 127"/>
        <xdr:cNvCxnSpPr/>
      </xdr:nvCxnSpPr>
      <xdr:spPr>
        <a:xfrm flipV="1">
          <a:off x="2019300" y="997600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37195</xdr:rowOff>
    </xdr:from>
    <xdr:to>
      <xdr:col>10</xdr:col>
      <xdr:colOff>114300</xdr:colOff>
      <xdr:row>58</xdr:row>
      <xdr:rowOff>51248</xdr:rowOff>
    </xdr:to>
    <xdr:cxnSp macro="">
      <xdr:nvCxnSpPr>
        <xdr:cNvPr id="131" name="直線コネクタ 130"/>
        <xdr:cNvCxnSpPr/>
      </xdr:nvCxnSpPr>
      <xdr:spPr>
        <a:xfrm flipV="1">
          <a:off x="1130300" y="9981295"/>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138983</xdr:rowOff>
    </xdr:from>
    <xdr:to>
      <xdr:col>24</xdr:col>
      <xdr:colOff>114300</xdr:colOff>
      <xdr:row>58</xdr:row>
      <xdr:rowOff>69133</xdr:rowOff>
    </xdr:to>
    <xdr:sp macro="" textlink="">
      <xdr:nvSpPr>
        <xdr:cNvPr id="141" name="楕円 140"/>
        <xdr:cNvSpPr/>
      </xdr:nvSpPr>
      <xdr:spPr>
        <a:xfrm>
          <a:off x="4584700" y="99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129627</xdr:rowOff>
    </xdr:from>
    <xdr:to>
      <xdr:col>20</xdr:col>
      <xdr:colOff>38100</xdr:colOff>
      <xdr:row>58</xdr:row>
      <xdr:rowOff>59777</xdr:rowOff>
    </xdr:to>
    <xdr:sp macro="" textlink="">
      <xdr:nvSpPr>
        <xdr:cNvPr id="143" name="楕円 142"/>
        <xdr:cNvSpPr/>
      </xdr:nvSpPr>
      <xdr:spPr>
        <a:xfrm>
          <a:off x="3746500" y="99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50904</xdr:rowOff>
    </xdr:from>
    <xdr:ext cx="534377" cy="259045"/>
    <xdr:sp macro="" textlink="">
      <xdr:nvSpPr>
        <xdr:cNvPr id="144" name="テキスト ボックス 143"/>
        <xdr:cNvSpPr txBox="1"/>
      </xdr:nvSpPr>
      <xdr:spPr>
        <a:xfrm>
          <a:off x="3530111" y="9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152555</xdr:rowOff>
    </xdr:from>
    <xdr:to>
      <xdr:col>15</xdr:col>
      <xdr:colOff>101600</xdr:colOff>
      <xdr:row>58</xdr:row>
      <xdr:rowOff>82705</xdr:rowOff>
    </xdr:to>
    <xdr:sp macro="" textlink="">
      <xdr:nvSpPr>
        <xdr:cNvPr id="145" name="楕円 144"/>
        <xdr:cNvSpPr/>
      </xdr:nvSpPr>
      <xdr:spPr>
        <a:xfrm>
          <a:off x="2857500" y="99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73832</xdr:rowOff>
    </xdr:from>
    <xdr:ext cx="534377" cy="259045"/>
    <xdr:sp macro="" textlink="">
      <xdr:nvSpPr>
        <xdr:cNvPr id="146" name="テキスト ボックス 145"/>
        <xdr:cNvSpPr txBox="1"/>
      </xdr:nvSpPr>
      <xdr:spPr>
        <a:xfrm>
          <a:off x="2641111" y="100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157845</xdr:rowOff>
    </xdr:from>
    <xdr:to>
      <xdr:col>10</xdr:col>
      <xdr:colOff>165100</xdr:colOff>
      <xdr:row>58</xdr:row>
      <xdr:rowOff>87995</xdr:rowOff>
    </xdr:to>
    <xdr:sp macro="" textlink="">
      <xdr:nvSpPr>
        <xdr:cNvPr id="147" name="楕円 146"/>
        <xdr:cNvSpPr/>
      </xdr:nvSpPr>
      <xdr:spPr>
        <a:xfrm>
          <a:off x="1968500" y="9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79122</xdr:rowOff>
    </xdr:from>
    <xdr:ext cx="534377" cy="259045"/>
    <xdr:sp macro="" textlink="">
      <xdr:nvSpPr>
        <xdr:cNvPr id="148" name="テキスト ボックス 147"/>
        <xdr:cNvSpPr txBox="1"/>
      </xdr:nvSpPr>
      <xdr:spPr>
        <a:xfrm>
          <a:off x="1752111" y="100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448</xdr:rowOff>
    </xdr:from>
    <xdr:to>
      <xdr:col>6</xdr:col>
      <xdr:colOff>38100</xdr:colOff>
      <xdr:row>58</xdr:row>
      <xdr:rowOff>102048</xdr:rowOff>
    </xdr:to>
    <xdr:sp macro="" textlink="">
      <xdr:nvSpPr>
        <xdr:cNvPr id="149" name="楕円 148"/>
        <xdr:cNvSpPr/>
      </xdr:nvSpPr>
      <xdr:spPr>
        <a:xfrm>
          <a:off x="1079500" y="99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93175</xdr:rowOff>
    </xdr:from>
    <xdr:ext cx="534377" cy="259045"/>
    <xdr:sp macro="" textlink="">
      <xdr:nvSpPr>
        <xdr:cNvPr id="150" name="テキスト ボックス 149"/>
        <xdr:cNvSpPr txBox="1"/>
      </xdr:nvSpPr>
      <xdr:spPr>
        <a:xfrm>
          <a:off x="863111" y="100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133908</xdr:rowOff>
    </xdr:from>
    <xdr:to>
      <xdr:col>24</xdr:col>
      <xdr:colOff>63500</xdr:colOff>
      <xdr:row>78</xdr:row>
      <xdr:rowOff>143490</xdr:rowOff>
    </xdr:to>
    <xdr:cxnSp macro="">
      <xdr:nvCxnSpPr>
        <xdr:cNvPr id="179" name="直線コネクタ 178"/>
        <xdr:cNvCxnSpPr/>
      </xdr:nvCxnSpPr>
      <xdr:spPr>
        <a:xfrm>
          <a:off x="3797300" y="13507008"/>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133908</xdr:rowOff>
    </xdr:from>
    <xdr:to>
      <xdr:col>19</xdr:col>
      <xdr:colOff>177800</xdr:colOff>
      <xdr:row>78</xdr:row>
      <xdr:rowOff>154463</xdr:rowOff>
    </xdr:to>
    <xdr:cxnSp macro="">
      <xdr:nvCxnSpPr>
        <xdr:cNvPr id="182" name="直線コネクタ 181"/>
        <xdr:cNvCxnSpPr/>
      </xdr:nvCxnSpPr>
      <xdr:spPr>
        <a:xfrm flipV="1">
          <a:off x="2908300" y="13507008"/>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144272</xdr:rowOff>
    </xdr:from>
    <xdr:to>
      <xdr:col>15</xdr:col>
      <xdr:colOff>50800</xdr:colOff>
      <xdr:row>78</xdr:row>
      <xdr:rowOff>154463</xdr:rowOff>
    </xdr:to>
    <xdr:cxnSp macro="">
      <xdr:nvCxnSpPr>
        <xdr:cNvPr id="185" name="直線コネクタ 184"/>
        <xdr:cNvCxnSpPr/>
      </xdr:nvCxnSpPr>
      <xdr:spPr>
        <a:xfrm>
          <a:off x="2019300" y="13517372"/>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144272</xdr:rowOff>
    </xdr:from>
    <xdr:to>
      <xdr:col>10</xdr:col>
      <xdr:colOff>114300</xdr:colOff>
      <xdr:row>78</xdr:row>
      <xdr:rowOff>158693</xdr:rowOff>
    </xdr:to>
    <xdr:cxnSp macro="">
      <xdr:nvCxnSpPr>
        <xdr:cNvPr id="188" name="直線コネクタ 187"/>
        <xdr:cNvCxnSpPr/>
      </xdr:nvCxnSpPr>
      <xdr:spPr>
        <a:xfrm flipV="1">
          <a:off x="1130300" y="13517372"/>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92690</xdr:rowOff>
    </xdr:from>
    <xdr:to>
      <xdr:col>24</xdr:col>
      <xdr:colOff>114300</xdr:colOff>
      <xdr:row>79</xdr:row>
      <xdr:rowOff>22840</xdr:rowOff>
    </xdr:to>
    <xdr:sp macro="" textlink="">
      <xdr:nvSpPr>
        <xdr:cNvPr id="198" name="楕円 197"/>
        <xdr:cNvSpPr/>
      </xdr:nvSpPr>
      <xdr:spPr>
        <a:xfrm>
          <a:off x="4584700" y="134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7617</xdr:rowOff>
    </xdr:from>
    <xdr:ext cx="469744" cy="259045"/>
    <xdr:sp macro="" textlink="">
      <xdr:nvSpPr>
        <xdr:cNvPr id="199" name="維持補修費該当値テキスト"/>
        <xdr:cNvSpPr txBox="1"/>
      </xdr:nvSpPr>
      <xdr:spPr>
        <a:xfrm>
          <a:off x="4686300" y="133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83108</xdr:rowOff>
    </xdr:from>
    <xdr:to>
      <xdr:col>20</xdr:col>
      <xdr:colOff>38100</xdr:colOff>
      <xdr:row>79</xdr:row>
      <xdr:rowOff>13258</xdr:rowOff>
    </xdr:to>
    <xdr:sp macro="" textlink="">
      <xdr:nvSpPr>
        <xdr:cNvPr id="200" name="楕円 199"/>
        <xdr:cNvSpPr/>
      </xdr:nvSpPr>
      <xdr:spPr>
        <a:xfrm>
          <a:off x="3746500" y="13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4385</xdr:rowOff>
    </xdr:from>
    <xdr:ext cx="469744" cy="259045"/>
    <xdr:sp macro="" textlink="">
      <xdr:nvSpPr>
        <xdr:cNvPr id="201" name="テキスト ボックス 200"/>
        <xdr:cNvSpPr txBox="1"/>
      </xdr:nvSpPr>
      <xdr:spPr>
        <a:xfrm>
          <a:off x="3562428" y="135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103663</xdr:rowOff>
    </xdr:from>
    <xdr:to>
      <xdr:col>15</xdr:col>
      <xdr:colOff>101600</xdr:colOff>
      <xdr:row>79</xdr:row>
      <xdr:rowOff>33813</xdr:rowOff>
    </xdr:to>
    <xdr:sp macro="" textlink="">
      <xdr:nvSpPr>
        <xdr:cNvPr id="202" name="楕円 201"/>
        <xdr:cNvSpPr/>
      </xdr:nvSpPr>
      <xdr:spPr>
        <a:xfrm>
          <a:off x="2857500" y="134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24940</xdr:rowOff>
    </xdr:from>
    <xdr:ext cx="469744" cy="259045"/>
    <xdr:sp macro="" textlink="">
      <xdr:nvSpPr>
        <xdr:cNvPr id="203" name="テキスト ボックス 202"/>
        <xdr:cNvSpPr txBox="1"/>
      </xdr:nvSpPr>
      <xdr:spPr>
        <a:xfrm>
          <a:off x="2673428" y="1356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93472</xdr:rowOff>
    </xdr:from>
    <xdr:to>
      <xdr:col>10</xdr:col>
      <xdr:colOff>165100</xdr:colOff>
      <xdr:row>79</xdr:row>
      <xdr:rowOff>23622</xdr:rowOff>
    </xdr:to>
    <xdr:sp macro="" textlink="">
      <xdr:nvSpPr>
        <xdr:cNvPr id="204" name="楕円 203"/>
        <xdr:cNvSpPr/>
      </xdr:nvSpPr>
      <xdr:spPr>
        <a:xfrm>
          <a:off x="1968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14749</xdr:rowOff>
    </xdr:from>
    <xdr:ext cx="469744" cy="259045"/>
    <xdr:sp macro="" textlink="">
      <xdr:nvSpPr>
        <xdr:cNvPr id="205" name="テキスト ボックス 204"/>
        <xdr:cNvSpPr txBox="1"/>
      </xdr:nvSpPr>
      <xdr:spPr>
        <a:xfrm>
          <a:off x="1784428"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107893</xdr:rowOff>
    </xdr:from>
    <xdr:to>
      <xdr:col>6</xdr:col>
      <xdr:colOff>38100</xdr:colOff>
      <xdr:row>79</xdr:row>
      <xdr:rowOff>38043</xdr:rowOff>
    </xdr:to>
    <xdr:sp macro="" textlink="">
      <xdr:nvSpPr>
        <xdr:cNvPr id="206" name="楕円 205"/>
        <xdr:cNvSpPr/>
      </xdr:nvSpPr>
      <xdr:spPr>
        <a:xfrm>
          <a:off x="1079500" y="134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29170</xdr:rowOff>
    </xdr:from>
    <xdr:ext cx="469744" cy="259045"/>
    <xdr:sp macro="" textlink="">
      <xdr:nvSpPr>
        <xdr:cNvPr id="207" name="テキスト ボックス 206"/>
        <xdr:cNvSpPr txBox="1"/>
      </xdr:nvSpPr>
      <xdr:spPr>
        <a:xfrm>
          <a:off x="895428" y="135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163767</xdr:rowOff>
    </xdr:from>
    <xdr:to>
      <xdr:col>24</xdr:col>
      <xdr:colOff>63500</xdr:colOff>
      <xdr:row>97</xdr:row>
      <xdr:rowOff>69469</xdr:rowOff>
    </xdr:to>
    <xdr:cxnSp macro="">
      <xdr:nvCxnSpPr>
        <xdr:cNvPr id="237" name="直線コネクタ 236"/>
        <xdr:cNvCxnSpPr/>
      </xdr:nvCxnSpPr>
      <xdr:spPr>
        <a:xfrm>
          <a:off x="3797300" y="16622967"/>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163767</xdr:rowOff>
    </xdr:from>
    <xdr:to>
      <xdr:col>19</xdr:col>
      <xdr:colOff>177800</xdr:colOff>
      <xdr:row>97</xdr:row>
      <xdr:rowOff>55207</xdr:rowOff>
    </xdr:to>
    <xdr:cxnSp macro="">
      <xdr:nvCxnSpPr>
        <xdr:cNvPr id="240" name="直線コネクタ 239"/>
        <xdr:cNvCxnSpPr/>
      </xdr:nvCxnSpPr>
      <xdr:spPr>
        <a:xfrm flipV="1">
          <a:off x="2908300" y="16622967"/>
          <a:ext cx="889000" cy="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3466</xdr:rowOff>
    </xdr:from>
    <xdr:to>
      <xdr:col>15</xdr:col>
      <xdr:colOff>50800</xdr:colOff>
      <xdr:row>97</xdr:row>
      <xdr:rowOff>55207</xdr:rowOff>
    </xdr:to>
    <xdr:cxnSp macro="">
      <xdr:nvCxnSpPr>
        <xdr:cNvPr id="243" name="直線コネクタ 242"/>
        <xdr:cNvCxnSpPr/>
      </xdr:nvCxnSpPr>
      <xdr:spPr>
        <a:xfrm>
          <a:off x="2019300" y="16634116"/>
          <a:ext cx="889000" cy="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129057</xdr:rowOff>
    </xdr:from>
    <xdr:to>
      <xdr:col>10</xdr:col>
      <xdr:colOff>114300</xdr:colOff>
      <xdr:row>97</xdr:row>
      <xdr:rowOff>3466</xdr:rowOff>
    </xdr:to>
    <xdr:cxnSp macro="">
      <xdr:nvCxnSpPr>
        <xdr:cNvPr id="246" name="直線コネクタ 245"/>
        <xdr:cNvCxnSpPr/>
      </xdr:nvCxnSpPr>
      <xdr:spPr>
        <a:xfrm>
          <a:off x="1130300" y="16588257"/>
          <a:ext cx="889000" cy="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18669</xdr:rowOff>
    </xdr:from>
    <xdr:to>
      <xdr:col>24</xdr:col>
      <xdr:colOff>114300</xdr:colOff>
      <xdr:row>97</xdr:row>
      <xdr:rowOff>120269</xdr:rowOff>
    </xdr:to>
    <xdr:sp macro="" textlink="">
      <xdr:nvSpPr>
        <xdr:cNvPr id="256" name="楕円 255"/>
        <xdr:cNvSpPr/>
      </xdr:nvSpPr>
      <xdr:spPr>
        <a:xfrm>
          <a:off x="4584700" y="166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168546</xdr:rowOff>
    </xdr:from>
    <xdr:ext cx="534377" cy="259045"/>
    <xdr:sp macro="" textlink="">
      <xdr:nvSpPr>
        <xdr:cNvPr id="257" name="扶助費該当値テキスト"/>
        <xdr:cNvSpPr txBox="1"/>
      </xdr:nvSpPr>
      <xdr:spPr>
        <a:xfrm>
          <a:off x="4686300" y="166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112967</xdr:rowOff>
    </xdr:from>
    <xdr:to>
      <xdr:col>20</xdr:col>
      <xdr:colOff>38100</xdr:colOff>
      <xdr:row>97</xdr:row>
      <xdr:rowOff>43117</xdr:rowOff>
    </xdr:to>
    <xdr:sp macro="" textlink="">
      <xdr:nvSpPr>
        <xdr:cNvPr id="258" name="楕円 257"/>
        <xdr:cNvSpPr/>
      </xdr:nvSpPr>
      <xdr:spPr>
        <a:xfrm>
          <a:off x="3746500" y="165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34244</xdr:rowOff>
    </xdr:from>
    <xdr:ext cx="534377" cy="259045"/>
    <xdr:sp macro="" textlink="">
      <xdr:nvSpPr>
        <xdr:cNvPr id="259" name="テキスト ボックス 258"/>
        <xdr:cNvSpPr txBox="1"/>
      </xdr:nvSpPr>
      <xdr:spPr>
        <a:xfrm>
          <a:off x="3530111" y="166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4407</xdr:rowOff>
    </xdr:from>
    <xdr:to>
      <xdr:col>15</xdr:col>
      <xdr:colOff>101600</xdr:colOff>
      <xdr:row>97</xdr:row>
      <xdr:rowOff>106007</xdr:rowOff>
    </xdr:to>
    <xdr:sp macro="" textlink="">
      <xdr:nvSpPr>
        <xdr:cNvPr id="260" name="楕円 259"/>
        <xdr:cNvSpPr/>
      </xdr:nvSpPr>
      <xdr:spPr>
        <a:xfrm>
          <a:off x="2857500" y="166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97134</xdr:rowOff>
    </xdr:from>
    <xdr:ext cx="534377" cy="259045"/>
    <xdr:sp macro="" textlink="">
      <xdr:nvSpPr>
        <xdr:cNvPr id="261" name="テキスト ボックス 260"/>
        <xdr:cNvSpPr txBox="1"/>
      </xdr:nvSpPr>
      <xdr:spPr>
        <a:xfrm>
          <a:off x="2641111" y="167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124116</xdr:rowOff>
    </xdr:from>
    <xdr:to>
      <xdr:col>10</xdr:col>
      <xdr:colOff>165100</xdr:colOff>
      <xdr:row>97</xdr:row>
      <xdr:rowOff>54266</xdr:rowOff>
    </xdr:to>
    <xdr:sp macro="" textlink="">
      <xdr:nvSpPr>
        <xdr:cNvPr id="262" name="楕円 261"/>
        <xdr:cNvSpPr/>
      </xdr:nvSpPr>
      <xdr:spPr>
        <a:xfrm>
          <a:off x="1968500" y="165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45393</xdr:rowOff>
    </xdr:from>
    <xdr:ext cx="534377" cy="259045"/>
    <xdr:sp macro="" textlink="">
      <xdr:nvSpPr>
        <xdr:cNvPr id="263" name="テキスト ボックス 262"/>
        <xdr:cNvSpPr txBox="1"/>
      </xdr:nvSpPr>
      <xdr:spPr>
        <a:xfrm>
          <a:off x="1752111" y="166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78257</xdr:rowOff>
    </xdr:from>
    <xdr:to>
      <xdr:col>6</xdr:col>
      <xdr:colOff>38100</xdr:colOff>
      <xdr:row>97</xdr:row>
      <xdr:rowOff>8407</xdr:rowOff>
    </xdr:to>
    <xdr:sp macro="" textlink="">
      <xdr:nvSpPr>
        <xdr:cNvPr id="264" name="楕円 263"/>
        <xdr:cNvSpPr/>
      </xdr:nvSpPr>
      <xdr:spPr>
        <a:xfrm>
          <a:off x="1079500" y="16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170984</xdr:rowOff>
    </xdr:from>
    <xdr:ext cx="534377" cy="259045"/>
    <xdr:sp macro="" textlink="">
      <xdr:nvSpPr>
        <xdr:cNvPr id="265" name="テキスト ボックス 264"/>
        <xdr:cNvSpPr txBox="1"/>
      </xdr:nvSpPr>
      <xdr:spPr>
        <a:xfrm>
          <a:off x="863111" y="166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56189</xdr:rowOff>
    </xdr:from>
    <xdr:to>
      <xdr:col>55</xdr:col>
      <xdr:colOff>0</xdr:colOff>
      <xdr:row>38</xdr:row>
      <xdr:rowOff>152959</xdr:rowOff>
    </xdr:to>
    <xdr:cxnSp macro="">
      <xdr:nvCxnSpPr>
        <xdr:cNvPr id="296" name="直線コネクタ 295"/>
        <xdr:cNvCxnSpPr/>
      </xdr:nvCxnSpPr>
      <xdr:spPr>
        <a:xfrm flipV="1">
          <a:off x="9639300" y="6228389"/>
          <a:ext cx="838200" cy="4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148899</xdr:rowOff>
    </xdr:from>
    <xdr:to>
      <xdr:col>50</xdr:col>
      <xdr:colOff>114300</xdr:colOff>
      <xdr:row>38</xdr:row>
      <xdr:rowOff>152959</xdr:rowOff>
    </xdr:to>
    <xdr:cxnSp macro="">
      <xdr:nvCxnSpPr>
        <xdr:cNvPr id="299" name="直線コネクタ 298"/>
        <xdr:cNvCxnSpPr/>
      </xdr:nvCxnSpPr>
      <xdr:spPr>
        <a:xfrm>
          <a:off x="8750300" y="6663999"/>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148899</xdr:rowOff>
    </xdr:from>
    <xdr:to>
      <xdr:col>45</xdr:col>
      <xdr:colOff>177800</xdr:colOff>
      <xdr:row>38</xdr:row>
      <xdr:rowOff>170545</xdr:rowOff>
    </xdr:to>
    <xdr:cxnSp macro="">
      <xdr:nvCxnSpPr>
        <xdr:cNvPr id="302" name="直線コネクタ 301"/>
        <xdr:cNvCxnSpPr/>
      </xdr:nvCxnSpPr>
      <xdr:spPr>
        <a:xfrm flipV="1">
          <a:off x="7861300" y="6663999"/>
          <a:ext cx="889000" cy="2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162380</xdr:rowOff>
    </xdr:from>
    <xdr:to>
      <xdr:col>41</xdr:col>
      <xdr:colOff>50800</xdr:colOff>
      <xdr:row>38</xdr:row>
      <xdr:rowOff>170545</xdr:rowOff>
    </xdr:to>
    <xdr:cxnSp macro="">
      <xdr:nvCxnSpPr>
        <xdr:cNvPr id="305" name="直線コネクタ 304"/>
        <xdr:cNvCxnSpPr/>
      </xdr:nvCxnSpPr>
      <xdr:spPr>
        <a:xfrm>
          <a:off x="6972300" y="667748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5389</xdr:rowOff>
    </xdr:from>
    <xdr:to>
      <xdr:col>55</xdr:col>
      <xdr:colOff>50800</xdr:colOff>
      <xdr:row>36</xdr:row>
      <xdr:rowOff>106989</xdr:rowOff>
    </xdr:to>
    <xdr:sp macro="" textlink="">
      <xdr:nvSpPr>
        <xdr:cNvPr id="315" name="楕円 314"/>
        <xdr:cNvSpPr/>
      </xdr:nvSpPr>
      <xdr:spPr>
        <a:xfrm>
          <a:off x="10426700" y="61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155266</xdr:rowOff>
    </xdr:from>
    <xdr:ext cx="599010" cy="259045"/>
    <xdr:sp macro="" textlink="">
      <xdr:nvSpPr>
        <xdr:cNvPr id="316" name="補助費等該当値テキスト"/>
        <xdr:cNvSpPr txBox="1"/>
      </xdr:nvSpPr>
      <xdr:spPr>
        <a:xfrm>
          <a:off x="10528300" y="615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102159</xdr:rowOff>
    </xdr:from>
    <xdr:to>
      <xdr:col>50</xdr:col>
      <xdr:colOff>165100</xdr:colOff>
      <xdr:row>39</xdr:row>
      <xdr:rowOff>32309</xdr:rowOff>
    </xdr:to>
    <xdr:sp macro="" textlink="">
      <xdr:nvSpPr>
        <xdr:cNvPr id="317" name="楕円 316"/>
        <xdr:cNvSpPr/>
      </xdr:nvSpPr>
      <xdr:spPr>
        <a:xfrm>
          <a:off x="9588500" y="6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23436</xdr:rowOff>
    </xdr:from>
    <xdr:ext cx="534377" cy="259045"/>
    <xdr:sp macro="" textlink="">
      <xdr:nvSpPr>
        <xdr:cNvPr id="318" name="テキスト ボックス 317"/>
        <xdr:cNvSpPr txBox="1"/>
      </xdr:nvSpPr>
      <xdr:spPr>
        <a:xfrm>
          <a:off x="9372111" y="67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98099</xdr:rowOff>
    </xdr:from>
    <xdr:to>
      <xdr:col>46</xdr:col>
      <xdr:colOff>38100</xdr:colOff>
      <xdr:row>39</xdr:row>
      <xdr:rowOff>28249</xdr:rowOff>
    </xdr:to>
    <xdr:sp macro="" textlink="">
      <xdr:nvSpPr>
        <xdr:cNvPr id="319" name="楕円 318"/>
        <xdr:cNvSpPr/>
      </xdr:nvSpPr>
      <xdr:spPr>
        <a:xfrm>
          <a:off x="8699500" y="66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19376</xdr:rowOff>
    </xdr:from>
    <xdr:ext cx="534377" cy="259045"/>
    <xdr:sp macro="" textlink="">
      <xdr:nvSpPr>
        <xdr:cNvPr id="320" name="テキスト ボックス 319"/>
        <xdr:cNvSpPr txBox="1"/>
      </xdr:nvSpPr>
      <xdr:spPr>
        <a:xfrm>
          <a:off x="8483111" y="670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119745</xdr:rowOff>
    </xdr:from>
    <xdr:to>
      <xdr:col>41</xdr:col>
      <xdr:colOff>101600</xdr:colOff>
      <xdr:row>39</xdr:row>
      <xdr:rowOff>49895</xdr:rowOff>
    </xdr:to>
    <xdr:sp macro="" textlink="">
      <xdr:nvSpPr>
        <xdr:cNvPr id="321" name="楕円 320"/>
        <xdr:cNvSpPr/>
      </xdr:nvSpPr>
      <xdr:spPr>
        <a:xfrm>
          <a:off x="7810500" y="6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41022</xdr:rowOff>
    </xdr:from>
    <xdr:ext cx="534377" cy="259045"/>
    <xdr:sp macro="" textlink="">
      <xdr:nvSpPr>
        <xdr:cNvPr id="322" name="テキスト ボックス 321"/>
        <xdr:cNvSpPr txBox="1"/>
      </xdr:nvSpPr>
      <xdr:spPr>
        <a:xfrm>
          <a:off x="7594111" y="67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111580</xdr:rowOff>
    </xdr:from>
    <xdr:to>
      <xdr:col>36</xdr:col>
      <xdr:colOff>165100</xdr:colOff>
      <xdr:row>39</xdr:row>
      <xdr:rowOff>41730</xdr:rowOff>
    </xdr:to>
    <xdr:sp macro="" textlink="">
      <xdr:nvSpPr>
        <xdr:cNvPr id="323" name="楕円 322"/>
        <xdr:cNvSpPr/>
      </xdr:nvSpPr>
      <xdr:spPr>
        <a:xfrm>
          <a:off x="6921500" y="66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32857</xdr:rowOff>
    </xdr:from>
    <xdr:ext cx="534377" cy="259045"/>
    <xdr:sp macro="" textlink="">
      <xdr:nvSpPr>
        <xdr:cNvPr id="324" name="テキスト ボックス 323"/>
        <xdr:cNvSpPr txBox="1"/>
      </xdr:nvSpPr>
      <xdr:spPr>
        <a:xfrm>
          <a:off x="6705111" y="671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123936</xdr:rowOff>
    </xdr:from>
    <xdr:to>
      <xdr:col>55</xdr:col>
      <xdr:colOff>0</xdr:colOff>
      <xdr:row>55</xdr:row>
      <xdr:rowOff>133720</xdr:rowOff>
    </xdr:to>
    <xdr:cxnSp macro="">
      <xdr:nvCxnSpPr>
        <xdr:cNvPr id="351" name="直線コネクタ 350"/>
        <xdr:cNvCxnSpPr/>
      </xdr:nvCxnSpPr>
      <xdr:spPr>
        <a:xfrm>
          <a:off x="9639300" y="9382236"/>
          <a:ext cx="838200" cy="18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123936</xdr:rowOff>
    </xdr:from>
    <xdr:to>
      <xdr:col>50</xdr:col>
      <xdr:colOff>114300</xdr:colOff>
      <xdr:row>55</xdr:row>
      <xdr:rowOff>121714</xdr:rowOff>
    </xdr:to>
    <xdr:cxnSp macro="">
      <xdr:nvCxnSpPr>
        <xdr:cNvPr id="354" name="直線コネクタ 353"/>
        <xdr:cNvCxnSpPr/>
      </xdr:nvCxnSpPr>
      <xdr:spPr>
        <a:xfrm flipV="1">
          <a:off x="8750300" y="9382236"/>
          <a:ext cx="889000" cy="1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121714</xdr:rowOff>
    </xdr:from>
    <xdr:to>
      <xdr:col>45</xdr:col>
      <xdr:colOff>177800</xdr:colOff>
      <xdr:row>55</xdr:row>
      <xdr:rowOff>140075</xdr:rowOff>
    </xdr:to>
    <xdr:cxnSp macro="">
      <xdr:nvCxnSpPr>
        <xdr:cNvPr id="357" name="直線コネクタ 356"/>
        <xdr:cNvCxnSpPr/>
      </xdr:nvCxnSpPr>
      <xdr:spPr>
        <a:xfrm flipV="1">
          <a:off x="7861300" y="9551464"/>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140075</xdr:rowOff>
    </xdr:from>
    <xdr:to>
      <xdr:col>41</xdr:col>
      <xdr:colOff>50800</xdr:colOff>
      <xdr:row>56</xdr:row>
      <xdr:rowOff>132462</xdr:rowOff>
    </xdr:to>
    <xdr:cxnSp macro="">
      <xdr:nvCxnSpPr>
        <xdr:cNvPr id="360" name="直線コネクタ 359"/>
        <xdr:cNvCxnSpPr/>
      </xdr:nvCxnSpPr>
      <xdr:spPr>
        <a:xfrm flipV="1">
          <a:off x="6972300" y="9569825"/>
          <a:ext cx="889000" cy="1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82920</xdr:rowOff>
    </xdr:from>
    <xdr:to>
      <xdr:col>55</xdr:col>
      <xdr:colOff>50800</xdr:colOff>
      <xdr:row>56</xdr:row>
      <xdr:rowOff>13070</xdr:rowOff>
    </xdr:to>
    <xdr:sp macro="" textlink="">
      <xdr:nvSpPr>
        <xdr:cNvPr id="370" name="楕円 369"/>
        <xdr:cNvSpPr/>
      </xdr:nvSpPr>
      <xdr:spPr>
        <a:xfrm>
          <a:off x="10426700" y="95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105797</xdr:rowOff>
    </xdr:from>
    <xdr:ext cx="599010" cy="259045"/>
    <xdr:sp macro="" textlink="">
      <xdr:nvSpPr>
        <xdr:cNvPr id="371" name="普通建設事業費該当値テキスト"/>
        <xdr:cNvSpPr txBox="1"/>
      </xdr:nvSpPr>
      <xdr:spPr>
        <a:xfrm>
          <a:off x="10528300" y="936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73136</xdr:rowOff>
    </xdr:from>
    <xdr:to>
      <xdr:col>50</xdr:col>
      <xdr:colOff>165100</xdr:colOff>
      <xdr:row>55</xdr:row>
      <xdr:rowOff>3286</xdr:rowOff>
    </xdr:to>
    <xdr:sp macro="" textlink="">
      <xdr:nvSpPr>
        <xdr:cNvPr id="372" name="楕円 371"/>
        <xdr:cNvSpPr/>
      </xdr:nvSpPr>
      <xdr:spPr>
        <a:xfrm>
          <a:off x="9588500" y="93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19813</xdr:rowOff>
    </xdr:from>
    <xdr:ext cx="599010" cy="259045"/>
    <xdr:sp macro="" textlink="">
      <xdr:nvSpPr>
        <xdr:cNvPr id="373" name="テキスト ボックス 372"/>
        <xdr:cNvSpPr txBox="1"/>
      </xdr:nvSpPr>
      <xdr:spPr>
        <a:xfrm>
          <a:off x="9339795" y="910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70914</xdr:rowOff>
    </xdr:from>
    <xdr:to>
      <xdr:col>46</xdr:col>
      <xdr:colOff>38100</xdr:colOff>
      <xdr:row>56</xdr:row>
      <xdr:rowOff>1064</xdr:rowOff>
    </xdr:to>
    <xdr:sp macro="" textlink="">
      <xdr:nvSpPr>
        <xdr:cNvPr id="374" name="楕円 373"/>
        <xdr:cNvSpPr/>
      </xdr:nvSpPr>
      <xdr:spPr>
        <a:xfrm>
          <a:off x="8699500" y="95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17591</xdr:rowOff>
    </xdr:from>
    <xdr:ext cx="599010" cy="259045"/>
    <xdr:sp macro="" textlink="">
      <xdr:nvSpPr>
        <xdr:cNvPr id="375" name="テキスト ボックス 374"/>
        <xdr:cNvSpPr txBox="1"/>
      </xdr:nvSpPr>
      <xdr:spPr>
        <a:xfrm>
          <a:off x="8450795" y="927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89275</xdr:rowOff>
    </xdr:from>
    <xdr:to>
      <xdr:col>41</xdr:col>
      <xdr:colOff>101600</xdr:colOff>
      <xdr:row>56</xdr:row>
      <xdr:rowOff>19425</xdr:rowOff>
    </xdr:to>
    <xdr:sp macro="" textlink="">
      <xdr:nvSpPr>
        <xdr:cNvPr id="376" name="楕円 375"/>
        <xdr:cNvSpPr/>
      </xdr:nvSpPr>
      <xdr:spPr>
        <a:xfrm>
          <a:off x="7810500" y="95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35952</xdr:rowOff>
    </xdr:from>
    <xdr:ext cx="599010" cy="259045"/>
    <xdr:sp macro="" textlink="">
      <xdr:nvSpPr>
        <xdr:cNvPr id="377" name="テキスト ボックス 376"/>
        <xdr:cNvSpPr txBox="1"/>
      </xdr:nvSpPr>
      <xdr:spPr>
        <a:xfrm>
          <a:off x="7561795" y="929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81662</xdr:rowOff>
    </xdr:from>
    <xdr:to>
      <xdr:col>36</xdr:col>
      <xdr:colOff>165100</xdr:colOff>
      <xdr:row>57</xdr:row>
      <xdr:rowOff>11812</xdr:rowOff>
    </xdr:to>
    <xdr:sp macro="" textlink="">
      <xdr:nvSpPr>
        <xdr:cNvPr id="378" name="楕円 377"/>
        <xdr:cNvSpPr/>
      </xdr:nvSpPr>
      <xdr:spPr>
        <a:xfrm>
          <a:off x="6921500" y="96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2939</xdr:rowOff>
    </xdr:from>
    <xdr:ext cx="534377" cy="259045"/>
    <xdr:sp macro="" textlink="">
      <xdr:nvSpPr>
        <xdr:cNvPr id="379" name="テキスト ボックス 378"/>
        <xdr:cNvSpPr txBox="1"/>
      </xdr:nvSpPr>
      <xdr:spPr>
        <a:xfrm>
          <a:off x="6705111" y="97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41557</xdr:rowOff>
    </xdr:from>
    <xdr:to>
      <xdr:col>55</xdr:col>
      <xdr:colOff>0</xdr:colOff>
      <xdr:row>78</xdr:row>
      <xdr:rowOff>21020</xdr:rowOff>
    </xdr:to>
    <xdr:cxnSp macro="">
      <xdr:nvCxnSpPr>
        <xdr:cNvPr id="406" name="直線コネクタ 405"/>
        <xdr:cNvCxnSpPr/>
      </xdr:nvCxnSpPr>
      <xdr:spPr>
        <a:xfrm>
          <a:off x="9639300" y="13243207"/>
          <a:ext cx="838200" cy="1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77338</xdr:rowOff>
    </xdr:from>
    <xdr:to>
      <xdr:col>50</xdr:col>
      <xdr:colOff>114300</xdr:colOff>
      <xdr:row>77</xdr:row>
      <xdr:rowOff>41557</xdr:rowOff>
    </xdr:to>
    <xdr:cxnSp macro="">
      <xdr:nvCxnSpPr>
        <xdr:cNvPr id="409" name="直線コネクタ 408"/>
        <xdr:cNvCxnSpPr/>
      </xdr:nvCxnSpPr>
      <xdr:spPr>
        <a:xfrm>
          <a:off x="8750300" y="12936088"/>
          <a:ext cx="889000" cy="30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77338</xdr:rowOff>
    </xdr:from>
    <xdr:to>
      <xdr:col>45</xdr:col>
      <xdr:colOff>177800</xdr:colOff>
      <xdr:row>76</xdr:row>
      <xdr:rowOff>169647</xdr:rowOff>
    </xdr:to>
    <xdr:cxnSp macro="">
      <xdr:nvCxnSpPr>
        <xdr:cNvPr id="412" name="直線コネクタ 411"/>
        <xdr:cNvCxnSpPr/>
      </xdr:nvCxnSpPr>
      <xdr:spPr>
        <a:xfrm flipV="1">
          <a:off x="7861300" y="12936088"/>
          <a:ext cx="889000" cy="2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169647</xdr:rowOff>
    </xdr:from>
    <xdr:to>
      <xdr:col>41</xdr:col>
      <xdr:colOff>50800</xdr:colOff>
      <xdr:row>77</xdr:row>
      <xdr:rowOff>86446</xdr:rowOff>
    </xdr:to>
    <xdr:cxnSp macro="">
      <xdr:nvCxnSpPr>
        <xdr:cNvPr id="415" name="直線コネクタ 414"/>
        <xdr:cNvCxnSpPr/>
      </xdr:nvCxnSpPr>
      <xdr:spPr>
        <a:xfrm flipV="1">
          <a:off x="6972300" y="13199847"/>
          <a:ext cx="889000" cy="8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141670</xdr:rowOff>
    </xdr:from>
    <xdr:to>
      <xdr:col>55</xdr:col>
      <xdr:colOff>50800</xdr:colOff>
      <xdr:row>78</xdr:row>
      <xdr:rowOff>71820</xdr:rowOff>
    </xdr:to>
    <xdr:sp macro="" textlink="">
      <xdr:nvSpPr>
        <xdr:cNvPr id="425" name="楕円 424"/>
        <xdr:cNvSpPr/>
      </xdr:nvSpPr>
      <xdr:spPr>
        <a:xfrm>
          <a:off x="10426700" y="13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56597</xdr:rowOff>
    </xdr:from>
    <xdr:ext cx="534377" cy="259045"/>
    <xdr:sp macro="" textlink="">
      <xdr:nvSpPr>
        <xdr:cNvPr id="426" name="普通建設事業費 （ うち新規整備　）該当値テキスト"/>
        <xdr:cNvSpPr txBox="1"/>
      </xdr:nvSpPr>
      <xdr:spPr>
        <a:xfrm>
          <a:off x="10528300" y="132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162207</xdr:rowOff>
    </xdr:from>
    <xdr:to>
      <xdr:col>50</xdr:col>
      <xdr:colOff>165100</xdr:colOff>
      <xdr:row>77</xdr:row>
      <xdr:rowOff>92357</xdr:rowOff>
    </xdr:to>
    <xdr:sp macro="" textlink="">
      <xdr:nvSpPr>
        <xdr:cNvPr id="427" name="楕円 426"/>
        <xdr:cNvSpPr/>
      </xdr:nvSpPr>
      <xdr:spPr>
        <a:xfrm>
          <a:off x="9588500" y="131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108884</xdr:rowOff>
    </xdr:from>
    <xdr:ext cx="534377" cy="259045"/>
    <xdr:sp macro="" textlink="">
      <xdr:nvSpPr>
        <xdr:cNvPr id="428" name="テキスト ボックス 427"/>
        <xdr:cNvSpPr txBox="1"/>
      </xdr:nvSpPr>
      <xdr:spPr>
        <a:xfrm>
          <a:off x="9372111" y="1296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26538</xdr:rowOff>
    </xdr:from>
    <xdr:to>
      <xdr:col>46</xdr:col>
      <xdr:colOff>38100</xdr:colOff>
      <xdr:row>75</xdr:row>
      <xdr:rowOff>128138</xdr:rowOff>
    </xdr:to>
    <xdr:sp macro="" textlink="">
      <xdr:nvSpPr>
        <xdr:cNvPr id="429" name="楕円 428"/>
        <xdr:cNvSpPr/>
      </xdr:nvSpPr>
      <xdr:spPr>
        <a:xfrm>
          <a:off x="8699500" y="128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144665</xdr:rowOff>
    </xdr:from>
    <xdr:ext cx="534377" cy="259045"/>
    <xdr:sp macro="" textlink="">
      <xdr:nvSpPr>
        <xdr:cNvPr id="430" name="テキスト ボックス 429"/>
        <xdr:cNvSpPr txBox="1"/>
      </xdr:nvSpPr>
      <xdr:spPr>
        <a:xfrm>
          <a:off x="8483111" y="126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118847</xdr:rowOff>
    </xdr:from>
    <xdr:to>
      <xdr:col>41</xdr:col>
      <xdr:colOff>101600</xdr:colOff>
      <xdr:row>77</xdr:row>
      <xdr:rowOff>48997</xdr:rowOff>
    </xdr:to>
    <xdr:sp macro="" textlink="">
      <xdr:nvSpPr>
        <xdr:cNvPr id="431" name="楕円 430"/>
        <xdr:cNvSpPr/>
      </xdr:nvSpPr>
      <xdr:spPr>
        <a:xfrm>
          <a:off x="7810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65523</xdr:rowOff>
    </xdr:from>
    <xdr:ext cx="534377" cy="259045"/>
    <xdr:sp macro="" textlink="">
      <xdr:nvSpPr>
        <xdr:cNvPr id="432" name="テキスト ボックス 431"/>
        <xdr:cNvSpPr txBox="1"/>
      </xdr:nvSpPr>
      <xdr:spPr>
        <a:xfrm>
          <a:off x="7594111" y="12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35646</xdr:rowOff>
    </xdr:from>
    <xdr:to>
      <xdr:col>36</xdr:col>
      <xdr:colOff>165100</xdr:colOff>
      <xdr:row>77</xdr:row>
      <xdr:rowOff>137246</xdr:rowOff>
    </xdr:to>
    <xdr:sp macro="" textlink="">
      <xdr:nvSpPr>
        <xdr:cNvPr id="433" name="楕円 432"/>
        <xdr:cNvSpPr/>
      </xdr:nvSpPr>
      <xdr:spPr>
        <a:xfrm>
          <a:off x="6921500" y="132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128373</xdr:rowOff>
    </xdr:from>
    <xdr:ext cx="534377" cy="259045"/>
    <xdr:sp macro="" textlink="">
      <xdr:nvSpPr>
        <xdr:cNvPr id="434" name="テキスト ボックス 433"/>
        <xdr:cNvSpPr txBox="1"/>
      </xdr:nvSpPr>
      <xdr:spPr>
        <a:xfrm>
          <a:off x="6705111" y="133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156747</xdr:rowOff>
    </xdr:from>
    <xdr:to>
      <xdr:col>55</xdr:col>
      <xdr:colOff>0</xdr:colOff>
      <xdr:row>93</xdr:row>
      <xdr:rowOff>159381</xdr:rowOff>
    </xdr:to>
    <xdr:cxnSp macro="">
      <xdr:nvCxnSpPr>
        <xdr:cNvPr id="465" name="直線コネクタ 464"/>
        <xdr:cNvCxnSpPr/>
      </xdr:nvCxnSpPr>
      <xdr:spPr>
        <a:xfrm>
          <a:off x="9639300" y="15930147"/>
          <a:ext cx="838200" cy="1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156747</xdr:rowOff>
    </xdr:from>
    <xdr:to>
      <xdr:col>50</xdr:col>
      <xdr:colOff>114300</xdr:colOff>
      <xdr:row>97</xdr:row>
      <xdr:rowOff>27446</xdr:rowOff>
    </xdr:to>
    <xdr:cxnSp macro="">
      <xdr:nvCxnSpPr>
        <xdr:cNvPr id="468" name="直線コネクタ 467"/>
        <xdr:cNvCxnSpPr/>
      </xdr:nvCxnSpPr>
      <xdr:spPr>
        <a:xfrm flipV="1">
          <a:off x="8750300" y="15930147"/>
          <a:ext cx="889000" cy="7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137838</xdr:rowOff>
    </xdr:from>
    <xdr:to>
      <xdr:col>45</xdr:col>
      <xdr:colOff>177800</xdr:colOff>
      <xdr:row>97</xdr:row>
      <xdr:rowOff>27446</xdr:rowOff>
    </xdr:to>
    <xdr:cxnSp macro="">
      <xdr:nvCxnSpPr>
        <xdr:cNvPr id="471" name="直線コネクタ 470"/>
        <xdr:cNvCxnSpPr/>
      </xdr:nvCxnSpPr>
      <xdr:spPr>
        <a:xfrm>
          <a:off x="7861300" y="16425588"/>
          <a:ext cx="889000" cy="2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137838</xdr:rowOff>
    </xdr:from>
    <xdr:to>
      <xdr:col>41</xdr:col>
      <xdr:colOff>50800</xdr:colOff>
      <xdr:row>97</xdr:row>
      <xdr:rowOff>70554</xdr:rowOff>
    </xdr:to>
    <xdr:cxnSp macro="">
      <xdr:nvCxnSpPr>
        <xdr:cNvPr id="474" name="直線コネクタ 473"/>
        <xdr:cNvCxnSpPr/>
      </xdr:nvCxnSpPr>
      <xdr:spPr>
        <a:xfrm flipV="1">
          <a:off x="6972300" y="16425588"/>
          <a:ext cx="889000" cy="27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108581</xdr:rowOff>
    </xdr:from>
    <xdr:to>
      <xdr:col>55</xdr:col>
      <xdr:colOff>50800</xdr:colOff>
      <xdr:row>94</xdr:row>
      <xdr:rowOff>38731</xdr:rowOff>
    </xdr:to>
    <xdr:sp macro="" textlink="">
      <xdr:nvSpPr>
        <xdr:cNvPr id="484" name="楕円 483"/>
        <xdr:cNvSpPr/>
      </xdr:nvSpPr>
      <xdr:spPr>
        <a:xfrm>
          <a:off x="10426700" y="160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131458</xdr:rowOff>
    </xdr:from>
    <xdr:ext cx="534377" cy="259045"/>
    <xdr:sp macro="" textlink="">
      <xdr:nvSpPr>
        <xdr:cNvPr id="485" name="普通建設事業費 （ うち更新整備　）該当値テキスト"/>
        <xdr:cNvSpPr txBox="1"/>
      </xdr:nvSpPr>
      <xdr:spPr>
        <a:xfrm>
          <a:off x="10528300" y="159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105947</xdr:rowOff>
    </xdr:from>
    <xdr:to>
      <xdr:col>50</xdr:col>
      <xdr:colOff>165100</xdr:colOff>
      <xdr:row>93</xdr:row>
      <xdr:rowOff>36097</xdr:rowOff>
    </xdr:to>
    <xdr:sp macro="" textlink="">
      <xdr:nvSpPr>
        <xdr:cNvPr id="486" name="楕円 485"/>
        <xdr:cNvSpPr/>
      </xdr:nvSpPr>
      <xdr:spPr>
        <a:xfrm>
          <a:off x="9588500" y="158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52624</xdr:rowOff>
    </xdr:from>
    <xdr:ext cx="599010" cy="259045"/>
    <xdr:sp macro="" textlink="">
      <xdr:nvSpPr>
        <xdr:cNvPr id="487" name="テキスト ボックス 486"/>
        <xdr:cNvSpPr txBox="1"/>
      </xdr:nvSpPr>
      <xdr:spPr>
        <a:xfrm>
          <a:off x="9339795" y="1565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148096</xdr:rowOff>
    </xdr:from>
    <xdr:to>
      <xdr:col>46</xdr:col>
      <xdr:colOff>38100</xdr:colOff>
      <xdr:row>97</xdr:row>
      <xdr:rowOff>78246</xdr:rowOff>
    </xdr:to>
    <xdr:sp macro="" textlink="">
      <xdr:nvSpPr>
        <xdr:cNvPr id="488" name="楕円 487"/>
        <xdr:cNvSpPr/>
      </xdr:nvSpPr>
      <xdr:spPr>
        <a:xfrm>
          <a:off x="8699500" y="166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69373</xdr:rowOff>
    </xdr:from>
    <xdr:ext cx="534377" cy="259045"/>
    <xdr:sp macro="" textlink="">
      <xdr:nvSpPr>
        <xdr:cNvPr id="489" name="テキスト ボックス 488"/>
        <xdr:cNvSpPr txBox="1"/>
      </xdr:nvSpPr>
      <xdr:spPr>
        <a:xfrm>
          <a:off x="8483111" y="167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87038</xdr:rowOff>
    </xdr:from>
    <xdr:to>
      <xdr:col>41</xdr:col>
      <xdr:colOff>101600</xdr:colOff>
      <xdr:row>96</xdr:row>
      <xdr:rowOff>17188</xdr:rowOff>
    </xdr:to>
    <xdr:sp macro="" textlink="">
      <xdr:nvSpPr>
        <xdr:cNvPr id="490" name="楕円 489"/>
        <xdr:cNvSpPr/>
      </xdr:nvSpPr>
      <xdr:spPr>
        <a:xfrm>
          <a:off x="7810500" y="163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33715</xdr:rowOff>
    </xdr:from>
    <xdr:ext cx="534377" cy="259045"/>
    <xdr:sp macro="" textlink="">
      <xdr:nvSpPr>
        <xdr:cNvPr id="491" name="テキスト ボックス 490"/>
        <xdr:cNvSpPr txBox="1"/>
      </xdr:nvSpPr>
      <xdr:spPr>
        <a:xfrm>
          <a:off x="7594111" y="1615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19754</xdr:rowOff>
    </xdr:from>
    <xdr:to>
      <xdr:col>36</xdr:col>
      <xdr:colOff>165100</xdr:colOff>
      <xdr:row>97</xdr:row>
      <xdr:rowOff>121354</xdr:rowOff>
    </xdr:to>
    <xdr:sp macro="" textlink="">
      <xdr:nvSpPr>
        <xdr:cNvPr id="492" name="楕円 491"/>
        <xdr:cNvSpPr/>
      </xdr:nvSpPr>
      <xdr:spPr>
        <a:xfrm>
          <a:off x="6921500" y="166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112481</xdr:rowOff>
    </xdr:from>
    <xdr:ext cx="534377" cy="259045"/>
    <xdr:sp macro="" textlink="">
      <xdr:nvSpPr>
        <xdr:cNvPr id="493" name="テキスト ボックス 492"/>
        <xdr:cNvSpPr txBox="1"/>
      </xdr:nvSpPr>
      <xdr:spPr>
        <a:xfrm>
          <a:off x="6705111" y="167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68935</xdr:rowOff>
    </xdr:from>
    <xdr:to>
      <xdr:col>85</xdr:col>
      <xdr:colOff>127000</xdr:colOff>
      <xdr:row>39</xdr:row>
      <xdr:rowOff>153</xdr:rowOff>
    </xdr:to>
    <xdr:cxnSp macro="">
      <xdr:nvCxnSpPr>
        <xdr:cNvPr id="522" name="直線コネクタ 521"/>
        <xdr:cNvCxnSpPr/>
      </xdr:nvCxnSpPr>
      <xdr:spPr>
        <a:xfrm>
          <a:off x="15481300" y="6584035"/>
          <a:ext cx="838200" cy="10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68935</xdr:rowOff>
    </xdr:from>
    <xdr:to>
      <xdr:col>81</xdr:col>
      <xdr:colOff>50800</xdr:colOff>
      <xdr:row>38</xdr:row>
      <xdr:rowOff>169825</xdr:rowOff>
    </xdr:to>
    <xdr:cxnSp macro="">
      <xdr:nvCxnSpPr>
        <xdr:cNvPr id="525" name="直線コネクタ 524"/>
        <xdr:cNvCxnSpPr/>
      </xdr:nvCxnSpPr>
      <xdr:spPr>
        <a:xfrm flipV="1">
          <a:off x="14592300" y="6584035"/>
          <a:ext cx="889000" cy="10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169825</xdr:rowOff>
    </xdr:from>
    <xdr:to>
      <xdr:col>76</xdr:col>
      <xdr:colOff>114300</xdr:colOff>
      <xdr:row>39</xdr:row>
      <xdr:rowOff>37529</xdr:rowOff>
    </xdr:to>
    <xdr:cxnSp macro="">
      <xdr:nvCxnSpPr>
        <xdr:cNvPr id="528" name="直線コネクタ 527"/>
        <xdr:cNvCxnSpPr/>
      </xdr:nvCxnSpPr>
      <xdr:spPr>
        <a:xfrm flipV="1">
          <a:off x="13703300" y="6684925"/>
          <a:ext cx="8890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33554</xdr:rowOff>
    </xdr:from>
    <xdr:to>
      <xdr:col>71</xdr:col>
      <xdr:colOff>177800</xdr:colOff>
      <xdr:row>39</xdr:row>
      <xdr:rowOff>37529</xdr:rowOff>
    </xdr:to>
    <xdr:cxnSp macro="">
      <xdr:nvCxnSpPr>
        <xdr:cNvPr id="531" name="直線コネクタ 530"/>
        <xdr:cNvCxnSpPr/>
      </xdr:nvCxnSpPr>
      <xdr:spPr>
        <a:xfrm>
          <a:off x="12814300" y="6720104"/>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120803</xdr:rowOff>
    </xdr:from>
    <xdr:to>
      <xdr:col>85</xdr:col>
      <xdr:colOff>177800</xdr:colOff>
      <xdr:row>39</xdr:row>
      <xdr:rowOff>50953</xdr:rowOff>
    </xdr:to>
    <xdr:sp macro="" textlink="">
      <xdr:nvSpPr>
        <xdr:cNvPr id="541" name="楕円 540"/>
        <xdr:cNvSpPr/>
      </xdr:nvSpPr>
      <xdr:spPr>
        <a:xfrm>
          <a:off x="16268700" y="66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35730</xdr:rowOff>
    </xdr:from>
    <xdr:ext cx="469744" cy="259045"/>
    <xdr:sp macro="" textlink="">
      <xdr:nvSpPr>
        <xdr:cNvPr id="542" name="災害復旧事業費該当値テキスト"/>
        <xdr:cNvSpPr txBox="1"/>
      </xdr:nvSpPr>
      <xdr:spPr>
        <a:xfrm>
          <a:off x="16370300" y="65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18135</xdr:rowOff>
    </xdr:from>
    <xdr:to>
      <xdr:col>81</xdr:col>
      <xdr:colOff>101600</xdr:colOff>
      <xdr:row>38</xdr:row>
      <xdr:rowOff>119735</xdr:rowOff>
    </xdr:to>
    <xdr:sp macro="" textlink="">
      <xdr:nvSpPr>
        <xdr:cNvPr id="543" name="楕円 542"/>
        <xdr:cNvSpPr/>
      </xdr:nvSpPr>
      <xdr:spPr>
        <a:xfrm>
          <a:off x="15430500" y="6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136263</xdr:rowOff>
    </xdr:from>
    <xdr:ext cx="534377" cy="259045"/>
    <xdr:sp macro="" textlink="">
      <xdr:nvSpPr>
        <xdr:cNvPr id="544" name="テキスト ボックス 543"/>
        <xdr:cNvSpPr txBox="1"/>
      </xdr:nvSpPr>
      <xdr:spPr>
        <a:xfrm>
          <a:off x="15214111" y="63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119025</xdr:rowOff>
    </xdr:from>
    <xdr:to>
      <xdr:col>76</xdr:col>
      <xdr:colOff>165100</xdr:colOff>
      <xdr:row>39</xdr:row>
      <xdr:rowOff>49175</xdr:rowOff>
    </xdr:to>
    <xdr:sp macro="" textlink="">
      <xdr:nvSpPr>
        <xdr:cNvPr id="545" name="楕円 544"/>
        <xdr:cNvSpPr/>
      </xdr:nvSpPr>
      <xdr:spPr>
        <a:xfrm>
          <a:off x="14541500" y="66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40302</xdr:rowOff>
    </xdr:from>
    <xdr:ext cx="469744" cy="259045"/>
    <xdr:sp macro="" textlink="">
      <xdr:nvSpPr>
        <xdr:cNvPr id="546" name="テキスト ボックス 545"/>
        <xdr:cNvSpPr txBox="1"/>
      </xdr:nvSpPr>
      <xdr:spPr>
        <a:xfrm>
          <a:off x="14357428" y="67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158179</xdr:rowOff>
    </xdr:from>
    <xdr:to>
      <xdr:col>72</xdr:col>
      <xdr:colOff>38100</xdr:colOff>
      <xdr:row>39</xdr:row>
      <xdr:rowOff>88329</xdr:rowOff>
    </xdr:to>
    <xdr:sp macro="" textlink="">
      <xdr:nvSpPr>
        <xdr:cNvPr id="547" name="楕円 546"/>
        <xdr:cNvSpPr/>
      </xdr:nvSpPr>
      <xdr:spPr>
        <a:xfrm>
          <a:off x="13652500" y="66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79456</xdr:rowOff>
    </xdr:from>
    <xdr:ext cx="378565" cy="259045"/>
    <xdr:sp macro="" textlink="">
      <xdr:nvSpPr>
        <xdr:cNvPr id="548" name="テキスト ボックス 547"/>
        <xdr:cNvSpPr txBox="1"/>
      </xdr:nvSpPr>
      <xdr:spPr>
        <a:xfrm>
          <a:off x="13514017" y="6766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154204</xdr:rowOff>
    </xdr:from>
    <xdr:to>
      <xdr:col>67</xdr:col>
      <xdr:colOff>101600</xdr:colOff>
      <xdr:row>39</xdr:row>
      <xdr:rowOff>84354</xdr:rowOff>
    </xdr:to>
    <xdr:sp macro="" textlink="">
      <xdr:nvSpPr>
        <xdr:cNvPr id="549" name="楕円 548"/>
        <xdr:cNvSpPr/>
      </xdr:nvSpPr>
      <xdr:spPr>
        <a:xfrm>
          <a:off x="12763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75481</xdr:rowOff>
    </xdr:from>
    <xdr:ext cx="378565" cy="259045"/>
    <xdr:sp macro="" textlink="">
      <xdr:nvSpPr>
        <xdr:cNvPr id="550" name="テキスト ボックス 549"/>
        <xdr:cNvSpPr txBox="1"/>
      </xdr:nvSpPr>
      <xdr:spPr>
        <a:xfrm>
          <a:off x="12625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54043</xdr:rowOff>
    </xdr:from>
    <xdr:to>
      <xdr:col>85</xdr:col>
      <xdr:colOff>127000</xdr:colOff>
      <xdr:row>78</xdr:row>
      <xdr:rowOff>72569</xdr:rowOff>
    </xdr:to>
    <xdr:cxnSp macro="">
      <xdr:nvCxnSpPr>
        <xdr:cNvPr id="632" name="直線コネクタ 631"/>
        <xdr:cNvCxnSpPr/>
      </xdr:nvCxnSpPr>
      <xdr:spPr>
        <a:xfrm>
          <a:off x="15481300" y="13427143"/>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155353</xdr:rowOff>
    </xdr:from>
    <xdr:to>
      <xdr:col>81</xdr:col>
      <xdr:colOff>50800</xdr:colOff>
      <xdr:row>78</xdr:row>
      <xdr:rowOff>54043</xdr:rowOff>
    </xdr:to>
    <xdr:cxnSp macro="">
      <xdr:nvCxnSpPr>
        <xdr:cNvPr id="635" name="直線コネクタ 634"/>
        <xdr:cNvCxnSpPr/>
      </xdr:nvCxnSpPr>
      <xdr:spPr>
        <a:xfrm>
          <a:off x="14592300" y="13357003"/>
          <a:ext cx="889000" cy="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82113</xdr:rowOff>
    </xdr:from>
    <xdr:to>
      <xdr:col>76</xdr:col>
      <xdr:colOff>114300</xdr:colOff>
      <xdr:row>77</xdr:row>
      <xdr:rowOff>155353</xdr:rowOff>
    </xdr:to>
    <xdr:cxnSp macro="">
      <xdr:nvCxnSpPr>
        <xdr:cNvPr id="638" name="直線コネクタ 637"/>
        <xdr:cNvCxnSpPr/>
      </xdr:nvCxnSpPr>
      <xdr:spPr>
        <a:xfrm>
          <a:off x="13703300" y="13283763"/>
          <a:ext cx="889000" cy="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82113</xdr:rowOff>
    </xdr:from>
    <xdr:to>
      <xdr:col>71</xdr:col>
      <xdr:colOff>177800</xdr:colOff>
      <xdr:row>77</xdr:row>
      <xdr:rowOff>136891</xdr:rowOff>
    </xdr:to>
    <xdr:cxnSp macro="">
      <xdr:nvCxnSpPr>
        <xdr:cNvPr id="641" name="直線コネクタ 640"/>
        <xdr:cNvCxnSpPr/>
      </xdr:nvCxnSpPr>
      <xdr:spPr>
        <a:xfrm flipV="1">
          <a:off x="12814300" y="13283763"/>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21769</xdr:rowOff>
    </xdr:from>
    <xdr:to>
      <xdr:col>85</xdr:col>
      <xdr:colOff>177800</xdr:colOff>
      <xdr:row>78</xdr:row>
      <xdr:rowOff>123369</xdr:rowOff>
    </xdr:to>
    <xdr:sp macro="" textlink="">
      <xdr:nvSpPr>
        <xdr:cNvPr id="651" name="楕円 650"/>
        <xdr:cNvSpPr/>
      </xdr:nvSpPr>
      <xdr:spPr>
        <a:xfrm>
          <a:off x="16268700" y="133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139126</xdr:rowOff>
    </xdr:from>
    <xdr:ext cx="534377" cy="259045"/>
    <xdr:sp macro="" textlink="">
      <xdr:nvSpPr>
        <xdr:cNvPr id="652" name="公債費該当値テキスト"/>
        <xdr:cNvSpPr txBox="1"/>
      </xdr:nvSpPr>
      <xdr:spPr>
        <a:xfrm>
          <a:off x="16370300" y="133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3243</xdr:rowOff>
    </xdr:from>
    <xdr:to>
      <xdr:col>81</xdr:col>
      <xdr:colOff>101600</xdr:colOff>
      <xdr:row>78</xdr:row>
      <xdr:rowOff>104843</xdr:rowOff>
    </xdr:to>
    <xdr:sp macro="" textlink="">
      <xdr:nvSpPr>
        <xdr:cNvPr id="653" name="楕円 652"/>
        <xdr:cNvSpPr/>
      </xdr:nvSpPr>
      <xdr:spPr>
        <a:xfrm>
          <a:off x="15430500" y="133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95970</xdr:rowOff>
    </xdr:from>
    <xdr:ext cx="534377" cy="259045"/>
    <xdr:sp macro="" textlink="">
      <xdr:nvSpPr>
        <xdr:cNvPr id="654" name="テキスト ボックス 653"/>
        <xdr:cNvSpPr txBox="1"/>
      </xdr:nvSpPr>
      <xdr:spPr>
        <a:xfrm>
          <a:off x="15214111" y="134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104553</xdr:rowOff>
    </xdr:from>
    <xdr:to>
      <xdr:col>76</xdr:col>
      <xdr:colOff>165100</xdr:colOff>
      <xdr:row>78</xdr:row>
      <xdr:rowOff>34703</xdr:rowOff>
    </xdr:to>
    <xdr:sp macro="" textlink="">
      <xdr:nvSpPr>
        <xdr:cNvPr id="655" name="楕円 654"/>
        <xdr:cNvSpPr/>
      </xdr:nvSpPr>
      <xdr:spPr>
        <a:xfrm>
          <a:off x="14541500" y="133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51230</xdr:rowOff>
    </xdr:from>
    <xdr:ext cx="534377" cy="259045"/>
    <xdr:sp macro="" textlink="">
      <xdr:nvSpPr>
        <xdr:cNvPr id="656" name="テキスト ボックス 655"/>
        <xdr:cNvSpPr txBox="1"/>
      </xdr:nvSpPr>
      <xdr:spPr>
        <a:xfrm>
          <a:off x="14325111" y="130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31313</xdr:rowOff>
    </xdr:from>
    <xdr:to>
      <xdr:col>72</xdr:col>
      <xdr:colOff>38100</xdr:colOff>
      <xdr:row>77</xdr:row>
      <xdr:rowOff>132913</xdr:rowOff>
    </xdr:to>
    <xdr:sp macro="" textlink="">
      <xdr:nvSpPr>
        <xdr:cNvPr id="657" name="楕円 656"/>
        <xdr:cNvSpPr/>
      </xdr:nvSpPr>
      <xdr:spPr>
        <a:xfrm>
          <a:off x="13652500" y="132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149440</xdr:rowOff>
    </xdr:from>
    <xdr:ext cx="599010" cy="259045"/>
    <xdr:sp macro="" textlink="">
      <xdr:nvSpPr>
        <xdr:cNvPr id="658" name="テキスト ボックス 657"/>
        <xdr:cNvSpPr txBox="1"/>
      </xdr:nvSpPr>
      <xdr:spPr>
        <a:xfrm>
          <a:off x="13403795" y="130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86091</xdr:rowOff>
    </xdr:from>
    <xdr:to>
      <xdr:col>67</xdr:col>
      <xdr:colOff>101600</xdr:colOff>
      <xdr:row>78</xdr:row>
      <xdr:rowOff>16241</xdr:rowOff>
    </xdr:to>
    <xdr:sp macro="" textlink="">
      <xdr:nvSpPr>
        <xdr:cNvPr id="659" name="楕円 658"/>
        <xdr:cNvSpPr/>
      </xdr:nvSpPr>
      <xdr:spPr>
        <a:xfrm>
          <a:off x="12763500" y="13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32768</xdr:rowOff>
    </xdr:from>
    <xdr:ext cx="534377" cy="259045"/>
    <xdr:sp macro="" textlink="">
      <xdr:nvSpPr>
        <xdr:cNvPr id="660" name="テキスト ボックス 659"/>
        <xdr:cNvSpPr txBox="1"/>
      </xdr:nvSpPr>
      <xdr:spPr>
        <a:xfrm>
          <a:off x="12547111" y="130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93740</xdr:rowOff>
    </xdr:from>
    <xdr:to>
      <xdr:col>85</xdr:col>
      <xdr:colOff>127000</xdr:colOff>
      <xdr:row>98</xdr:row>
      <xdr:rowOff>97017</xdr:rowOff>
    </xdr:to>
    <xdr:cxnSp macro="">
      <xdr:nvCxnSpPr>
        <xdr:cNvPr id="687" name="直線コネクタ 686"/>
        <xdr:cNvCxnSpPr/>
      </xdr:nvCxnSpPr>
      <xdr:spPr>
        <a:xfrm>
          <a:off x="15481300" y="16895840"/>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72272</xdr:rowOff>
    </xdr:from>
    <xdr:to>
      <xdr:col>81</xdr:col>
      <xdr:colOff>50800</xdr:colOff>
      <xdr:row>98</xdr:row>
      <xdr:rowOff>93740</xdr:rowOff>
    </xdr:to>
    <xdr:cxnSp macro="">
      <xdr:nvCxnSpPr>
        <xdr:cNvPr id="690" name="直線コネクタ 689"/>
        <xdr:cNvCxnSpPr/>
      </xdr:nvCxnSpPr>
      <xdr:spPr>
        <a:xfrm>
          <a:off x="14592300" y="16874372"/>
          <a:ext cx="8890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64447</xdr:rowOff>
    </xdr:from>
    <xdr:to>
      <xdr:col>76</xdr:col>
      <xdr:colOff>114300</xdr:colOff>
      <xdr:row>98</xdr:row>
      <xdr:rowOff>72272</xdr:rowOff>
    </xdr:to>
    <xdr:cxnSp macro="">
      <xdr:nvCxnSpPr>
        <xdr:cNvPr id="693" name="直線コネクタ 692"/>
        <xdr:cNvCxnSpPr/>
      </xdr:nvCxnSpPr>
      <xdr:spPr>
        <a:xfrm>
          <a:off x="13703300" y="16866547"/>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64447</xdr:rowOff>
    </xdr:from>
    <xdr:to>
      <xdr:col>71</xdr:col>
      <xdr:colOff>177800</xdr:colOff>
      <xdr:row>98</xdr:row>
      <xdr:rowOff>75082</xdr:rowOff>
    </xdr:to>
    <xdr:cxnSp macro="">
      <xdr:nvCxnSpPr>
        <xdr:cNvPr id="696" name="直線コネクタ 695"/>
        <xdr:cNvCxnSpPr/>
      </xdr:nvCxnSpPr>
      <xdr:spPr>
        <a:xfrm flipV="1">
          <a:off x="12814300" y="16866547"/>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46217</xdr:rowOff>
    </xdr:from>
    <xdr:to>
      <xdr:col>85</xdr:col>
      <xdr:colOff>177800</xdr:colOff>
      <xdr:row>98</xdr:row>
      <xdr:rowOff>147817</xdr:rowOff>
    </xdr:to>
    <xdr:sp macro="" textlink="">
      <xdr:nvSpPr>
        <xdr:cNvPr id="706" name="楕円 705"/>
        <xdr:cNvSpPr/>
      </xdr:nvSpPr>
      <xdr:spPr>
        <a:xfrm>
          <a:off x="16268700" y="168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166241</xdr:rowOff>
    </xdr:from>
    <xdr:ext cx="534377" cy="259045"/>
    <xdr:sp macro="" textlink="">
      <xdr:nvSpPr>
        <xdr:cNvPr id="707" name="積立金該当値テキスト"/>
        <xdr:cNvSpPr txBox="1"/>
      </xdr:nvSpPr>
      <xdr:spPr>
        <a:xfrm>
          <a:off x="16370300" y="1679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42940</xdr:rowOff>
    </xdr:from>
    <xdr:to>
      <xdr:col>81</xdr:col>
      <xdr:colOff>101600</xdr:colOff>
      <xdr:row>98</xdr:row>
      <xdr:rowOff>144540</xdr:rowOff>
    </xdr:to>
    <xdr:sp macro="" textlink="">
      <xdr:nvSpPr>
        <xdr:cNvPr id="708" name="楕円 707"/>
        <xdr:cNvSpPr/>
      </xdr:nvSpPr>
      <xdr:spPr>
        <a:xfrm>
          <a:off x="15430500" y="16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135667</xdr:rowOff>
    </xdr:from>
    <xdr:ext cx="534377" cy="259045"/>
    <xdr:sp macro="" textlink="">
      <xdr:nvSpPr>
        <xdr:cNvPr id="709" name="テキスト ボックス 708"/>
        <xdr:cNvSpPr txBox="1"/>
      </xdr:nvSpPr>
      <xdr:spPr>
        <a:xfrm>
          <a:off x="15214111" y="169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21472</xdr:rowOff>
    </xdr:from>
    <xdr:to>
      <xdr:col>76</xdr:col>
      <xdr:colOff>165100</xdr:colOff>
      <xdr:row>98</xdr:row>
      <xdr:rowOff>123072</xdr:rowOff>
    </xdr:to>
    <xdr:sp macro="" textlink="">
      <xdr:nvSpPr>
        <xdr:cNvPr id="710" name="楕円 709"/>
        <xdr:cNvSpPr/>
      </xdr:nvSpPr>
      <xdr:spPr>
        <a:xfrm>
          <a:off x="14541500" y="168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139599</xdr:rowOff>
    </xdr:from>
    <xdr:ext cx="534377" cy="259045"/>
    <xdr:sp macro="" textlink="">
      <xdr:nvSpPr>
        <xdr:cNvPr id="711" name="テキスト ボックス 710"/>
        <xdr:cNvSpPr txBox="1"/>
      </xdr:nvSpPr>
      <xdr:spPr>
        <a:xfrm>
          <a:off x="14325111" y="165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13647</xdr:rowOff>
    </xdr:from>
    <xdr:to>
      <xdr:col>72</xdr:col>
      <xdr:colOff>38100</xdr:colOff>
      <xdr:row>98</xdr:row>
      <xdr:rowOff>115247</xdr:rowOff>
    </xdr:to>
    <xdr:sp macro="" textlink="">
      <xdr:nvSpPr>
        <xdr:cNvPr id="712" name="楕円 711"/>
        <xdr:cNvSpPr/>
      </xdr:nvSpPr>
      <xdr:spPr>
        <a:xfrm>
          <a:off x="13652500" y="168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131774</xdr:rowOff>
    </xdr:from>
    <xdr:ext cx="534377" cy="259045"/>
    <xdr:sp macro="" textlink="">
      <xdr:nvSpPr>
        <xdr:cNvPr id="713" name="テキスト ボックス 712"/>
        <xdr:cNvSpPr txBox="1"/>
      </xdr:nvSpPr>
      <xdr:spPr>
        <a:xfrm>
          <a:off x="13436111" y="165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24282</xdr:rowOff>
    </xdr:from>
    <xdr:to>
      <xdr:col>67</xdr:col>
      <xdr:colOff>101600</xdr:colOff>
      <xdr:row>98</xdr:row>
      <xdr:rowOff>125882</xdr:rowOff>
    </xdr:to>
    <xdr:sp macro="" textlink="">
      <xdr:nvSpPr>
        <xdr:cNvPr id="714" name="楕円 713"/>
        <xdr:cNvSpPr/>
      </xdr:nvSpPr>
      <xdr:spPr>
        <a:xfrm>
          <a:off x="12763500" y="168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142409</xdr:rowOff>
    </xdr:from>
    <xdr:ext cx="534377" cy="259045"/>
    <xdr:sp macro="" textlink="">
      <xdr:nvSpPr>
        <xdr:cNvPr id="715" name="テキスト ボックス 714"/>
        <xdr:cNvSpPr txBox="1"/>
      </xdr:nvSpPr>
      <xdr:spPr>
        <a:xfrm>
          <a:off x="12547111" y="166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138054</xdr:rowOff>
    </xdr:from>
    <xdr:to>
      <xdr:col>116</xdr:col>
      <xdr:colOff>63500</xdr:colOff>
      <xdr:row>38</xdr:row>
      <xdr:rowOff>139700</xdr:rowOff>
    </xdr:to>
    <xdr:cxnSp macro="">
      <xdr:nvCxnSpPr>
        <xdr:cNvPr id="742" name="直線コネクタ 741"/>
        <xdr:cNvCxnSpPr/>
      </xdr:nvCxnSpPr>
      <xdr:spPr>
        <a:xfrm>
          <a:off x="21323300" y="6653154"/>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137688</xdr:rowOff>
    </xdr:from>
    <xdr:to>
      <xdr:col>111</xdr:col>
      <xdr:colOff>177800</xdr:colOff>
      <xdr:row>38</xdr:row>
      <xdr:rowOff>138054</xdr:rowOff>
    </xdr:to>
    <xdr:cxnSp macro="">
      <xdr:nvCxnSpPr>
        <xdr:cNvPr id="745" name="直線コネクタ 744"/>
        <xdr:cNvCxnSpPr/>
      </xdr:nvCxnSpPr>
      <xdr:spPr>
        <a:xfrm>
          <a:off x="20434300" y="665278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135494</xdr:rowOff>
    </xdr:from>
    <xdr:to>
      <xdr:col>107</xdr:col>
      <xdr:colOff>50800</xdr:colOff>
      <xdr:row>38</xdr:row>
      <xdr:rowOff>137688</xdr:rowOff>
    </xdr:to>
    <xdr:cxnSp macro="">
      <xdr:nvCxnSpPr>
        <xdr:cNvPr id="748" name="直線コネクタ 747"/>
        <xdr:cNvCxnSpPr/>
      </xdr:nvCxnSpPr>
      <xdr:spPr>
        <a:xfrm>
          <a:off x="19545300" y="665059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135494</xdr:rowOff>
    </xdr:from>
    <xdr:to>
      <xdr:col>102</xdr:col>
      <xdr:colOff>114300</xdr:colOff>
      <xdr:row>38</xdr:row>
      <xdr:rowOff>138694</xdr:rowOff>
    </xdr:to>
    <xdr:cxnSp macro="">
      <xdr:nvCxnSpPr>
        <xdr:cNvPr id="751" name="直線コネクタ 750"/>
        <xdr:cNvCxnSpPr/>
      </xdr:nvCxnSpPr>
      <xdr:spPr>
        <a:xfrm flipV="1">
          <a:off x="18656300" y="665059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87254</xdr:rowOff>
    </xdr:from>
    <xdr:to>
      <xdr:col>112</xdr:col>
      <xdr:colOff>38100</xdr:colOff>
      <xdr:row>39</xdr:row>
      <xdr:rowOff>17404</xdr:rowOff>
    </xdr:to>
    <xdr:sp macro="" textlink="">
      <xdr:nvSpPr>
        <xdr:cNvPr id="763" name="楕円 762"/>
        <xdr:cNvSpPr/>
      </xdr:nvSpPr>
      <xdr:spPr>
        <a:xfrm>
          <a:off x="21272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8531</xdr:rowOff>
    </xdr:from>
    <xdr:ext cx="313932" cy="259045"/>
    <xdr:sp macro="" textlink="">
      <xdr:nvSpPr>
        <xdr:cNvPr id="764" name="テキスト ボックス 763"/>
        <xdr:cNvSpPr txBox="1"/>
      </xdr:nvSpPr>
      <xdr:spPr>
        <a:xfrm>
          <a:off x="21166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86888</xdr:rowOff>
    </xdr:from>
    <xdr:to>
      <xdr:col>107</xdr:col>
      <xdr:colOff>101600</xdr:colOff>
      <xdr:row>39</xdr:row>
      <xdr:rowOff>17038</xdr:rowOff>
    </xdr:to>
    <xdr:sp macro="" textlink="">
      <xdr:nvSpPr>
        <xdr:cNvPr id="765" name="楕円 764"/>
        <xdr:cNvSpPr/>
      </xdr:nvSpPr>
      <xdr:spPr>
        <a:xfrm>
          <a:off x="20383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8165</xdr:rowOff>
    </xdr:from>
    <xdr:ext cx="313932" cy="259045"/>
    <xdr:sp macro="" textlink="">
      <xdr:nvSpPr>
        <xdr:cNvPr id="766" name="テキスト ボックス 765"/>
        <xdr:cNvSpPr txBox="1"/>
      </xdr:nvSpPr>
      <xdr:spPr>
        <a:xfrm>
          <a:off x="20277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84694</xdr:rowOff>
    </xdr:from>
    <xdr:to>
      <xdr:col>102</xdr:col>
      <xdr:colOff>165100</xdr:colOff>
      <xdr:row>39</xdr:row>
      <xdr:rowOff>14844</xdr:rowOff>
    </xdr:to>
    <xdr:sp macro="" textlink="">
      <xdr:nvSpPr>
        <xdr:cNvPr id="767" name="楕円 766"/>
        <xdr:cNvSpPr/>
      </xdr:nvSpPr>
      <xdr:spPr>
        <a:xfrm>
          <a:off x="19494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5971</xdr:rowOff>
    </xdr:from>
    <xdr:ext cx="313932" cy="259045"/>
    <xdr:sp macro="" textlink="">
      <xdr:nvSpPr>
        <xdr:cNvPr id="768" name="テキスト ボックス 767"/>
        <xdr:cNvSpPr txBox="1"/>
      </xdr:nvSpPr>
      <xdr:spPr>
        <a:xfrm>
          <a:off x="19388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87894</xdr:rowOff>
    </xdr:from>
    <xdr:to>
      <xdr:col>98</xdr:col>
      <xdr:colOff>38100</xdr:colOff>
      <xdr:row>39</xdr:row>
      <xdr:rowOff>18044</xdr:rowOff>
    </xdr:to>
    <xdr:sp macro="" textlink="">
      <xdr:nvSpPr>
        <xdr:cNvPr id="769" name="楕円 768"/>
        <xdr:cNvSpPr/>
      </xdr:nvSpPr>
      <xdr:spPr>
        <a:xfrm>
          <a:off x="18605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9171</xdr:rowOff>
    </xdr:from>
    <xdr:ext cx="313932" cy="259045"/>
    <xdr:sp macro="" textlink="">
      <xdr:nvSpPr>
        <xdr:cNvPr id="770" name="テキスト ボックス 769"/>
        <xdr:cNvSpPr txBox="1"/>
      </xdr:nvSpPr>
      <xdr:spPr>
        <a:xfrm>
          <a:off x="18499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97164</xdr:rowOff>
    </xdr:from>
    <xdr:to>
      <xdr:col>116</xdr:col>
      <xdr:colOff>63500</xdr:colOff>
      <xdr:row>59</xdr:row>
      <xdr:rowOff>97409</xdr:rowOff>
    </xdr:to>
    <xdr:cxnSp macro="">
      <xdr:nvCxnSpPr>
        <xdr:cNvPr id="801" name="直線コネクタ 800"/>
        <xdr:cNvCxnSpPr/>
      </xdr:nvCxnSpPr>
      <xdr:spPr>
        <a:xfrm>
          <a:off x="21323300" y="10212714"/>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96919</xdr:rowOff>
    </xdr:from>
    <xdr:to>
      <xdr:col>111</xdr:col>
      <xdr:colOff>177800</xdr:colOff>
      <xdr:row>59</xdr:row>
      <xdr:rowOff>97164</xdr:rowOff>
    </xdr:to>
    <xdr:cxnSp macro="">
      <xdr:nvCxnSpPr>
        <xdr:cNvPr id="804" name="直線コネクタ 803"/>
        <xdr:cNvCxnSpPr/>
      </xdr:nvCxnSpPr>
      <xdr:spPr>
        <a:xfrm>
          <a:off x="20434300" y="10212469"/>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95221</xdr:rowOff>
    </xdr:from>
    <xdr:to>
      <xdr:col>107</xdr:col>
      <xdr:colOff>50800</xdr:colOff>
      <xdr:row>59</xdr:row>
      <xdr:rowOff>96919</xdr:rowOff>
    </xdr:to>
    <xdr:cxnSp macro="">
      <xdr:nvCxnSpPr>
        <xdr:cNvPr id="807" name="直線コネクタ 806"/>
        <xdr:cNvCxnSpPr/>
      </xdr:nvCxnSpPr>
      <xdr:spPr>
        <a:xfrm>
          <a:off x="19545300" y="1021077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95221</xdr:rowOff>
    </xdr:from>
    <xdr:to>
      <xdr:col>102</xdr:col>
      <xdr:colOff>114300</xdr:colOff>
      <xdr:row>59</xdr:row>
      <xdr:rowOff>98878</xdr:rowOff>
    </xdr:to>
    <xdr:cxnSp macro="">
      <xdr:nvCxnSpPr>
        <xdr:cNvPr id="810" name="直線コネクタ 809"/>
        <xdr:cNvCxnSpPr/>
      </xdr:nvCxnSpPr>
      <xdr:spPr>
        <a:xfrm flipV="1">
          <a:off x="18656300" y="1021077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46609</xdr:rowOff>
    </xdr:from>
    <xdr:to>
      <xdr:col>116</xdr:col>
      <xdr:colOff>114300</xdr:colOff>
      <xdr:row>59</xdr:row>
      <xdr:rowOff>148209</xdr:rowOff>
    </xdr:to>
    <xdr:sp macro="" textlink="">
      <xdr:nvSpPr>
        <xdr:cNvPr id="820" name="楕円 819"/>
        <xdr:cNvSpPr/>
      </xdr:nvSpPr>
      <xdr:spPr>
        <a:xfrm>
          <a:off x="22110700" y="101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132986</xdr:rowOff>
    </xdr:from>
    <xdr:ext cx="313932" cy="259045"/>
    <xdr:sp macro="" textlink="">
      <xdr:nvSpPr>
        <xdr:cNvPr id="821" name="貸付金該当値テキスト"/>
        <xdr:cNvSpPr txBox="1"/>
      </xdr:nvSpPr>
      <xdr:spPr>
        <a:xfrm>
          <a:off x="22212300" y="100770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46364</xdr:rowOff>
    </xdr:from>
    <xdr:to>
      <xdr:col>112</xdr:col>
      <xdr:colOff>38100</xdr:colOff>
      <xdr:row>59</xdr:row>
      <xdr:rowOff>147964</xdr:rowOff>
    </xdr:to>
    <xdr:sp macro="" textlink="">
      <xdr:nvSpPr>
        <xdr:cNvPr id="822" name="楕円 821"/>
        <xdr:cNvSpPr/>
      </xdr:nvSpPr>
      <xdr:spPr>
        <a:xfrm>
          <a:off x="21272500" y="101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139091</xdr:rowOff>
    </xdr:from>
    <xdr:ext cx="378565" cy="259045"/>
    <xdr:sp macro="" textlink="">
      <xdr:nvSpPr>
        <xdr:cNvPr id="823" name="テキスト ボックス 822"/>
        <xdr:cNvSpPr txBox="1"/>
      </xdr:nvSpPr>
      <xdr:spPr>
        <a:xfrm>
          <a:off x="21134017" y="10254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46119</xdr:rowOff>
    </xdr:from>
    <xdr:to>
      <xdr:col>107</xdr:col>
      <xdr:colOff>101600</xdr:colOff>
      <xdr:row>59</xdr:row>
      <xdr:rowOff>147719</xdr:rowOff>
    </xdr:to>
    <xdr:sp macro="" textlink="">
      <xdr:nvSpPr>
        <xdr:cNvPr id="824" name="楕円 823"/>
        <xdr:cNvSpPr/>
      </xdr:nvSpPr>
      <xdr:spPr>
        <a:xfrm>
          <a:off x="20383500" y="101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138846</xdr:rowOff>
    </xdr:from>
    <xdr:ext cx="378565" cy="259045"/>
    <xdr:sp macro="" textlink="">
      <xdr:nvSpPr>
        <xdr:cNvPr id="825" name="テキスト ボックス 824"/>
        <xdr:cNvSpPr txBox="1"/>
      </xdr:nvSpPr>
      <xdr:spPr>
        <a:xfrm>
          <a:off x="20245017" y="1025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44421</xdr:rowOff>
    </xdr:from>
    <xdr:to>
      <xdr:col>102</xdr:col>
      <xdr:colOff>165100</xdr:colOff>
      <xdr:row>59</xdr:row>
      <xdr:rowOff>146021</xdr:rowOff>
    </xdr:to>
    <xdr:sp macro="" textlink="">
      <xdr:nvSpPr>
        <xdr:cNvPr id="826" name="楕円 825"/>
        <xdr:cNvSpPr/>
      </xdr:nvSpPr>
      <xdr:spPr>
        <a:xfrm>
          <a:off x="19494500" y="101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137148</xdr:rowOff>
    </xdr:from>
    <xdr:ext cx="378565" cy="259045"/>
    <xdr:sp macro="" textlink="">
      <xdr:nvSpPr>
        <xdr:cNvPr id="827" name="テキスト ボックス 826"/>
        <xdr:cNvSpPr txBox="1"/>
      </xdr:nvSpPr>
      <xdr:spPr>
        <a:xfrm>
          <a:off x="19356017" y="1025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44088</xdr:rowOff>
    </xdr:from>
    <xdr:to>
      <xdr:col>116</xdr:col>
      <xdr:colOff>63500</xdr:colOff>
      <xdr:row>76</xdr:row>
      <xdr:rowOff>1321</xdr:rowOff>
    </xdr:to>
    <xdr:cxnSp macro="">
      <xdr:nvCxnSpPr>
        <xdr:cNvPr id="859" name="直線コネクタ 858"/>
        <xdr:cNvCxnSpPr/>
      </xdr:nvCxnSpPr>
      <xdr:spPr>
        <a:xfrm>
          <a:off x="21323300" y="12559938"/>
          <a:ext cx="838200" cy="47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44088</xdr:rowOff>
    </xdr:from>
    <xdr:to>
      <xdr:col>111</xdr:col>
      <xdr:colOff>177800</xdr:colOff>
      <xdr:row>73</xdr:row>
      <xdr:rowOff>134690</xdr:rowOff>
    </xdr:to>
    <xdr:cxnSp macro="">
      <xdr:nvCxnSpPr>
        <xdr:cNvPr id="862" name="直線コネクタ 861"/>
        <xdr:cNvCxnSpPr/>
      </xdr:nvCxnSpPr>
      <xdr:spPr>
        <a:xfrm flipV="1">
          <a:off x="20434300" y="12559938"/>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134690</xdr:rowOff>
    </xdr:from>
    <xdr:to>
      <xdr:col>107</xdr:col>
      <xdr:colOff>50800</xdr:colOff>
      <xdr:row>73</xdr:row>
      <xdr:rowOff>147796</xdr:rowOff>
    </xdr:to>
    <xdr:cxnSp macro="">
      <xdr:nvCxnSpPr>
        <xdr:cNvPr id="865" name="直線コネクタ 864"/>
        <xdr:cNvCxnSpPr/>
      </xdr:nvCxnSpPr>
      <xdr:spPr>
        <a:xfrm flipV="1">
          <a:off x="19545300" y="126505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94494</xdr:rowOff>
    </xdr:from>
    <xdr:to>
      <xdr:col>102</xdr:col>
      <xdr:colOff>114300</xdr:colOff>
      <xdr:row>73</xdr:row>
      <xdr:rowOff>147796</xdr:rowOff>
    </xdr:to>
    <xdr:cxnSp macro="">
      <xdr:nvCxnSpPr>
        <xdr:cNvPr id="868" name="直線コネクタ 867"/>
        <xdr:cNvCxnSpPr/>
      </xdr:nvCxnSpPr>
      <xdr:spPr>
        <a:xfrm>
          <a:off x="18656300" y="12610344"/>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121971</xdr:rowOff>
    </xdr:from>
    <xdr:to>
      <xdr:col>116</xdr:col>
      <xdr:colOff>114300</xdr:colOff>
      <xdr:row>76</xdr:row>
      <xdr:rowOff>52121</xdr:rowOff>
    </xdr:to>
    <xdr:sp macro="" textlink="">
      <xdr:nvSpPr>
        <xdr:cNvPr id="878" name="楕円 877"/>
        <xdr:cNvSpPr/>
      </xdr:nvSpPr>
      <xdr:spPr>
        <a:xfrm>
          <a:off x="22110700" y="129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100398</xdr:rowOff>
    </xdr:from>
    <xdr:ext cx="534377" cy="259045"/>
    <xdr:sp macro="" textlink="">
      <xdr:nvSpPr>
        <xdr:cNvPr id="879" name="繰出金該当値テキスト"/>
        <xdr:cNvSpPr txBox="1"/>
      </xdr:nvSpPr>
      <xdr:spPr>
        <a:xfrm>
          <a:off x="22212300" y="129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164738</xdr:rowOff>
    </xdr:from>
    <xdr:to>
      <xdr:col>112</xdr:col>
      <xdr:colOff>38100</xdr:colOff>
      <xdr:row>73</xdr:row>
      <xdr:rowOff>94888</xdr:rowOff>
    </xdr:to>
    <xdr:sp macro="" textlink="">
      <xdr:nvSpPr>
        <xdr:cNvPr id="880" name="楕円 879"/>
        <xdr:cNvSpPr/>
      </xdr:nvSpPr>
      <xdr:spPr>
        <a:xfrm>
          <a:off x="21272500" y="125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111415</xdr:rowOff>
    </xdr:from>
    <xdr:ext cx="534377" cy="259045"/>
    <xdr:sp macro="" textlink="">
      <xdr:nvSpPr>
        <xdr:cNvPr id="881" name="テキスト ボックス 880"/>
        <xdr:cNvSpPr txBox="1"/>
      </xdr:nvSpPr>
      <xdr:spPr>
        <a:xfrm>
          <a:off x="21056111" y="122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83890</xdr:rowOff>
    </xdr:from>
    <xdr:to>
      <xdr:col>107</xdr:col>
      <xdr:colOff>101600</xdr:colOff>
      <xdr:row>74</xdr:row>
      <xdr:rowOff>14040</xdr:rowOff>
    </xdr:to>
    <xdr:sp macro="" textlink="">
      <xdr:nvSpPr>
        <xdr:cNvPr id="882" name="楕円 881"/>
        <xdr:cNvSpPr/>
      </xdr:nvSpPr>
      <xdr:spPr>
        <a:xfrm>
          <a:off x="20383500" y="125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30567</xdr:rowOff>
    </xdr:from>
    <xdr:ext cx="534377" cy="259045"/>
    <xdr:sp macro="" textlink="">
      <xdr:nvSpPr>
        <xdr:cNvPr id="883" name="テキスト ボックス 882"/>
        <xdr:cNvSpPr txBox="1"/>
      </xdr:nvSpPr>
      <xdr:spPr>
        <a:xfrm>
          <a:off x="20167111" y="123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96996</xdr:rowOff>
    </xdr:from>
    <xdr:to>
      <xdr:col>102</xdr:col>
      <xdr:colOff>165100</xdr:colOff>
      <xdr:row>74</xdr:row>
      <xdr:rowOff>27146</xdr:rowOff>
    </xdr:to>
    <xdr:sp macro="" textlink="">
      <xdr:nvSpPr>
        <xdr:cNvPr id="884" name="楕円 883"/>
        <xdr:cNvSpPr/>
      </xdr:nvSpPr>
      <xdr:spPr>
        <a:xfrm>
          <a:off x="19494500" y="126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43673</xdr:rowOff>
    </xdr:from>
    <xdr:ext cx="534377" cy="259045"/>
    <xdr:sp macro="" textlink="">
      <xdr:nvSpPr>
        <xdr:cNvPr id="885" name="テキスト ボックス 884"/>
        <xdr:cNvSpPr txBox="1"/>
      </xdr:nvSpPr>
      <xdr:spPr>
        <a:xfrm>
          <a:off x="19278111" y="123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43694</xdr:rowOff>
    </xdr:from>
    <xdr:to>
      <xdr:col>98</xdr:col>
      <xdr:colOff>38100</xdr:colOff>
      <xdr:row>73</xdr:row>
      <xdr:rowOff>145294</xdr:rowOff>
    </xdr:to>
    <xdr:sp macro="" textlink="">
      <xdr:nvSpPr>
        <xdr:cNvPr id="886" name="楕円 885"/>
        <xdr:cNvSpPr/>
      </xdr:nvSpPr>
      <xdr:spPr>
        <a:xfrm>
          <a:off x="18605500" y="12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161821</xdr:rowOff>
    </xdr:from>
    <xdr:ext cx="534377" cy="259045"/>
    <xdr:sp macro="" textlink="">
      <xdr:nvSpPr>
        <xdr:cNvPr id="887" name="テキスト ボックス 886"/>
        <xdr:cNvSpPr txBox="1"/>
      </xdr:nvSpPr>
      <xdr:spPr>
        <a:xfrm>
          <a:off x="18389111" y="123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香南市の人口は年々減少傾向にある。住民一人当たりのコストを性質別で見ると、人件費は、類似団体と比較すると上回っている。これは、保育所や幼稚園、市民館などの施設運営を直営で行っており、合併による施設数も多いことなどが要因であり、今後は施設の適正化などが課題である。物件費は、類似団体と比較すると下回っているものの、年々増加していることから、事務事業の見直しを含め、抑制に努める必要がある。維持補修費は、類似団体を下回っているが、耐用年数を経過した施設の老朽化による維持補修が増えることが予想されるため、香南市個別施設管理計画に基づき、必要な事業を適正に実施していく必要がある。扶助費は、類似団体を下回っているが、健診の受診率の向上を図るとともに、健康管理の推進等により医療費の抑制に今後も努めていく。補助費等は、類似団体を下回っているが、市単独で実施する補助事業に対する交付にあたっては、適正な審査を行うとともに、補助事業の見直しについても適宜検討をしていく。普通建設事業費は、新庁舎建設事業における主要工事の完了などにより前年から比較すると減少に転じているが、類似団体を上回っている。今後も、特に新規事業については精査を行い、有利な財源確保にも努めていく。災害復旧事業費は、集中豪雨などの災害が頻繁に発生していることから、災害に強いまちづくりに取り組む必要性が高い。公債費は、合併以降、施設整備を計画的に実施してきたことや、繰上償還を継続的に実施したことにより、類似団体を下回っている。しかしながら、認定こども園や防災コミュニティセンター建設等の大型事業に係る公債費の増加が今後見込まれるため、新規の事業を精査することにより公債費の適正化に努めていく。積立金については、類似団体と比較すると下回っている。繰出金は、下水道事業の企業会計化に伴い、補助金へ移行したことにより前年度と比較すると減少し、類似団体と比較しても下回った。今後も継続して各特別会計においての、独立採算に向けて保険料などの適正化等に向けた検討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33,193
32,851
126.46
24,164,261
23,378,637
327,840
10,959,325
16,355,524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117602</xdr:rowOff>
    </xdr:from>
    <xdr:to>
      <xdr:col>24</xdr:col>
      <xdr:colOff>63500</xdr:colOff>
      <xdr:row>36</xdr:row>
      <xdr:rowOff>145605</xdr:rowOff>
    </xdr:to>
    <xdr:cxnSp macro="">
      <xdr:nvCxnSpPr>
        <xdr:cNvPr id="61" name="直線コネクタ 60"/>
        <xdr:cNvCxnSpPr/>
      </xdr:nvCxnSpPr>
      <xdr:spPr>
        <a:xfrm>
          <a:off x="3797300" y="6289802"/>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117602</xdr:rowOff>
    </xdr:from>
    <xdr:to>
      <xdr:col>19</xdr:col>
      <xdr:colOff>177800</xdr:colOff>
      <xdr:row>36</xdr:row>
      <xdr:rowOff>132271</xdr:rowOff>
    </xdr:to>
    <xdr:cxnSp macro="">
      <xdr:nvCxnSpPr>
        <xdr:cNvPr id="64" name="直線コネクタ 63"/>
        <xdr:cNvCxnSpPr/>
      </xdr:nvCxnSpPr>
      <xdr:spPr>
        <a:xfrm flipV="1">
          <a:off x="2908300" y="6289802"/>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132271</xdr:rowOff>
    </xdr:from>
    <xdr:to>
      <xdr:col>15</xdr:col>
      <xdr:colOff>50800</xdr:colOff>
      <xdr:row>36</xdr:row>
      <xdr:rowOff>149987</xdr:rowOff>
    </xdr:to>
    <xdr:cxnSp macro="">
      <xdr:nvCxnSpPr>
        <xdr:cNvPr id="67" name="直線コネクタ 66"/>
        <xdr:cNvCxnSpPr/>
      </xdr:nvCxnSpPr>
      <xdr:spPr>
        <a:xfrm flipV="1">
          <a:off x="2019300" y="6304471"/>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86741</xdr:rowOff>
    </xdr:from>
    <xdr:to>
      <xdr:col>10</xdr:col>
      <xdr:colOff>114300</xdr:colOff>
      <xdr:row>36</xdr:row>
      <xdr:rowOff>149987</xdr:rowOff>
    </xdr:to>
    <xdr:cxnSp macro="">
      <xdr:nvCxnSpPr>
        <xdr:cNvPr id="70" name="直線コネクタ 69"/>
        <xdr:cNvCxnSpPr/>
      </xdr:nvCxnSpPr>
      <xdr:spPr>
        <a:xfrm>
          <a:off x="1130300" y="6258941"/>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94805</xdr:rowOff>
    </xdr:from>
    <xdr:to>
      <xdr:col>24</xdr:col>
      <xdr:colOff>114300</xdr:colOff>
      <xdr:row>37</xdr:row>
      <xdr:rowOff>24955</xdr:rowOff>
    </xdr:to>
    <xdr:sp macro="" textlink="">
      <xdr:nvSpPr>
        <xdr:cNvPr id="80" name="楕円 79"/>
        <xdr:cNvSpPr/>
      </xdr:nvSpPr>
      <xdr:spPr>
        <a:xfrm>
          <a:off x="4584700" y="62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73232</xdr:rowOff>
    </xdr:from>
    <xdr:ext cx="469744" cy="259045"/>
    <xdr:sp macro="" textlink="">
      <xdr:nvSpPr>
        <xdr:cNvPr id="81" name="議会費該当値テキスト"/>
        <xdr:cNvSpPr txBox="1"/>
      </xdr:nvSpPr>
      <xdr:spPr>
        <a:xfrm>
          <a:off x="4686300" y="624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66802</xdr:rowOff>
    </xdr:from>
    <xdr:to>
      <xdr:col>20</xdr:col>
      <xdr:colOff>38100</xdr:colOff>
      <xdr:row>36</xdr:row>
      <xdr:rowOff>168402</xdr:rowOff>
    </xdr:to>
    <xdr:sp macro="" textlink="">
      <xdr:nvSpPr>
        <xdr:cNvPr id="82" name="楕円 81"/>
        <xdr:cNvSpPr/>
      </xdr:nvSpPr>
      <xdr:spPr>
        <a:xfrm>
          <a:off x="3746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159529</xdr:rowOff>
    </xdr:from>
    <xdr:ext cx="469744" cy="259045"/>
    <xdr:sp macro="" textlink="">
      <xdr:nvSpPr>
        <xdr:cNvPr id="83" name="テキスト ボックス 82"/>
        <xdr:cNvSpPr txBox="1"/>
      </xdr:nvSpPr>
      <xdr:spPr>
        <a:xfrm>
          <a:off x="3562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81471</xdr:rowOff>
    </xdr:from>
    <xdr:to>
      <xdr:col>15</xdr:col>
      <xdr:colOff>101600</xdr:colOff>
      <xdr:row>37</xdr:row>
      <xdr:rowOff>11621</xdr:rowOff>
    </xdr:to>
    <xdr:sp macro="" textlink="">
      <xdr:nvSpPr>
        <xdr:cNvPr id="84" name="楕円 83"/>
        <xdr:cNvSpPr/>
      </xdr:nvSpPr>
      <xdr:spPr>
        <a:xfrm>
          <a:off x="2857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2748</xdr:rowOff>
    </xdr:from>
    <xdr:ext cx="469744" cy="259045"/>
    <xdr:sp macro="" textlink="">
      <xdr:nvSpPr>
        <xdr:cNvPr id="85" name="テキスト ボックス 84"/>
        <xdr:cNvSpPr txBox="1"/>
      </xdr:nvSpPr>
      <xdr:spPr>
        <a:xfrm>
          <a:off x="2673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99187</xdr:rowOff>
    </xdr:from>
    <xdr:to>
      <xdr:col>10</xdr:col>
      <xdr:colOff>165100</xdr:colOff>
      <xdr:row>37</xdr:row>
      <xdr:rowOff>29337</xdr:rowOff>
    </xdr:to>
    <xdr:sp macro="" textlink="">
      <xdr:nvSpPr>
        <xdr:cNvPr id="86" name="楕円 85"/>
        <xdr:cNvSpPr/>
      </xdr:nvSpPr>
      <xdr:spPr>
        <a:xfrm>
          <a:off x="196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20464</xdr:rowOff>
    </xdr:from>
    <xdr:ext cx="469744" cy="259045"/>
    <xdr:sp macro="" textlink="">
      <xdr:nvSpPr>
        <xdr:cNvPr id="87" name="テキスト ボックス 86"/>
        <xdr:cNvSpPr txBox="1"/>
      </xdr:nvSpPr>
      <xdr:spPr>
        <a:xfrm>
          <a:off x="1784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35941</xdr:rowOff>
    </xdr:from>
    <xdr:to>
      <xdr:col>6</xdr:col>
      <xdr:colOff>38100</xdr:colOff>
      <xdr:row>36</xdr:row>
      <xdr:rowOff>137541</xdr:rowOff>
    </xdr:to>
    <xdr:sp macro="" textlink="">
      <xdr:nvSpPr>
        <xdr:cNvPr id="88" name="楕円 87"/>
        <xdr:cNvSpPr/>
      </xdr:nvSpPr>
      <xdr:spPr>
        <a:xfrm>
          <a:off x="1079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128668</xdr:rowOff>
    </xdr:from>
    <xdr:ext cx="469744" cy="259045"/>
    <xdr:sp macro="" textlink="">
      <xdr:nvSpPr>
        <xdr:cNvPr id="89" name="テキスト ボックス 88"/>
        <xdr:cNvSpPr txBox="1"/>
      </xdr:nvSpPr>
      <xdr:spPr>
        <a:xfrm>
          <a:off x="895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102203</xdr:rowOff>
    </xdr:from>
    <xdr:to>
      <xdr:col>24</xdr:col>
      <xdr:colOff>63500</xdr:colOff>
      <xdr:row>58</xdr:row>
      <xdr:rowOff>24298</xdr:rowOff>
    </xdr:to>
    <xdr:cxnSp macro="">
      <xdr:nvCxnSpPr>
        <xdr:cNvPr id="120" name="直線コネクタ 119"/>
        <xdr:cNvCxnSpPr/>
      </xdr:nvCxnSpPr>
      <xdr:spPr>
        <a:xfrm flipV="1">
          <a:off x="3797300" y="9874853"/>
          <a:ext cx="838200" cy="9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24298</xdr:rowOff>
    </xdr:from>
    <xdr:to>
      <xdr:col>19</xdr:col>
      <xdr:colOff>177800</xdr:colOff>
      <xdr:row>58</xdr:row>
      <xdr:rowOff>67945</xdr:rowOff>
    </xdr:to>
    <xdr:cxnSp macro="">
      <xdr:nvCxnSpPr>
        <xdr:cNvPr id="123" name="直線コネクタ 122"/>
        <xdr:cNvCxnSpPr/>
      </xdr:nvCxnSpPr>
      <xdr:spPr>
        <a:xfrm flipV="1">
          <a:off x="2908300" y="9968398"/>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67945</xdr:rowOff>
    </xdr:from>
    <xdr:to>
      <xdr:col>15</xdr:col>
      <xdr:colOff>50800</xdr:colOff>
      <xdr:row>58</xdr:row>
      <xdr:rowOff>128017</xdr:rowOff>
    </xdr:to>
    <xdr:cxnSp macro="">
      <xdr:nvCxnSpPr>
        <xdr:cNvPr id="126" name="直線コネクタ 125"/>
        <xdr:cNvCxnSpPr/>
      </xdr:nvCxnSpPr>
      <xdr:spPr>
        <a:xfrm flipV="1">
          <a:off x="2019300" y="10012045"/>
          <a:ext cx="889000" cy="6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128017</xdr:rowOff>
    </xdr:from>
    <xdr:to>
      <xdr:col>10</xdr:col>
      <xdr:colOff>114300</xdr:colOff>
      <xdr:row>58</xdr:row>
      <xdr:rowOff>136777</xdr:rowOff>
    </xdr:to>
    <xdr:cxnSp macro="">
      <xdr:nvCxnSpPr>
        <xdr:cNvPr id="129" name="直線コネクタ 128"/>
        <xdr:cNvCxnSpPr/>
      </xdr:nvCxnSpPr>
      <xdr:spPr>
        <a:xfrm flipV="1">
          <a:off x="1130300" y="10072117"/>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51403</xdr:rowOff>
    </xdr:from>
    <xdr:to>
      <xdr:col>24</xdr:col>
      <xdr:colOff>114300</xdr:colOff>
      <xdr:row>57</xdr:row>
      <xdr:rowOff>153003</xdr:rowOff>
    </xdr:to>
    <xdr:sp macro="" textlink="">
      <xdr:nvSpPr>
        <xdr:cNvPr id="139" name="楕円 138"/>
        <xdr:cNvSpPr/>
      </xdr:nvSpPr>
      <xdr:spPr>
        <a:xfrm>
          <a:off x="4584700" y="98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29830</xdr:rowOff>
    </xdr:from>
    <xdr:ext cx="599010" cy="259045"/>
    <xdr:sp macro="" textlink="">
      <xdr:nvSpPr>
        <xdr:cNvPr id="140" name="総務費該当値テキスト"/>
        <xdr:cNvSpPr txBox="1"/>
      </xdr:nvSpPr>
      <xdr:spPr>
        <a:xfrm>
          <a:off x="4686300" y="980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144948</xdr:rowOff>
    </xdr:from>
    <xdr:to>
      <xdr:col>20</xdr:col>
      <xdr:colOff>38100</xdr:colOff>
      <xdr:row>58</xdr:row>
      <xdr:rowOff>75098</xdr:rowOff>
    </xdr:to>
    <xdr:sp macro="" textlink="">
      <xdr:nvSpPr>
        <xdr:cNvPr id="141" name="楕円 140"/>
        <xdr:cNvSpPr/>
      </xdr:nvSpPr>
      <xdr:spPr>
        <a:xfrm>
          <a:off x="3746500" y="99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91625</xdr:rowOff>
    </xdr:from>
    <xdr:ext cx="599010" cy="259045"/>
    <xdr:sp macro="" textlink="">
      <xdr:nvSpPr>
        <xdr:cNvPr id="142" name="テキスト ボックス 141"/>
        <xdr:cNvSpPr txBox="1"/>
      </xdr:nvSpPr>
      <xdr:spPr>
        <a:xfrm>
          <a:off x="3497795" y="969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17145</xdr:rowOff>
    </xdr:from>
    <xdr:to>
      <xdr:col>15</xdr:col>
      <xdr:colOff>101600</xdr:colOff>
      <xdr:row>58</xdr:row>
      <xdr:rowOff>118745</xdr:rowOff>
    </xdr:to>
    <xdr:sp macro="" textlink="">
      <xdr:nvSpPr>
        <xdr:cNvPr id="143" name="楕円 142"/>
        <xdr:cNvSpPr/>
      </xdr:nvSpPr>
      <xdr:spPr>
        <a:xfrm>
          <a:off x="2857500" y="99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135272</xdr:rowOff>
    </xdr:from>
    <xdr:ext cx="599010" cy="259045"/>
    <xdr:sp macro="" textlink="">
      <xdr:nvSpPr>
        <xdr:cNvPr id="144" name="テキスト ボックス 143"/>
        <xdr:cNvSpPr txBox="1"/>
      </xdr:nvSpPr>
      <xdr:spPr>
        <a:xfrm>
          <a:off x="2608795" y="973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77217</xdr:rowOff>
    </xdr:from>
    <xdr:to>
      <xdr:col>10</xdr:col>
      <xdr:colOff>165100</xdr:colOff>
      <xdr:row>59</xdr:row>
      <xdr:rowOff>7367</xdr:rowOff>
    </xdr:to>
    <xdr:sp macro="" textlink="">
      <xdr:nvSpPr>
        <xdr:cNvPr id="145" name="楕円 144"/>
        <xdr:cNvSpPr/>
      </xdr:nvSpPr>
      <xdr:spPr>
        <a:xfrm>
          <a:off x="1968500" y="100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169944</xdr:rowOff>
    </xdr:from>
    <xdr:ext cx="534377" cy="259045"/>
    <xdr:sp macro="" textlink="">
      <xdr:nvSpPr>
        <xdr:cNvPr id="146" name="テキスト ボックス 145"/>
        <xdr:cNvSpPr txBox="1"/>
      </xdr:nvSpPr>
      <xdr:spPr>
        <a:xfrm>
          <a:off x="1752111" y="101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85977</xdr:rowOff>
    </xdr:from>
    <xdr:to>
      <xdr:col>6</xdr:col>
      <xdr:colOff>38100</xdr:colOff>
      <xdr:row>59</xdr:row>
      <xdr:rowOff>16127</xdr:rowOff>
    </xdr:to>
    <xdr:sp macro="" textlink="">
      <xdr:nvSpPr>
        <xdr:cNvPr id="147" name="楕円 146"/>
        <xdr:cNvSpPr/>
      </xdr:nvSpPr>
      <xdr:spPr>
        <a:xfrm>
          <a:off x="1079500" y="100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7254</xdr:rowOff>
    </xdr:from>
    <xdr:ext cx="534377" cy="259045"/>
    <xdr:sp macro="" textlink="">
      <xdr:nvSpPr>
        <xdr:cNvPr id="148" name="テキスト ボックス 147"/>
        <xdr:cNvSpPr txBox="1"/>
      </xdr:nvSpPr>
      <xdr:spPr>
        <a:xfrm>
          <a:off x="863111" y="101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74704</xdr:rowOff>
    </xdr:from>
    <xdr:to>
      <xdr:col>24</xdr:col>
      <xdr:colOff>63500</xdr:colOff>
      <xdr:row>76</xdr:row>
      <xdr:rowOff>120388</xdr:rowOff>
    </xdr:to>
    <xdr:cxnSp macro="">
      <xdr:nvCxnSpPr>
        <xdr:cNvPr id="176" name="直線コネクタ 175"/>
        <xdr:cNvCxnSpPr/>
      </xdr:nvCxnSpPr>
      <xdr:spPr>
        <a:xfrm flipV="1">
          <a:off x="3797300" y="13104904"/>
          <a:ext cx="838200" cy="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120388</xdr:rowOff>
    </xdr:from>
    <xdr:to>
      <xdr:col>19</xdr:col>
      <xdr:colOff>177800</xdr:colOff>
      <xdr:row>76</xdr:row>
      <xdr:rowOff>151492</xdr:rowOff>
    </xdr:to>
    <xdr:cxnSp macro="">
      <xdr:nvCxnSpPr>
        <xdr:cNvPr id="179" name="直線コネクタ 178"/>
        <xdr:cNvCxnSpPr/>
      </xdr:nvCxnSpPr>
      <xdr:spPr>
        <a:xfrm flipV="1">
          <a:off x="2908300" y="13150588"/>
          <a:ext cx="889000" cy="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113461</xdr:rowOff>
    </xdr:from>
    <xdr:to>
      <xdr:col>15</xdr:col>
      <xdr:colOff>50800</xdr:colOff>
      <xdr:row>76</xdr:row>
      <xdr:rowOff>151492</xdr:rowOff>
    </xdr:to>
    <xdr:cxnSp macro="">
      <xdr:nvCxnSpPr>
        <xdr:cNvPr id="182" name="直線コネクタ 181"/>
        <xdr:cNvCxnSpPr/>
      </xdr:nvCxnSpPr>
      <xdr:spPr>
        <a:xfrm>
          <a:off x="2019300" y="13143661"/>
          <a:ext cx="8890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113461</xdr:rowOff>
    </xdr:from>
    <xdr:to>
      <xdr:col>10</xdr:col>
      <xdr:colOff>114300</xdr:colOff>
      <xdr:row>76</xdr:row>
      <xdr:rowOff>153663</xdr:rowOff>
    </xdr:to>
    <xdr:cxnSp macro="">
      <xdr:nvCxnSpPr>
        <xdr:cNvPr id="185" name="直線コネクタ 184"/>
        <xdr:cNvCxnSpPr/>
      </xdr:nvCxnSpPr>
      <xdr:spPr>
        <a:xfrm flipV="1">
          <a:off x="1130300" y="13143661"/>
          <a:ext cx="889000" cy="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23904</xdr:rowOff>
    </xdr:from>
    <xdr:to>
      <xdr:col>24</xdr:col>
      <xdr:colOff>114300</xdr:colOff>
      <xdr:row>76</xdr:row>
      <xdr:rowOff>125504</xdr:rowOff>
    </xdr:to>
    <xdr:sp macro="" textlink="">
      <xdr:nvSpPr>
        <xdr:cNvPr id="195" name="楕円 194"/>
        <xdr:cNvSpPr/>
      </xdr:nvSpPr>
      <xdr:spPr>
        <a:xfrm>
          <a:off x="4584700" y="130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46782</xdr:rowOff>
    </xdr:from>
    <xdr:ext cx="599010" cy="259045"/>
    <xdr:sp macro="" textlink="">
      <xdr:nvSpPr>
        <xdr:cNvPr id="196" name="民生費該当値テキスト"/>
        <xdr:cNvSpPr txBox="1"/>
      </xdr:nvSpPr>
      <xdr:spPr>
        <a:xfrm>
          <a:off x="4686300" y="1290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69588</xdr:rowOff>
    </xdr:from>
    <xdr:to>
      <xdr:col>20</xdr:col>
      <xdr:colOff>38100</xdr:colOff>
      <xdr:row>76</xdr:row>
      <xdr:rowOff>171188</xdr:rowOff>
    </xdr:to>
    <xdr:sp macro="" textlink="">
      <xdr:nvSpPr>
        <xdr:cNvPr id="197" name="楕円 196"/>
        <xdr:cNvSpPr/>
      </xdr:nvSpPr>
      <xdr:spPr>
        <a:xfrm>
          <a:off x="3746500" y="130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162315</xdr:rowOff>
    </xdr:from>
    <xdr:ext cx="599010" cy="259045"/>
    <xdr:sp macro="" textlink="">
      <xdr:nvSpPr>
        <xdr:cNvPr id="198" name="テキスト ボックス 197"/>
        <xdr:cNvSpPr txBox="1"/>
      </xdr:nvSpPr>
      <xdr:spPr>
        <a:xfrm>
          <a:off x="3497795" y="1319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100692</xdr:rowOff>
    </xdr:from>
    <xdr:to>
      <xdr:col>15</xdr:col>
      <xdr:colOff>101600</xdr:colOff>
      <xdr:row>77</xdr:row>
      <xdr:rowOff>30842</xdr:rowOff>
    </xdr:to>
    <xdr:sp macro="" textlink="">
      <xdr:nvSpPr>
        <xdr:cNvPr id="199" name="楕円 198"/>
        <xdr:cNvSpPr/>
      </xdr:nvSpPr>
      <xdr:spPr>
        <a:xfrm>
          <a:off x="2857500" y="131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21969</xdr:rowOff>
    </xdr:from>
    <xdr:ext cx="599010" cy="259045"/>
    <xdr:sp macro="" textlink="">
      <xdr:nvSpPr>
        <xdr:cNvPr id="200" name="テキスト ボックス 199"/>
        <xdr:cNvSpPr txBox="1"/>
      </xdr:nvSpPr>
      <xdr:spPr>
        <a:xfrm>
          <a:off x="2608795" y="1322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62661</xdr:rowOff>
    </xdr:from>
    <xdr:to>
      <xdr:col>10</xdr:col>
      <xdr:colOff>165100</xdr:colOff>
      <xdr:row>76</xdr:row>
      <xdr:rowOff>164261</xdr:rowOff>
    </xdr:to>
    <xdr:sp macro="" textlink="">
      <xdr:nvSpPr>
        <xdr:cNvPr id="201" name="楕円 200"/>
        <xdr:cNvSpPr/>
      </xdr:nvSpPr>
      <xdr:spPr>
        <a:xfrm>
          <a:off x="1968500" y="13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9338</xdr:rowOff>
    </xdr:from>
    <xdr:ext cx="599010" cy="259045"/>
    <xdr:sp macro="" textlink="">
      <xdr:nvSpPr>
        <xdr:cNvPr id="202" name="テキスト ボックス 201"/>
        <xdr:cNvSpPr txBox="1"/>
      </xdr:nvSpPr>
      <xdr:spPr>
        <a:xfrm>
          <a:off x="1719795" y="1286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102863</xdr:rowOff>
    </xdr:from>
    <xdr:to>
      <xdr:col>6</xdr:col>
      <xdr:colOff>38100</xdr:colOff>
      <xdr:row>77</xdr:row>
      <xdr:rowOff>33013</xdr:rowOff>
    </xdr:to>
    <xdr:sp macro="" textlink="">
      <xdr:nvSpPr>
        <xdr:cNvPr id="203" name="楕円 202"/>
        <xdr:cNvSpPr/>
      </xdr:nvSpPr>
      <xdr:spPr>
        <a:xfrm>
          <a:off x="1079500" y="131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24140</xdr:rowOff>
    </xdr:from>
    <xdr:ext cx="599010" cy="259045"/>
    <xdr:sp macro="" textlink="">
      <xdr:nvSpPr>
        <xdr:cNvPr id="204" name="テキスト ボックス 203"/>
        <xdr:cNvSpPr txBox="1"/>
      </xdr:nvSpPr>
      <xdr:spPr>
        <a:xfrm>
          <a:off x="830795" y="132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140407</xdr:rowOff>
    </xdr:from>
    <xdr:to>
      <xdr:col>24</xdr:col>
      <xdr:colOff>63500</xdr:colOff>
      <xdr:row>97</xdr:row>
      <xdr:rowOff>142683</xdr:rowOff>
    </xdr:to>
    <xdr:cxnSp macro="">
      <xdr:nvCxnSpPr>
        <xdr:cNvPr id="235" name="直線コネクタ 234"/>
        <xdr:cNvCxnSpPr/>
      </xdr:nvCxnSpPr>
      <xdr:spPr>
        <a:xfrm flipV="1">
          <a:off x="3797300" y="16771057"/>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90768</xdr:rowOff>
    </xdr:from>
    <xdr:to>
      <xdr:col>19</xdr:col>
      <xdr:colOff>177800</xdr:colOff>
      <xdr:row>97</xdr:row>
      <xdr:rowOff>142683</xdr:rowOff>
    </xdr:to>
    <xdr:cxnSp macro="">
      <xdr:nvCxnSpPr>
        <xdr:cNvPr id="238" name="直線コネクタ 237"/>
        <xdr:cNvCxnSpPr/>
      </xdr:nvCxnSpPr>
      <xdr:spPr>
        <a:xfrm>
          <a:off x="2908300" y="16721418"/>
          <a:ext cx="889000" cy="5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90768</xdr:rowOff>
    </xdr:from>
    <xdr:to>
      <xdr:col>15</xdr:col>
      <xdr:colOff>50800</xdr:colOff>
      <xdr:row>97</xdr:row>
      <xdr:rowOff>166567</xdr:rowOff>
    </xdr:to>
    <xdr:cxnSp macro="">
      <xdr:nvCxnSpPr>
        <xdr:cNvPr id="241" name="直線コネクタ 240"/>
        <xdr:cNvCxnSpPr/>
      </xdr:nvCxnSpPr>
      <xdr:spPr>
        <a:xfrm flipV="1">
          <a:off x="2019300" y="16721418"/>
          <a:ext cx="889000" cy="7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119343</xdr:rowOff>
    </xdr:from>
    <xdr:to>
      <xdr:col>10</xdr:col>
      <xdr:colOff>114300</xdr:colOff>
      <xdr:row>97</xdr:row>
      <xdr:rowOff>166567</xdr:rowOff>
    </xdr:to>
    <xdr:cxnSp macro="">
      <xdr:nvCxnSpPr>
        <xdr:cNvPr id="244" name="直線コネクタ 243"/>
        <xdr:cNvCxnSpPr/>
      </xdr:nvCxnSpPr>
      <xdr:spPr>
        <a:xfrm>
          <a:off x="1130300" y="16749993"/>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89607</xdr:rowOff>
    </xdr:from>
    <xdr:to>
      <xdr:col>24</xdr:col>
      <xdr:colOff>114300</xdr:colOff>
      <xdr:row>98</xdr:row>
      <xdr:rowOff>19757</xdr:rowOff>
    </xdr:to>
    <xdr:sp macro="" textlink="">
      <xdr:nvSpPr>
        <xdr:cNvPr id="254" name="楕円 253"/>
        <xdr:cNvSpPr/>
      </xdr:nvSpPr>
      <xdr:spPr>
        <a:xfrm>
          <a:off x="4584700" y="167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4534</xdr:rowOff>
    </xdr:from>
    <xdr:ext cx="534377" cy="259045"/>
    <xdr:sp macro="" textlink="">
      <xdr:nvSpPr>
        <xdr:cNvPr id="255" name="衛生費該当値テキスト"/>
        <xdr:cNvSpPr txBox="1"/>
      </xdr:nvSpPr>
      <xdr:spPr>
        <a:xfrm>
          <a:off x="4686300" y="166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91883</xdr:rowOff>
    </xdr:from>
    <xdr:to>
      <xdr:col>20</xdr:col>
      <xdr:colOff>38100</xdr:colOff>
      <xdr:row>98</xdr:row>
      <xdr:rowOff>22033</xdr:rowOff>
    </xdr:to>
    <xdr:sp macro="" textlink="">
      <xdr:nvSpPr>
        <xdr:cNvPr id="256" name="楕円 255"/>
        <xdr:cNvSpPr/>
      </xdr:nvSpPr>
      <xdr:spPr>
        <a:xfrm>
          <a:off x="3746500" y="167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13160</xdr:rowOff>
    </xdr:from>
    <xdr:ext cx="534377" cy="259045"/>
    <xdr:sp macro="" textlink="">
      <xdr:nvSpPr>
        <xdr:cNvPr id="257" name="テキスト ボックス 256"/>
        <xdr:cNvSpPr txBox="1"/>
      </xdr:nvSpPr>
      <xdr:spPr>
        <a:xfrm>
          <a:off x="3530111" y="1681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39968</xdr:rowOff>
    </xdr:from>
    <xdr:to>
      <xdr:col>15</xdr:col>
      <xdr:colOff>101600</xdr:colOff>
      <xdr:row>97</xdr:row>
      <xdr:rowOff>141568</xdr:rowOff>
    </xdr:to>
    <xdr:sp macro="" textlink="">
      <xdr:nvSpPr>
        <xdr:cNvPr id="258" name="楕円 257"/>
        <xdr:cNvSpPr/>
      </xdr:nvSpPr>
      <xdr:spPr>
        <a:xfrm>
          <a:off x="2857500" y="166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132695</xdr:rowOff>
    </xdr:from>
    <xdr:ext cx="534377" cy="259045"/>
    <xdr:sp macro="" textlink="">
      <xdr:nvSpPr>
        <xdr:cNvPr id="259" name="テキスト ボックス 258"/>
        <xdr:cNvSpPr txBox="1"/>
      </xdr:nvSpPr>
      <xdr:spPr>
        <a:xfrm>
          <a:off x="2641111" y="167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115767</xdr:rowOff>
    </xdr:from>
    <xdr:to>
      <xdr:col>10</xdr:col>
      <xdr:colOff>165100</xdr:colOff>
      <xdr:row>98</xdr:row>
      <xdr:rowOff>45917</xdr:rowOff>
    </xdr:to>
    <xdr:sp macro="" textlink="">
      <xdr:nvSpPr>
        <xdr:cNvPr id="260" name="楕円 259"/>
        <xdr:cNvSpPr/>
      </xdr:nvSpPr>
      <xdr:spPr>
        <a:xfrm>
          <a:off x="1968500" y="167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37044</xdr:rowOff>
    </xdr:from>
    <xdr:ext cx="534377" cy="259045"/>
    <xdr:sp macro="" textlink="">
      <xdr:nvSpPr>
        <xdr:cNvPr id="261" name="テキスト ボックス 260"/>
        <xdr:cNvSpPr txBox="1"/>
      </xdr:nvSpPr>
      <xdr:spPr>
        <a:xfrm>
          <a:off x="1752111" y="168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68543</xdr:rowOff>
    </xdr:from>
    <xdr:to>
      <xdr:col>6</xdr:col>
      <xdr:colOff>38100</xdr:colOff>
      <xdr:row>97</xdr:row>
      <xdr:rowOff>170143</xdr:rowOff>
    </xdr:to>
    <xdr:sp macro="" textlink="">
      <xdr:nvSpPr>
        <xdr:cNvPr id="262" name="楕円 261"/>
        <xdr:cNvSpPr/>
      </xdr:nvSpPr>
      <xdr:spPr>
        <a:xfrm>
          <a:off x="1079500" y="166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161270</xdr:rowOff>
    </xdr:from>
    <xdr:ext cx="534377" cy="259045"/>
    <xdr:sp macro="" textlink="">
      <xdr:nvSpPr>
        <xdr:cNvPr id="263" name="テキスト ボックス 262"/>
        <xdr:cNvSpPr txBox="1"/>
      </xdr:nvSpPr>
      <xdr:spPr>
        <a:xfrm>
          <a:off x="863111" y="16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125340</xdr:rowOff>
    </xdr:from>
    <xdr:to>
      <xdr:col>55</xdr:col>
      <xdr:colOff>0</xdr:colOff>
      <xdr:row>57</xdr:row>
      <xdr:rowOff>164764</xdr:rowOff>
    </xdr:to>
    <xdr:cxnSp macro="">
      <xdr:nvCxnSpPr>
        <xdr:cNvPr id="349" name="直線コネクタ 348"/>
        <xdr:cNvCxnSpPr/>
      </xdr:nvCxnSpPr>
      <xdr:spPr>
        <a:xfrm>
          <a:off x="9639300" y="9897990"/>
          <a:ext cx="8382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125340</xdr:rowOff>
    </xdr:from>
    <xdr:to>
      <xdr:col>50</xdr:col>
      <xdr:colOff>114300</xdr:colOff>
      <xdr:row>57</xdr:row>
      <xdr:rowOff>134442</xdr:rowOff>
    </xdr:to>
    <xdr:cxnSp macro="">
      <xdr:nvCxnSpPr>
        <xdr:cNvPr id="352" name="直線コネクタ 351"/>
        <xdr:cNvCxnSpPr/>
      </xdr:nvCxnSpPr>
      <xdr:spPr>
        <a:xfrm flipV="1">
          <a:off x="8750300" y="9897990"/>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134442</xdr:rowOff>
    </xdr:from>
    <xdr:to>
      <xdr:col>45</xdr:col>
      <xdr:colOff>177800</xdr:colOff>
      <xdr:row>57</xdr:row>
      <xdr:rowOff>135155</xdr:rowOff>
    </xdr:to>
    <xdr:cxnSp macro="">
      <xdr:nvCxnSpPr>
        <xdr:cNvPr id="355" name="直線コネクタ 354"/>
        <xdr:cNvCxnSpPr/>
      </xdr:nvCxnSpPr>
      <xdr:spPr>
        <a:xfrm flipV="1">
          <a:off x="7861300" y="9907092"/>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135155</xdr:rowOff>
    </xdr:from>
    <xdr:to>
      <xdr:col>41</xdr:col>
      <xdr:colOff>50800</xdr:colOff>
      <xdr:row>58</xdr:row>
      <xdr:rowOff>6755</xdr:rowOff>
    </xdr:to>
    <xdr:cxnSp macro="">
      <xdr:nvCxnSpPr>
        <xdr:cNvPr id="358" name="直線コネクタ 357"/>
        <xdr:cNvCxnSpPr/>
      </xdr:nvCxnSpPr>
      <xdr:spPr>
        <a:xfrm flipV="1">
          <a:off x="6972300" y="9907805"/>
          <a:ext cx="889000" cy="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113964</xdr:rowOff>
    </xdr:from>
    <xdr:to>
      <xdr:col>55</xdr:col>
      <xdr:colOff>50800</xdr:colOff>
      <xdr:row>58</xdr:row>
      <xdr:rowOff>44114</xdr:rowOff>
    </xdr:to>
    <xdr:sp macro="" textlink="">
      <xdr:nvSpPr>
        <xdr:cNvPr id="368" name="楕円 367"/>
        <xdr:cNvSpPr/>
      </xdr:nvSpPr>
      <xdr:spPr>
        <a:xfrm>
          <a:off x="10426700" y="98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74540</xdr:rowOff>
    </xdr:from>
    <xdr:to>
      <xdr:col>50</xdr:col>
      <xdr:colOff>165100</xdr:colOff>
      <xdr:row>58</xdr:row>
      <xdr:rowOff>4690</xdr:rowOff>
    </xdr:to>
    <xdr:sp macro="" textlink="">
      <xdr:nvSpPr>
        <xdr:cNvPr id="370" name="楕円 369"/>
        <xdr:cNvSpPr/>
      </xdr:nvSpPr>
      <xdr:spPr>
        <a:xfrm>
          <a:off x="9588500" y="98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21217</xdr:rowOff>
    </xdr:from>
    <xdr:ext cx="534377" cy="259045"/>
    <xdr:sp macro="" textlink="">
      <xdr:nvSpPr>
        <xdr:cNvPr id="371" name="テキスト ボックス 370"/>
        <xdr:cNvSpPr txBox="1"/>
      </xdr:nvSpPr>
      <xdr:spPr>
        <a:xfrm>
          <a:off x="9372111" y="96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83642</xdr:rowOff>
    </xdr:from>
    <xdr:to>
      <xdr:col>46</xdr:col>
      <xdr:colOff>38100</xdr:colOff>
      <xdr:row>58</xdr:row>
      <xdr:rowOff>13792</xdr:rowOff>
    </xdr:to>
    <xdr:sp macro="" textlink="">
      <xdr:nvSpPr>
        <xdr:cNvPr id="372" name="楕円 371"/>
        <xdr:cNvSpPr/>
      </xdr:nvSpPr>
      <xdr:spPr>
        <a:xfrm>
          <a:off x="8699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30319</xdr:rowOff>
    </xdr:from>
    <xdr:ext cx="534377" cy="259045"/>
    <xdr:sp macro="" textlink="">
      <xdr:nvSpPr>
        <xdr:cNvPr id="373" name="テキスト ボックス 372"/>
        <xdr:cNvSpPr txBox="1"/>
      </xdr:nvSpPr>
      <xdr:spPr>
        <a:xfrm>
          <a:off x="8483111" y="96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84355</xdr:rowOff>
    </xdr:from>
    <xdr:to>
      <xdr:col>41</xdr:col>
      <xdr:colOff>101600</xdr:colOff>
      <xdr:row>58</xdr:row>
      <xdr:rowOff>14505</xdr:rowOff>
    </xdr:to>
    <xdr:sp macro="" textlink="">
      <xdr:nvSpPr>
        <xdr:cNvPr id="374" name="楕円 373"/>
        <xdr:cNvSpPr/>
      </xdr:nvSpPr>
      <xdr:spPr>
        <a:xfrm>
          <a:off x="7810500" y="98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31032</xdr:rowOff>
    </xdr:from>
    <xdr:ext cx="534377" cy="259045"/>
    <xdr:sp macro="" textlink="">
      <xdr:nvSpPr>
        <xdr:cNvPr id="375" name="テキスト ボックス 374"/>
        <xdr:cNvSpPr txBox="1"/>
      </xdr:nvSpPr>
      <xdr:spPr>
        <a:xfrm>
          <a:off x="7594111" y="96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127405</xdr:rowOff>
    </xdr:from>
    <xdr:to>
      <xdr:col>36</xdr:col>
      <xdr:colOff>165100</xdr:colOff>
      <xdr:row>58</xdr:row>
      <xdr:rowOff>57555</xdr:rowOff>
    </xdr:to>
    <xdr:sp macro="" textlink="">
      <xdr:nvSpPr>
        <xdr:cNvPr id="376" name="楕円 375"/>
        <xdr:cNvSpPr/>
      </xdr:nvSpPr>
      <xdr:spPr>
        <a:xfrm>
          <a:off x="6921500" y="99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48682</xdr:rowOff>
    </xdr:from>
    <xdr:ext cx="534377" cy="259045"/>
    <xdr:sp macro="" textlink="">
      <xdr:nvSpPr>
        <xdr:cNvPr id="377" name="テキスト ボックス 376"/>
        <xdr:cNvSpPr txBox="1"/>
      </xdr:nvSpPr>
      <xdr:spPr>
        <a:xfrm>
          <a:off x="6705111" y="999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63210</xdr:rowOff>
    </xdr:from>
    <xdr:to>
      <xdr:col>55</xdr:col>
      <xdr:colOff>0</xdr:colOff>
      <xdr:row>77</xdr:row>
      <xdr:rowOff>107800</xdr:rowOff>
    </xdr:to>
    <xdr:cxnSp macro="">
      <xdr:nvCxnSpPr>
        <xdr:cNvPr id="402" name="直線コネクタ 401"/>
        <xdr:cNvCxnSpPr/>
      </xdr:nvCxnSpPr>
      <xdr:spPr>
        <a:xfrm flipV="1">
          <a:off x="9639300" y="13264860"/>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107800</xdr:rowOff>
    </xdr:from>
    <xdr:to>
      <xdr:col>50</xdr:col>
      <xdr:colOff>114300</xdr:colOff>
      <xdr:row>77</xdr:row>
      <xdr:rowOff>154656</xdr:rowOff>
    </xdr:to>
    <xdr:cxnSp macro="">
      <xdr:nvCxnSpPr>
        <xdr:cNvPr id="405" name="直線コネクタ 404"/>
        <xdr:cNvCxnSpPr/>
      </xdr:nvCxnSpPr>
      <xdr:spPr>
        <a:xfrm flipV="1">
          <a:off x="8750300" y="13309450"/>
          <a:ext cx="889000" cy="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140649</xdr:rowOff>
    </xdr:from>
    <xdr:to>
      <xdr:col>45</xdr:col>
      <xdr:colOff>177800</xdr:colOff>
      <xdr:row>77</xdr:row>
      <xdr:rowOff>154656</xdr:rowOff>
    </xdr:to>
    <xdr:cxnSp macro="">
      <xdr:nvCxnSpPr>
        <xdr:cNvPr id="408" name="直線コネクタ 407"/>
        <xdr:cNvCxnSpPr/>
      </xdr:nvCxnSpPr>
      <xdr:spPr>
        <a:xfrm>
          <a:off x="7861300" y="13342299"/>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140649</xdr:rowOff>
    </xdr:from>
    <xdr:to>
      <xdr:col>41</xdr:col>
      <xdr:colOff>50800</xdr:colOff>
      <xdr:row>77</xdr:row>
      <xdr:rowOff>146627</xdr:rowOff>
    </xdr:to>
    <xdr:cxnSp macro="">
      <xdr:nvCxnSpPr>
        <xdr:cNvPr id="411" name="直線コネクタ 410"/>
        <xdr:cNvCxnSpPr/>
      </xdr:nvCxnSpPr>
      <xdr:spPr>
        <a:xfrm flipV="1">
          <a:off x="6972300" y="13342299"/>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12410</xdr:rowOff>
    </xdr:from>
    <xdr:to>
      <xdr:col>55</xdr:col>
      <xdr:colOff>50800</xdr:colOff>
      <xdr:row>77</xdr:row>
      <xdr:rowOff>114010</xdr:rowOff>
    </xdr:to>
    <xdr:sp macro="" textlink="">
      <xdr:nvSpPr>
        <xdr:cNvPr id="421" name="楕円 420"/>
        <xdr:cNvSpPr/>
      </xdr:nvSpPr>
      <xdr:spPr>
        <a:xfrm>
          <a:off x="10426700" y="132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57000</xdr:rowOff>
    </xdr:from>
    <xdr:to>
      <xdr:col>50</xdr:col>
      <xdr:colOff>165100</xdr:colOff>
      <xdr:row>77</xdr:row>
      <xdr:rowOff>158600</xdr:rowOff>
    </xdr:to>
    <xdr:sp macro="" textlink="">
      <xdr:nvSpPr>
        <xdr:cNvPr id="423" name="楕円 422"/>
        <xdr:cNvSpPr/>
      </xdr:nvSpPr>
      <xdr:spPr>
        <a:xfrm>
          <a:off x="9588500" y="132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149727</xdr:rowOff>
    </xdr:from>
    <xdr:ext cx="534377" cy="259045"/>
    <xdr:sp macro="" textlink="">
      <xdr:nvSpPr>
        <xdr:cNvPr id="424" name="テキスト ボックス 423"/>
        <xdr:cNvSpPr txBox="1"/>
      </xdr:nvSpPr>
      <xdr:spPr>
        <a:xfrm>
          <a:off x="9372111" y="133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103856</xdr:rowOff>
    </xdr:from>
    <xdr:to>
      <xdr:col>46</xdr:col>
      <xdr:colOff>38100</xdr:colOff>
      <xdr:row>78</xdr:row>
      <xdr:rowOff>34006</xdr:rowOff>
    </xdr:to>
    <xdr:sp macro="" textlink="">
      <xdr:nvSpPr>
        <xdr:cNvPr id="425" name="楕円 424"/>
        <xdr:cNvSpPr/>
      </xdr:nvSpPr>
      <xdr:spPr>
        <a:xfrm>
          <a:off x="8699500" y="133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25133</xdr:rowOff>
    </xdr:from>
    <xdr:ext cx="469744" cy="259045"/>
    <xdr:sp macro="" textlink="">
      <xdr:nvSpPr>
        <xdr:cNvPr id="426" name="テキスト ボックス 425"/>
        <xdr:cNvSpPr txBox="1"/>
      </xdr:nvSpPr>
      <xdr:spPr>
        <a:xfrm>
          <a:off x="8515428" y="1339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89849</xdr:rowOff>
    </xdr:from>
    <xdr:to>
      <xdr:col>41</xdr:col>
      <xdr:colOff>101600</xdr:colOff>
      <xdr:row>78</xdr:row>
      <xdr:rowOff>19999</xdr:rowOff>
    </xdr:to>
    <xdr:sp macro="" textlink="">
      <xdr:nvSpPr>
        <xdr:cNvPr id="427" name="楕円 426"/>
        <xdr:cNvSpPr/>
      </xdr:nvSpPr>
      <xdr:spPr>
        <a:xfrm>
          <a:off x="7810500" y="132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11126</xdr:rowOff>
    </xdr:from>
    <xdr:ext cx="469744" cy="259045"/>
    <xdr:sp macro="" textlink="">
      <xdr:nvSpPr>
        <xdr:cNvPr id="428" name="テキスト ボックス 427"/>
        <xdr:cNvSpPr txBox="1"/>
      </xdr:nvSpPr>
      <xdr:spPr>
        <a:xfrm>
          <a:off x="7626428" y="1338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95827</xdr:rowOff>
    </xdr:from>
    <xdr:to>
      <xdr:col>36</xdr:col>
      <xdr:colOff>165100</xdr:colOff>
      <xdr:row>78</xdr:row>
      <xdr:rowOff>25977</xdr:rowOff>
    </xdr:to>
    <xdr:sp macro="" textlink="">
      <xdr:nvSpPr>
        <xdr:cNvPr id="429" name="楕円 428"/>
        <xdr:cNvSpPr/>
      </xdr:nvSpPr>
      <xdr:spPr>
        <a:xfrm>
          <a:off x="6921500" y="132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17104</xdr:rowOff>
    </xdr:from>
    <xdr:ext cx="469744" cy="259045"/>
    <xdr:sp macro="" textlink="">
      <xdr:nvSpPr>
        <xdr:cNvPr id="430" name="テキスト ボックス 429"/>
        <xdr:cNvSpPr txBox="1"/>
      </xdr:nvSpPr>
      <xdr:spPr>
        <a:xfrm>
          <a:off x="6737428"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111463</xdr:rowOff>
    </xdr:from>
    <xdr:to>
      <xdr:col>55</xdr:col>
      <xdr:colOff>0</xdr:colOff>
      <xdr:row>96</xdr:row>
      <xdr:rowOff>154701</xdr:rowOff>
    </xdr:to>
    <xdr:cxnSp macro="">
      <xdr:nvCxnSpPr>
        <xdr:cNvPr id="461" name="直線コネクタ 460"/>
        <xdr:cNvCxnSpPr/>
      </xdr:nvCxnSpPr>
      <xdr:spPr>
        <a:xfrm flipV="1">
          <a:off x="9639300" y="16570663"/>
          <a:ext cx="8382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154701</xdr:rowOff>
    </xdr:from>
    <xdr:to>
      <xdr:col>50</xdr:col>
      <xdr:colOff>114300</xdr:colOff>
      <xdr:row>97</xdr:row>
      <xdr:rowOff>31517</xdr:rowOff>
    </xdr:to>
    <xdr:cxnSp macro="">
      <xdr:nvCxnSpPr>
        <xdr:cNvPr id="464" name="直線コネクタ 463"/>
        <xdr:cNvCxnSpPr/>
      </xdr:nvCxnSpPr>
      <xdr:spPr>
        <a:xfrm flipV="1">
          <a:off x="8750300" y="16613901"/>
          <a:ext cx="8890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31517</xdr:rowOff>
    </xdr:from>
    <xdr:to>
      <xdr:col>45</xdr:col>
      <xdr:colOff>177800</xdr:colOff>
      <xdr:row>97</xdr:row>
      <xdr:rowOff>69912</xdr:rowOff>
    </xdr:to>
    <xdr:cxnSp macro="">
      <xdr:nvCxnSpPr>
        <xdr:cNvPr id="467" name="直線コネクタ 466"/>
        <xdr:cNvCxnSpPr/>
      </xdr:nvCxnSpPr>
      <xdr:spPr>
        <a:xfrm flipV="1">
          <a:off x="7861300" y="16662167"/>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45735</xdr:rowOff>
    </xdr:from>
    <xdr:to>
      <xdr:col>41</xdr:col>
      <xdr:colOff>50800</xdr:colOff>
      <xdr:row>97</xdr:row>
      <xdr:rowOff>69912</xdr:rowOff>
    </xdr:to>
    <xdr:cxnSp macro="">
      <xdr:nvCxnSpPr>
        <xdr:cNvPr id="470" name="直線コネクタ 469"/>
        <xdr:cNvCxnSpPr/>
      </xdr:nvCxnSpPr>
      <xdr:spPr>
        <a:xfrm>
          <a:off x="6972300" y="16676385"/>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60663</xdr:rowOff>
    </xdr:from>
    <xdr:to>
      <xdr:col>55</xdr:col>
      <xdr:colOff>50800</xdr:colOff>
      <xdr:row>96</xdr:row>
      <xdr:rowOff>162263</xdr:rowOff>
    </xdr:to>
    <xdr:sp macro="" textlink="">
      <xdr:nvSpPr>
        <xdr:cNvPr id="480" name="楕円 479"/>
        <xdr:cNvSpPr/>
      </xdr:nvSpPr>
      <xdr:spPr>
        <a:xfrm>
          <a:off x="10426700" y="165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39090</xdr:rowOff>
    </xdr:from>
    <xdr:ext cx="534377" cy="259045"/>
    <xdr:sp macro="" textlink="">
      <xdr:nvSpPr>
        <xdr:cNvPr id="481" name="土木費該当値テキスト"/>
        <xdr:cNvSpPr txBox="1"/>
      </xdr:nvSpPr>
      <xdr:spPr>
        <a:xfrm>
          <a:off x="10528300" y="164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103901</xdr:rowOff>
    </xdr:from>
    <xdr:to>
      <xdr:col>50</xdr:col>
      <xdr:colOff>165100</xdr:colOff>
      <xdr:row>97</xdr:row>
      <xdr:rowOff>34051</xdr:rowOff>
    </xdr:to>
    <xdr:sp macro="" textlink="">
      <xdr:nvSpPr>
        <xdr:cNvPr id="482" name="楕円 481"/>
        <xdr:cNvSpPr/>
      </xdr:nvSpPr>
      <xdr:spPr>
        <a:xfrm>
          <a:off x="9588500" y="165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25178</xdr:rowOff>
    </xdr:from>
    <xdr:ext cx="534377" cy="259045"/>
    <xdr:sp macro="" textlink="">
      <xdr:nvSpPr>
        <xdr:cNvPr id="483" name="テキスト ボックス 482"/>
        <xdr:cNvSpPr txBox="1"/>
      </xdr:nvSpPr>
      <xdr:spPr>
        <a:xfrm>
          <a:off x="9372111" y="166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152167</xdr:rowOff>
    </xdr:from>
    <xdr:to>
      <xdr:col>46</xdr:col>
      <xdr:colOff>38100</xdr:colOff>
      <xdr:row>97</xdr:row>
      <xdr:rowOff>82317</xdr:rowOff>
    </xdr:to>
    <xdr:sp macro="" textlink="">
      <xdr:nvSpPr>
        <xdr:cNvPr id="484" name="楕円 483"/>
        <xdr:cNvSpPr/>
      </xdr:nvSpPr>
      <xdr:spPr>
        <a:xfrm>
          <a:off x="8699500" y="166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73444</xdr:rowOff>
    </xdr:from>
    <xdr:ext cx="534377" cy="259045"/>
    <xdr:sp macro="" textlink="">
      <xdr:nvSpPr>
        <xdr:cNvPr id="485" name="テキスト ボックス 484"/>
        <xdr:cNvSpPr txBox="1"/>
      </xdr:nvSpPr>
      <xdr:spPr>
        <a:xfrm>
          <a:off x="8483111" y="167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19112</xdr:rowOff>
    </xdr:from>
    <xdr:to>
      <xdr:col>41</xdr:col>
      <xdr:colOff>101600</xdr:colOff>
      <xdr:row>97</xdr:row>
      <xdr:rowOff>120712</xdr:rowOff>
    </xdr:to>
    <xdr:sp macro="" textlink="">
      <xdr:nvSpPr>
        <xdr:cNvPr id="486" name="楕円 485"/>
        <xdr:cNvSpPr/>
      </xdr:nvSpPr>
      <xdr:spPr>
        <a:xfrm>
          <a:off x="7810500" y="166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111839</xdr:rowOff>
    </xdr:from>
    <xdr:ext cx="534377" cy="259045"/>
    <xdr:sp macro="" textlink="">
      <xdr:nvSpPr>
        <xdr:cNvPr id="487" name="テキスト ボックス 486"/>
        <xdr:cNvSpPr txBox="1"/>
      </xdr:nvSpPr>
      <xdr:spPr>
        <a:xfrm>
          <a:off x="7594111" y="1674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166385</xdr:rowOff>
    </xdr:from>
    <xdr:to>
      <xdr:col>36</xdr:col>
      <xdr:colOff>165100</xdr:colOff>
      <xdr:row>97</xdr:row>
      <xdr:rowOff>96535</xdr:rowOff>
    </xdr:to>
    <xdr:sp macro="" textlink="">
      <xdr:nvSpPr>
        <xdr:cNvPr id="488" name="楕円 487"/>
        <xdr:cNvSpPr/>
      </xdr:nvSpPr>
      <xdr:spPr>
        <a:xfrm>
          <a:off x="6921500" y="166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87662</xdr:rowOff>
    </xdr:from>
    <xdr:ext cx="534377" cy="259045"/>
    <xdr:sp macro="" textlink="">
      <xdr:nvSpPr>
        <xdr:cNvPr id="489" name="テキスト ボックス 488"/>
        <xdr:cNvSpPr txBox="1"/>
      </xdr:nvSpPr>
      <xdr:spPr>
        <a:xfrm>
          <a:off x="6705111" y="167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12060</xdr:rowOff>
    </xdr:from>
    <xdr:to>
      <xdr:col>85</xdr:col>
      <xdr:colOff>127000</xdr:colOff>
      <xdr:row>36</xdr:row>
      <xdr:rowOff>80917</xdr:rowOff>
    </xdr:to>
    <xdr:cxnSp macro="">
      <xdr:nvCxnSpPr>
        <xdr:cNvPr id="520" name="直線コネクタ 519"/>
        <xdr:cNvCxnSpPr/>
      </xdr:nvCxnSpPr>
      <xdr:spPr>
        <a:xfrm flipV="1">
          <a:off x="15481300" y="6012810"/>
          <a:ext cx="838200" cy="24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50595</xdr:rowOff>
    </xdr:from>
    <xdr:to>
      <xdr:col>81</xdr:col>
      <xdr:colOff>50800</xdr:colOff>
      <xdr:row>36</xdr:row>
      <xdr:rowOff>80917</xdr:rowOff>
    </xdr:to>
    <xdr:cxnSp macro="">
      <xdr:nvCxnSpPr>
        <xdr:cNvPr id="523" name="直線コネクタ 522"/>
        <xdr:cNvCxnSpPr/>
      </xdr:nvCxnSpPr>
      <xdr:spPr>
        <a:xfrm>
          <a:off x="14592300" y="6222795"/>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171198</xdr:rowOff>
    </xdr:from>
    <xdr:to>
      <xdr:col>76</xdr:col>
      <xdr:colOff>114300</xdr:colOff>
      <xdr:row>36</xdr:row>
      <xdr:rowOff>50595</xdr:rowOff>
    </xdr:to>
    <xdr:cxnSp macro="">
      <xdr:nvCxnSpPr>
        <xdr:cNvPr id="526" name="直線コネクタ 525"/>
        <xdr:cNvCxnSpPr/>
      </xdr:nvCxnSpPr>
      <xdr:spPr>
        <a:xfrm>
          <a:off x="13703300" y="5829048"/>
          <a:ext cx="889000" cy="39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171198</xdr:rowOff>
    </xdr:from>
    <xdr:to>
      <xdr:col>71</xdr:col>
      <xdr:colOff>177800</xdr:colOff>
      <xdr:row>35</xdr:row>
      <xdr:rowOff>144811</xdr:rowOff>
    </xdr:to>
    <xdr:cxnSp macro="">
      <xdr:nvCxnSpPr>
        <xdr:cNvPr id="529" name="直線コネクタ 528"/>
        <xdr:cNvCxnSpPr/>
      </xdr:nvCxnSpPr>
      <xdr:spPr>
        <a:xfrm flipV="1">
          <a:off x="12814300" y="5829048"/>
          <a:ext cx="889000" cy="3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132710</xdr:rowOff>
    </xdr:from>
    <xdr:to>
      <xdr:col>85</xdr:col>
      <xdr:colOff>177800</xdr:colOff>
      <xdr:row>35</xdr:row>
      <xdr:rowOff>62860</xdr:rowOff>
    </xdr:to>
    <xdr:sp macro="" textlink="">
      <xdr:nvSpPr>
        <xdr:cNvPr id="539" name="楕円 538"/>
        <xdr:cNvSpPr/>
      </xdr:nvSpPr>
      <xdr:spPr>
        <a:xfrm>
          <a:off x="16268700" y="59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155587</xdr:rowOff>
    </xdr:from>
    <xdr:ext cx="534377" cy="259045"/>
    <xdr:sp macro="" textlink="">
      <xdr:nvSpPr>
        <xdr:cNvPr id="540" name="消防費該当値テキスト"/>
        <xdr:cNvSpPr txBox="1"/>
      </xdr:nvSpPr>
      <xdr:spPr>
        <a:xfrm>
          <a:off x="16370300" y="58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30117</xdr:rowOff>
    </xdr:from>
    <xdr:to>
      <xdr:col>81</xdr:col>
      <xdr:colOff>101600</xdr:colOff>
      <xdr:row>36</xdr:row>
      <xdr:rowOff>131717</xdr:rowOff>
    </xdr:to>
    <xdr:sp macro="" textlink="">
      <xdr:nvSpPr>
        <xdr:cNvPr id="541" name="楕円 540"/>
        <xdr:cNvSpPr/>
      </xdr:nvSpPr>
      <xdr:spPr>
        <a:xfrm>
          <a:off x="15430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148244</xdr:rowOff>
    </xdr:from>
    <xdr:ext cx="534377" cy="259045"/>
    <xdr:sp macro="" textlink="">
      <xdr:nvSpPr>
        <xdr:cNvPr id="542" name="テキスト ボックス 541"/>
        <xdr:cNvSpPr txBox="1"/>
      </xdr:nvSpPr>
      <xdr:spPr>
        <a:xfrm>
          <a:off x="15214111" y="59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171245</xdr:rowOff>
    </xdr:from>
    <xdr:to>
      <xdr:col>76</xdr:col>
      <xdr:colOff>165100</xdr:colOff>
      <xdr:row>36</xdr:row>
      <xdr:rowOff>101395</xdr:rowOff>
    </xdr:to>
    <xdr:sp macro="" textlink="">
      <xdr:nvSpPr>
        <xdr:cNvPr id="543" name="楕円 542"/>
        <xdr:cNvSpPr/>
      </xdr:nvSpPr>
      <xdr:spPr>
        <a:xfrm>
          <a:off x="14541500" y="61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117922</xdr:rowOff>
    </xdr:from>
    <xdr:ext cx="534377" cy="259045"/>
    <xdr:sp macro="" textlink="">
      <xdr:nvSpPr>
        <xdr:cNvPr id="544" name="テキスト ボックス 543"/>
        <xdr:cNvSpPr txBox="1"/>
      </xdr:nvSpPr>
      <xdr:spPr>
        <a:xfrm>
          <a:off x="14325111" y="59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120398</xdr:rowOff>
    </xdr:from>
    <xdr:to>
      <xdr:col>72</xdr:col>
      <xdr:colOff>38100</xdr:colOff>
      <xdr:row>34</xdr:row>
      <xdr:rowOff>50548</xdr:rowOff>
    </xdr:to>
    <xdr:sp macro="" textlink="">
      <xdr:nvSpPr>
        <xdr:cNvPr id="545" name="楕円 544"/>
        <xdr:cNvSpPr/>
      </xdr:nvSpPr>
      <xdr:spPr>
        <a:xfrm>
          <a:off x="13652500" y="57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67075</xdr:rowOff>
    </xdr:from>
    <xdr:ext cx="534377" cy="259045"/>
    <xdr:sp macro="" textlink="">
      <xdr:nvSpPr>
        <xdr:cNvPr id="546" name="テキスト ボックス 545"/>
        <xdr:cNvSpPr txBox="1"/>
      </xdr:nvSpPr>
      <xdr:spPr>
        <a:xfrm>
          <a:off x="13436111" y="55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94011</xdr:rowOff>
    </xdr:from>
    <xdr:to>
      <xdr:col>67</xdr:col>
      <xdr:colOff>101600</xdr:colOff>
      <xdr:row>36</xdr:row>
      <xdr:rowOff>24161</xdr:rowOff>
    </xdr:to>
    <xdr:sp macro="" textlink="">
      <xdr:nvSpPr>
        <xdr:cNvPr id="547" name="楕円 546"/>
        <xdr:cNvSpPr/>
      </xdr:nvSpPr>
      <xdr:spPr>
        <a:xfrm>
          <a:off x="12763500" y="60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40688</xdr:rowOff>
    </xdr:from>
    <xdr:ext cx="534377" cy="259045"/>
    <xdr:sp macro="" textlink="">
      <xdr:nvSpPr>
        <xdr:cNvPr id="548" name="テキスト ボックス 547"/>
        <xdr:cNvSpPr txBox="1"/>
      </xdr:nvSpPr>
      <xdr:spPr>
        <a:xfrm>
          <a:off x="12547111" y="58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34567</xdr:rowOff>
    </xdr:from>
    <xdr:to>
      <xdr:col>85</xdr:col>
      <xdr:colOff>127000</xdr:colOff>
      <xdr:row>56</xdr:row>
      <xdr:rowOff>83053</xdr:rowOff>
    </xdr:to>
    <xdr:cxnSp macro="">
      <xdr:nvCxnSpPr>
        <xdr:cNvPr id="577" name="直線コネクタ 576"/>
        <xdr:cNvCxnSpPr/>
      </xdr:nvCxnSpPr>
      <xdr:spPr>
        <a:xfrm>
          <a:off x="15481300" y="9635767"/>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34567</xdr:rowOff>
    </xdr:from>
    <xdr:to>
      <xdr:col>81</xdr:col>
      <xdr:colOff>50800</xdr:colOff>
      <xdr:row>56</xdr:row>
      <xdr:rowOff>53609</xdr:rowOff>
    </xdr:to>
    <xdr:cxnSp macro="">
      <xdr:nvCxnSpPr>
        <xdr:cNvPr id="580" name="直線コネクタ 579"/>
        <xdr:cNvCxnSpPr/>
      </xdr:nvCxnSpPr>
      <xdr:spPr>
        <a:xfrm flipV="1">
          <a:off x="14592300" y="9635767"/>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25514</xdr:rowOff>
    </xdr:from>
    <xdr:to>
      <xdr:col>76</xdr:col>
      <xdr:colOff>114300</xdr:colOff>
      <xdr:row>56</xdr:row>
      <xdr:rowOff>53609</xdr:rowOff>
    </xdr:to>
    <xdr:cxnSp macro="">
      <xdr:nvCxnSpPr>
        <xdr:cNvPr id="583" name="直線コネクタ 582"/>
        <xdr:cNvCxnSpPr/>
      </xdr:nvCxnSpPr>
      <xdr:spPr>
        <a:xfrm>
          <a:off x="13703300" y="9626714"/>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25514</xdr:rowOff>
    </xdr:from>
    <xdr:to>
      <xdr:col>71</xdr:col>
      <xdr:colOff>177800</xdr:colOff>
      <xdr:row>56</xdr:row>
      <xdr:rowOff>35512</xdr:rowOff>
    </xdr:to>
    <xdr:cxnSp macro="">
      <xdr:nvCxnSpPr>
        <xdr:cNvPr id="586" name="直線コネクタ 585"/>
        <xdr:cNvCxnSpPr/>
      </xdr:nvCxnSpPr>
      <xdr:spPr>
        <a:xfrm flipV="1">
          <a:off x="12814300" y="9626714"/>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32253</xdr:rowOff>
    </xdr:from>
    <xdr:to>
      <xdr:col>85</xdr:col>
      <xdr:colOff>177800</xdr:colOff>
      <xdr:row>56</xdr:row>
      <xdr:rowOff>133853</xdr:rowOff>
    </xdr:to>
    <xdr:sp macro="" textlink="">
      <xdr:nvSpPr>
        <xdr:cNvPr id="596" name="楕円 595"/>
        <xdr:cNvSpPr/>
      </xdr:nvSpPr>
      <xdr:spPr>
        <a:xfrm>
          <a:off x="162687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10680</xdr:rowOff>
    </xdr:from>
    <xdr:ext cx="534377" cy="259045"/>
    <xdr:sp macro="" textlink="">
      <xdr:nvSpPr>
        <xdr:cNvPr id="597" name="教育費該当値テキスト"/>
        <xdr:cNvSpPr txBox="1"/>
      </xdr:nvSpPr>
      <xdr:spPr>
        <a:xfrm>
          <a:off x="16370300" y="961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155217</xdr:rowOff>
    </xdr:from>
    <xdr:to>
      <xdr:col>81</xdr:col>
      <xdr:colOff>101600</xdr:colOff>
      <xdr:row>56</xdr:row>
      <xdr:rowOff>85367</xdr:rowOff>
    </xdr:to>
    <xdr:sp macro="" textlink="">
      <xdr:nvSpPr>
        <xdr:cNvPr id="598" name="楕円 597"/>
        <xdr:cNvSpPr/>
      </xdr:nvSpPr>
      <xdr:spPr>
        <a:xfrm>
          <a:off x="15430500" y="95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101894</xdr:rowOff>
    </xdr:from>
    <xdr:ext cx="534377" cy="259045"/>
    <xdr:sp macro="" textlink="">
      <xdr:nvSpPr>
        <xdr:cNvPr id="599" name="テキスト ボックス 598"/>
        <xdr:cNvSpPr txBox="1"/>
      </xdr:nvSpPr>
      <xdr:spPr>
        <a:xfrm>
          <a:off x="15214111" y="936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2809</xdr:rowOff>
    </xdr:from>
    <xdr:to>
      <xdr:col>76</xdr:col>
      <xdr:colOff>165100</xdr:colOff>
      <xdr:row>56</xdr:row>
      <xdr:rowOff>104409</xdr:rowOff>
    </xdr:to>
    <xdr:sp macro="" textlink="">
      <xdr:nvSpPr>
        <xdr:cNvPr id="600" name="楕円 599"/>
        <xdr:cNvSpPr/>
      </xdr:nvSpPr>
      <xdr:spPr>
        <a:xfrm>
          <a:off x="14541500" y="96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120936</xdr:rowOff>
    </xdr:from>
    <xdr:ext cx="534377" cy="259045"/>
    <xdr:sp macro="" textlink="">
      <xdr:nvSpPr>
        <xdr:cNvPr id="601" name="テキスト ボックス 600"/>
        <xdr:cNvSpPr txBox="1"/>
      </xdr:nvSpPr>
      <xdr:spPr>
        <a:xfrm>
          <a:off x="14325111" y="937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146164</xdr:rowOff>
    </xdr:from>
    <xdr:to>
      <xdr:col>72</xdr:col>
      <xdr:colOff>38100</xdr:colOff>
      <xdr:row>56</xdr:row>
      <xdr:rowOff>76314</xdr:rowOff>
    </xdr:to>
    <xdr:sp macro="" textlink="">
      <xdr:nvSpPr>
        <xdr:cNvPr id="602" name="楕円 601"/>
        <xdr:cNvSpPr/>
      </xdr:nvSpPr>
      <xdr:spPr>
        <a:xfrm>
          <a:off x="13652500" y="95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92841</xdr:rowOff>
    </xdr:from>
    <xdr:ext cx="534377" cy="259045"/>
    <xdr:sp macro="" textlink="">
      <xdr:nvSpPr>
        <xdr:cNvPr id="603" name="テキスト ボックス 602"/>
        <xdr:cNvSpPr txBox="1"/>
      </xdr:nvSpPr>
      <xdr:spPr>
        <a:xfrm>
          <a:off x="13436111" y="93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156162</xdr:rowOff>
    </xdr:from>
    <xdr:to>
      <xdr:col>67</xdr:col>
      <xdr:colOff>101600</xdr:colOff>
      <xdr:row>56</xdr:row>
      <xdr:rowOff>86312</xdr:rowOff>
    </xdr:to>
    <xdr:sp macro="" textlink="">
      <xdr:nvSpPr>
        <xdr:cNvPr id="604" name="楕円 603"/>
        <xdr:cNvSpPr/>
      </xdr:nvSpPr>
      <xdr:spPr>
        <a:xfrm>
          <a:off x="12763500" y="95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102839</xdr:rowOff>
    </xdr:from>
    <xdr:ext cx="534377" cy="259045"/>
    <xdr:sp macro="" textlink="">
      <xdr:nvSpPr>
        <xdr:cNvPr id="605" name="テキスト ボックス 604"/>
        <xdr:cNvSpPr txBox="1"/>
      </xdr:nvSpPr>
      <xdr:spPr>
        <a:xfrm>
          <a:off x="12547111" y="93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68935</xdr:rowOff>
    </xdr:from>
    <xdr:to>
      <xdr:col>85</xdr:col>
      <xdr:colOff>127000</xdr:colOff>
      <xdr:row>79</xdr:row>
      <xdr:rowOff>152</xdr:rowOff>
    </xdr:to>
    <xdr:cxnSp macro="">
      <xdr:nvCxnSpPr>
        <xdr:cNvPr id="634" name="直線コネクタ 633"/>
        <xdr:cNvCxnSpPr/>
      </xdr:nvCxnSpPr>
      <xdr:spPr>
        <a:xfrm>
          <a:off x="15481300" y="13442035"/>
          <a:ext cx="838200" cy="1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68935</xdr:rowOff>
    </xdr:from>
    <xdr:to>
      <xdr:col>81</xdr:col>
      <xdr:colOff>50800</xdr:colOff>
      <xdr:row>78</xdr:row>
      <xdr:rowOff>169824</xdr:rowOff>
    </xdr:to>
    <xdr:cxnSp macro="">
      <xdr:nvCxnSpPr>
        <xdr:cNvPr id="637" name="直線コネクタ 636"/>
        <xdr:cNvCxnSpPr/>
      </xdr:nvCxnSpPr>
      <xdr:spPr>
        <a:xfrm flipV="1">
          <a:off x="14592300" y="13442035"/>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169824</xdr:rowOff>
    </xdr:from>
    <xdr:to>
      <xdr:col>76</xdr:col>
      <xdr:colOff>114300</xdr:colOff>
      <xdr:row>79</xdr:row>
      <xdr:rowOff>37528</xdr:rowOff>
    </xdr:to>
    <xdr:cxnSp macro="">
      <xdr:nvCxnSpPr>
        <xdr:cNvPr id="640" name="直線コネクタ 639"/>
        <xdr:cNvCxnSpPr/>
      </xdr:nvCxnSpPr>
      <xdr:spPr>
        <a:xfrm flipV="1">
          <a:off x="13703300" y="13542924"/>
          <a:ext cx="8890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33553</xdr:rowOff>
    </xdr:from>
    <xdr:to>
      <xdr:col>71</xdr:col>
      <xdr:colOff>177800</xdr:colOff>
      <xdr:row>79</xdr:row>
      <xdr:rowOff>37528</xdr:rowOff>
    </xdr:to>
    <xdr:cxnSp macro="">
      <xdr:nvCxnSpPr>
        <xdr:cNvPr id="643" name="直線コネクタ 642"/>
        <xdr:cNvCxnSpPr/>
      </xdr:nvCxnSpPr>
      <xdr:spPr>
        <a:xfrm>
          <a:off x="12814300" y="13578103"/>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120802</xdr:rowOff>
    </xdr:from>
    <xdr:to>
      <xdr:col>85</xdr:col>
      <xdr:colOff>177800</xdr:colOff>
      <xdr:row>79</xdr:row>
      <xdr:rowOff>50952</xdr:rowOff>
    </xdr:to>
    <xdr:sp macro="" textlink="">
      <xdr:nvSpPr>
        <xdr:cNvPr id="653" name="楕円 652"/>
        <xdr:cNvSpPr/>
      </xdr:nvSpPr>
      <xdr:spPr>
        <a:xfrm>
          <a:off x="16268700" y="13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35729</xdr:rowOff>
    </xdr:from>
    <xdr:ext cx="469744" cy="259045"/>
    <xdr:sp macro="" textlink="">
      <xdr:nvSpPr>
        <xdr:cNvPr id="654" name="災害復旧費該当値テキスト"/>
        <xdr:cNvSpPr txBox="1"/>
      </xdr:nvSpPr>
      <xdr:spPr>
        <a:xfrm>
          <a:off x="16370300" y="134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18135</xdr:rowOff>
    </xdr:from>
    <xdr:to>
      <xdr:col>81</xdr:col>
      <xdr:colOff>101600</xdr:colOff>
      <xdr:row>78</xdr:row>
      <xdr:rowOff>119735</xdr:rowOff>
    </xdr:to>
    <xdr:sp macro="" textlink="">
      <xdr:nvSpPr>
        <xdr:cNvPr id="655" name="楕円 654"/>
        <xdr:cNvSpPr/>
      </xdr:nvSpPr>
      <xdr:spPr>
        <a:xfrm>
          <a:off x="15430500" y="133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136262</xdr:rowOff>
    </xdr:from>
    <xdr:ext cx="534377" cy="259045"/>
    <xdr:sp macro="" textlink="">
      <xdr:nvSpPr>
        <xdr:cNvPr id="656" name="テキスト ボックス 655"/>
        <xdr:cNvSpPr txBox="1"/>
      </xdr:nvSpPr>
      <xdr:spPr>
        <a:xfrm>
          <a:off x="15214111" y="131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119024</xdr:rowOff>
    </xdr:from>
    <xdr:to>
      <xdr:col>76</xdr:col>
      <xdr:colOff>165100</xdr:colOff>
      <xdr:row>79</xdr:row>
      <xdr:rowOff>49174</xdr:rowOff>
    </xdr:to>
    <xdr:sp macro="" textlink="">
      <xdr:nvSpPr>
        <xdr:cNvPr id="657" name="楕円 656"/>
        <xdr:cNvSpPr/>
      </xdr:nvSpPr>
      <xdr:spPr>
        <a:xfrm>
          <a:off x="14541500" y="134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40301</xdr:rowOff>
    </xdr:from>
    <xdr:ext cx="469744" cy="259045"/>
    <xdr:sp macro="" textlink="">
      <xdr:nvSpPr>
        <xdr:cNvPr id="658" name="テキスト ボックス 657"/>
        <xdr:cNvSpPr txBox="1"/>
      </xdr:nvSpPr>
      <xdr:spPr>
        <a:xfrm>
          <a:off x="14357428" y="135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158178</xdr:rowOff>
    </xdr:from>
    <xdr:to>
      <xdr:col>72</xdr:col>
      <xdr:colOff>38100</xdr:colOff>
      <xdr:row>79</xdr:row>
      <xdr:rowOff>88328</xdr:rowOff>
    </xdr:to>
    <xdr:sp macro="" textlink="">
      <xdr:nvSpPr>
        <xdr:cNvPr id="659" name="楕円 658"/>
        <xdr:cNvSpPr/>
      </xdr:nvSpPr>
      <xdr:spPr>
        <a:xfrm>
          <a:off x="13652500" y="135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79455</xdr:rowOff>
    </xdr:from>
    <xdr:ext cx="378565" cy="259045"/>
    <xdr:sp macro="" textlink="">
      <xdr:nvSpPr>
        <xdr:cNvPr id="660" name="テキスト ボックス 659"/>
        <xdr:cNvSpPr txBox="1"/>
      </xdr:nvSpPr>
      <xdr:spPr>
        <a:xfrm>
          <a:off x="13514017" y="1362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154203</xdr:rowOff>
    </xdr:from>
    <xdr:to>
      <xdr:col>67</xdr:col>
      <xdr:colOff>101600</xdr:colOff>
      <xdr:row>79</xdr:row>
      <xdr:rowOff>84353</xdr:rowOff>
    </xdr:to>
    <xdr:sp macro="" textlink="">
      <xdr:nvSpPr>
        <xdr:cNvPr id="661" name="楕円 660"/>
        <xdr:cNvSpPr/>
      </xdr:nvSpPr>
      <xdr:spPr>
        <a:xfrm>
          <a:off x="12763500" y="135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75480</xdr:rowOff>
    </xdr:from>
    <xdr:ext cx="378565" cy="259045"/>
    <xdr:sp macro="" textlink="">
      <xdr:nvSpPr>
        <xdr:cNvPr id="662" name="テキスト ボックス 661"/>
        <xdr:cNvSpPr txBox="1"/>
      </xdr:nvSpPr>
      <xdr:spPr>
        <a:xfrm>
          <a:off x="12625017" y="13620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54043</xdr:rowOff>
    </xdr:from>
    <xdr:to>
      <xdr:col>85</xdr:col>
      <xdr:colOff>127000</xdr:colOff>
      <xdr:row>98</xdr:row>
      <xdr:rowOff>72569</xdr:rowOff>
    </xdr:to>
    <xdr:cxnSp macro="">
      <xdr:nvCxnSpPr>
        <xdr:cNvPr id="693" name="直線コネクタ 692"/>
        <xdr:cNvCxnSpPr/>
      </xdr:nvCxnSpPr>
      <xdr:spPr>
        <a:xfrm>
          <a:off x="15481300" y="16856143"/>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155353</xdr:rowOff>
    </xdr:from>
    <xdr:to>
      <xdr:col>81</xdr:col>
      <xdr:colOff>50800</xdr:colOff>
      <xdr:row>98</xdr:row>
      <xdr:rowOff>54043</xdr:rowOff>
    </xdr:to>
    <xdr:cxnSp macro="">
      <xdr:nvCxnSpPr>
        <xdr:cNvPr id="696" name="直線コネクタ 695"/>
        <xdr:cNvCxnSpPr/>
      </xdr:nvCxnSpPr>
      <xdr:spPr>
        <a:xfrm>
          <a:off x="14592300" y="16786003"/>
          <a:ext cx="889000" cy="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82113</xdr:rowOff>
    </xdr:from>
    <xdr:to>
      <xdr:col>76</xdr:col>
      <xdr:colOff>114300</xdr:colOff>
      <xdr:row>97</xdr:row>
      <xdr:rowOff>155353</xdr:rowOff>
    </xdr:to>
    <xdr:cxnSp macro="">
      <xdr:nvCxnSpPr>
        <xdr:cNvPr id="699" name="直線コネクタ 698"/>
        <xdr:cNvCxnSpPr/>
      </xdr:nvCxnSpPr>
      <xdr:spPr>
        <a:xfrm>
          <a:off x="13703300" y="16712763"/>
          <a:ext cx="889000" cy="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82113</xdr:rowOff>
    </xdr:from>
    <xdr:to>
      <xdr:col>71</xdr:col>
      <xdr:colOff>177800</xdr:colOff>
      <xdr:row>97</xdr:row>
      <xdr:rowOff>136891</xdr:rowOff>
    </xdr:to>
    <xdr:cxnSp macro="">
      <xdr:nvCxnSpPr>
        <xdr:cNvPr id="702" name="直線コネクタ 701"/>
        <xdr:cNvCxnSpPr/>
      </xdr:nvCxnSpPr>
      <xdr:spPr>
        <a:xfrm flipV="1">
          <a:off x="12814300" y="16712763"/>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21769</xdr:rowOff>
    </xdr:from>
    <xdr:to>
      <xdr:col>85</xdr:col>
      <xdr:colOff>177800</xdr:colOff>
      <xdr:row>98</xdr:row>
      <xdr:rowOff>123369</xdr:rowOff>
    </xdr:to>
    <xdr:sp macro="" textlink="">
      <xdr:nvSpPr>
        <xdr:cNvPr id="712" name="楕円 711"/>
        <xdr:cNvSpPr/>
      </xdr:nvSpPr>
      <xdr:spPr>
        <a:xfrm>
          <a:off x="16268700" y="168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139113</xdr:rowOff>
    </xdr:from>
    <xdr:ext cx="534377" cy="259045"/>
    <xdr:sp macro="" textlink="">
      <xdr:nvSpPr>
        <xdr:cNvPr id="713" name="公債費該当値テキスト"/>
        <xdr:cNvSpPr txBox="1"/>
      </xdr:nvSpPr>
      <xdr:spPr>
        <a:xfrm>
          <a:off x="16370300" y="167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3243</xdr:rowOff>
    </xdr:from>
    <xdr:to>
      <xdr:col>81</xdr:col>
      <xdr:colOff>101600</xdr:colOff>
      <xdr:row>98</xdr:row>
      <xdr:rowOff>104843</xdr:rowOff>
    </xdr:to>
    <xdr:sp macro="" textlink="">
      <xdr:nvSpPr>
        <xdr:cNvPr id="714" name="楕円 713"/>
        <xdr:cNvSpPr/>
      </xdr:nvSpPr>
      <xdr:spPr>
        <a:xfrm>
          <a:off x="15430500" y="16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95970</xdr:rowOff>
    </xdr:from>
    <xdr:ext cx="534377" cy="259045"/>
    <xdr:sp macro="" textlink="">
      <xdr:nvSpPr>
        <xdr:cNvPr id="715" name="テキスト ボックス 714"/>
        <xdr:cNvSpPr txBox="1"/>
      </xdr:nvSpPr>
      <xdr:spPr>
        <a:xfrm>
          <a:off x="15214111" y="1689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104553</xdr:rowOff>
    </xdr:from>
    <xdr:to>
      <xdr:col>76</xdr:col>
      <xdr:colOff>165100</xdr:colOff>
      <xdr:row>98</xdr:row>
      <xdr:rowOff>34703</xdr:rowOff>
    </xdr:to>
    <xdr:sp macro="" textlink="">
      <xdr:nvSpPr>
        <xdr:cNvPr id="716" name="楕円 715"/>
        <xdr:cNvSpPr/>
      </xdr:nvSpPr>
      <xdr:spPr>
        <a:xfrm>
          <a:off x="14541500" y="167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51230</xdr:rowOff>
    </xdr:from>
    <xdr:ext cx="534377" cy="259045"/>
    <xdr:sp macro="" textlink="">
      <xdr:nvSpPr>
        <xdr:cNvPr id="717" name="テキスト ボックス 716"/>
        <xdr:cNvSpPr txBox="1"/>
      </xdr:nvSpPr>
      <xdr:spPr>
        <a:xfrm>
          <a:off x="14325111" y="165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31313</xdr:rowOff>
    </xdr:from>
    <xdr:to>
      <xdr:col>72</xdr:col>
      <xdr:colOff>38100</xdr:colOff>
      <xdr:row>97</xdr:row>
      <xdr:rowOff>132913</xdr:rowOff>
    </xdr:to>
    <xdr:sp macro="" textlink="">
      <xdr:nvSpPr>
        <xdr:cNvPr id="718" name="楕円 717"/>
        <xdr:cNvSpPr/>
      </xdr:nvSpPr>
      <xdr:spPr>
        <a:xfrm>
          <a:off x="13652500" y="166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149440</xdr:rowOff>
    </xdr:from>
    <xdr:ext cx="599010" cy="259045"/>
    <xdr:sp macro="" textlink="">
      <xdr:nvSpPr>
        <xdr:cNvPr id="719" name="テキスト ボックス 718"/>
        <xdr:cNvSpPr txBox="1"/>
      </xdr:nvSpPr>
      <xdr:spPr>
        <a:xfrm>
          <a:off x="13403795" y="1643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86091</xdr:rowOff>
    </xdr:from>
    <xdr:to>
      <xdr:col>67</xdr:col>
      <xdr:colOff>101600</xdr:colOff>
      <xdr:row>98</xdr:row>
      <xdr:rowOff>16241</xdr:rowOff>
    </xdr:to>
    <xdr:sp macro="" textlink="">
      <xdr:nvSpPr>
        <xdr:cNvPr id="720" name="楕円 719"/>
        <xdr:cNvSpPr/>
      </xdr:nvSpPr>
      <xdr:spPr>
        <a:xfrm>
          <a:off x="12763500" y="167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32768</xdr:rowOff>
    </xdr:from>
    <xdr:ext cx="534377" cy="259045"/>
    <xdr:sp macro="" textlink="">
      <xdr:nvSpPr>
        <xdr:cNvPr id="721" name="テキスト ボックス 720"/>
        <xdr:cNvSpPr txBox="1"/>
      </xdr:nvSpPr>
      <xdr:spPr>
        <a:xfrm>
          <a:off x="12547111" y="164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２年度決算額</a:t>
          </a:r>
          <a:r>
            <a:rPr kumimoji="1" lang="en-US" altLang="ja-JP" sz="1300">
              <a:latin typeface="ＭＳ Ｐゴシック" panose="020B0600070205080204" pitchFamily="50" charset="-128"/>
              <a:ea typeface="ＭＳ Ｐゴシック" panose="020B0600070205080204" pitchFamily="50" charset="-128"/>
            </a:rPr>
            <a:t>23,378,637</a:t>
          </a:r>
          <a:r>
            <a:rPr kumimoji="1" lang="ja-JP" altLang="en-US" sz="1300">
              <a:latin typeface="ＭＳ Ｐゴシック" panose="020B0600070205080204" pitchFamily="50" charset="-128"/>
              <a:ea typeface="ＭＳ Ｐゴシック" panose="020B0600070205080204" pitchFamily="50" charset="-128"/>
            </a:rPr>
            <a:t>千円に対して住民</a:t>
          </a:r>
          <a:r>
            <a:rPr kumimoji="1" lang="en-US" altLang="ja-JP" sz="1300">
              <a:latin typeface="ＭＳ Ｐゴシック" panose="020B0600070205080204" pitchFamily="50" charset="-128"/>
              <a:ea typeface="ＭＳ Ｐゴシック" panose="020B0600070205080204" pitchFamily="50" charset="-128"/>
            </a:rPr>
            <a:t>33,193</a:t>
          </a:r>
          <a:r>
            <a:rPr kumimoji="1" lang="ja-JP" altLang="en-US" sz="1300">
              <a:latin typeface="ＭＳ Ｐゴシック" panose="020B0600070205080204" pitchFamily="50" charset="-128"/>
              <a:ea typeface="ＭＳ Ｐゴシック" panose="020B0600070205080204" pitchFamily="50" charset="-128"/>
            </a:rPr>
            <a:t>人の一人当たりのコストは</a:t>
          </a:r>
          <a:r>
            <a:rPr kumimoji="1" lang="en-US" altLang="ja-JP" sz="1300">
              <a:latin typeface="ＭＳ Ｐゴシック" panose="020B0600070205080204" pitchFamily="50" charset="-128"/>
              <a:ea typeface="ＭＳ Ｐゴシック" panose="020B0600070205080204" pitchFamily="50" charset="-128"/>
            </a:rPr>
            <a:t>704,324</a:t>
          </a:r>
          <a:r>
            <a:rPr kumimoji="1" lang="ja-JP" altLang="en-US" sz="1300">
              <a:latin typeface="ＭＳ Ｐゴシック" panose="020B0600070205080204" pitchFamily="50" charset="-128"/>
              <a:ea typeface="ＭＳ Ｐゴシック" panose="020B0600070205080204" pitchFamily="50" charset="-128"/>
            </a:rPr>
            <a:t>円となり、対前年度比較で約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千円の増（人口減少による影響額は一人当たり約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の増）となった。目的別で見ると、議会費は、類似団体を下回っており、横ばいで推移している。総務費は、新型コロナウイルス感染症に係る特別定額給付金等により増となったことから、歳出額は前年度より増となったが、類似団体を下回った。民生費の決算額は放課後児童クラブ施設整備事業や子育て世帯への臨時特別給付金等が増となったことから、歳出額が前年度より増となった。衛生費は、類似団体を下回っており、横ばいで推移している。農林水産業費は、産地パワーアップ事業費補助金などが減となったことから、前年度より歳出額が減となっており、類似団体も下回っている。商工費は、新型コロナウイルス感染症対策として、商工業者への給付金やプレミアム付商品券事業などによる増によって前年度より大きく増となった。産業振興及び観光振興対策に重点的に取り組む本市では、農林水産業費、商工費は今後も増加傾向で推移すると見込まれる。土木費は、類似団体を下回っているが、市道及び市営住宅の維持補修や高規格道路の周辺整備などを継続して実施していくことから、今後、増加傾向で推移すると見込まれる。消防費は、前年度と比較して横ばいで推移しており、引き続き類似団体を上回っている。教育費は、小中学校の整備事業などの減により、歳出額は前年度より減となった。災害復旧費は、令和元年度が類似団体を上回っている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年度に生じた西日本豪雨災害に係る復旧によるものである。公債費については、繰上償還額が減少したため、前年度より歳出額が減となり類似団体を下回っている。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財政調整基金については、取り崩しをせず</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百万円を積み立てたが、標準財政規模額が</a:t>
          </a:r>
          <a:r>
            <a:rPr kumimoji="1" lang="en-US" altLang="ja-JP" sz="1200">
              <a:latin typeface="ＭＳ ゴシック" pitchFamily="49" charset="-128"/>
              <a:ea typeface="ＭＳ ゴシック" pitchFamily="49" charset="-128"/>
            </a:rPr>
            <a:t>309</a:t>
          </a:r>
          <a:r>
            <a:rPr kumimoji="1" lang="ja-JP" altLang="en-US" sz="1200">
              <a:latin typeface="ＭＳ ゴシック" pitchFamily="49" charset="-128"/>
              <a:ea typeface="ＭＳ ゴシック" pitchFamily="49" charset="-128"/>
            </a:rPr>
            <a:t>百万円上昇したため、</a:t>
          </a:r>
          <a:r>
            <a:rPr kumimoji="1" lang="en-US" altLang="ja-JP" sz="1200">
              <a:latin typeface="ＭＳ ゴシック" pitchFamily="49" charset="-128"/>
              <a:ea typeface="ＭＳ ゴシック" pitchFamily="49" charset="-128"/>
            </a:rPr>
            <a:t>0.25</a:t>
          </a:r>
          <a:r>
            <a:rPr kumimoji="1" lang="ja-JP" altLang="en-US" sz="1200">
              <a:latin typeface="ＭＳ ゴシック" pitchFamily="49" charset="-128"/>
              <a:ea typeface="ＭＳ ゴシック" pitchFamily="49" charset="-128"/>
            </a:rPr>
            <a:t>ポイント減となった。</a:t>
          </a:r>
        </a:p>
        <a:p>
          <a:r>
            <a:rPr kumimoji="1" lang="ja-JP" altLang="en-US" sz="1200">
              <a:solidFill>
                <a:sysClr val="windowText" lastClr="000000"/>
              </a:solidFill>
              <a:latin typeface="ＭＳ ゴシック" pitchFamily="49" charset="-128"/>
              <a:ea typeface="ＭＳ ゴシック" pitchFamily="49" charset="-128"/>
            </a:rPr>
            <a:t>　実質収支額については、新庁舎建設等の大型事業がピークを越えたため、形式収支額が前年度より</a:t>
          </a:r>
          <a:r>
            <a:rPr kumimoji="1" lang="en-US" altLang="ja-JP" sz="1200">
              <a:solidFill>
                <a:sysClr val="windowText" lastClr="000000"/>
              </a:solidFill>
              <a:latin typeface="ＭＳ ゴシック" pitchFamily="49" charset="-128"/>
              <a:ea typeface="ＭＳ ゴシック" pitchFamily="49" charset="-128"/>
            </a:rPr>
            <a:t>362</a:t>
          </a:r>
          <a:r>
            <a:rPr kumimoji="1" lang="ja-JP" altLang="en-US" sz="1200">
              <a:solidFill>
                <a:sysClr val="windowText" lastClr="000000"/>
              </a:solidFill>
              <a:latin typeface="ＭＳ ゴシック" pitchFamily="49" charset="-128"/>
              <a:ea typeface="ＭＳ ゴシック" pitchFamily="49" charset="-128"/>
            </a:rPr>
            <a:t>百万円の増となり、標準財政規模に占める割合も</a:t>
          </a:r>
          <a:r>
            <a:rPr kumimoji="1" lang="en-US" altLang="ja-JP" sz="1200">
              <a:solidFill>
                <a:sysClr val="windowText" lastClr="000000"/>
              </a:solidFill>
              <a:latin typeface="ＭＳ ゴシック" pitchFamily="49" charset="-128"/>
              <a:ea typeface="ＭＳ ゴシック" pitchFamily="49" charset="-128"/>
            </a:rPr>
            <a:t>1.51</a:t>
          </a:r>
          <a:r>
            <a:rPr kumimoji="1" lang="ja-JP" altLang="en-US" sz="1200">
              <a:solidFill>
                <a:sysClr val="windowText" lastClr="000000"/>
              </a:solidFill>
              <a:latin typeface="ＭＳ ゴシック" pitchFamily="49" charset="-128"/>
              <a:ea typeface="ＭＳ ゴシック" pitchFamily="49" charset="-128"/>
            </a:rPr>
            <a:t>ポイント増となった。</a:t>
          </a:r>
        </a:p>
        <a:p>
          <a:r>
            <a:rPr kumimoji="1" lang="ja-JP" altLang="en-US" sz="1200">
              <a:solidFill>
                <a:sysClr val="windowText" lastClr="000000"/>
              </a:solidFill>
              <a:latin typeface="ＭＳ ゴシック" pitchFamily="49" charset="-128"/>
              <a:ea typeface="ＭＳ ゴシック" pitchFamily="49" charset="-128"/>
            </a:rPr>
            <a:t>　実質単年度収支は、実質収支額が前年度対比</a:t>
          </a:r>
          <a:r>
            <a:rPr kumimoji="1" lang="en-US" altLang="ja-JP" sz="1200">
              <a:solidFill>
                <a:sysClr val="windowText" lastClr="000000"/>
              </a:solidFill>
              <a:latin typeface="ＭＳ ゴシック" pitchFamily="49" charset="-128"/>
              <a:ea typeface="ＭＳ ゴシック" pitchFamily="49" charset="-128"/>
            </a:rPr>
            <a:t>170</a:t>
          </a:r>
          <a:r>
            <a:rPr kumimoji="1" lang="ja-JP" altLang="en-US" sz="1200">
              <a:solidFill>
                <a:sysClr val="windowText" lastClr="000000"/>
              </a:solidFill>
              <a:latin typeface="ＭＳ ゴシック" pitchFamily="49" charset="-128"/>
              <a:ea typeface="ＭＳ ゴシック" pitchFamily="49" charset="-128"/>
            </a:rPr>
            <a:t>百万円の増によって、</a:t>
          </a:r>
          <a:r>
            <a:rPr kumimoji="1" lang="en-US" altLang="ja-JP" sz="1200">
              <a:solidFill>
                <a:sysClr val="windowText" lastClr="000000"/>
              </a:solidFill>
              <a:latin typeface="ＭＳ ゴシック" pitchFamily="49" charset="-128"/>
              <a:ea typeface="ＭＳ ゴシック" pitchFamily="49" charset="-128"/>
            </a:rPr>
            <a:t>38</a:t>
          </a:r>
          <a:r>
            <a:rPr kumimoji="1" lang="ja-JP" altLang="en-US" sz="1200">
              <a:solidFill>
                <a:sysClr val="windowText" lastClr="000000"/>
              </a:solidFill>
              <a:latin typeface="ＭＳ ゴシック" pitchFamily="49" charset="-128"/>
              <a:ea typeface="ＭＳ ゴシック" pitchFamily="49" charset="-128"/>
            </a:rPr>
            <a:t>百万円の増となり、標準財政規模に占める割合も</a:t>
          </a:r>
          <a:r>
            <a:rPr kumimoji="1" lang="en-US" altLang="ja-JP" sz="1200">
              <a:solidFill>
                <a:sysClr val="windowText" lastClr="000000"/>
              </a:solidFill>
              <a:latin typeface="ＭＳ ゴシック" pitchFamily="49" charset="-128"/>
              <a:ea typeface="ＭＳ ゴシック" pitchFamily="49" charset="-128"/>
            </a:rPr>
            <a:t>0.29</a:t>
          </a:r>
          <a:r>
            <a:rPr kumimoji="1" lang="ja-JP" altLang="en-US" sz="1200">
              <a:solidFill>
                <a:sysClr val="windowText" lastClr="000000"/>
              </a:solidFill>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は、人件費の増及び新型コロナウイルス感染症対策に係る物品購入等による物件費の増はあったものの、新庁舎建設等の大型事業がピークを越えたことによる普通建設費の大幅な減によって形式収支額が前年度より</a:t>
          </a:r>
          <a:r>
            <a:rPr kumimoji="1" lang="en-US" altLang="ja-JP" sz="1400">
              <a:solidFill>
                <a:sysClr val="windowText" lastClr="000000"/>
              </a:solidFill>
              <a:latin typeface="ＭＳ ゴシック" pitchFamily="49" charset="-128"/>
              <a:ea typeface="ＭＳ ゴシック" pitchFamily="49" charset="-128"/>
            </a:rPr>
            <a:t>362</a:t>
          </a:r>
          <a:r>
            <a:rPr kumimoji="1" lang="ja-JP" altLang="en-US" sz="1400">
              <a:solidFill>
                <a:sysClr val="windowText" lastClr="000000"/>
              </a:solidFill>
              <a:latin typeface="ＭＳ ゴシック" pitchFamily="49" charset="-128"/>
              <a:ea typeface="ＭＳ ゴシック" pitchFamily="49" charset="-128"/>
            </a:rPr>
            <a:t>百万円の増となり、標準財政規模に占める割合も</a:t>
          </a:r>
          <a:r>
            <a:rPr kumimoji="1" lang="en-US" altLang="ja-JP" sz="1400">
              <a:solidFill>
                <a:sysClr val="windowText" lastClr="000000"/>
              </a:solidFill>
              <a:latin typeface="ＭＳ ゴシック" pitchFamily="49" charset="-128"/>
              <a:ea typeface="ＭＳ ゴシック" pitchFamily="49" charset="-128"/>
            </a:rPr>
            <a:t>1.51</a:t>
          </a:r>
          <a:r>
            <a:rPr kumimoji="1" lang="ja-JP" altLang="en-US" sz="1400">
              <a:solidFill>
                <a:sysClr val="windowText" lastClr="000000"/>
              </a:solidFill>
              <a:latin typeface="ＭＳ ゴシック" pitchFamily="49" charset="-128"/>
              <a:ea typeface="ＭＳ ゴシック" pitchFamily="49" charset="-128"/>
            </a:rPr>
            <a:t>ポイント増となった。</a:t>
          </a:r>
        </a:p>
        <a:p>
          <a:r>
            <a:rPr kumimoji="1" lang="ja-JP" altLang="en-US" sz="1400">
              <a:solidFill>
                <a:sysClr val="windowText" lastClr="000000"/>
              </a:solidFill>
              <a:latin typeface="ＭＳ ゴシック" pitchFamily="49" charset="-128"/>
              <a:ea typeface="ＭＳ ゴシック" pitchFamily="49" charset="-128"/>
            </a:rPr>
            <a:t>　水道事業会計は、簡易水道事業を統合したため、流動資産が増加し</a:t>
          </a:r>
          <a:r>
            <a:rPr kumimoji="1" lang="en-US" altLang="ja-JP" sz="1400">
              <a:solidFill>
                <a:sysClr val="windowText" lastClr="000000"/>
              </a:solidFill>
              <a:latin typeface="ＭＳ ゴシック" pitchFamily="49" charset="-128"/>
              <a:ea typeface="ＭＳ ゴシック" pitchFamily="49" charset="-128"/>
            </a:rPr>
            <a:t>3.4</a:t>
          </a:r>
          <a:r>
            <a:rPr kumimoji="1" lang="ja-JP" altLang="en-US" sz="1400">
              <a:solidFill>
                <a:sysClr val="windowText" lastClr="000000"/>
              </a:solidFill>
              <a:latin typeface="ＭＳ ゴシック" pitchFamily="49" charset="-128"/>
              <a:ea typeface="ＭＳ ゴシック" pitchFamily="49" charset="-128"/>
            </a:rPr>
            <a:t>ポイントの増となった。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公共下水道事業会計、農業集落排水事業会計は、令和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年度から法適用企業会計となったため皆増となった。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その他の特別会計及び企業会計については、ほぼ前年度並みとなった。</a:t>
          </a:r>
        </a:p>
        <a:p>
          <a:r>
            <a:rPr kumimoji="1" lang="ja-JP" altLang="en-US" sz="1400">
              <a:latin typeface="ＭＳ ゴシック" pitchFamily="49" charset="-128"/>
              <a:ea typeface="ＭＳ ゴシック" pitchFamily="49" charset="-128"/>
            </a:rPr>
            <a:t>　上・下水道事業においては老朽化による施設の更新なども予定されているため、中長期の財政計画に沿った健全な財政運営に努める必要がある。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24164261</v>
      </c>
      <c r="BO4" s="426"/>
      <c r="BP4" s="426"/>
      <c r="BQ4" s="426"/>
      <c r="BR4" s="426"/>
      <c r="BS4" s="426"/>
      <c r="BT4" s="426"/>
      <c r="BU4" s="427"/>
      <c r="BV4" s="425">
        <v>21735701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v>
      </c>
      <c r="CU4" s="610"/>
      <c r="CV4" s="610"/>
      <c r="CW4" s="610"/>
      <c r="CX4" s="610"/>
      <c r="CY4" s="610"/>
      <c r="CZ4" s="610"/>
      <c r="DA4" s="611"/>
      <c r="DB4" s="609">
        <v>1.5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23378637</v>
      </c>
      <c r="BO5" s="431"/>
      <c r="BP5" s="431"/>
      <c r="BQ5" s="431"/>
      <c r="BR5" s="431"/>
      <c r="BS5" s="431"/>
      <c r="BT5" s="431"/>
      <c r="BU5" s="432"/>
      <c r="BV5" s="430">
        <v>21312043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90</v>
      </c>
      <c r="CU5" s="401"/>
      <c r="CV5" s="401"/>
      <c r="CW5" s="401"/>
      <c r="CX5" s="401"/>
      <c r="CY5" s="401"/>
      <c r="CZ5" s="401"/>
      <c r="DA5" s="402"/>
      <c r="DB5" s="400">
        <v>90.8</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785624</v>
      </c>
      <c r="BO6" s="431"/>
      <c r="BP6" s="431"/>
      <c r="BQ6" s="431"/>
      <c r="BR6" s="431"/>
      <c r="BS6" s="431"/>
      <c r="BT6" s="431"/>
      <c r="BU6" s="432"/>
      <c r="BV6" s="430">
        <v>423658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92.9</v>
      </c>
      <c r="CU6" s="584"/>
      <c r="CV6" s="584"/>
      <c r="CW6" s="584"/>
      <c r="CX6" s="584"/>
      <c r="CY6" s="584"/>
      <c r="CZ6" s="584"/>
      <c r="DA6" s="585"/>
      <c r="DB6" s="583">
        <v>93.9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457784</v>
      </c>
      <c r="BO7" s="431"/>
      <c r="BP7" s="431"/>
      <c r="BQ7" s="431"/>
      <c r="BR7" s="431"/>
      <c r="BS7" s="431"/>
      <c r="BT7" s="431"/>
      <c r="BU7" s="432"/>
      <c r="BV7" s="430">
        <v>265629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10959325</v>
      </c>
      <c r="CU7" s="431"/>
      <c r="CV7" s="431"/>
      <c r="CW7" s="431"/>
      <c r="CX7" s="431"/>
      <c r="CY7" s="431"/>
      <c r="CZ7" s="431"/>
      <c r="DA7" s="432"/>
      <c r="DB7" s="430">
        <v>10650166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327840</v>
      </c>
      <c r="BO8" s="431"/>
      <c r="BP8" s="431"/>
      <c r="BQ8" s="431"/>
      <c r="BR8" s="431"/>
      <c r="BS8" s="431"/>
      <c r="BT8" s="431"/>
      <c r="BU8" s="432"/>
      <c r="BV8" s="430">
        <v>158029</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0.35</v>
      </c>
      <c r="CU8" s="544"/>
      <c r="CV8" s="544"/>
      <c r="CW8" s="544"/>
      <c r="CX8" s="544"/>
      <c r="CY8" s="544"/>
      <c r="CZ8" s="544"/>
      <c r="DA8" s="545"/>
      <c r="DB8" s="543">
        <v>0.35</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32207</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169811</v>
      </c>
      <c r="BO9" s="431"/>
      <c r="BP9" s="431"/>
      <c r="BQ9" s="431"/>
      <c r="BR9" s="431"/>
      <c r="BS9" s="431"/>
      <c r="BT9" s="431"/>
      <c r="BU9" s="432"/>
      <c r="BV9" s="430">
        <v>-103798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14.5</v>
      </c>
      <c r="CU9" s="401"/>
      <c r="CV9" s="401"/>
      <c r="CW9" s="401"/>
      <c r="CX9" s="401"/>
      <c r="CY9" s="401"/>
      <c r="CZ9" s="401"/>
      <c r="DA9" s="402"/>
      <c r="DB9" s="400">
        <v>17.100000000000001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32961</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81324</v>
      </c>
      <c r="BO10" s="431"/>
      <c r="BP10" s="431"/>
      <c r="BQ10" s="431"/>
      <c r="BR10" s="431"/>
      <c r="BS10" s="431"/>
      <c r="BT10" s="431"/>
      <c r="BU10" s="432"/>
      <c r="BV10" s="430">
        <v>140727</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176221</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33193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32851</v>
      </c>
      <c r="S13" s="534"/>
      <c r="T13" s="534"/>
      <c r="U13" s="534"/>
      <c r="V13" s="535"/>
      <c r="W13" s="521" t="s">
        <v>139</v>
      </c>
      <c r="X13" s="443"/>
      <c r="Y13" s="443"/>
      <c r="Z13" s="443"/>
      <c r="AA13" s="443"/>
      <c r="AB13" s="444"/>
      <c r="AC13" s="406">
        <v>2717</v>
      </c>
      <c r="AD13" s="407"/>
      <c r="AE13" s="407"/>
      <c r="AF13" s="407"/>
      <c r="AG13" s="408"/>
      <c r="AH13" s="406">
        <v>2990</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251135</v>
      </c>
      <c r="BO13" s="431"/>
      <c r="BP13" s="431"/>
      <c r="BQ13" s="431"/>
      <c r="BR13" s="431"/>
      <c r="BS13" s="431"/>
      <c r="BT13" s="431"/>
      <c r="BU13" s="432"/>
      <c r="BV13" s="430">
        <v>213150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4.5999999999999996</v>
      </c>
      <c r="CU13" s="401"/>
      <c r="CV13" s="401"/>
      <c r="CW13" s="401"/>
      <c r="CX13" s="401"/>
      <c r="CY13" s="401"/>
      <c r="CZ13" s="401"/>
      <c r="DA13" s="402"/>
      <c r="DB13" s="400">
        <v>5.3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33340</v>
      </c>
      <c r="S14" s="534"/>
      <c r="T14" s="534"/>
      <c r="U14" s="534"/>
      <c r="V14" s="535"/>
      <c r="W14" s="536"/>
      <c r="X14" s="446"/>
      <c r="Y14" s="446"/>
      <c r="Z14" s="446"/>
      <c r="AA14" s="446"/>
      <c r="AB14" s="447"/>
      <c r="AC14" s="526">
        <v>17.5</v>
      </c>
      <c r="AD14" s="527"/>
      <c r="AE14" s="527"/>
      <c r="AF14" s="527"/>
      <c r="AG14" s="528"/>
      <c r="AH14" s="526">
        <v>18.7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33055</v>
      </c>
      <c r="S15" s="534"/>
      <c r="T15" s="534"/>
      <c r="U15" s="534"/>
      <c r="V15" s="535"/>
      <c r="W15" s="521" t="s">
        <v>146</v>
      </c>
      <c r="X15" s="443"/>
      <c r="Y15" s="443"/>
      <c r="Z15" s="443"/>
      <c r="AA15" s="443"/>
      <c r="AB15" s="444"/>
      <c r="AC15" s="406">
        <v>2507</v>
      </c>
      <c r="AD15" s="407"/>
      <c r="AE15" s="407"/>
      <c r="AF15" s="407"/>
      <c r="AG15" s="408"/>
      <c r="AH15" s="406">
        <v>2764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3263175</v>
      </c>
      <c r="BO15" s="426"/>
      <c r="BP15" s="426"/>
      <c r="BQ15" s="426"/>
      <c r="BR15" s="426"/>
      <c r="BS15" s="426"/>
      <c r="BT15" s="426"/>
      <c r="BU15" s="427"/>
      <c r="BV15" s="425">
        <v>3113251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16.2</v>
      </c>
      <c r="AD16" s="527"/>
      <c r="AE16" s="527"/>
      <c r="AF16" s="527"/>
      <c r="AG16" s="528"/>
      <c r="AH16" s="526">
        <v>17.3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9679580</v>
      </c>
      <c r="BO16" s="431"/>
      <c r="BP16" s="431"/>
      <c r="BQ16" s="431"/>
      <c r="BR16" s="431"/>
      <c r="BS16" s="431"/>
      <c r="BT16" s="431"/>
      <c r="BU16" s="432"/>
      <c r="BV16" s="430">
        <v>9169037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10293</v>
      </c>
      <c r="AD17" s="407"/>
      <c r="AE17" s="407"/>
      <c r="AF17" s="407"/>
      <c r="AG17" s="408"/>
      <c r="AH17" s="406">
        <v>10267</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4062620</v>
      </c>
      <c r="BO17" s="431"/>
      <c r="BP17" s="431"/>
      <c r="BQ17" s="431"/>
      <c r="BR17" s="431"/>
      <c r="BS17" s="431"/>
      <c r="BT17" s="431"/>
      <c r="BU17" s="432"/>
      <c r="BV17" s="430">
        <v>3921086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126.46</v>
      </c>
      <c r="M18" s="495"/>
      <c r="N18" s="495"/>
      <c r="O18" s="495"/>
      <c r="P18" s="495"/>
      <c r="Q18" s="495"/>
      <c r="R18" s="496"/>
      <c r="S18" s="496"/>
      <c r="T18" s="496"/>
      <c r="U18" s="496"/>
      <c r="V18" s="497"/>
      <c r="W18" s="511"/>
      <c r="X18" s="512"/>
      <c r="Y18" s="512"/>
      <c r="Z18" s="512"/>
      <c r="AA18" s="512"/>
      <c r="AB18" s="522"/>
      <c r="AC18" s="394">
        <v>66.3</v>
      </c>
      <c r="AD18" s="395"/>
      <c r="AE18" s="395"/>
      <c r="AF18" s="395"/>
      <c r="AG18" s="498"/>
      <c r="AH18" s="394">
        <v>64.099999999999994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9910715</v>
      </c>
      <c r="BO18" s="431"/>
      <c r="BP18" s="431"/>
      <c r="BQ18" s="431"/>
      <c r="BR18" s="431"/>
      <c r="BS18" s="431"/>
      <c r="BT18" s="431"/>
      <c r="BU18" s="432"/>
      <c r="BV18" s="430">
        <v>9784304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255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13219688</v>
      </c>
      <c r="BO19" s="431"/>
      <c r="BP19" s="431"/>
      <c r="BQ19" s="431"/>
      <c r="BR19" s="431"/>
      <c r="BS19" s="431"/>
      <c r="BT19" s="431"/>
      <c r="BU19" s="432"/>
      <c r="BV19" s="430">
        <v>12317571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13146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16355524</v>
      </c>
      <c r="BO23" s="431"/>
      <c r="BP23" s="431"/>
      <c r="BQ23" s="431"/>
      <c r="BR23" s="431"/>
      <c r="BS23" s="431"/>
      <c r="BT23" s="431"/>
      <c r="BU23" s="432"/>
      <c r="BV23" s="430">
        <v>16428817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7650</v>
      </c>
      <c r="R24" s="407"/>
      <c r="S24" s="407"/>
      <c r="T24" s="407"/>
      <c r="U24" s="407"/>
      <c r="V24" s="408"/>
      <c r="W24" s="472"/>
      <c r="X24" s="463"/>
      <c r="Y24" s="464"/>
      <c r="Z24" s="403" t="s">
        <v>170</v>
      </c>
      <c r="AA24" s="404"/>
      <c r="AB24" s="404"/>
      <c r="AC24" s="404"/>
      <c r="AD24" s="404"/>
      <c r="AE24" s="404"/>
      <c r="AF24" s="404"/>
      <c r="AG24" s="405"/>
      <c r="AH24" s="406">
        <v>373</v>
      </c>
      <c r="AI24" s="407"/>
      <c r="AJ24" s="407"/>
      <c r="AK24" s="407"/>
      <c r="AL24" s="408"/>
      <c r="AM24" s="406">
        <v>1103334</v>
      </c>
      <c r="AN24" s="407"/>
      <c r="AO24" s="407"/>
      <c r="AP24" s="407"/>
      <c r="AQ24" s="407"/>
      <c r="AR24" s="408"/>
      <c r="AS24" s="406">
        <v>2958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8308321</v>
      </c>
      <c r="BO24" s="431"/>
      <c r="BP24" s="431"/>
      <c r="BQ24" s="431"/>
      <c r="BR24" s="431"/>
      <c r="BS24" s="431"/>
      <c r="BT24" s="431"/>
      <c r="BU24" s="432"/>
      <c r="BV24" s="430">
        <v>7945780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6550</v>
      </c>
      <c r="R25" s="407"/>
      <c r="S25" s="407"/>
      <c r="T25" s="407"/>
      <c r="U25" s="407"/>
      <c r="V25" s="408"/>
      <c r="W25" s="472"/>
      <c r="X25" s="463"/>
      <c r="Y25" s="464"/>
      <c r="Z25" s="403" t="s">
        <v>173</v>
      </c>
      <c r="AA25" s="404"/>
      <c r="AB25" s="404"/>
      <c r="AC25" s="404"/>
      <c r="AD25" s="404"/>
      <c r="AE25" s="404"/>
      <c r="AF25" s="404"/>
      <c r="AG25" s="405"/>
      <c r="AH25" s="406">
        <v>46</v>
      </c>
      <c r="AI25" s="407"/>
      <c r="AJ25" s="407"/>
      <c r="AK25" s="407"/>
      <c r="AL25" s="408"/>
      <c r="AM25" s="406">
        <v>134320</v>
      </c>
      <c r="AN25" s="407"/>
      <c r="AO25" s="407"/>
      <c r="AP25" s="407"/>
      <c r="AQ25" s="407"/>
      <c r="AR25" s="408"/>
      <c r="AS25" s="406">
        <v>2920</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535097</v>
      </c>
      <c r="BO25" s="426"/>
      <c r="BP25" s="426"/>
      <c r="BQ25" s="426"/>
      <c r="BR25" s="426"/>
      <c r="BS25" s="426"/>
      <c r="BT25" s="426"/>
      <c r="BU25" s="427"/>
      <c r="BV25" s="425">
        <v>870650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6050</v>
      </c>
      <c r="R26" s="407"/>
      <c r="S26" s="407"/>
      <c r="T26" s="407"/>
      <c r="U26" s="407"/>
      <c r="V26" s="408"/>
      <c r="W26" s="472"/>
      <c r="X26" s="463"/>
      <c r="Y26" s="464"/>
      <c r="Z26" s="403" t="s">
        <v>176</v>
      </c>
      <c r="AA26" s="485"/>
      <c r="AB26" s="485"/>
      <c r="AC26" s="485"/>
      <c r="AD26" s="485"/>
      <c r="AE26" s="485"/>
      <c r="AF26" s="485"/>
      <c r="AG26" s="486"/>
      <c r="AH26" s="406">
        <v>17</v>
      </c>
      <c r="AI26" s="407"/>
      <c r="AJ26" s="407"/>
      <c r="AK26" s="407"/>
      <c r="AL26" s="408"/>
      <c r="AM26" s="406">
        <v>49844</v>
      </c>
      <c r="AN26" s="407"/>
      <c r="AO26" s="407"/>
      <c r="AP26" s="407"/>
      <c r="AQ26" s="407"/>
      <c r="AR26" s="408"/>
      <c r="AS26" s="406">
        <v>2932</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3900</v>
      </c>
      <c r="R27" s="407"/>
      <c r="S27" s="407"/>
      <c r="T27" s="407"/>
      <c r="U27" s="407"/>
      <c r="V27" s="408"/>
      <c r="W27" s="472"/>
      <c r="X27" s="463"/>
      <c r="Y27" s="464"/>
      <c r="Z27" s="403" t="s">
        <v>180</v>
      </c>
      <c r="AA27" s="404"/>
      <c r="AB27" s="404"/>
      <c r="AC27" s="404"/>
      <c r="AD27" s="404"/>
      <c r="AE27" s="404"/>
      <c r="AF27" s="404"/>
      <c r="AG27" s="405"/>
      <c r="AH27" s="406">
        <v>23</v>
      </c>
      <c r="AI27" s="407"/>
      <c r="AJ27" s="407"/>
      <c r="AK27" s="407"/>
      <c r="AL27" s="408"/>
      <c r="AM27" s="406">
        <v>68655</v>
      </c>
      <c r="AN27" s="407"/>
      <c r="AO27" s="407"/>
      <c r="AP27" s="407"/>
      <c r="AQ27" s="407"/>
      <c r="AR27" s="408"/>
      <c r="AS27" s="406">
        <v>2985</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178</v>
      </c>
      <c r="BO27" s="434"/>
      <c r="BP27" s="434"/>
      <c r="BQ27" s="434"/>
      <c r="BR27" s="434"/>
      <c r="BS27" s="434"/>
      <c r="BT27" s="434"/>
      <c r="BU27" s="435"/>
      <c r="BV27" s="433" t="s">
        <v>178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3500</v>
      </c>
      <c r="R28" s="407"/>
      <c r="S28" s="407"/>
      <c r="T28" s="407"/>
      <c r="U28" s="407"/>
      <c r="V28" s="408"/>
      <c r="W28" s="472"/>
      <c r="X28" s="463"/>
      <c r="Y28" s="464"/>
      <c r="Z28" s="403" t="s">
        <v>183</v>
      </c>
      <c r="AA28" s="404"/>
      <c r="AB28" s="404"/>
      <c r="AC28" s="404"/>
      <c r="AD28" s="404"/>
      <c r="AE28" s="404"/>
      <c r="AF28" s="404"/>
      <c r="AG28" s="405"/>
      <c r="AH28" s="406" t="s">
        <v>178</v>
      </c>
      <c r="AI28" s="407"/>
      <c r="AJ28" s="407"/>
      <c r="AK28" s="407"/>
      <c r="AL28" s="408"/>
      <c r="AM28" s="406" t="s">
        <v>184</v>
      </c>
      <c r="AN28" s="407"/>
      <c r="AO28" s="407"/>
      <c r="AP28" s="407"/>
      <c r="AQ28" s="407"/>
      <c r="AR28" s="408"/>
      <c r="AS28" s="406" t="s">
        <v>178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3816067</v>
      </c>
      <c r="BO28" s="426"/>
      <c r="BP28" s="426"/>
      <c r="BQ28" s="426"/>
      <c r="BR28" s="426"/>
      <c r="BS28" s="426"/>
      <c r="BT28" s="426"/>
      <c r="BU28" s="427"/>
      <c r="BV28" s="425">
        <v>3734743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19</v>
      </c>
      <c r="M29" s="407"/>
      <c r="N29" s="407"/>
      <c r="O29" s="407"/>
      <c r="P29" s="408"/>
      <c r="Q29" s="406">
        <v>2900</v>
      </c>
      <c r="R29" s="407"/>
      <c r="S29" s="407"/>
      <c r="T29" s="407"/>
      <c r="U29" s="407"/>
      <c r="V29" s="408"/>
      <c r="W29" s="473"/>
      <c r="X29" s="474"/>
      <c r="Y29" s="475"/>
      <c r="Z29" s="403" t="s">
        <v>187</v>
      </c>
      <c r="AA29" s="404"/>
      <c r="AB29" s="404"/>
      <c r="AC29" s="404"/>
      <c r="AD29" s="404"/>
      <c r="AE29" s="404"/>
      <c r="AF29" s="404"/>
      <c r="AG29" s="405"/>
      <c r="AH29" s="406">
        <v>396</v>
      </c>
      <c r="AI29" s="407"/>
      <c r="AJ29" s="407"/>
      <c r="AK29" s="407"/>
      <c r="AL29" s="408"/>
      <c r="AM29" s="406">
        <v>1171989</v>
      </c>
      <c r="AN29" s="407"/>
      <c r="AO29" s="407"/>
      <c r="AP29" s="407"/>
      <c r="AQ29" s="407"/>
      <c r="AR29" s="408"/>
      <c r="AS29" s="406">
        <v>2960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1932872</v>
      </c>
      <c r="BO29" s="431"/>
      <c r="BP29" s="431"/>
      <c r="BQ29" s="431"/>
      <c r="BR29" s="431"/>
      <c r="BS29" s="431"/>
      <c r="BT29" s="431"/>
      <c r="BU29" s="432"/>
      <c r="BV29" s="430">
        <v>1919586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96.2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6065606</v>
      </c>
      <c r="BO30" s="434"/>
      <c r="BP30" s="434"/>
      <c r="BQ30" s="434"/>
      <c r="BR30" s="434"/>
      <c r="BS30" s="434"/>
      <c r="BT30" s="434"/>
      <c r="BU30" s="435"/>
      <c r="BV30" s="433">
        <v>6648561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197</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196</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香南市水道事業会計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香美郡植林組合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香南市土地開発公社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香南市公共下水道事業会計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香南香美衛生組合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香南市霊園公社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後期高齢者医療保険特別会計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香南市農業集落排水事業会計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香南斎場組合</v>
      </c>
      <c r="BZ36" s="388"/>
      <c r="CA36" s="388"/>
      <c r="CB36" s="388"/>
      <c r="CC36" s="388"/>
      <c r="CD36" s="388"/>
      <c r="CE36" s="388"/>
      <c r="CF36" s="388"/>
      <c r="CG36" s="388"/>
      <c r="CH36" s="388"/>
      <c r="CI36" s="388"/>
      <c r="CJ36" s="388"/>
      <c r="CK36" s="388"/>
      <c r="CL36" s="388"/>
      <c r="CM36" s="388"/>
      <c r="CN36" s="214"/>
      <c r="CO36" s="389">
        <f t="shared" si="3"/>
        <v>20</v>
      </c>
      <c r="CP36" s="389"/>
      <c r="CQ36" s="388" t="str">
        <f>IF('各会計、関係団体の財政状況及び健全化判断比率'!BS9="","",'各会計、関係団体の財政状況及び健全化判断比率'!BS9)</f>
        <v>香南市農業公社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香南香美老人ホーム組合</v>
      </c>
      <c r="BZ37" s="388"/>
      <c r="CA37" s="388"/>
      <c r="CB37" s="388"/>
      <c r="CC37" s="388"/>
      <c r="CD37" s="388"/>
      <c r="CE37" s="388"/>
      <c r="CF37" s="388"/>
      <c r="CG37" s="388"/>
      <c r="CH37" s="388"/>
      <c r="CI37" s="388"/>
      <c r="CJ37" s="388"/>
      <c r="CK37" s="388"/>
      <c r="CL37" s="388"/>
      <c r="CM37" s="388"/>
      <c r="CN37" s="214"/>
      <c r="CO37" s="389">
        <f t="shared" si="3"/>
        <v>21</v>
      </c>
      <c r="CP37" s="389"/>
      <c r="CQ37" s="388" t="str">
        <f>IF('各会計、関係団体の財政状況及び健全化判断比率'!BS10="","",'各会計、関係団体の財政状況及び健全化判断比率'!BS10)</f>
        <v>株式会社　ヤ・シィ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香南香美老人ホーム組合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香南清掃組合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高知県広域食肉センター事務組合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こうち人づくり広域連合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高知県市町村総合事務組合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高知県市町村総合事務組合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672oQRliW5adbEqITwkHx+4nw8ss2oaJtrlMdtj3XBpG/lv3/I7bybZc9t71L7+h1Vc1ho0HECI8217TjNlYig==" saltValue="y+DBBLxZqkKs2rLbINgJ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565</v>
      </c>
      <c r="D34" s="1212"/>
      <c r="E34" s="1213"/>
      <c r="F34" s="32">
        <v>2.11</v>
      </c>
      <c r="G34" s="33">
        <v>2.2000000000000002</v>
      </c>
      <c r="H34" s="33">
        <v>2</v>
      </c>
      <c r="I34" s="33">
        <v>1.69</v>
      </c>
      <c r="J34" s="34">
        <v>5.09</v>
      </c>
      <c r="K34" s="22"/>
      <c r="L34" s="22"/>
      <c r="M34" s="22"/>
      <c r="N34" s="22"/>
      <c r="O34" s="22"/>
      <c r="P34" s="22"/>
    </row>
    <row r="35" spans="1:16" ht="39" customHeight="1" x14ac:dyDescent="0.15">
      <c r="A35" s="22"/>
      <c r="B35" s="35"/>
      <c r="C35" s="1206" t="s">
        <v>566</v>
      </c>
      <c r="D35" s="1207"/>
      <c r="E35" s="1208"/>
      <c r="F35" s="36">
        <v>2.73</v>
      </c>
      <c r="G35" s="37">
        <v>2.87</v>
      </c>
      <c r="H35" s="37">
        <v>2.4</v>
      </c>
      <c r="I35" s="37">
        <v>1.48</v>
      </c>
      <c r="J35" s="38">
        <v>2.99</v>
      </c>
      <c r="K35" s="22"/>
      <c r="L35" s="22"/>
      <c r="M35" s="22"/>
      <c r="N35" s="22"/>
      <c r="O35" s="22"/>
      <c r="P35" s="22"/>
    </row>
    <row r="36" spans="1:16" ht="39" customHeight="1" x14ac:dyDescent="0.15">
      <c r="A36" s="22"/>
      <c r="B36" s="35"/>
      <c r="C36" s="1206" t="s">
        <v>567</v>
      </c>
      <c r="D36" s="1207"/>
      <c r="E36" s="1208"/>
      <c r="F36" s="36" t="s">
        <v>518</v>
      </c>
      <c r="G36" s="37" t="s">
        <v>518</v>
      </c>
      <c r="H36" s="37" t="s">
        <v>518</v>
      </c>
      <c r="I36" s="37" t="s">
        <v>518</v>
      </c>
      <c r="J36" s="38">
        <v>0.93</v>
      </c>
      <c r="K36" s="22"/>
      <c r="L36" s="22"/>
      <c r="M36" s="22"/>
      <c r="N36" s="22"/>
      <c r="O36" s="22"/>
      <c r="P36" s="22"/>
    </row>
    <row r="37" spans="1:16" ht="39" customHeight="1" x14ac:dyDescent="0.15">
      <c r="A37" s="22"/>
      <c r="B37" s="35"/>
      <c r="C37" s="1206" t="s">
        <v>568</v>
      </c>
      <c r="D37" s="1207"/>
      <c r="E37" s="1208"/>
      <c r="F37" s="36" t="s">
        <v>518</v>
      </c>
      <c r="G37" s="37" t="s">
        <v>518</v>
      </c>
      <c r="H37" s="37" t="s">
        <v>518</v>
      </c>
      <c r="I37" s="37" t="s">
        <v>518</v>
      </c>
      <c r="J37" s="38">
        <v>0.41</v>
      </c>
      <c r="K37" s="22"/>
      <c r="L37" s="22"/>
      <c r="M37" s="22"/>
      <c r="N37" s="22"/>
      <c r="O37" s="22"/>
      <c r="P37" s="22"/>
    </row>
    <row r="38" spans="1:16" ht="39" customHeight="1" x14ac:dyDescent="0.15">
      <c r="A38" s="22"/>
      <c r="B38" s="35"/>
      <c r="C38" s="1206" t="s">
        <v>569</v>
      </c>
      <c r="D38" s="1207"/>
      <c r="E38" s="1208"/>
      <c r="F38" s="36">
        <v>0.08</v>
      </c>
      <c r="G38" s="37">
        <v>0.08</v>
      </c>
      <c r="H38" s="37">
        <v>0.11</v>
      </c>
      <c r="I38" s="37">
        <v>0.11</v>
      </c>
      <c r="J38" s="38">
        <v>7.0000000000000007E-2</v>
      </c>
      <c r="K38" s="22"/>
      <c r="L38" s="22"/>
      <c r="M38" s="22"/>
      <c r="N38" s="22"/>
      <c r="O38" s="22"/>
      <c r="P38" s="22"/>
    </row>
    <row r="39" spans="1:16" ht="39" customHeight="1" x14ac:dyDescent="0.15">
      <c r="A39" s="22"/>
      <c r="B39" s="35"/>
      <c r="C39" s="1206" t="s">
        <v>570</v>
      </c>
      <c r="D39" s="1207"/>
      <c r="E39" s="1208"/>
      <c r="F39" s="36">
        <v>0.16</v>
      </c>
      <c r="G39" s="37">
        <v>0.23</v>
      </c>
      <c r="H39" s="37">
        <v>0.65</v>
      </c>
      <c r="I39" s="37">
        <v>0.44</v>
      </c>
      <c r="J39" s="38">
        <v>0.05</v>
      </c>
      <c r="K39" s="22"/>
      <c r="L39" s="22"/>
      <c r="M39" s="22"/>
      <c r="N39" s="22"/>
      <c r="O39" s="22"/>
      <c r="P39" s="22"/>
    </row>
    <row r="40" spans="1:16" ht="39" customHeight="1" x14ac:dyDescent="0.15">
      <c r="A40" s="22"/>
      <c r="B40" s="35"/>
      <c r="C40" s="1206" t="s">
        <v>571</v>
      </c>
      <c r="D40" s="1207"/>
      <c r="E40" s="1208"/>
      <c r="F40" s="36">
        <v>0.55000000000000004</v>
      </c>
      <c r="G40" s="37">
        <v>0.51</v>
      </c>
      <c r="H40" s="37">
        <v>0</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573</v>
      </c>
      <c r="D43" s="1210"/>
      <c r="E43" s="1211"/>
      <c r="F43" s="41">
        <v>1.53</v>
      </c>
      <c r="G43" s="42">
        <v>1.71</v>
      </c>
      <c r="H43" s="42">
        <v>7.94</v>
      </c>
      <c r="I43" s="42">
        <v>7.02</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QYovYq1P7JGwvyz30lp1GOUp7f0xF1Zrjzwe9Cy3zEEk74pkYMjvG/R/H+SdABJRo3uV/AZdyhDqF9UG5vb4w==" saltValue="Bh061zbJ6FrXvfhXQm+b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2507</v>
      </c>
      <c r="L45" s="60">
        <v>2315</v>
      </c>
      <c r="M45" s="60">
        <v>2055</v>
      </c>
      <c r="N45" s="60">
        <v>2032</v>
      </c>
      <c r="O45" s="61">
        <v>2010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720</v>
      </c>
      <c r="L48" s="64">
        <v>670</v>
      </c>
      <c r="M48" s="64">
        <v>772</v>
      </c>
      <c r="N48" s="64">
        <v>632</v>
      </c>
      <c r="O48" s="65">
        <v>610</v>
      </c>
      <c r="P48" s="48"/>
      <c r="Q48" s="48"/>
      <c r="R48" s="48"/>
      <c r="S48" s="48"/>
      <c r="T48" s="48"/>
      <c r="U48" s="48"/>
    </row>
    <row r="49" spans="1:21" ht="30.75" customHeight="1" x14ac:dyDescent="0.15">
      <c r="A49" s="48"/>
      <c r="B49" s="1234"/>
      <c r="C49" s="1235"/>
      <c r="D49" s="62"/>
      <c r="E49" s="1216" t="s">
        <v>16</v>
      </c>
      <c r="F49" s="1216"/>
      <c r="G49" s="1216"/>
      <c r="H49" s="1216"/>
      <c r="I49" s="1216"/>
      <c r="J49" s="1217"/>
      <c r="K49" s="63">
        <v>28</v>
      </c>
      <c r="L49" s="64">
        <v>17</v>
      </c>
      <c r="M49" s="64">
        <v>17</v>
      </c>
      <c r="N49" s="64">
        <v>68</v>
      </c>
      <c r="O49" s="65">
        <v>141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518</v>
      </c>
      <c r="L50" s="64" t="s">
        <v>518</v>
      </c>
      <c r="M50" s="64" t="s">
        <v>518</v>
      </c>
      <c r="N50" s="64" t="s">
        <v>518</v>
      </c>
      <c r="O50" s="65" t="s">
        <v>518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2439</v>
      </c>
      <c r="L52" s="64">
        <v>2417</v>
      </c>
      <c r="M52" s="64">
        <v>2395</v>
      </c>
      <c r="N52" s="64">
        <v>2397</v>
      </c>
      <c r="O52" s="65">
        <v>2343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816</v>
      </c>
      <c r="L53" s="69">
        <v>585</v>
      </c>
      <c r="M53" s="69">
        <v>449</v>
      </c>
      <c r="N53" s="69">
        <v>335</v>
      </c>
      <c r="O53" s="70">
        <v>418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l9D/DkKyu1w5TKH0zXa0zRr+NfIh/j7X2xThCgLNykDBHreBLM6YIH9QeLw3qKiEe/w/OPRknKTiQHh1lDFw==" saltValue="Cjl39RK0WffgXUZY+b15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15844</v>
      </c>
      <c r="J41" s="104">
        <v>14793</v>
      </c>
      <c r="K41" s="104">
        <v>14925</v>
      </c>
      <c r="L41" s="104">
        <v>16429</v>
      </c>
      <c r="M41" s="105">
        <v>16356</v>
      </c>
    </row>
    <row r="42" spans="2:13" ht="27.75" customHeight="1" x14ac:dyDescent="0.15">
      <c r="B42" s="1242"/>
      <c r="C42" s="1243"/>
      <c r="D42" s="106"/>
      <c r="E42" s="1246" t="s">
        <v>32</v>
      </c>
      <c r="F42" s="1246"/>
      <c r="G42" s="1246"/>
      <c r="H42" s="1247"/>
      <c r="I42" s="107" t="s">
        <v>518</v>
      </c>
      <c r="J42" s="108" t="s">
        <v>518</v>
      </c>
      <c r="K42" s="108" t="s">
        <v>518</v>
      </c>
      <c r="L42" s="108" t="s">
        <v>518</v>
      </c>
      <c r="M42" s="109" t="s">
        <v>518</v>
      </c>
    </row>
    <row r="43" spans="2:13" ht="27.75" customHeight="1" x14ac:dyDescent="0.15">
      <c r="B43" s="1242"/>
      <c r="C43" s="1243"/>
      <c r="D43" s="106"/>
      <c r="E43" s="1246" t="s">
        <v>33</v>
      </c>
      <c r="F43" s="1246"/>
      <c r="G43" s="1246"/>
      <c r="H43" s="1247"/>
      <c r="I43" s="107">
        <v>8486</v>
      </c>
      <c r="J43" s="108">
        <v>7652</v>
      </c>
      <c r="K43" s="108">
        <v>7215</v>
      </c>
      <c r="L43" s="108">
        <v>6496</v>
      </c>
      <c r="M43" s="109">
        <v>5250</v>
      </c>
    </row>
    <row r="44" spans="2:13" ht="27.75" customHeight="1" x14ac:dyDescent="0.15">
      <c r="B44" s="1242"/>
      <c r="C44" s="1243"/>
      <c r="D44" s="106"/>
      <c r="E44" s="1246" t="s">
        <v>34</v>
      </c>
      <c r="F44" s="1246"/>
      <c r="G44" s="1246"/>
      <c r="H44" s="1247"/>
      <c r="I44" s="107">
        <v>1759</v>
      </c>
      <c r="J44" s="108">
        <v>1736</v>
      </c>
      <c r="K44" s="108">
        <v>1716</v>
      </c>
      <c r="L44" s="108">
        <v>1645</v>
      </c>
      <c r="M44" s="109">
        <v>1503</v>
      </c>
    </row>
    <row r="45" spans="2:13" ht="27.75" customHeight="1" x14ac:dyDescent="0.15">
      <c r="B45" s="1242"/>
      <c r="C45" s="1243"/>
      <c r="D45" s="106"/>
      <c r="E45" s="1246" t="s">
        <v>35</v>
      </c>
      <c r="F45" s="1246"/>
      <c r="G45" s="1246"/>
      <c r="H45" s="1247"/>
      <c r="I45" s="107">
        <v>1828</v>
      </c>
      <c r="J45" s="108">
        <v>1714</v>
      </c>
      <c r="K45" s="108">
        <v>1588</v>
      </c>
      <c r="L45" s="108">
        <v>1488</v>
      </c>
      <c r="M45" s="109">
        <v>1323</v>
      </c>
    </row>
    <row r="46" spans="2:13" ht="27.75" customHeight="1" x14ac:dyDescent="0.15">
      <c r="B46" s="1242"/>
      <c r="C46" s="1243"/>
      <c r="D46" s="110"/>
      <c r="E46" s="1246" t="s">
        <v>36</v>
      </c>
      <c r="F46" s="1246"/>
      <c r="G46" s="1246"/>
      <c r="H46" s="1247"/>
      <c r="I46" s="107">
        <v>158</v>
      </c>
      <c r="J46" s="108">
        <v>160</v>
      </c>
      <c r="K46" s="108">
        <v>102</v>
      </c>
      <c r="L46" s="108">
        <v>75</v>
      </c>
      <c r="M46" s="109">
        <v>72</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10972</v>
      </c>
      <c r="J50" s="108">
        <v>10174</v>
      </c>
      <c r="K50" s="108">
        <v>9926</v>
      </c>
      <c r="L50" s="108">
        <v>9736</v>
      </c>
      <c r="M50" s="109">
        <v>9328</v>
      </c>
    </row>
    <row r="51" spans="2:13" ht="27.75" customHeight="1" x14ac:dyDescent="0.15">
      <c r="B51" s="1242"/>
      <c r="C51" s="1243"/>
      <c r="D51" s="106"/>
      <c r="E51" s="1246" t="s">
        <v>42</v>
      </c>
      <c r="F51" s="1246"/>
      <c r="G51" s="1246"/>
      <c r="H51" s="1247"/>
      <c r="I51" s="107">
        <v>275</v>
      </c>
      <c r="J51" s="108">
        <v>210</v>
      </c>
      <c r="K51" s="108">
        <v>196</v>
      </c>
      <c r="L51" s="108">
        <v>182</v>
      </c>
      <c r="M51" s="109">
        <v>166</v>
      </c>
    </row>
    <row r="52" spans="2:13" ht="27.75" customHeight="1" x14ac:dyDescent="0.15">
      <c r="B52" s="1244"/>
      <c r="C52" s="1245"/>
      <c r="D52" s="106"/>
      <c r="E52" s="1246" t="s">
        <v>43</v>
      </c>
      <c r="F52" s="1246"/>
      <c r="G52" s="1246"/>
      <c r="H52" s="1247"/>
      <c r="I52" s="107">
        <v>21671</v>
      </c>
      <c r="J52" s="108">
        <v>21120</v>
      </c>
      <c r="K52" s="108">
        <v>21332</v>
      </c>
      <c r="L52" s="108">
        <v>22032</v>
      </c>
      <c r="M52" s="109">
        <v>21228</v>
      </c>
    </row>
    <row r="53" spans="2:13" ht="27.75" customHeight="1" thickBot="1" x14ac:dyDescent="0.2">
      <c r="B53" s="1248" t="s">
        <v>44</v>
      </c>
      <c r="C53" s="1249"/>
      <c r="D53" s="113"/>
      <c r="E53" s="1250" t="s">
        <v>45</v>
      </c>
      <c r="F53" s="1250"/>
      <c r="G53" s="1250"/>
      <c r="H53" s="1251"/>
      <c r="I53" s="114">
        <v>-4843</v>
      </c>
      <c r="J53" s="115">
        <v>-5449</v>
      </c>
      <c r="K53" s="115">
        <v>-5909</v>
      </c>
      <c r="L53" s="115">
        <v>-5817</v>
      </c>
      <c r="M53" s="116">
        <v>-6219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T8g29Rg1gS63jFrzo4XT6X3Ui48fup3OVc7k19ffWFPK8NZTdOwNKrcU4zxIu7EarBbrJSZniaOMOlKu6yTRA==" saltValue="UU/nUqbL6X8VKWe8uyd8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3594</v>
      </c>
      <c r="G55" s="128">
        <v>3735</v>
      </c>
      <c r="H55" s="129">
        <v>3816</v>
      </c>
    </row>
    <row r="56" spans="2:8" ht="52.5" customHeight="1" x14ac:dyDescent="0.15">
      <c r="B56" s="130"/>
      <c r="C56" s="1269" t="s">
        <v>49</v>
      </c>
      <c r="D56" s="1269"/>
      <c r="E56" s="1270"/>
      <c r="F56" s="131">
        <v>2093</v>
      </c>
      <c r="G56" s="131">
        <v>1920</v>
      </c>
      <c r="H56" s="132">
        <v>1933</v>
      </c>
    </row>
    <row r="57" spans="2:8" ht="53.25" customHeight="1" x14ac:dyDescent="0.15">
      <c r="B57" s="130"/>
      <c r="C57" s="1271" t="s">
        <v>50</v>
      </c>
      <c r="D57" s="1271"/>
      <c r="E57" s="1272"/>
      <c r="F57" s="133">
        <v>6808</v>
      </c>
      <c r="G57" s="133">
        <v>6649</v>
      </c>
      <c r="H57" s="134">
        <v>6066</v>
      </c>
    </row>
    <row r="58" spans="2:8" ht="45.75" customHeight="1" x14ac:dyDescent="0.15">
      <c r="B58" s="135"/>
      <c r="C58" s="1259" t="s">
        <v>602</v>
      </c>
      <c r="D58" s="1260"/>
      <c r="E58" s="1261"/>
      <c r="F58" s="136">
        <v>2829</v>
      </c>
      <c r="G58" s="136">
        <v>2772</v>
      </c>
      <c r="H58" s="137">
        <v>2733</v>
      </c>
    </row>
    <row r="59" spans="2:8" ht="45.75" customHeight="1" x14ac:dyDescent="0.15">
      <c r="B59" s="135"/>
      <c r="C59" s="1259" t="s">
        <v>603</v>
      </c>
      <c r="D59" s="1260"/>
      <c r="E59" s="1261"/>
      <c r="F59" s="136">
        <v>1234</v>
      </c>
      <c r="G59" s="136">
        <v>1217</v>
      </c>
      <c r="H59" s="137">
        <v>1166</v>
      </c>
    </row>
    <row r="60" spans="2:8" ht="45.75" customHeight="1" x14ac:dyDescent="0.15">
      <c r="B60" s="135"/>
      <c r="C60" s="1259" t="s">
        <v>604</v>
      </c>
      <c r="D60" s="1260"/>
      <c r="E60" s="1261"/>
      <c r="F60" s="136">
        <v>413</v>
      </c>
      <c r="G60" s="136">
        <v>679</v>
      </c>
      <c r="H60" s="137">
        <v>903</v>
      </c>
    </row>
    <row r="61" spans="2:8" ht="45.75" customHeight="1" x14ac:dyDescent="0.15">
      <c r="B61" s="135"/>
      <c r="C61" s="1259" t="s">
        <v>606</v>
      </c>
      <c r="D61" s="1260"/>
      <c r="E61" s="1261"/>
      <c r="F61" s="136">
        <v>1172</v>
      </c>
      <c r="G61" s="136">
        <v>903</v>
      </c>
      <c r="H61" s="137">
        <v>433</v>
      </c>
    </row>
    <row r="62" spans="2:8" ht="45.75" customHeight="1" thickBot="1" x14ac:dyDescent="0.2">
      <c r="B62" s="138"/>
      <c r="C62" s="1262" t="s">
        <v>605</v>
      </c>
      <c r="D62" s="1263"/>
      <c r="E62" s="1264"/>
      <c r="F62" s="139">
        <v>493</v>
      </c>
      <c r="G62" s="139">
        <v>485</v>
      </c>
      <c r="H62" s="140">
        <v>332</v>
      </c>
    </row>
    <row r="63" spans="2:8" ht="52.5" customHeight="1" thickBot="1" x14ac:dyDescent="0.2">
      <c r="B63" s="141"/>
      <c r="C63" s="1265" t="s">
        <v>51</v>
      </c>
      <c r="D63" s="1265"/>
      <c r="E63" s="1266"/>
      <c r="F63" s="142">
        <v>12496</v>
      </c>
      <c r="G63" s="142">
        <v>12303</v>
      </c>
      <c r="H63" s="143">
        <v>11815</v>
      </c>
    </row>
    <row r="64" spans="2:8" ht="15" customHeight="1" x14ac:dyDescent="0.15"/>
  </sheetData>
  <sheetProtection algorithmName="SHA-512" hashValue="w0iqxZPu9p3ANirH6lDlPtTasxaQ15M0gMoJP50N7LQxUAz9XU527X0ZUNlbHmRm1V/KB/ALx0yJyED030YOAA==" saltValue="m4stLRalPRqwQYlATAIk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76583</v>
      </c>
      <c r="E3" s="162"/>
      <c r="F3" s="163">
        <v>83280</v>
      </c>
      <c r="G3" s="164"/>
      <c r="H3" s="165"/>
    </row>
    <row r="4" spans="1:8" x14ac:dyDescent="0.15">
      <c r="A4" s="166"/>
      <c r="B4" s="167"/>
      <c r="C4" s="168"/>
      <c r="D4" s="169">
        <v>42236</v>
      </c>
      <c r="E4" s="170"/>
      <c r="F4" s="171">
        <v>43123</v>
      </c>
      <c r="G4" s="172"/>
      <c r="H4" s="173"/>
    </row>
    <row r="5" spans="1:8" x14ac:dyDescent="0.15">
      <c r="A5" s="154" t="s">
        <v>552</v>
      </c>
      <c r="B5" s="159"/>
      <c r="C5" s="160"/>
      <c r="D5" s="161">
        <v>112418</v>
      </c>
      <c r="E5" s="162"/>
      <c r="F5" s="163">
        <v>88968</v>
      </c>
      <c r="G5" s="164"/>
      <c r="H5" s="165"/>
    </row>
    <row r="6" spans="1:8" x14ac:dyDescent="0.15">
      <c r="A6" s="166"/>
      <c r="B6" s="167"/>
      <c r="C6" s="168"/>
      <c r="D6" s="169">
        <v>61223</v>
      </c>
      <c r="E6" s="170"/>
      <c r="F6" s="171">
        <v>45482</v>
      </c>
      <c r="G6" s="172"/>
      <c r="H6" s="173"/>
    </row>
    <row r="7" spans="1:8" x14ac:dyDescent="0.15">
      <c r="A7" s="154" t="s">
        <v>553</v>
      </c>
      <c r="B7" s="159"/>
      <c r="C7" s="160"/>
      <c r="D7" s="161">
        <v>116434</v>
      </c>
      <c r="E7" s="162"/>
      <c r="F7" s="163">
        <v>85173</v>
      </c>
      <c r="G7" s="164"/>
      <c r="H7" s="165"/>
    </row>
    <row r="8" spans="1:8" x14ac:dyDescent="0.15">
      <c r="A8" s="166"/>
      <c r="B8" s="167"/>
      <c r="C8" s="168"/>
      <c r="D8" s="169">
        <v>87300</v>
      </c>
      <c r="E8" s="170"/>
      <c r="F8" s="171">
        <v>43913</v>
      </c>
      <c r="G8" s="172"/>
      <c r="H8" s="173"/>
    </row>
    <row r="9" spans="1:8" x14ac:dyDescent="0.15">
      <c r="A9" s="154" t="s">
        <v>554</v>
      </c>
      <c r="B9" s="159"/>
      <c r="C9" s="160"/>
      <c r="D9" s="161">
        <v>153448</v>
      </c>
      <c r="E9" s="162"/>
      <c r="F9" s="163">
        <v>94081</v>
      </c>
      <c r="G9" s="164"/>
      <c r="H9" s="165"/>
    </row>
    <row r="10" spans="1:8" x14ac:dyDescent="0.15">
      <c r="A10" s="166"/>
      <c r="B10" s="167"/>
      <c r="C10" s="168"/>
      <c r="D10" s="169">
        <v>108101</v>
      </c>
      <c r="E10" s="170"/>
      <c r="F10" s="171">
        <v>48949</v>
      </c>
      <c r="G10" s="172"/>
      <c r="H10" s="173"/>
    </row>
    <row r="11" spans="1:8" x14ac:dyDescent="0.15">
      <c r="A11" s="154" t="s">
        <v>555</v>
      </c>
      <c r="B11" s="159"/>
      <c r="C11" s="160"/>
      <c r="D11" s="161">
        <v>113808</v>
      </c>
      <c r="E11" s="162"/>
      <c r="F11" s="163">
        <v>92632</v>
      </c>
      <c r="G11" s="164"/>
      <c r="H11" s="165"/>
    </row>
    <row r="12" spans="1:8" x14ac:dyDescent="0.15">
      <c r="A12" s="166"/>
      <c r="B12" s="167"/>
      <c r="C12" s="174"/>
      <c r="D12" s="169">
        <v>71770</v>
      </c>
      <c r="E12" s="170"/>
      <c r="F12" s="171">
        <v>47978</v>
      </c>
      <c r="G12" s="172"/>
      <c r="H12" s="173"/>
    </row>
    <row r="13" spans="1:8" x14ac:dyDescent="0.15">
      <c r="A13" s="154"/>
      <c r="B13" s="159"/>
      <c r="C13" s="175"/>
      <c r="D13" s="176">
        <v>114538</v>
      </c>
      <c r="E13" s="177"/>
      <c r="F13" s="178">
        <v>88827</v>
      </c>
      <c r="G13" s="179"/>
      <c r="H13" s="165"/>
    </row>
    <row r="14" spans="1:8" x14ac:dyDescent="0.15">
      <c r="A14" s="166"/>
      <c r="B14" s="167"/>
      <c r="C14" s="168"/>
      <c r="D14" s="169">
        <v>74126</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2.74</v>
      </c>
      <c r="C19" s="180">
        <f>ROUND(VALUE(SUBSTITUTE(実質収支比率等に係る経年分析!G$48,"▲","-")),2)</f>
        <v>2.87</v>
      </c>
      <c r="D19" s="180">
        <f>ROUND(VALUE(SUBSTITUTE(実質収支比率等に係る経年分析!H$48,"▲","-")),2)</f>
        <v>2.41</v>
      </c>
      <c r="E19" s="180">
        <f>ROUND(VALUE(SUBSTITUTE(実質収支比率等に係る経年分析!I$48,"▲","-")),2)</f>
        <v>1.48</v>
      </c>
      <c r="F19" s="180">
        <f>ROUND(VALUE(SUBSTITUTE(実質収支比率等に係る経年分析!J$48,"▲","-")),2)</f>
        <v>2.99</v>
      </c>
    </row>
    <row r="20" spans="1:11" x14ac:dyDescent="0.15">
      <c r="A20" s="180" t="s">
        <v>55</v>
      </c>
      <c r="B20" s="180">
        <f>ROUND(VALUE(SUBSTITUTE(実質収支比率等に係る経年分析!F$47,"▲","-")),2)</f>
        <v>44.76</v>
      </c>
      <c r="C20" s="180">
        <f>ROUND(VALUE(SUBSTITUTE(実質収支比率等に係る経年分析!G$47,"▲","-")),2)</f>
        <v>36.78</v>
      </c>
      <c r="D20" s="180">
        <f>ROUND(VALUE(SUBSTITUTE(実質収支比率等に係る経年分析!H$47,"▲","-")),2)</f>
        <v>33.07</v>
      </c>
      <c r="E20" s="180">
        <f>ROUND(VALUE(SUBSTITUTE(実質収支比率等に係る経年分析!I$47,"▲","-")),2)</f>
        <v>35.07</v>
      </c>
      <c r="F20" s="180">
        <f>ROUND(VALUE(SUBSTITUTE(実質収支比率等に係る経年分析!J$47,"▲","-")),2)</f>
        <v>34.82</v>
      </c>
    </row>
    <row r="21" spans="1:11" x14ac:dyDescent="0.15">
      <c r="A21" s="180" t="s">
        <v>56</v>
      </c>
      <c r="B21" s="180">
        <f>IF(ISNUMBER(VALUE(SUBSTITUTE(実質収支比率等に係る経年分析!F$49,"▲","-"))),ROUND(VALUE(SUBSTITUTE(実質収支比率等に係る経年分析!F$49,"▲","-")),2),NA())</f>
        <v>6.36</v>
      </c>
      <c r="C21" s="180">
        <f>IF(ISNUMBER(VALUE(SUBSTITUTE(実質収支比率等に係る経年分析!G$49,"▲","-"))),ROUND(VALUE(SUBSTITUTE(実質収支比率等に係る経年分析!G$49,"▲","-")),2),NA())</f>
        <v>3.42</v>
      </c>
      <c r="D21" s="180">
        <f>IF(ISNUMBER(VALUE(SUBSTITUTE(実質収支比率等に係る経年分析!H$49,"▲","-"))),ROUND(VALUE(SUBSTITUTE(実質収支比率等に係る経年分析!H$49,"▲","-")),2),NA())</f>
        <v>3.57</v>
      </c>
      <c r="E21" s="180">
        <f>IF(ISNUMBER(VALUE(SUBSTITUTE(実質収支比率等に係る経年分析!I$49,"▲","-"))),ROUND(VALUE(SUBSTITUTE(実質収支比率等に係る経年分析!I$49,"▲","-")),2),NA())</f>
        <v>2</v>
      </c>
      <c r="F21" s="180">
        <f>IF(ISNUMBER(VALUE(SUBSTITUTE(実質収支比率等に係る経年分析!J$49,"▲","-"))),ROUND(VALUE(SUBSTITUTE(実質収支比率等に係る経年分析!J$49,"▲","-")),2),NA())</f>
        <v>2.29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7.94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0.55000000000000004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香南市農業集落排水事業会計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香南市公共下水道事業会計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2.99</v>
      </c>
    </row>
    <row r="36" spans="1:16" x14ac:dyDescent="0.15">
      <c r="A36" s="181" t="str">
        <f>IF(連結実質赤字比率に係る赤字・黒字の構成分析!C$34="",NA(),連結実質赤字比率に係る赤字・黒字の構成分析!C$34)</f>
        <v>香南市水道事業会計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2.2000000000000002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2439</v>
      </c>
      <c r="E42" s="182"/>
      <c r="F42" s="182"/>
      <c r="G42" s="182">
        <f>'実質公債費比率（分子）の構造'!L$52</f>
        <v>2417</v>
      </c>
      <c r="H42" s="182"/>
      <c r="I42" s="182"/>
      <c r="J42" s="182">
        <f>'実質公債費比率（分子）の構造'!M$52</f>
        <v>2395</v>
      </c>
      <c r="K42" s="182"/>
      <c r="L42" s="182"/>
      <c r="M42" s="182">
        <f>'実質公債費比率（分子）の構造'!N$52</f>
        <v>2397</v>
      </c>
      <c r="N42" s="182"/>
      <c r="O42" s="182"/>
      <c r="P42" s="182">
        <f>'実質公債費比率（分子）の構造'!O$52</f>
        <v>2343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28</v>
      </c>
      <c r="C45" s="182"/>
      <c r="D45" s="182"/>
      <c r="E45" s="182">
        <f>'実質公債費比率（分子）の構造'!L$49</f>
        <v>17</v>
      </c>
      <c r="F45" s="182"/>
      <c r="G45" s="182"/>
      <c r="H45" s="182">
        <f>'実質公債費比率（分子）の構造'!M$49</f>
        <v>17</v>
      </c>
      <c r="I45" s="182"/>
      <c r="J45" s="182"/>
      <c r="K45" s="182">
        <f>'実質公債費比率（分子）の構造'!N$49</f>
        <v>68</v>
      </c>
      <c r="L45" s="182"/>
      <c r="M45" s="182"/>
      <c r="N45" s="182">
        <f>'実質公債費比率（分子）の構造'!O$49</f>
        <v>141</v>
      </c>
      <c r="O45" s="182"/>
      <c r="P45" s="182"/>
    </row>
    <row r="46" spans="1:16" x14ac:dyDescent="0.15">
      <c r="A46" s="182" t="s">
        <v>67</v>
      </c>
      <c r="B46" s="182">
        <f>'実質公債費比率（分子）の構造'!K$48</f>
        <v>720</v>
      </c>
      <c r="C46" s="182"/>
      <c r="D46" s="182"/>
      <c r="E46" s="182">
        <f>'実質公債費比率（分子）の構造'!L$48</f>
        <v>670</v>
      </c>
      <c r="F46" s="182"/>
      <c r="G46" s="182"/>
      <c r="H46" s="182">
        <f>'実質公債費比率（分子）の構造'!M$48</f>
        <v>772</v>
      </c>
      <c r="I46" s="182"/>
      <c r="J46" s="182"/>
      <c r="K46" s="182">
        <f>'実質公債費比率（分子）の構造'!N$48</f>
        <v>632</v>
      </c>
      <c r="L46" s="182"/>
      <c r="M46" s="182"/>
      <c r="N46" s="182">
        <f>'実質公債費比率（分子）の構造'!O$48</f>
        <v>610</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2507</v>
      </c>
      <c r="C49" s="182"/>
      <c r="D49" s="182"/>
      <c r="E49" s="182">
        <f>'実質公債費比率（分子）の構造'!L$45</f>
        <v>2315</v>
      </c>
      <c r="F49" s="182"/>
      <c r="G49" s="182"/>
      <c r="H49" s="182">
        <f>'実質公債費比率（分子）の構造'!M$45</f>
        <v>2055</v>
      </c>
      <c r="I49" s="182"/>
      <c r="J49" s="182"/>
      <c r="K49" s="182">
        <f>'実質公債費比率（分子）の構造'!N$45</f>
        <v>2032</v>
      </c>
      <c r="L49" s="182"/>
      <c r="M49" s="182"/>
      <c r="N49" s="182">
        <f>'実質公債費比率（分子）の構造'!O$45</f>
        <v>2010</v>
      </c>
      <c r="O49" s="182"/>
      <c r="P49" s="182"/>
    </row>
    <row r="50" spans="1:16" x14ac:dyDescent="0.15">
      <c r="A50" s="182" t="s">
        <v>70</v>
      </c>
      <c r="B50" s="182" t="e">
        <f>NA()</f>
        <v>#N/A</v>
      </c>
      <c r="C50" s="182">
        <f>IF(ISNUMBER('実質公債費比率（分子）の構造'!K$53),'実質公債費比率（分子）の構造'!K$53,NA())</f>
        <v>816</v>
      </c>
      <c r="D50" s="182" t="e">
        <f>NA()</f>
        <v>#N/A</v>
      </c>
      <c r="E50" s="182" t="e">
        <f>NA()</f>
        <v>#N/A</v>
      </c>
      <c r="F50" s="182">
        <f>IF(ISNUMBER('実質公債費比率（分子）の構造'!L$53),'実質公債費比率（分子）の構造'!L$53,NA())</f>
        <v>585</v>
      </c>
      <c r="G50" s="182" t="e">
        <f>NA()</f>
        <v>#N/A</v>
      </c>
      <c r="H50" s="182" t="e">
        <f>NA()</f>
        <v>#N/A</v>
      </c>
      <c r="I50" s="182">
        <f>IF(ISNUMBER('実質公債費比率（分子）の構造'!M$53),'実質公債費比率（分子）の構造'!M$53,NA())</f>
        <v>449</v>
      </c>
      <c r="J50" s="182" t="e">
        <f>NA()</f>
        <v>#N/A</v>
      </c>
      <c r="K50" s="182" t="e">
        <f>NA()</f>
        <v>#N/A</v>
      </c>
      <c r="L50" s="182">
        <f>IF(ISNUMBER('実質公債費比率（分子）の構造'!N$53),'実質公債費比率（分子）の構造'!N$53,NA())</f>
        <v>335</v>
      </c>
      <c r="M50" s="182" t="e">
        <f>NA()</f>
        <v>#N/A</v>
      </c>
      <c r="N50" s="182" t="e">
        <f>NA()</f>
        <v>#N/A</v>
      </c>
      <c r="O50" s="182">
        <f>IF(ISNUMBER('実質公債費比率（分子）の構造'!O$53),'実質公債費比率（分子）の構造'!O$53,NA())</f>
        <v>418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21671</v>
      </c>
      <c r="E56" s="181"/>
      <c r="F56" s="181"/>
      <c r="G56" s="181">
        <f>'将来負担比率（分子）の構造'!J$52</f>
        <v>21120</v>
      </c>
      <c r="H56" s="181"/>
      <c r="I56" s="181"/>
      <c r="J56" s="181">
        <f>'将来負担比率（分子）の構造'!K$52</f>
        <v>21332</v>
      </c>
      <c r="K56" s="181"/>
      <c r="L56" s="181"/>
      <c r="M56" s="181">
        <f>'将来負担比率（分子）の構造'!L$52</f>
        <v>22032</v>
      </c>
      <c r="N56" s="181"/>
      <c r="O56" s="181"/>
      <c r="P56" s="181">
        <f>'将来負担比率（分子）の構造'!M$52</f>
        <v>21228</v>
      </c>
    </row>
    <row r="57" spans="1:16" x14ac:dyDescent="0.15">
      <c r="A57" s="181" t="s">
        <v>42</v>
      </c>
      <c r="B57" s="181"/>
      <c r="C57" s="181"/>
      <c r="D57" s="181">
        <f>'将来負担比率（分子）の構造'!I$51</f>
        <v>275</v>
      </c>
      <c r="E57" s="181"/>
      <c r="F57" s="181"/>
      <c r="G57" s="181">
        <f>'将来負担比率（分子）の構造'!J$51</f>
        <v>210</v>
      </c>
      <c r="H57" s="181"/>
      <c r="I57" s="181"/>
      <c r="J57" s="181">
        <f>'将来負担比率（分子）の構造'!K$51</f>
        <v>196</v>
      </c>
      <c r="K57" s="181"/>
      <c r="L57" s="181"/>
      <c r="M57" s="181">
        <f>'将来負担比率（分子）の構造'!L$51</f>
        <v>182</v>
      </c>
      <c r="N57" s="181"/>
      <c r="O57" s="181"/>
      <c r="P57" s="181">
        <f>'将来負担比率（分子）の構造'!M$51</f>
        <v>166</v>
      </c>
    </row>
    <row r="58" spans="1:16" x14ac:dyDescent="0.15">
      <c r="A58" s="181" t="s">
        <v>41</v>
      </c>
      <c r="B58" s="181"/>
      <c r="C58" s="181"/>
      <c r="D58" s="181">
        <f>'将来負担比率（分子）の構造'!I$50</f>
        <v>10972</v>
      </c>
      <c r="E58" s="181"/>
      <c r="F58" s="181"/>
      <c r="G58" s="181">
        <f>'将来負担比率（分子）の構造'!J$50</f>
        <v>10174</v>
      </c>
      <c r="H58" s="181"/>
      <c r="I58" s="181"/>
      <c r="J58" s="181">
        <f>'将来負担比率（分子）の構造'!K$50</f>
        <v>9926</v>
      </c>
      <c r="K58" s="181"/>
      <c r="L58" s="181"/>
      <c r="M58" s="181">
        <f>'将来負担比率（分子）の構造'!L$50</f>
        <v>9736</v>
      </c>
      <c r="N58" s="181"/>
      <c r="O58" s="181"/>
      <c r="P58" s="181">
        <f>'将来負担比率（分子）の構造'!M$50</f>
        <v>9328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158</v>
      </c>
      <c r="C61" s="181"/>
      <c r="D61" s="181"/>
      <c r="E61" s="181">
        <f>'将来負担比率（分子）の構造'!J$46</f>
        <v>160</v>
      </c>
      <c r="F61" s="181"/>
      <c r="G61" s="181"/>
      <c r="H61" s="181">
        <f>'将来負担比率（分子）の構造'!K$46</f>
        <v>102</v>
      </c>
      <c r="I61" s="181"/>
      <c r="J61" s="181"/>
      <c r="K61" s="181">
        <f>'将来負担比率（分子）の構造'!L$46</f>
        <v>75</v>
      </c>
      <c r="L61" s="181"/>
      <c r="M61" s="181"/>
      <c r="N61" s="181">
        <f>'将来負担比率（分子）の構造'!M$46</f>
        <v>72</v>
      </c>
      <c r="O61" s="181"/>
      <c r="P61" s="181"/>
    </row>
    <row r="62" spans="1:16" x14ac:dyDescent="0.15">
      <c r="A62" s="181" t="s">
        <v>35</v>
      </c>
      <c r="B62" s="181">
        <f>'将来負担比率（分子）の構造'!I$45</f>
        <v>1828</v>
      </c>
      <c r="C62" s="181"/>
      <c r="D62" s="181"/>
      <c r="E62" s="181">
        <f>'将来負担比率（分子）の構造'!J$45</f>
        <v>1714</v>
      </c>
      <c r="F62" s="181"/>
      <c r="G62" s="181"/>
      <c r="H62" s="181">
        <f>'将来負担比率（分子）の構造'!K$45</f>
        <v>1588</v>
      </c>
      <c r="I62" s="181"/>
      <c r="J62" s="181"/>
      <c r="K62" s="181">
        <f>'将来負担比率（分子）の構造'!L$45</f>
        <v>1488</v>
      </c>
      <c r="L62" s="181"/>
      <c r="M62" s="181"/>
      <c r="N62" s="181">
        <f>'将来負担比率（分子）の構造'!M$45</f>
        <v>1323</v>
      </c>
      <c r="O62" s="181"/>
      <c r="P62" s="181"/>
    </row>
    <row r="63" spans="1:16" x14ac:dyDescent="0.15">
      <c r="A63" s="181" t="s">
        <v>34</v>
      </c>
      <c r="B63" s="181">
        <f>'将来負担比率（分子）の構造'!I$44</f>
        <v>1759</v>
      </c>
      <c r="C63" s="181"/>
      <c r="D63" s="181"/>
      <c r="E63" s="181">
        <f>'将来負担比率（分子）の構造'!J$44</f>
        <v>1736</v>
      </c>
      <c r="F63" s="181"/>
      <c r="G63" s="181"/>
      <c r="H63" s="181">
        <f>'将来負担比率（分子）の構造'!K$44</f>
        <v>1716</v>
      </c>
      <c r="I63" s="181"/>
      <c r="J63" s="181"/>
      <c r="K63" s="181">
        <f>'将来負担比率（分子）の構造'!L$44</f>
        <v>1645</v>
      </c>
      <c r="L63" s="181"/>
      <c r="M63" s="181"/>
      <c r="N63" s="181">
        <f>'将来負担比率（分子）の構造'!M$44</f>
        <v>1503</v>
      </c>
      <c r="O63" s="181"/>
      <c r="P63" s="181"/>
    </row>
    <row r="64" spans="1:16" x14ac:dyDescent="0.15">
      <c r="A64" s="181" t="s">
        <v>33</v>
      </c>
      <c r="B64" s="181">
        <f>'将来負担比率（分子）の構造'!I$43</f>
        <v>8486</v>
      </c>
      <c r="C64" s="181"/>
      <c r="D64" s="181"/>
      <c r="E64" s="181">
        <f>'将来負担比率（分子）の構造'!J$43</f>
        <v>7652</v>
      </c>
      <c r="F64" s="181"/>
      <c r="G64" s="181"/>
      <c r="H64" s="181">
        <f>'将来負担比率（分子）の構造'!K$43</f>
        <v>7215</v>
      </c>
      <c r="I64" s="181"/>
      <c r="J64" s="181"/>
      <c r="K64" s="181">
        <f>'将来負担比率（分子）の構造'!L$43</f>
        <v>6496</v>
      </c>
      <c r="L64" s="181"/>
      <c r="M64" s="181"/>
      <c r="N64" s="181">
        <f>'将来負担比率（分子）の構造'!M$43</f>
        <v>5250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15844</v>
      </c>
      <c r="C66" s="181"/>
      <c r="D66" s="181"/>
      <c r="E66" s="181">
        <f>'将来負担比率（分子）の構造'!J$41</f>
        <v>14793</v>
      </c>
      <c r="F66" s="181"/>
      <c r="G66" s="181"/>
      <c r="H66" s="181">
        <f>'将来負担比率（分子）の構造'!K$41</f>
        <v>14925</v>
      </c>
      <c r="I66" s="181"/>
      <c r="J66" s="181"/>
      <c r="K66" s="181">
        <f>'将来負担比率（分子）の構造'!L$41</f>
        <v>16429</v>
      </c>
      <c r="L66" s="181"/>
      <c r="M66" s="181"/>
      <c r="N66" s="181">
        <f>'将来負担比率（分子）の構造'!M$41</f>
        <v>16356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3594</v>
      </c>
      <c r="C72" s="185">
        <f>基金残高に係る経年分析!G55</f>
        <v>3735</v>
      </c>
      <c r="D72" s="185">
        <f>基金残高に係る経年分析!H55</f>
        <v>3816</v>
      </c>
    </row>
    <row r="73" spans="1:16" x14ac:dyDescent="0.15">
      <c r="A73" s="184" t="s">
        <v>77</v>
      </c>
      <c r="B73" s="185">
        <f>基金残高に係る経年分析!F56</f>
        <v>2093</v>
      </c>
      <c r="C73" s="185">
        <f>基金残高に係る経年分析!G56</f>
        <v>1920</v>
      </c>
      <c r="D73" s="185">
        <f>基金残高に係る経年分析!H56</f>
        <v>1933</v>
      </c>
    </row>
    <row r="74" spans="1:16" x14ac:dyDescent="0.15">
      <c r="A74" s="184" t="s">
        <v>78</v>
      </c>
      <c r="B74" s="185">
        <f>基金残高に係る経年分析!F57</f>
        <v>6808</v>
      </c>
      <c r="C74" s="185">
        <f>基金残高に係る経年分析!G57</f>
        <v>6649</v>
      </c>
      <c r="D74" s="185">
        <f>基金残高に係る経年分析!H57</f>
        <v>6066</v>
      </c>
    </row>
  </sheetData>
  <sheetProtection algorithmName="SHA-512" hashValue="ppLX5NvcT/EcrNdFkFHp/GAbi5KJtmTyooJcitaZy02D1Q/CbYWUtzYB58neNkUujYhM5xLVHhjJ5IApt5APHQ==" saltValue="XRmOgSOzJb2qI56q5y/k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3166951</v>
      </c>
      <c r="S5" s="698"/>
      <c r="T5" s="698"/>
      <c r="U5" s="698"/>
      <c r="V5" s="698"/>
      <c r="W5" s="698"/>
      <c r="X5" s="698"/>
      <c r="Y5" s="741"/>
      <c r="Z5" s="759">
        <v>13.1</v>
      </c>
      <c r="AA5" s="759"/>
      <c r="AB5" s="759"/>
      <c r="AC5" s="759"/>
      <c r="AD5" s="760">
        <v>3166951</v>
      </c>
      <c r="AE5" s="760"/>
      <c r="AF5" s="760"/>
      <c r="AG5" s="760"/>
      <c r="AH5" s="760"/>
      <c r="AI5" s="760"/>
      <c r="AJ5" s="760"/>
      <c r="AK5" s="760"/>
      <c r="AL5" s="742">
        <v>29.7</v>
      </c>
      <c r="AM5" s="713"/>
      <c r="AN5" s="713"/>
      <c r="AO5" s="743"/>
      <c r="AP5" s="708" t="s">
        <v>228</v>
      </c>
      <c r="AQ5" s="709"/>
      <c r="AR5" s="709"/>
      <c r="AS5" s="709"/>
      <c r="AT5" s="709"/>
      <c r="AU5" s="709"/>
      <c r="AV5" s="709"/>
      <c r="AW5" s="709"/>
      <c r="AX5" s="709"/>
      <c r="AY5" s="709"/>
      <c r="AZ5" s="709"/>
      <c r="BA5" s="709"/>
      <c r="BB5" s="709"/>
      <c r="BC5" s="709"/>
      <c r="BD5" s="709"/>
      <c r="BE5" s="709"/>
      <c r="BF5" s="710"/>
      <c r="BG5" s="642">
        <v>3166951</v>
      </c>
      <c r="BH5" s="643"/>
      <c r="BI5" s="643"/>
      <c r="BJ5" s="643"/>
      <c r="BK5" s="643"/>
      <c r="BL5" s="643"/>
      <c r="BM5" s="643"/>
      <c r="BN5" s="644"/>
      <c r="BO5" s="675">
        <v>100</v>
      </c>
      <c r="BP5" s="675"/>
      <c r="BQ5" s="675"/>
      <c r="BR5" s="675"/>
      <c r="BS5" s="676" t="s">
        <v>229</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128912</v>
      </c>
      <c r="S6" s="643"/>
      <c r="T6" s="643"/>
      <c r="U6" s="643"/>
      <c r="V6" s="643"/>
      <c r="W6" s="643"/>
      <c r="X6" s="643"/>
      <c r="Y6" s="644"/>
      <c r="Z6" s="675">
        <v>0.5</v>
      </c>
      <c r="AA6" s="675"/>
      <c r="AB6" s="675"/>
      <c r="AC6" s="675"/>
      <c r="AD6" s="676">
        <v>128912</v>
      </c>
      <c r="AE6" s="676"/>
      <c r="AF6" s="676"/>
      <c r="AG6" s="676"/>
      <c r="AH6" s="676"/>
      <c r="AI6" s="676"/>
      <c r="AJ6" s="676"/>
      <c r="AK6" s="676"/>
      <c r="AL6" s="645">
        <v>1.2</v>
      </c>
      <c r="AM6" s="646"/>
      <c r="AN6" s="646"/>
      <c r="AO6" s="677"/>
      <c r="AP6" s="639" t="s">
        <v>234</v>
      </c>
      <c r="AQ6" s="640"/>
      <c r="AR6" s="640"/>
      <c r="AS6" s="640"/>
      <c r="AT6" s="640"/>
      <c r="AU6" s="640"/>
      <c r="AV6" s="640"/>
      <c r="AW6" s="640"/>
      <c r="AX6" s="640"/>
      <c r="AY6" s="640"/>
      <c r="AZ6" s="640"/>
      <c r="BA6" s="640"/>
      <c r="BB6" s="640"/>
      <c r="BC6" s="640"/>
      <c r="BD6" s="640"/>
      <c r="BE6" s="640"/>
      <c r="BF6" s="641"/>
      <c r="BG6" s="642">
        <v>3166951</v>
      </c>
      <c r="BH6" s="643"/>
      <c r="BI6" s="643"/>
      <c r="BJ6" s="643"/>
      <c r="BK6" s="643"/>
      <c r="BL6" s="643"/>
      <c r="BM6" s="643"/>
      <c r="BN6" s="644"/>
      <c r="BO6" s="675">
        <v>100</v>
      </c>
      <c r="BP6" s="675"/>
      <c r="BQ6" s="675"/>
      <c r="BR6" s="675"/>
      <c r="BS6" s="676" t="s">
        <v>184</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138395</v>
      </c>
      <c r="CS6" s="643"/>
      <c r="CT6" s="643"/>
      <c r="CU6" s="643"/>
      <c r="CV6" s="643"/>
      <c r="CW6" s="643"/>
      <c r="CX6" s="643"/>
      <c r="CY6" s="644"/>
      <c r="CZ6" s="742">
        <v>0.6</v>
      </c>
      <c r="DA6" s="713"/>
      <c r="DB6" s="713"/>
      <c r="DC6" s="745"/>
      <c r="DD6" s="648" t="s">
        <v>184</v>
      </c>
      <c r="DE6" s="643"/>
      <c r="DF6" s="643"/>
      <c r="DG6" s="643"/>
      <c r="DH6" s="643"/>
      <c r="DI6" s="643"/>
      <c r="DJ6" s="643"/>
      <c r="DK6" s="643"/>
      <c r="DL6" s="643"/>
      <c r="DM6" s="643"/>
      <c r="DN6" s="643"/>
      <c r="DO6" s="643"/>
      <c r="DP6" s="644"/>
      <c r="DQ6" s="648">
        <v>138395</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7322</v>
      </c>
      <c r="S7" s="643"/>
      <c r="T7" s="643"/>
      <c r="U7" s="643"/>
      <c r="V7" s="643"/>
      <c r="W7" s="643"/>
      <c r="X7" s="643"/>
      <c r="Y7" s="644"/>
      <c r="Z7" s="675">
        <v>0</v>
      </c>
      <c r="AA7" s="675"/>
      <c r="AB7" s="675"/>
      <c r="AC7" s="675"/>
      <c r="AD7" s="676">
        <v>7322</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1438520</v>
      </c>
      <c r="BH7" s="643"/>
      <c r="BI7" s="643"/>
      <c r="BJ7" s="643"/>
      <c r="BK7" s="643"/>
      <c r="BL7" s="643"/>
      <c r="BM7" s="643"/>
      <c r="BN7" s="644"/>
      <c r="BO7" s="675">
        <v>45.4</v>
      </c>
      <c r="BP7" s="675"/>
      <c r="BQ7" s="675"/>
      <c r="BR7" s="675"/>
      <c r="BS7" s="676" t="s">
        <v>137</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6902934</v>
      </c>
      <c r="CS7" s="643"/>
      <c r="CT7" s="643"/>
      <c r="CU7" s="643"/>
      <c r="CV7" s="643"/>
      <c r="CW7" s="643"/>
      <c r="CX7" s="643"/>
      <c r="CY7" s="644"/>
      <c r="CZ7" s="675">
        <v>29.5</v>
      </c>
      <c r="DA7" s="675"/>
      <c r="DB7" s="675"/>
      <c r="DC7" s="675"/>
      <c r="DD7" s="648">
        <v>823239</v>
      </c>
      <c r="DE7" s="643"/>
      <c r="DF7" s="643"/>
      <c r="DG7" s="643"/>
      <c r="DH7" s="643"/>
      <c r="DI7" s="643"/>
      <c r="DJ7" s="643"/>
      <c r="DK7" s="643"/>
      <c r="DL7" s="643"/>
      <c r="DM7" s="643"/>
      <c r="DN7" s="643"/>
      <c r="DO7" s="643"/>
      <c r="DP7" s="644"/>
      <c r="DQ7" s="648">
        <v>2023248</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12161</v>
      </c>
      <c r="S8" s="643"/>
      <c r="T8" s="643"/>
      <c r="U8" s="643"/>
      <c r="V8" s="643"/>
      <c r="W8" s="643"/>
      <c r="X8" s="643"/>
      <c r="Y8" s="644"/>
      <c r="Z8" s="675">
        <v>0.1</v>
      </c>
      <c r="AA8" s="675"/>
      <c r="AB8" s="675"/>
      <c r="AC8" s="675"/>
      <c r="AD8" s="676">
        <v>12161</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57829</v>
      </c>
      <c r="BH8" s="643"/>
      <c r="BI8" s="643"/>
      <c r="BJ8" s="643"/>
      <c r="BK8" s="643"/>
      <c r="BL8" s="643"/>
      <c r="BM8" s="643"/>
      <c r="BN8" s="644"/>
      <c r="BO8" s="675">
        <v>1.8</v>
      </c>
      <c r="BP8" s="675"/>
      <c r="BQ8" s="675"/>
      <c r="BR8" s="675"/>
      <c r="BS8" s="648" t="s">
        <v>184</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6280650</v>
      </c>
      <c r="CS8" s="643"/>
      <c r="CT8" s="643"/>
      <c r="CU8" s="643"/>
      <c r="CV8" s="643"/>
      <c r="CW8" s="643"/>
      <c r="CX8" s="643"/>
      <c r="CY8" s="644"/>
      <c r="CZ8" s="675">
        <v>26.9</v>
      </c>
      <c r="DA8" s="675"/>
      <c r="DB8" s="675"/>
      <c r="DC8" s="675"/>
      <c r="DD8" s="648">
        <v>231229</v>
      </c>
      <c r="DE8" s="643"/>
      <c r="DF8" s="643"/>
      <c r="DG8" s="643"/>
      <c r="DH8" s="643"/>
      <c r="DI8" s="643"/>
      <c r="DJ8" s="643"/>
      <c r="DK8" s="643"/>
      <c r="DL8" s="643"/>
      <c r="DM8" s="643"/>
      <c r="DN8" s="643"/>
      <c r="DO8" s="643"/>
      <c r="DP8" s="644"/>
      <c r="DQ8" s="648">
        <v>3498806</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15022</v>
      </c>
      <c r="S9" s="643"/>
      <c r="T9" s="643"/>
      <c r="U9" s="643"/>
      <c r="V9" s="643"/>
      <c r="W9" s="643"/>
      <c r="X9" s="643"/>
      <c r="Y9" s="644"/>
      <c r="Z9" s="675">
        <v>0.1</v>
      </c>
      <c r="AA9" s="675"/>
      <c r="AB9" s="675"/>
      <c r="AC9" s="675"/>
      <c r="AD9" s="676">
        <v>15022</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1295505</v>
      </c>
      <c r="BH9" s="643"/>
      <c r="BI9" s="643"/>
      <c r="BJ9" s="643"/>
      <c r="BK9" s="643"/>
      <c r="BL9" s="643"/>
      <c r="BM9" s="643"/>
      <c r="BN9" s="644"/>
      <c r="BO9" s="675">
        <v>40.9</v>
      </c>
      <c r="BP9" s="675"/>
      <c r="BQ9" s="675"/>
      <c r="BR9" s="675"/>
      <c r="BS9" s="648" t="s">
        <v>229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918937</v>
      </c>
      <c r="CS9" s="643"/>
      <c r="CT9" s="643"/>
      <c r="CU9" s="643"/>
      <c r="CV9" s="643"/>
      <c r="CW9" s="643"/>
      <c r="CX9" s="643"/>
      <c r="CY9" s="644"/>
      <c r="CZ9" s="675">
        <v>3.9</v>
      </c>
      <c r="DA9" s="675"/>
      <c r="DB9" s="675"/>
      <c r="DC9" s="675"/>
      <c r="DD9" s="648">
        <v>32758</v>
      </c>
      <c r="DE9" s="643"/>
      <c r="DF9" s="643"/>
      <c r="DG9" s="643"/>
      <c r="DH9" s="643"/>
      <c r="DI9" s="643"/>
      <c r="DJ9" s="643"/>
      <c r="DK9" s="643"/>
      <c r="DL9" s="643"/>
      <c r="DM9" s="643"/>
      <c r="DN9" s="643"/>
      <c r="DO9" s="643"/>
      <c r="DP9" s="644"/>
      <c r="DQ9" s="648">
        <v>751315</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184</v>
      </c>
      <c r="AA10" s="675"/>
      <c r="AB10" s="675"/>
      <c r="AC10" s="675"/>
      <c r="AD10" s="676" t="s">
        <v>184</v>
      </c>
      <c r="AE10" s="676"/>
      <c r="AF10" s="676"/>
      <c r="AG10" s="676"/>
      <c r="AH10" s="676"/>
      <c r="AI10" s="676"/>
      <c r="AJ10" s="676"/>
      <c r="AK10" s="676"/>
      <c r="AL10" s="645" t="s">
        <v>184</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52976</v>
      </c>
      <c r="BH10" s="643"/>
      <c r="BI10" s="643"/>
      <c r="BJ10" s="643"/>
      <c r="BK10" s="643"/>
      <c r="BL10" s="643"/>
      <c r="BM10" s="643"/>
      <c r="BN10" s="644"/>
      <c r="BO10" s="675">
        <v>1.7</v>
      </c>
      <c r="BP10" s="675"/>
      <c r="BQ10" s="675"/>
      <c r="BR10" s="675"/>
      <c r="BS10" s="648" t="s">
        <v>229</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184</v>
      </c>
      <c r="CS10" s="643"/>
      <c r="CT10" s="643"/>
      <c r="CU10" s="643"/>
      <c r="CV10" s="643"/>
      <c r="CW10" s="643"/>
      <c r="CX10" s="643"/>
      <c r="CY10" s="644"/>
      <c r="CZ10" s="675" t="s">
        <v>184</v>
      </c>
      <c r="DA10" s="675"/>
      <c r="DB10" s="675"/>
      <c r="DC10" s="675"/>
      <c r="DD10" s="648" t="s">
        <v>229</v>
      </c>
      <c r="DE10" s="643"/>
      <c r="DF10" s="643"/>
      <c r="DG10" s="643"/>
      <c r="DH10" s="643"/>
      <c r="DI10" s="643"/>
      <c r="DJ10" s="643"/>
      <c r="DK10" s="643"/>
      <c r="DL10" s="643"/>
      <c r="DM10" s="643"/>
      <c r="DN10" s="643"/>
      <c r="DO10" s="643"/>
      <c r="DP10" s="644"/>
      <c r="DQ10" s="648" t="s">
        <v>184</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680121</v>
      </c>
      <c r="S11" s="643"/>
      <c r="T11" s="643"/>
      <c r="U11" s="643"/>
      <c r="V11" s="643"/>
      <c r="W11" s="643"/>
      <c r="X11" s="643"/>
      <c r="Y11" s="644"/>
      <c r="Z11" s="645">
        <v>2.8</v>
      </c>
      <c r="AA11" s="646"/>
      <c r="AB11" s="646"/>
      <c r="AC11" s="647"/>
      <c r="AD11" s="648">
        <v>680121</v>
      </c>
      <c r="AE11" s="643"/>
      <c r="AF11" s="643"/>
      <c r="AG11" s="643"/>
      <c r="AH11" s="643"/>
      <c r="AI11" s="643"/>
      <c r="AJ11" s="643"/>
      <c r="AK11" s="644"/>
      <c r="AL11" s="645">
        <v>6.4</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32210</v>
      </c>
      <c r="BH11" s="643"/>
      <c r="BI11" s="643"/>
      <c r="BJ11" s="643"/>
      <c r="BK11" s="643"/>
      <c r="BL11" s="643"/>
      <c r="BM11" s="643"/>
      <c r="BN11" s="644"/>
      <c r="BO11" s="675">
        <v>1</v>
      </c>
      <c r="BP11" s="675"/>
      <c r="BQ11" s="675"/>
      <c r="BR11" s="675"/>
      <c r="BS11" s="648" t="s">
        <v>229</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1062760</v>
      </c>
      <c r="CS11" s="643"/>
      <c r="CT11" s="643"/>
      <c r="CU11" s="643"/>
      <c r="CV11" s="643"/>
      <c r="CW11" s="643"/>
      <c r="CX11" s="643"/>
      <c r="CY11" s="644"/>
      <c r="CZ11" s="675">
        <v>4.5</v>
      </c>
      <c r="DA11" s="675"/>
      <c r="DB11" s="675"/>
      <c r="DC11" s="675"/>
      <c r="DD11" s="648">
        <v>404107</v>
      </c>
      <c r="DE11" s="643"/>
      <c r="DF11" s="643"/>
      <c r="DG11" s="643"/>
      <c r="DH11" s="643"/>
      <c r="DI11" s="643"/>
      <c r="DJ11" s="643"/>
      <c r="DK11" s="643"/>
      <c r="DL11" s="643"/>
      <c r="DM11" s="643"/>
      <c r="DN11" s="643"/>
      <c r="DO11" s="643"/>
      <c r="DP11" s="644"/>
      <c r="DQ11" s="648">
        <v>654955</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25086</v>
      </c>
      <c r="S12" s="643"/>
      <c r="T12" s="643"/>
      <c r="U12" s="643"/>
      <c r="V12" s="643"/>
      <c r="W12" s="643"/>
      <c r="X12" s="643"/>
      <c r="Y12" s="644"/>
      <c r="Z12" s="675">
        <v>0.1</v>
      </c>
      <c r="AA12" s="675"/>
      <c r="AB12" s="675"/>
      <c r="AC12" s="675"/>
      <c r="AD12" s="676">
        <v>25086</v>
      </c>
      <c r="AE12" s="676"/>
      <c r="AF12" s="676"/>
      <c r="AG12" s="676"/>
      <c r="AH12" s="676"/>
      <c r="AI12" s="676"/>
      <c r="AJ12" s="676"/>
      <c r="AK12" s="676"/>
      <c r="AL12" s="645">
        <v>0.2</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1397506</v>
      </c>
      <c r="BH12" s="643"/>
      <c r="BI12" s="643"/>
      <c r="BJ12" s="643"/>
      <c r="BK12" s="643"/>
      <c r="BL12" s="643"/>
      <c r="BM12" s="643"/>
      <c r="BN12" s="644"/>
      <c r="BO12" s="675">
        <v>44.1</v>
      </c>
      <c r="BP12" s="675"/>
      <c r="BQ12" s="675"/>
      <c r="BR12" s="675"/>
      <c r="BS12" s="648" t="s">
        <v>229</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776174</v>
      </c>
      <c r="CS12" s="643"/>
      <c r="CT12" s="643"/>
      <c r="CU12" s="643"/>
      <c r="CV12" s="643"/>
      <c r="CW12" s="643"/>
      <c r="CX12" s="643"/>
      <c r="CY12" s="644"/>
      <c r="CZ12" s="675">
        <v>3.3</v>
      </c>
      <c r="DA12" s="675"/>
      <c r="DB12" s="675"/>
      <c r="DC12" s="675"/>
      <c r="DD12" s="648">
        <v>156837</v>
      </c>
      <c r="DE12" s="643"/>
      <c r="DF12" s="643"/>
      <c r="DG12" s="643"/>
      <c r="DH12" s="643"/>
      <c r="DI12" s="643"/>
      <c r="DJ12" s="643"/>
      <c r="DK12" s="643"/>
      <c r="DL12" s="643"/>
      <c r="DM12" s="643"/>
      <c r="DN12" s="643"/>
      <c r="DO12" s="643"/>
      <c r="DP12" s="644"/>
      <c r="DQ12" s="648">
        <v>583684</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229</v>
      </c>
      <c r="AA13" s="675"/>
      <c r="AB13" s="675"/>
      <c r="AC13" s="675"/>
      <c r="AD13" s="676" t="s">
        <v>229</v>
      </c>
      <c r="AE13" s="676"/>
      <c r="AF13" s="676"/>
      <c r="AG13" s="676"/>
      <c r="AH13" s="676"/>
      <c r="AI13" s="676"/>
      <c r="AJ13" s="676"/>
      <c r="AK13" s="676"/>
      <c r="AL13" s="645" t="s">
        <v>184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1380928</v>
      </c>
      <c r="BH13" s="643"/>
      <c r="BI13" s="643"/>
      <c r="BJ13" s="643"/>
      <c r="BK13" s="643"/>
      <c r="BL13" s="643"/>
      <c r="BM13" s="643"/>
      <c r="BN13" s="644"/>
      <c r="BO13" s="675">
        <v>43.6</v>
      </c>
      <c r="BP13" s="675"/>
      <c r="BQ13" s="675"/>
      <c r="BR13" s="675"/>
      <c r="BS13" s="648" t="s">
        <v>229</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1529998</v>
      </c>
      <c r="CS13" s="643"/>
      <c r="CT13" s="643"/>
      <c r="CU13" s="643"/>
      <c r="CV13" s="643"/>
      <c r="CW13" s="643"/>
      <c r="CX13" s="643"/>
      <c r="CY13" s="644"/>
      <c r="CZ13" s="675">
        <v>6.5</v>
      </c>
      <c r="DA13" s="675"/>
      <c r="DB13" s="675"/>
      <c r="DC13" s="675"/>
      <c r="DD13" s="648">
        <v>773794</v>
      </c>
      <c r="DE13" s="643"/>
      <c r="DF13" s="643"/>
      <c r="DG13" s="643"/>
      <c r="DH13" s="643"/>
      <c r="DI13" s="643"/>
      <c r="DJ13" s="643"/>
      <c r="DK13" s="643"/>
      <c r="DL13" s="643"/>
      <c r="DM13" s="643"/>
      <c r="DN13" s="643"/>
      <c r="DO13" s="643"/>
      <c r="DP13" s="644"/>
      <c r="DQ13" s="648">
        <v>818230</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184</v>
      </c>
      <c r="S14" s="643"/>
      <c r="T14" s="643"/>
      <c r="U14" s="643"/>
      <c r="V14" s="643"/>
      <c r="W14" s="643"/>
      <c r="X14" s="643"/>
      <c r="Y14" s="644"/>
      <c r="Z14" s="675" t="s">
        <v>184</v>
      </c>
      <c r="AA14" s="675"/>
      <c r="AB14" s="675"/>
      <c r="AC14" s="675"/>
      <c r="AD14" s="676" t="s">
        <v>184</v>
      </c>
      <c r="AE14" s="676"/>
      <c r="AF14" s="676"/>
      <c r="AG14" s="676"/>
      <c r="AH14" s="676"/>
      <c r="AI14" s="676"/>
      <c r="AJ14" s="676"/>
      <c r="AK14" s="676"/>
      <c r="AL14" s="645" t="s">
        <v>229</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135667</v>
      </c>
      <c r="BH14" s="643"/>
      <c r="BI14" s="643"/>
      <c r="BJ14" s="643"/>
      <c r="BK14" s="643"/>
      <c r="BL14" s="643"/>
      <c r="BM14" s="643"/>
      <c r="BN14" s="644"/>
      <c r="BO14" s="675">
        <v>4.3</v>
      </c>
      <c r="BP14" s="675"/>
      <c r="BQ14" s="675"/>
      <c r="BR14" s="675"/>
      <c r="BS14" s="648" t="s">
        <v>184</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1570584</v>
      </c>
      <c r="CS14" s="643"/>
      <c r="CT14" s="643"/>
      <c r="CU14" s="643"/>
      <c r="CV14" s="643"/>
      <c r="CW14" s="643"/>
      <c r="CX14" s="643"/>
      <c r="CY14" s="644"/>
      <c r="CZ14" s="675">
        <v>6.7</v>
      </c>
      <c r="DA14" s="675"/>
      <c r="DB14" s="675"/>
      <c r="DC14" s="675"/>
      <c r="DD14" s="648">
        <v>1024781</v>
      </c>
      <c r="DE14" s="643"/>
      <c r="DF14" s="643"/>
      <c r="DG14" s="643"/>
      <c r="DH14" s="643"/>
      <c r="DI14" s="643"/>
      <c r="DJ14" s="643"/>
      <c r="DK14" s="643"/>
      <c r="DL14" s="643"/>
      <c r="DM14" s="643"/>
      <c r="DN14" s="643"/>
      <c r="DO14" s="643"/>
      <c r="DP14" s="644"/>
      <c r="DQ14" s="648">
        <v>519520</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229</v>
      </c>
      <c r="AA15" s="675"/>
      <c r="AB15" s="675"/>
      <c r="AC15" s="675"/>
      <c r="AD15" s="676" t="s">
        <v>184</v>
      </c>
      <c r="AE15" s="676"/>
      <c r="AF15" s="676"/>
      <c r="AG15" s="676"/>
      <c r="AH15" s="676"/>
      <c r="AI15" s="676"/>
      <c r="AJ15" s="676"/>
      <c r="AK15" s="676"/>
      <c r="AL15" s="645" t="s">
        <v>184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195228</v>
      </c>
      <c r="BH15" s="643"/>
      <c r="BI15" s="643"/>
      <c r="BJ15" s="643"/>
      <c r="BK15" s="643"/>
      <c r="BL15" s="643"/>
      <c r="BM15" s="643"/>
      <c r="BN15" s="644"/>
      <c r="BO15" s="675">
        <v>6.2</v>
      </c>
      <c r="BP15" s="675"/>
      <c r="BQ15" s="675"/>
      <c r="BR15" s="675"/>
      <c r="BS15" s="648" t="s">
        <v>229</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2072375</v>
      </c>
      <c r="CS15" s="643"/>
      <c r="CT15" s="643"/>
      <c r="CU15" s="643"/>
      <c r="CV15" s="643"/>
      <c r="CW15" s="643"/>
      <c r="CX15" s="643"/>
      <c r="CY15" s="644"/>
      <c r="CZ15" s="675">
        <v>8.9</v>
      </c>
      <c r="DA15" s="675"/>
      <c r="DB15" s="675"/>
      <c r="DC15" s="675"/>
      <c r="DD15" s="648">
        <v>330870</v>
      </c>
      <c r="DE15" s="643"/>
      <c r="DF15" s="643"/>
      <c r="DG15" s="643"/>
      <c r="DH15" s="643"/>
      <c r="DI15" s="643"/>
      <c r="DJ15" s="643"/>
      <c r="DK15" s="643"/>
      <c r="DL15" s="643"/>
      <c r="DM15" s="643"/>
      <c r="DN15" s="643"/>
      <c r="DO15" s="643"/>
      <c r="DP15" s="644"/>
      <c r="DQ15" s="648">
        <v>1522432</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6483</v>
      </c>
      <c r="S16" s="643"/>
      <c r="T16" s="643"/>
      <c r="U16" s="643"/>
      <c r="V16" s="643"/>
      <c r="W16" s="643"/>
      <c r="X16" s="643"/>
      <c r="Y16" s="644"/>
      <c r="Z16" s="675">
        <v>0</v>
      </c>
      <c r="AA16" s="675"/>
      <c r="AB16" s="675"/>
      <c r="AC16" s="675"/>
      <c r="AD16" s="676">
        <v>6483</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v>30</v>
      </c>
      <c r="BH16" s="643"/>
      <c r="BI16" s="643"/>
      <c r="BJ16" s="643"/>
      <c r="BK16" s="643"/>
      <c r="BL16" s="643"/>
      <c r="BM16" s="643"/>
      <c r="BN16" s="644"/>
      <c r="BO16" s="675">
        <v>0</v>
      </c>
      <c r="BP16" s="675"/>
      <c r="BQ16" s="675"/>
      <c r="BR16" s="675"/>
      <c r="BS16" s="648" t="s">
        <v>184</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115784</v>
      </c>
      <c r="CS16" s="643"/>
      <c r="CT16" s="643"/>
      <c r="CU16" s="643"/>
      <c r="CV16" s="643"/>
      <c r="CW16" s="643"/>
      <c r="CX16" s="643"/>
      <c r="CY16" s="644"/>
      <c r="CZ16" s="675">
        <v>0.5</v>
      </c>
      <c r="DA16" s="675"/>
      <c r="DB16" s="675"/>
      <c r="DC16" s="675"/>
      <c r="DD16" s="648" t="s">
        <v>184</v>
      </c>
      <c r="DE16" s="643"/>
      <c r="DF16" s="643"/>
      <c r="DG16" s="643"/>
      <c r="DH16" s="643"/>
      <c r="DI16" s="643"/>
      <c r="DJ16" s="643"/>
      <c r="DK16" s="643"/>
      <c r="DL16" s="643"/>
      <c r="DM16" s="643"/>
      <c r="DN16" s="643"/>
      <c r="DO16" s="643"/>
      <c r="DP16" s="644"/>
      <c r="DQ16" s="648">
        <v>4847</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7840</v>
      </c>
      <c r="S17" s="643"/>
      <c r="T17" s="643"/>
      <c r="U17" s="643"/>
      <c r="V17" s="643"/>
      <c r="W17" s="643"/>
      <c r="X17" s="643"/>
      <c r="Y17" s="644"/>
      <c r="Z17" s="675">
        <v>0</v>
      </c>
      <c r="AA17" s="675"/>
      <c r="AB17" s="675"/>
      <c r="AC17" s="675"/>
      <c r="AD17" s="676">
        <v>7840</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229</v>
      </c>
      <c r="BH17" s="643"/>
      <c r="BI17" s="643"/>
      <c r="BJ17" s="643"/>
      <c r="BK17" s="643"/>
      <c r="BL17" s="643"/>
      <c r="BM17" s="643"/>
      <c r="BN17" s="644"/>
      <c r="BO17" s="675" t="s">
        <v>184</v>
      </c>
      <c r="BP17" s="675"/>
      <c r="BQ17" s="675"/>
      <c r="BR17" s="675"/>
      <c r="BS17" s="648" t="s">
        <v>229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2010046</v>
      </c>
      <c r="CS17" s="643"/>
      <c r="CT17" s="643"/>
      <c r="CU17" s="643"/>
      <c r="CV17" s="643"/>
      <c r="CW17" s="643"/>
      <c r="CX17" s="643"/>
      <c r="CY17" s="644"/>
      <c r="CZ17" s="675">
        <v>8.6</v>
      </c>
      <c r="DA17" s="675"/>
      <c r="DB17" s="675"/>
      <c r="DC17" s="675"/>
      <c r="DD17" s="648" t="s">
        <v>184</v>
      </c>
      <c r="DE17" s="643"/>
      <c r="DF17" s="643"/>
      <c r="DG17" s="643"/>
      <c r="DH17" s="643"/>
      <c r="DI17" s="643"/>
      <c r="DJ17" s="643"/>
      <c r="DK17" s="643"/>
      <c r="DL17" s="643"/>
      <c r="DM17" s="643"/>
      <c r="DN17" s="643"/>
      <c r="DO17" s="643"/>
      <c r="DP17" s="644"/>
      <c r="DQ17" s="648">
        <v>1918632</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30964</v>
      </c>
      <c r="S18" s="643"/>
      <c r="T18" s="643"/>
      <c r="U18" s="643"/>
      <c r="V18" s="643"/>
      <c r="W18" s="643"/>
      <c r="X18" s="643"/>
      <c r="Y18" s="644"/>
      <c r="Z18" s="675">
        <v>0.1</v>
      </c>
      <c r="AA18" s="675"/>
      <c r="AB18" s="675"/>
      <c r="AC18" s="675"/>
      <c r="AD18" s="676">
        <v>30964</v>
      </c>
      <c r="AE18" s="676"/>
      <c r="AF18" s="676"/>
      <c r="AG18" s="676"/>
      <c r="AH18" s="676"/>
      <c r="AI18" s="676"/>
      <c r="AJ18" s="676"/>
      <c r="AK18" s="676"/>
      <c r="AL18" s="645">
        <v>0.3</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184</v>
      </c>
      <c r="BH18" s="643"/>
      <c r="BI18" s="643"/>
      <c r="BJ18" s="643"/>
      <c r="BK18" s="643"/>
      <c r="BL18" s="643"/>
      <c r="BM18" s="643"/>
      <c r="BN18" s="644"/>
      <c r="BO18" s="675" t="s">
        <v>184</v>
      </c>
      <c r="BP18" s="675"/>
      <c r="BQ18" s="675"/>
      <c r="BR18" s="675"/>
      <c r="BS18" s="648" t="s">
        <v>184</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229</v>
      </c>
      <c r="CS18" s="643"/>
      <c r="CT18" s="643"/>
      <c r="CU18" s="643"/>
      <c r="CV18" s="643"/>
      <c r="CW18" s="643"/>
      <c r="CX18" s="643"/>
      <c r="CY18" s="644"/>
      <c r="CZ18" s="675" t="s">
        <v>229</v>
      </c>
      <c r="DA18" s="675"/>
      <c r="DB18" s="675"/>
      <c r="DC18" s="675"/>
      <c r="DD18" s="648" t="s">
        <v>184</v>
      </c>
      <c r="DE18" s="643"/>
      <c r="DF18" s="643"/>
      <c r="DG18" s="643"/>
      <c r="DH18" s="643"/>
      <c r="DI18" s="643"/>
      <c r="DJ18" s="643"/>
      <c r="DK18" s="643"/>
      <c r="DL18" s="643"/>
      <c r="DM18" s="643"/>
      <c r="DN18" s="643"/>
      <c r="DO18" s="643"/>
      <c r="DP18" s="644"/>
      <c r="DQ18" s="648" t="s">
        <v>184</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25383</v>
      </c>
      <c r="S19" s="643"/>
      <c r="T19" s="643"/>
      <c r="U19" s="643"/>
      <c r="V19" s="643"/>
      <c r="W19" s="643"/>
      <c r="X19" s="643"/>
      <c r="Y19" s="644"/>
      <c r="Z19" s="675">
        <v>0.1</v>
      </c>
      <c r="AA19" s="675"/>
      <c r="AB19" s="675"/>
      <c r="AC19" s="675"/>
      <c r="AD19" s="676">
        <v>25383</v>
      </c>
      <c r="AE19" s="676"/>
      <c r="AF19" s="676"/>
      <c r="AG19" s="676"/>
      <c r="AH19" s="676"/>
      <c r="AI19" s="676"/>
      <c r="AJ19" s="676"/>
      <c r="AK19" s="676"/>
      <c r="AL19" s="645">
        <v>0.2</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137</v>
      </c>
      <c r="BH19" s="643"/>
      <c r="BI19" s="643"/>
      <c r="BJ19" s="643"/>
      <c r="BK19" s="643"/>
      <c r="BL19" s="643"/>
      <c r="BM19" s="643"/>
      <c r="BN19" s="644"/>
      <c r="BO19" s="675" t="s">
        <v>184</v>
      </c>
      <c r="BP19" s="675"/>
      <c r="BQ19" s="675"/>
      <c r="BR19" s="675"/>
      <c r="BS19" s="648" t="s">
        <v>184</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184</v>
      </c>
      <c r="CS19" s="643"/>
      <c r="CT19" s="643"/>
      <c r="CU19" s="643"/>
      <c r="CV19" s="643"/>
      <c r="CW19" s="643"/>
      <c r="CX19" s="643"/>
      <c r="CY19" s="644"/>
      <c r="CZ19" s="675" t="s">
        <v>184</v>
      </c>
      <c r="DA19" s="675"/>
      <c r="DB19" s="675"/>
      <c r="DC19" s="675"/>
      <c r="DD19" s="648" t="s">
        <v>184</v>
      </c>
      <c r="DE19" s="643"/>
      <c r="DF19" s="643"/>
      <c r="DG19" s="643"/>
      <c r="DH19" s="643"/>
      <c r="DI19" s="643"/>
      <c r="DJ19" s="643"/>
      <c r="DK19" s="643"/>
      <c r="DL19" s="643"/>
      <c r="DM19" s="643"/>
      <c r="DN19" s="643"/>
      <c r="DO19" s="643"/>
      <c r="DP19" s="644"/>
      <c r="DQ19" s="648" t="s">
        <v>184</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2814</v>
      </c>
      <c r="S20" s="643"/>
      <c r="T20" s="643"/>
      <c r="U20" s="643"/>
      <c r="V20" s="643"/>
      <c r="W20" s="643"/>
      <c r="X20" s="643"/>
      <c r="Y20" s="644"/>
      <c r="Z20" s="675">
        <v>0</v>
      </c>
      <c r="AA20" s="675"/>
      <c r="AB20" s="675"/>
      <c r="AC20" s="675"/>
      <c r="AD20" s="676">
        <v>2814</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229</v>
      </c>
      <c r="BH20" s="643"/>
      <c r="BI20" s="643"/>
      <c r="BJ20" s="643"/>
      <c r="BK20" s="643"/>
      <c r="BL20" s="643"/>
      <c r="BM20" s="643"/>
      <c r="BN20" s="644"/>
      <c r="BO20" s="675" t="s">
        <v>184</v>
      </c>
      <c r="BP20" s="675"/>
      <c r="BQ20" s="675"/>
      <c r="BR20" s="675"/>
      <c r="BS20" s="648" t="s">
        <v>184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23378637</v>
      </c>
      <c r="CS20" s="643"/>
      <c r="CT20" s="643"/>
      <c r="CU20" s="643"/>
      <c r="CV20" s="643"/>
      <c r="CW20" s="643"/>
      <c r="CX20" s="643"/>
      <c r="CY20" s="644"/>
      <c r="CZ20" s="675">
        <v>100</v>
      </c>
      <c r="DA20" s="675"/>
      <c r="DB20" s="675"/>
      <c r="DC20" s="675"/>
      <c r="DD20" s="648">
        <v>3777615</v>
      </c>
      <c r="DE20" s="643"/>
      <c r="DF20" s="643"/>
      <c r="DG20" s="643"/>
      <c r="DH20" s="643"/>
      <c r="DI20" s="643"/>
      <c r="DJ20" s="643"/>
      <c r="DK20" s="643"/>
      <c r="DL20" s="643"/>
      <c r="DM20" s="643"/>
      <c r="DN20" s="643"/>
      <c r="DO20" s="643"/>
      <c r="DP20" s="644"/>
      <c r="DQ20" s="648">
        <v>12434064</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2767</v>
      </c>
      <c r="S21" s="643"/>
      <c r="T21" s="643"/>
      <c r="U21" s="643"/>
      <c r="V21" s="643"/>
      <c r="W21" s="643"/>
      <c r="X21" s="643"/>
      <c r="Y21" s="644"/>
      <c r="Z21" s="675">
        <v>0</v>
      </c>
      <c r="AA21" s="675"/>
      <c r="AB21" s="675"/>
      <c r="AC21" s="675"/>
      <c r="AD21" s="676">
        <v>2767</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137</v>
      </c>
      <c r="BH21" s="643"/>
      <c r="BI21" s="643"/>
      <c r="BJ21" s="643"/>
      <c r="BK21" s="643"/>
      <c r="BL21" s="643"/>
      <c r="BM21" s="643"/>
      <c r="BN21" s="644"/>
      <c r="BO21" s="675" t="s">
        <v>229</v>
      </c>
      <c r="BP21" s="675"/>
      <c r="BQ21" s="675"/>
      <c r="BR21" s="675"/>
      <c r="BS21" s="648" t="s">
        <v>184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7483259</v>
      </c>
      <c r="S22" s="643"/>
      <c r="T22" s="643"/>
      <c r="U22" s="643"/>
      <c r="V22" s="643"/>
      <c r="W22" s="643"/>
      <c r="X22" s="643"/>
      <c r="Y22" s="644"/>
      <c r="Z22" s="675">
        <v>31</v>
      </c>
      <c r="AA22" s="675"/>
      <c r="AB22" s="675"/>
      <c r="AC22" s="675"/>
      <c r="AD22" s="676">
        <v>6546174</v>
      </c>
      <c r="AE22" s="676"/>
      <c r="AF22" s="676"/>
      <c r="AG22" s="676"/>
      <c r="AH22" s="676"/>
      <c r="AI22" s="676"/>
      <c r="AJ22" s="676"/>
      <c r="AK22" s="676"/>
      <c r="AL22" s="645">
        <v>61.4</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229</v>
      </c>
      <c r="BP22" s="675"/>
      <c r="BQ22" s="675"/>
      <c r="BR22" s="675"/>
      <c r="BS22" s="648" t="s">
        <v>229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6546174</v>
      </c>
      <c r="S23" s="643"/>
      <c r="T23" s="643"/>
      <c r="U23" s="643"/>
      <c r="V23" s="643"/>
      <c r="W23" s="643"/>
      <c r="X23" s="643"/>
      <c r="Y23" s="644"/>
      <c r="Z23" s="675">
        <v>27.1</v>
      </c>
      <c r="AA23" s="675"/>
      <c r="AB23" s="675"/>
      <c r="AC23" s="675"/>
      <c r="AD23" s="676">
        <v>6546174</v>
      </c>
      <c r="AE23" s="676"/>
      <c r="AF23" s="676"/>
      <c r="AG23" s="676"/>
      <c r="AH23" s="676"/>
      <c r="AI23" s="676"/>
      <c r="AJ23" s="676"/>
      <c r="AK23" s="676"/>
      <c r="AL23" s="645">
        <v>61.4</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229</v>
      </c>
      <c r="BH23" s="643"/>
      <c r="BI23" s="643"/>
      <c r="BJ23" s="643"/>
      <c r="BK23" s="643"/>
      <c r="BL23" s="643"/>
      <c r="BM23" s="643"/>
      <c r="BN23" s="644"/>
      <c r="BO23" s="675" t="s">
        <v>229</v>
      </c>
      <c r="BP23" s="675"/>
      <c r="BQ23" s="675"/>
      <c r="BR23" s="675"/>
      <c r="BS23" s="648" t="s">
        <v>184</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937085</v>
      </c>
      <c r="S24" s="643"/>
      <c r="T24" s="643"/>
      <c r="U24" s="643"/>
      <c r="V24" s="643"/>
      <c r="W24" s="643"/>
      <c r="X24" s="643"/>
      <c r="Y24" s="644"/>
      <c r="Z24" s="675">
        <v>3.9</v>
      </c>
      <c r="AA24" s="675"/>
      <c r="AB24" s="675"/>
      <c r="AC24" s="675"/>
      <c r="AD24" s="676" t="s">
        <v>184</v>
      </c>
      <c r="AE24" s="676"/>
      <c r="AF24" s="676"/>
      <c r="AG24" s="676"/>
      <c r="AH24" s="676"/>
      <c r="AI24" s="676"/>
      <c r="AJ24" s="676"/>
      <c r="AK24" s="676"/>
      <c r="AL24" s="645" t="s">
        <v>229</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184</v>
      </c>
      <c r="BH24" s="643"/>
      <c r="BI24" s="643"/>
      <c r="BJ24" s="643"/>
      <c r="BK24" s="643"/>
      <c r="BL24" s="643"/>
      <c r="BM24" s="643"/>
      <c r="BN24" s="644"/>
      <c r="BO24" s="675" t="s">
        <v>184</v>
      </c>
      <c r="BP24" s="675"/>
      <c r="BQ24" s="675"/>
      <c r="BR24" s="675"/>
      <c r="BS24" s="648" t="s">
        <v>229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8878023</v>
      </c>
      <c r="CS24" s="698"/>
      <c r="CT24" s="698"/>
      <c r="CU24" s="698"/>
      <c r="CV24" s="698"/>
      <c r="CW24" s="698"/>
      <c r="CX24" s="698"/>
      <c r="CY24" s="741"/>
      <c r="CZ24" s="742">
        <v>38</v>
      </c>
      <c r="DA24" s="713"/>
      <c r="DB24" s="713"/>
      <c r="DC24" s="745"/>
      <c r="DD24" s="740">
        <v>6446130</v>
      </c>
      <c r="DE24" s="698"/>
      <c r="DF24" s="698"/>
      <c r="DG24" s="698"/>
      <c r="DH24" s="698"/>
      <c r="DI24" s="698"/>
      <c r="DJ24" s="698"/>
      <c r="DK24" s="741"/>
      <c r="DL24" s="740">
        <v>6320401</v>
      </c>
      <c r="DM24" s="698"/>
      <c r="DN24" s="698"/>
      <c r="DO24" s="698"/>
      <c r="DP24" s="698"/>
      <c r="DQ24" s="698"/>
      <c r="DR24" s="698"/>
      <c r="DS24" s="698"/>
      <c r="DT24" s="698"/>
      <c r="DU24" s="698"/>
      <c r="DV24" s="741"/>
      <c r="DW24" s="742">
        <v>57.4</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184</v>
      </c>
      <c r="S25" s="643"/>
      <c r="T25" s="643"/>
      <c r="U25" s="643"/>
      <c r="V25" s="643"/>
      <c r="W25" s="643"/>
      <c r="X25" s="643"/>
      <c r="Y25" s="644"/>
      <c r="Z25" s="675" t="s">
        <v>184</v>
      </c>
      <c r="AA25" s="675"/>
      <c r="AB25" s="675"/>
      <c r="AC25" s="675"/>
      <c r="AD25" s="676" t="s">
        <v>184</v>
      </c>
      <c r="AE25" s="676"/>
      <c r="AF25" s="676"/>
      <c r="AG25" s="676"/>
      <c r="AH25" s="676"/>
      <c r="AI25" s="676"/>
      <c r="AJ25" s="676"/>
      <c r="AK25" s="676"/>
      <c r="AL25" s="645" t="s">
        <v>184</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184</v>
      </c>
      <c r="BH25" s="643"/>
      <c r="BI25" s="643"/>
      <c r="BJ25" s="643"/>
      <c r="BK25" s="643"/>
      <c r="BL25" s="643"/>
      <c r="BM25" s="643"/>
      <c r="BN25" s="644"/>
      <c r="BO25" s="675" t="s">
        <v>184</v>
      </c>
      <c r="BP25" s="675"/>
      <c r="BQ25" s="675"/>
      <c r="BR25" s="675"/>
      <c r="BS25" s="648" t="s">
        <v>184</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4045574</v>
      </c>
      <c r="CS25" s="661"/>
      <c r="CT25" s="661"/>
      <c r="CU25" s="661"/>
      <c r="CV25" s="661"/>
      <c r="CW25" s="661"/>
      <c r="CX25" s="661"/>
      <c r="CY25" s="662"/>
      <c r="CZ25" s="645">
        <v>17.3</v>
      </c>
      <c r="DA25" s="663"/>
      <c r="DB25" s="663"/>
      <c r="DC25" s="664"/>
      <c r="DD25" s="648">
        <v>3741319</v>
      </c>
      <c r="DE25" s="661"/>
      <c r="DF25" s="661"/>
      <c r="DG25" s="661"/>
      <c r="DH25" s="661"/>
      <c r="DI25" s="661"/>
      <c r="DJ25" s="661"/>
      <c r="DK25" s="662"/>
      <c r="DL25" s="648">
        <v>3693074</v>
      </c>
      <c r="DM25" s="661"/>
      <c r="DN25" s="661"/>
      <c r="DO25" s="661"/>
      <c r="DP25" s="661"/>
      <c r="DQ25" s="661"/>
      <c r="DR25" s="661"/>
      <c r="DS25" s="661"/>
      <c r="DT25" s="661"/>
      <c r="DU25" s="661"/>
      <c r="DV25" s="662"/>
      <c r="DW25" s="645">
        <v>33.5</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11564121</v>
      </c>
      <c r="S26" s="643"/>
      <c r="T26" s="643"/>
      <c r="U26" s="643"/>
      <c r="V26" s="643"/>
      <c r="W26" s="643"/>
      <c r="X26" s="643"/>
      <c r="Y26" s="644"/>
      <c r="Z26" s="675">
        <v>47.9</v>
      </c>
      <c r="AA26" s="675"/>
      <c r="AB26" s="675"/>
      <c r="AC26" s="675"/>
      <c r="AD26" s="676">
        <v>10627036</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229</v>
      </c>
      <c r="BH26" s="643"/>
      <c r="BI26" s="643"/>
      <c r="BJ26" s="643"/>
      <c r="BK26" s="643"/>
      <c r="BL26" s="643"/>
      <c r="BM26" s="643"/>
      <c r="BN26" s="644"/>
      <c r="BO26" s="675" t="s">
        <v>229</v>
      </c>
      <c r="BP26" s="675"/>
      <c r="BQ26" s="675"/>
      <c r="BR26" s="675"/>
      <c r="BS26" s="648" t="s">
        <v>229</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2438867</v>
      </c>
      <c r="CS26" s="643"/>
      <c r="CT26" s="643"/>
      <c r="CU26" s="643"/>
      <c r="CV26" s="643"/>
      <c r="CW26" s="643"/>
      <c r="CX26" s="643"/>
      <c r="CY26" s="644"/>
      <c r="CZ26" s="645">
        <v>10.4</v>
      </c>
      <c r="DA26" s="663"/>
      <c r="DB26" s="663"/>
      <c r="DC26" s="664"/>
      <c r="DD26" s="648">
        <v>2252934</v>
      </c>
      <c r="DE26" s="643"/>
      <c r="DF26" s="643"/>
      <c r="DG26" s="643"/>
      <c r="DH26" s="643"/>
      <c r="DI26" s="643"/>
      <c r="DJ26" s="643"/>
      <c r="DK26" s="644"/>
      <c r="DL26" s="648" t="s">
        <v>184</v>
      </c>
      <c r="DM26" s="643"/>
      <c r="DN26" s="643"/>
      <c r="DO26" s="643"/>
      <c r="DP26" s="643"/>
      <c r="DQ26" s="643"/>
      <c r="DR26" s="643"/>
      <c r="DS26" s="643"/>
      <c r="DT26" s="643"/>
      <c r="DU26" s="643"/>
      <c r="DV26" s="644"/>
      <c r="DW26" s="645" t="s">
        <v>229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2745</v>
      </c>
      <c r="S27" s="643"/>
      <c r="T27" s="643"/>
      <c r="U27" s="643"/>
      <c r="V27" s="643"/>
      <c r="W27" s="643"/>
      <c r="X27" s="643"/>
      <c r="Y27" s="644"/>
      <c r="Z27" s="675">
        <v>0</v>
      </c>
      <c r="AA27" s="675"/>
      <c r="AB27" s="675"/>
      <c r="AC27" s="675"/>
      <c r="AD27" s="676">
        <v>2745</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3166951</v>
      </c>
      <c r="BH27" s="643"/>
      <c r="BI27" s="643"/>
      <c r="BJ27" s="643"/>
      <c r="BK27" s="643"/>
      <c r="BL27" s="643"/>
      <c r="BM27" s="643"/>
      <c r="BN27" s="644"/>
      <c r="BO27" s="675">
        <v>100</v>
      </c>
      <c r="BP27" s="675"/>
      <c r="BQ27" s="675"/>
      <c r="BR27" s="675"/>
      <c r="BS27" s="648" t="s">
        <v>229</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2822403</v>
      </c>
      <c r="CS27" s="661"/>
      <c r="CT27" s="661"/>
      <c r="CU27" s="661"/>
      <c r="CV27" s="661"/>
      <c r="CW27" s="661"/>
      <c r="CX27" s="661"/>
      <c r="CY27" s="662"/>
      <c r="CZ27" s="645">
        <v>12.1</v>
      </c>
      <c r="DA27" s="663"/>
      <c r="DB27" s="663"/>
      <c r="DC27" s="664"/>
      <c r="DD27" s="648">
        <v>786179</v>
      </c>
      <c r="DE27" s="661"/>
      <c r="DF27" s="661"/>
      <c r="DG27" s="661"/>
      <c r="DH27" s="661"/>
      <c r="DI27" s="661"/>
      <c r="DJ27" s="661"/>
      <c r="DK27" s="662"/>
      <c r="DL27" s="648">
        <v>708695</v>
      </c>
      <c r="DM27" s="661"/>
      <c r="DN27" s="661"/>
      <c r="DO27" s="661"/>
      <c r="DP27" s="661"/>
      <c r="DQ27" s="661"/>
      <c r="DR27" s="661"/>
      <c r="DS27" s="661"/>
      <c r="DT27" s="661"/>
      <c r="DU27" s="661"/>
      <c r="DV27" s="662"/>
      <c r="DW27" s="645">
        <v>6.4</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45089</v>
      </c>
      <c r="S28" s="643"/>
      <c r="T28" s="643"/>
      <c r="U28" s="643"/>
      <c r="V28" s="643"/>
      <c r="W28" s="643"/>
      <c r="X28" s="643"/>
      <c r="Y28" s="644"/>
      <c r="Z28" s="675">
        <v>0.2</v>
      </c>
      <c r="AA28" s="675"/>
      <c r="AB28" s="675"/>
      <c r="AC28" s="675"/>
      <c r="AD28" s="676" t="s">
        <v>184</v>
      </c>
      <c r="AE28" s="676"/>
      <c r="AF28" s="676"/>
      <c r="AG28" s="676"/>
      <c r="AH28" s="676"/>
      <c r="AI28" s="676"/>
      <c r="AJ28" s="676"/>
      <c r="AK28" s="676"/>
      <c r="AL28" s="645" t="s">
        <v>184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2010046</v>
      </c>
      <c r="CS28" s="643"/>
      <c r="CT28" s="643"/>
      <c r="CU28" s="643"/>
      <c r="CV28" s="643"/>
      <c r="CW28" s="643"/>
      <c r="CX28" s="643"/>
      <c r="CY28" s="644"/>
      <c r="CZ28" s="645">
        <v>8.6</v>
      </c>
      <c r="DA28" s="663"/>
      <c r="DB28" s="663"/>
      <c r="DC28" s="664"/>
      <c r="DD28" s="648">
        <v>1918632</v>
      </c>
      <c r="DE28" s="643"/>
      <c r="DF28" s="643"/>
      <c r="DG28" s="643"/>
      <c r="DH28" s="643"/>
      <c r="DI28" s="643"/>
      <c r="DJ28" s="643"/>
      <c r="DK28" s="644"/>
      <c r="DL28" s="648">
        <v>1918632</v>
      </c>
      <c r="DM28" s="643"/>
      <c r="DN28" s="643"/>
      <c r="DO28" s="643"/>
      <c r="DP28" s="643"/>
      <c r="DQ28" s="643"/>
      <c r="DR28" s="643"/>
      <c r="DS28" s="643"/>
      <c r="DT28" s="643"/>
      <c r="DU28" s="643"/>
      <c r="DV28" s="644"/>
      <c r="DW28" s="645">
        <v>17.399999999999999</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219546</v>
      </c>
      <c r="S29" s="643"/>
      <c r="T29" s="643"/>
      <c r="U29" s="643"/>
      <c r="V29" s="643"/>
      <c r="W29" s="643"/>
      <c r="X29" s="643"/>
      <c r="Y29" s="644"/>
      <c r="Z29" s="675">
        <v>0.9</v>
      </c>
      <c r="AA29" s="675"/>
      <c r="AB29" s="675"/>
      <c r="AC29" s="675"/>
      <c r="AD29" s="676">
        <v>3107</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69</v>
      </c>
      <c r="CG29" s="682"/>
      <c r="CH29" s="682"/>
      <c r="CI29" s="682"/>
      <c r="CJ29" s="682"/>
      <c r="CK29" s="682"/>
      <c r="CL29" s="682"/>
      <c r="CM29" s="682"/>
      <c r="CN29" s="682"/>
      <c r="CO29" s="682"/>
      <c r="CP29" s="682"/>
      <c r="CQ29" s="683"/>
      <c r="CR29" s="642">
        <v>2010046</v>
      </c>
      <c r="CS29" s="661"/>
      <c r="CT29" s="661"/>
      <c r="CU29" s="661"/>
      <c r="CV29" s="661"/>
      <c r="CW29" s="661"/>
      <c r="CX29" s="661"/>
      <c r="CY29" s="662"/>
      <c r="CZ29" s="645">
        <v>8.6</v>
      </c>
      <c r="DA29" s="663"/>
      <c r="DB29" s="663"/>
      <c r="DC29" s="664"/>
      <c r="DD29" s="648">
        <v>1918632</v>
      </c>
      <c r="DE29" s="661"/>
      <c r="DF29" s="661"/>
      <c r="DG29" s="661"/>
      <c r="DH29" s="661"/>
      <c r="DI29" s="661"/>
      <c r="DJ29" s="661"/>
      <c r="DK29" s="662"/>
      <c r="DL29" s="648">
        <v>1918632</v>
      </c>
      <c r="DM29" s="661"/>
      <c r="DN29" s="661"/>
      <c r="DO29" s="661"/>
      <c r="DP29" s="661"/>
      <c r="DQ29" s="661"/>
      <c r="DR29" s="661"/>
      <c r="DS29" s="661"/>
      <c r="DT29" s="661"/>
      <c r="DU29" s="661"/>
      <c r="DV29" s="662"/>
      <c r="DW29" s="645">
        <v>17.399999999999999</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96182</v>
      </c>
      <c r="S30" s="643"/>
      <c r="T30" s="643"/>
      <c r="U30" s="643"/>
      <c r="V30" s="643"/>
      <c r="W30" s="643"/>
      <c r="X30" s="643"/>
      <c r="Y30" s="644"/>
      <c r="Z30" s="675">
        <v>0.4</v>
      </c>
      <c r="AA30" s="675"/>
      <c r="AB30" s="675"/>
      <c r="AC30" s="675"/>
      <c r="AD30" s="676">
        <v>590</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1953049</v>
      </c>
      <c r="CS30" s="643"/>
      <c r="CT30" s="643"/>
      <c r="CU30" s="643"/>
      <c r="CV30" s="643"/>
      <c r="CW30" s="643"/>
      <c r="CX30" s="643"/>
      <c r="CY30" s="644"/>
      <c r="CZ30" s="645">
        <v>8.4</v>
      </c>
      <c r="DA30" s="663"/>
      <c r="DB30" s="663"/>
      <c r="DC30" s="664"/>
      <c r="DD30" s="648">
        <v>1862600</v>
      </c>
      <c r="DE30" s="643"/>
      <c r="DF30" s="643"/>
      <c r="DG30" s="643"/>
      <c r="DH30" s="643"/>
      <c r="DI30" s="643"/>
      <c r="DJ30" s="643"/>
      <c r="DK30" s="644"/>
      <c r="DL30" s="648">
        <v>1862600</v>
      </c>
      <c r="DM30" s="643"/>
      <c r="DN30" s="643"/>
      <c r="DO30" s="643"/>
      <c r="DP30" s="643"/>
      <c r="DQ30" s="643"/>
      <c r="DR30" s="643"/>
      <c r="DS30" s="643"/>
      <c r="DT30" s="643"/>
      <c r="DU30" s="643"/>
      <c r="DV30" s="644"/>
      <c r="DW30" s="645">
        <v>16.899999999999999</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6382632</v>
      </c>
      <c r="S31" s="643"/>
      <c r="T31" s="643"/>
      <c r="U31" s="643"/>
      <c r="V31" s="643"/>
      <c r="W31" s="643"/>
      <c r="X31" s="643"/>
      <c r="Y31" s="644"/>
      <c r="Z31" s="675">
        <v>26.4</v>
      </c>
      <c r="AA31" s="675"/>
      <c r="AB31" s="675"/>
      <c r="AC31" s="675"/>
      <c r="AD31" s="676" t="s">
        <v>184</v>
      </c>
      <c r="AE31" s="676"/>
      <c r="AF31" s="676"/>
      <c r="AG31" s="676"/>
      <c r="AH31" s="676"/>
      <c r="AI31" s="676"/>
      <c r="AJ31" s="676"/>
      <c r="AK31" s="676"/>
      <c r="AL31" s="645" t="s">
        <v>137</v>
      </c>
      <c r="AM31" s="646"/>
      <c r="AN31" s="646"/>
      <c r="AO31" s="677"/>
      <c r="AP31" s="718" t="s">
        <v>311</v>
      </c>
      <c r="AQ31" s="719"/>
      <c r="AR31" s="719"/>
      <c r="AS31" s="719"/>
      <c r="AT31" s="724" t="s">
        <v>312</v>
      </c>
      <c r="AU31" s="231"/>
      <c r="AV31" s="231"/>
      <c r="AW31" s="231"/>
      <c r="AX31" s="708" t="s">
        <v>187</v>
      </c>
      <c r="AY31" s="709"/>
      <c r="AZ31" s="709"/>
      <c r="BA31" s="709"/>
      <c r="BB31" s="709"/>
      <c r="BC31" s="709"/>
      <c r="BD31" s="709"/>
      <c r="BE31" s="709"/>
      <c r="BF31" s="710"/>
      <c r="BG31" s="711">
        <v>99</v>
      </c>
      <c r="BH31" s="712"/>
      <c r="BI31" s="712"/>
      <c r="BJ31" s="712"/>
      <c r="BK31" s="712"/>
      <c r="BL31" s="712"/>
      <c r="BM31" s="713">
        <v>97.2</v>
      </c>
      <c r="BN31" s="712"/>
      <c r="BO31" s="712"/>
      <c r="BP31" s="712"/>
      <c r="BQ31" s="714"/>
      <c r="BR31" s="711">
        <v>98.7</v>
      </c>
      <c r="BS31" s="712"/>
      <c r="BT31" s="712"/>
      <c r="BU31" s="712"/>
      <c r="BV31" s="712"/>
      <c r="BW31" s="712"/>
      <c r="BX31" s="713">
        <v>96.7</v>
      </c>
      <c r="BY31" s="712"/>
      <c r="BZ31" s="712"/>
      <c r="CA31" s="712"/>
      <c r="CB31" s="714"/>
      <c r="CD31" s="729"/>
      <c r="CE31" s="730"/>
      <c r="CF31" s="681" t="s">
        <v>313</v>
      </c>
      <c r="CG31" s="682"/>
      <c r="CH31" s="682"/>
      <c r="CI31" s="682"/>
      <c r="CJ31" s="682"/>
      <c r="CK31" s="682"/>
      <c r="CL31" s="682"/>
      <c r="CM31" s="682"/>
      <c r="CN31" s="682"/>
      <c r="CO31" s="682"/>
      <c r="CP31" s="682"/>
      <c r="CQ31" s="683"/>
      <c r="CR31" s="642">
        <v>56997</v>
      </c>
      <c r="CS31" s="661"/>
      <c r="CT31" s="661"/>
      <c r="CU31" s="661"/>
      <c r="CV31" s="661"/>
      <c r="CW31" s="661"/>
      <c r="CX31" s="661"/>
      <c r="CY31" s="662"/>
      <c r="CZ31" s="645">
        <v>0.2</v>
      </c>
      <c r="DA31" s="663"/>
      <c r="DB31" s="663"/>
      <c r="DC31" s="664"/>
      <c r="DD31" s="648">
        <v>56032</v>
      </c>
      <c r="DE31" s="661"/>
      <c r="DF31" s="661"/>
      <c r="DG31" s="661"/>
      <c r="DH31" s="661"/>
      <c r="DI31" s="661"/>
      <c r="DJ31" s="661"/>
      <c r="DK31" s="662"/>
      <c r="DL31" s="648">
        <v>56032</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v>24773</v>
      </c>
      <c r="S32" s="643"/>
      <c r="T32" s="643"/>
      <c r="U32" s="643"/>
      <c r="V32" s="643"/>
      <c r="W32" s="643"/>
      <c r="X32" s="643"/>
      <c r="Y32" s="644"/>
      <c r="Z32" s="675">
        <v>0.1</v>
      </c>
      <c r="AA32" s="675"/>
      <c r="AB32" s="675"/>
      <c r="AC32" s="675"/>
      <c r="AD32" s="676">
        <v>24773</v>
      </c>
      <c r="AE32" s="676"/>
      <c r="AF32" s="676"/>
      <c r="AG32" s="676"/>
      <c r="AH32" s="676"/>
      <c r="AI32" s="676"/>
      <c r="AJ32" s="676"/>
      <c r="AK32" s="676"/>
      <c r="AL32" s="645">
        <v>0.2</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v>
      </c>
      <c r="BH32" s="661"/>
      <c r="BI32" s="661"/>
      <c r="BJ32" s="661"/>
      <c r="BK32" s="661"/>
      <c r="BL32" s="661"/>
      <c r="BM32" s="646">
        <v>97.6</v>
      </c>
      <c r="BN32" s="707"/>
      <c r="BO32" s="707"/>
      <c r="BP32" s="707"/>
      <c r="BQ32" s="688"/>
      <c r="BR32" s="715">
        <v>99</v>
      </c>
      <c r="BS32" s="661"/>
      <c r="BT32" s="661"/>
      <c r="BU32" s="661"/>
      <c r="BV32" s="661"/>
      <c r="BW32" s="661"/>
      <c r="BX32" s="646">
        <v>97.3</v>
      </c>
      <c r="BY32" s="707"/>
      <c r="BZ32" s="707"/>
      <c r="CA32" s="707"/>
      <c r="CB32" s="688"/>
      <c r="CD32" s="731"/>
      <c r="CE32" s="732"/>
      <c r="CF32" s="681" t="s">
        <v>317</v>
      </c>
      <c r="CG32" s="682"/>
      <c r="CH32" s="682"/>
      <c r="CI32" s="682"/>
      <c r="CJ32" s="682"/>
      <c r="CK32" s="682"/>
      <c r="CL32" s="682"/>
      <c r="CM32" s="682"/>
      <c r="CN32" s="682"/>
      <c r="CO32" s="682"/>
      <c r="CP32" s="682"/>
      <c r="CQ32" s="683"/>
      <c r="CR32" s="642" t="s">
        <v>184</v>
      </c>
      <c r="CS32" s="643"/>
      <c r="CT32" s="643"/>
      <c r="CU32" s="643"/>
      <c r="CV32" s="643"/>
      <c r="CW32" s="643"/>
      <c r="CX32" s="643"/>
      <c r="CY32" s="644"/>
      <c r="CZ32" s="645" t="s">
        <v>184</v>
      </c>
      <c r="DA32" s="663"/>
      <c r="DB32" s="663"/>
      <c r="DC32" s="664"/>
      <c r="DD32" s="648" t="s">
        <v>229</v>
      </c>
      <c r="DE32" s="643"/>
      <c r="DF32" s="643"/>
      <c r="DG32" s="643"/>
      <c r="DH32" s="643"/>
      <c r="DI32" s="643"/>
      <c r="DJ32" s="643"/>
      <c r="DK32" s="644"/>
      <c r="DL32" s="648" t="s">
        <v>184</v>
      </c>
      <c r="DM32" s="643"/>
      <c r="DN32" s="643"/>
      <c r="DO32" s="643"/>
      <c r="DP32" s="643"/>
      <c r="DQ32" s="643"/>
      <c r="DR32" s="643"/>
      <c r="DS32" s="643"/>
      <c r="DT32" s="643"/>
      <c r="DU32" s="643"/>
      <c r="DV32" s="644"/>
      <c r="DW32" s="645" t="s">
        <v>229</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1496625</v>
      </c>
      <c r="S33" s="643"/>
      <c r="T33" s="643"/>
      <c r="U33" s="643"/>
      <c r="V33" s="643"/>
      <c r="W33" s="643"/>
      <c r="X33" s="643"/>
      <c r="Y33" s="644"/>
      <c r="Z33" s="675">
        <v>6.2</v>
      </c>
      <c r="AA33" s="675"/>
      <c r="AB33" s="675"/>
      <c r="AC33" s="675"/>
      <c r="AD33" s="676" t="s">
        <v>229</v>
      </c>
      <c r="AE33" s="676"/>
      <c r="AF33" s="676"/>
      <c r="AG33" s="676"/>
      <c r="AH33" s="676"/>
      <c r="AI33" s="676"/>
      <c r="AJ33" s="676"/>
      <c r="AK33" s="676"/>
      <c r="AL33" s="645" t="s">
        <v>184</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98.8</v>
      </c>
      <c r="BH33" s="627"/>
      <c r="BI33" s="627"/>
      <c r="BJ33" s="627"/>
      <c r="BK33" s="627"/>
      <c r="BL33" s="627"/>
      <c r="BM33" s="669">
        <v>96.7</v>
      </c>
      <c r="BN33" s="627"/>
      <c r="BO33" s="627"/>
      <c r="BP33" s="627"/>
      <c r="BQ33" s="671"/>
      <c r="BR33" s="706">
        <v>98.2</v>
      </c>
      <c r="BS33" s="627"/>
      <c r="BT33" s="627"/>
      <c r="BU33" s="627"/>
      <c r="BV33" s="627"/>
      <c r="BW33" s="627"/>
      <c r="BX33" s="669">
        <v>96</v>
      </c>
      <c r="BY33" s="627"/>
      <c r="BZ33" s="627"/>
      <c r="CA33" s="627"/>
      <c r="CB33" s="671"/>
      <c r="CD33" s="681" t="s">
        <v>320</v>
      </c>
      <c r="CE33" s="682"/>
      <c r="CF33" s="682"/>
      <c r="CG33" s="682"/>
      <c r="CH33" s="682"/>
      <c r="CI33" s="682"/>
      <c r="CJ33" s="682"/>
      <c r="CK33" s="682"/>
      <c r="CL33" s="682"/>
      <c r="CM33" s="682"/>
      <c r="CN33" s="682"/>
      <c r="CO33" s="682"/>
      <c r="CP33" s="682"/>
      <c r="CQ33" s="683"/>
      <c r="CR33" s="642">
        <v>10607215</v>
      </c>
      <c r="CS33" s="661"/>
      <c r="CT33" s="661"/>
      <c r="CU33" s="661"/>
      <c r="CV33" s="661"/>
      <c r="CW33" s="661"/>
      <c r="CX33" s="661"/>
      <c r="CY33" s="662"/>
      <c r="CZ33" s="645">
        <v>45.4</v>
      </c>
      <c r="DA33" s="663"/>
      <c r="DB33" s="663"/>
      <c r="DC33" s="664"/>
      <c r="DD33" s="648">
        <v>5340527</v>
      </c>
      <c r="DE33" s="661"/>
      <c r="DF33" s="661"/>
      <c r="DG33" s="661"/>
      <c r="DH33" s="661"/>
      <c r="DI33" s="661"/>
      <c r="DJ33" s="661"/>
      <c r="DK33" s="662"/>
      <c r="DL33" s="648">
        <v>3590314</v>
      </c>
      <c r="DM33" s="661"/>
      <c r="DN33" s="661"/>
      <c r="DO33" s="661"/>
      <c r="DP33" s="661"/>
      <c r="DQ33" s="661"/>
      <c r="DR33" s="661"/>
      <c r="DS33" s="661"/>
      <c r="DT33" s="661"/>
      <c r="DU33" s="661"/>
      <c r="DV33" s="662"/>
      <c r="DW33" s="645">
        <v>32.6</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146963</v>
      </c>
      <c r="S34" s="643"/>
      <c r="T34" s="643"/>
      <c r="U34" s="643"/>
      <c r="V34" s="643"/>
      <c r="W34" s="643"/>
      <c r="X34" s="643"/>
      <c r="Y34" s="644"/>
      <c r="Z34" s="675">
        <v>0.6</v>
      </c>
      <c r="AA34" s="675"/>
      <c r="AB34" s="675"/>
      <c r="AC34" s="675"/>
      <c r="AD34" s="676">
        <v>5148</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2561291</v>
      </c>
      <c r="CS34" s="643"/>
      <c r="CT34" s="643"/>
      <c r="CU34" s="643"/>
      <c r="CV34" s="643"/>
      <c r="CW34" s="643"/>
      <c r="CX34" s="643"/>
      <c r="CY34" s="644"/>
      <c r="CZ34" s="645">
        <v>11</v>
      </c>
      <c r="DA34" s="663"/>
      <c r="DB34" s="663"/>
      <c r="DC34" s="664"/>
      <c r="DD34" s="648">
        <v>1787243</v>
      </c>
      <c r="DE34" s="643"/>
      <c r="DF34" s="643"/>
      <c r="DG34" s="643"/>
      <c r="DH34" s="643"/>
      <c r="DI34" s="643"/>
      <c r="DJ34" s="643"/>
      <c r="DK34" s="644"/>
      <c r="DL34" s="648">
        <v>1283966</v>
      </c>
      <c r="DM34" s="643"/>
      <c r="DN34" s="643"/>
      <c r="DO34" s="643"/>
      <c r="DP34" s="643"/>
      <c r="DQ34" s="643"/>
      <c r="DR34" s="643"/>
      <c r="DS34" s="643"/>
      <c r="DT34" s="643"/>
      <c r="DU34" s="643"/>
      <c r="DV34" s="644"/>
      <c r="DW34" s="645">
        <v>11.7</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481692</v>
      </c>
      <c r="S35" s="643"/>
      <c r="T35" s="643"/>
      <c r="U35" s="643"/>
      <c r="V35" s="643"/>
      <c r="W35" s="643"/>
      <c r="X35" s="643"/>
      <c r="Y35" s="644"/>
      <c r="Z35" s="675">
        <v>2</v>
      </c>
      <c r="AA35" s="675"/>
      <c r="AB35" s="675"/>
      <c r="AC35" s="675"/>
      <c r="AD35" s="676" t="s">
        <v>184</v>
      </c>
      <c r="AE35" s="676"/>
      <c r="AF35" s="676"/>
      <c r="AG35" s="676"/>
      <c r="AH35" s="676"/>
      <c r="AI35" s="676"/>
      <c r="AJ35" s="676"/>
      <c r="AK35" s="676"/>
      <c r="AL35" s="645" t="s">
        <v>184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126156</v>
      </c>
      <c r="CS35" s="661"/>
      <c r="CT35" s="661"/>
      <c r="CU35" s="661"/>
      <c r="CV35" s="661"/>
      <c r="CW35" s="661"/>
      <c r="CX35" s="661"/>
      <c r="CY35" s="662"/>
      <c r="CZ35" s="645">
        <v>0.5</v>
      </c>
      <c r="DA35" s="663"/>
      <c r="DB35" s="663"/>
      <c r="DC35" s="664"/>
      <c r="DD35" s="648">
        <v>67290</v>
      </c>
      <c r="DE35" s="661"/>
      <c r="DF35" s="661"/>
      <c r="DG35" s="661"/>
      <c r="DH35" s="661"/>
      <c r="DI35" s="661"/>
      <c r="DJ35" s="661"/>
      <c r="DK35" s="662"/>
      <c r="DL35" s="648">
        <v>67290</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1108097</v>
      </c>
      <c r="S36" s="643"/>
      <c r="T36" s="643"/>
      <c r="U36" s="643"/>
      <c r="V36" s="643"/>
      <c r="W36" s="643"/>
      <c r="X36" s="643"/>
      <c r="Y36" s="644"/>
      <c r="Z36" s="675">
        <v>4.5999999999999996</v>
      </c>
      <c r="AA36" s="675"/>
      <c r="AB36" s="675"/>
      <c r="AC36" s="675"/>
      <c r="AD36" s="676" t="s">
        <v>229</v>
      </c>
      <c r="AE36" s="676"/>
      <c r="AF36" s="676"/>
      <c r="AG36" s="676"/>
      <c r="AH36" s="676"/>
      <c r="AI36" s="676"/>
      <c r="AJ36" s="676"/>
      <c r="AK36" s="676"/>
      <c r="AL36" s="645" t="s">
        <v>229</v>
      </c>
      <c r="AM36" s="646"/>
      <c r="AN36" s="646"/>
      <c r="AO36" s="677"/>
      <c r="AP36" s="235"/>
      <c r="AQ36" s="694" t="s">
        <v>328</v>
      </c>
      <c r="AR36" s="695"/>
      <c r="AS36" s="695"/>
      <c r="AT36" s="695"/>
      <c r="AU36" s="695"/>
      <c r="AV36" s="695"/>
      <c r="AW36" s="695"/>
      <c r="AX36" s="695"/>
      <c r="AY36" s="696"/>
      <c r="AZ36" s="697">
        <v>2442133</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1977</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5661783</v>
      </c>
      <c r="CS36" s="643"/>
      <c r="CT36" s="643"/>
      <c r="CU36" s="643"/>
      <c r="CV36" s="643"/>
      <c r="CW36" s="643"/>
      <c r="CX36" s="643"/>
      <c r="CY36" s="644"/>
      <c r="CZ36" s="645">
        <v>24.2</v>
      </c>
      <c r="DA36" s="663"/>
      <c r="DB36" s="663"/>
      <c r="DC36" s="664"/>
      <c r="DD36" s="648">
        <v>2078299</v>
      </c>
      <c r="DE36" s="643"/>
      <c r="DF36" s="643"/>
      <c r="DG36" s="643"/>
      <c r="DH36" s="643"/>
      <c r="DI36" s="643"/>
      <c r="DJ36" s="643"/>
      <c r="DK36" s="644"/>
      <c r="DL36" s="648">
        <v>1010010</v>
      </c>
      <c r="DM36" s="643"/>
      <c r="DN36" s="643"/>
      <c r="DO36" s="643"/>
      <c r="DP36" s="643"/>
      <c r="DQ36" s="643"/>
      <c r="DR36" s="643"/>
      <c r="DS36" s="643"/>
      <c r="DT36" s="643"/>
      <c r="DU36" s="643"/>
      <c r="DV36" s="644"/>
      <c r="DW36" s="645">
        <v>9.1999999999999993</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423658</v>
      </c>
      <c r="S37" s="643"/>
      <c r="T37" s="643"/>
      <c r="U37" s="643"/>
      <c r="V37" s="643"/>
      <c r="W37" s="643"/>
      <c r="X37" s="643"/>
      <c r="Y37" s="644"/>
      <c r="Z37" s="675">
        <v>1.8</v>
      </c>
      <c r="AA37" s="675"/>
      <c r="AB37" s="675"/>
      <c r="AC37" s="675"/>
      <c r="AD37" s="676" t="s">
        <v>229</v>
      </c>
      <c r="AE37" s="676"/>
      <c r="AF37" s="676"/>
      <c r="AG37" s="676"/>
      <c r="AH37" s="676"/>
      <c r="AI37" s="676"/>
      <c r="AJ37" s="676"/>
      <c r="AK37" s="676"/>
      <c r="AL37" s="645" t="s">
        <v>229</v>
      </c>
      <c r="AM37" s="646"/>
      <c r="AN37" s="646"/>
      <c r="AO37" s="677"/>
      <c r="AQ37" s="685" t="s">
        <v>332</v>
      </c>
      <c r="AR37" s="686"/>
      <c r="AS37" s="686"/>
      <c r="AT37" s="686"/>
      <c r="AU37" s="686"/>
      <c r="AV37" s="686"/>
      <c r="AW37" s="686"/>
      <c r="AX37" s="686"/>
      <c r="AY37" s="687"/>
      <c r="AZ37" s="642">
        <v>785109</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-54001</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375355</v>
      </c>
      <c r="CS37" s="661"/>
      <c r="CT37" s="661"/>
      <c r="CU37" s="661"/>
      <c r="CV37" s="661"/>
      <c r="CW37" s="661"/>
      <c r="CX37" s="661"/>
      <c r="CY37" s="662"/>
      <c r="CZ37" s="645">
        <v>1.6</v>
      </c>
      <c r="DA37" s="663"/>
      <c r="DB37" s="663"/>
      <c r="DC37" s="664"/>
      <c r="DD37" s="648">
        <v>374231</v>
      </c>
      <c r="DE37" s="661"/>
      <c r="DF37" s="661"/>
      <c r="DG37" s="661"/>
      <c r="DH37" s="661"/>
      <c r="DI37" s="661"/>
      <c r="DJ37" s="661"/>
      <c r="DK37" s="662"/>
      <c r="DL37" s="648">
        <v>374231</v>
      </c>
      <c r="DM37" s="661"/>
      <c r="DN37" s="661"/>
      <c r="DO37" s="661"/>
      <c r="DP37" s="661"/>
      <c r="DQ37" s="661"/>
      <c r="DR37" s="661"/>
      <c r="DS37" s="661"/>
      <c r="DT37" s="661"/>
      <c r="DU37" s="661"/>
      <c r="DV37" s="662"/>
      <c r="DW37" s="645">
        <v>3.4</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292382</v>
      </c>
      <c r="S38" s="643"/>
      <c r="T38" s="643"/>
      <c r="U38" s="643"/>
      <c r="V38" s="643"/>
      <c r="W38" s="643"/>
      <c r="X38" s="643"/>
      <c r="Y38" s="644"/>
      <c r="Z38" s="675">
        <v>1.2</v>
      </c>
      <c r="AA38" s="675"/>
      <c r="AB38" s="675"/>
      <c r="AC38" s="675"/>
      <c r="AD38" s="676">
        <v>767</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21791</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5040</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1635233</v>
      </c>
      <c r="CS38" s="643"/>
      <c r="CT38" s="643"/>
      <c r="CU38" s="643"/>
      <c r="CV38" s="643"/>
      <c r="CW38" s="643"/>
      <c r="CX38" s="643"/>
      <c r="CY38" s="644"/>
      <c r="CZ38" s="645">
        <v>7</v>
      </c>
      <c r="DA38" s="663"/>
      <c r="DB38" s="663"/>
      <c r="DC38" s="664"/>
      <c r="DD38" s="648">
        <v>1311692</v>
      </c>
      <c r="DE38" s="643"/>
      <c r="DF38" s="643"/>
      <c r="DG38" s="643"/>
      <c r="DH38" s="643"/>
      <c r="DI38" s="643"/>
      <c r="DJ38" s="643"/>
      <c r="DK38" s="644"/>
      <c r="DL38" s="648">
        <v>1229048</v>
      </c>
      <c r="DM38" s="643"/>
      <c r="DN38" s="643"/>
      <c r="DO38" s="643"/>
      <c r="DP38" s="643"/>
      <c r="DQ38" s="643"/>
      <c r="DR38" s="643"/>
      <c r="DS38" s="643"/>
      <c r="DT38" s="643"/>
      <c r="DU38" s="643"/>
      <c r="DV38" s="644"/>
      <c r="DW38" s="645">
        <v>11.2</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1879756</v>
      </c>
      <c r="S39" s="643"/>
      <c r="T39" s="643"/>
      <c r="U39" s="643"/>
      <c r="V39" s="643"/>
      <c r="W39" s="643"/>
      <c r="X39" s="643"/>
      <c r="Y39" s="644"/>
      <c r="Z39" s="675">
        <v>7.8</v>
      </c>
      <c r="AA39" s="675"/>
      <c r="AB39" s="675"/>
      <c r="AC39" s="675"/>
      <c r="AD39" s="676" t="s">
        <v>184</v>
      </c>
      <c r="AE39" s="676"/>
      <c r="AF39" s="676"/>
      <c r="AG39" s="676"/>
      <c r="AH39" s="676"/>
      <c r="AI39" s="676"/>
      <c r="AJ39" s="676"/>
      <c r="AK39" s="676"/>
      <c r="AL39" s="645" t="s">
        <v>137</v>
      </c>
      <c r="AM39" s="646"/>
      <c r="AN39" s="646"/>
      <c r="AO39" s="677"/>
      <c r="AQ39" s="685" t="s">
        <v>340</v>
      </c>
      <c r="AR39" s="686"/>
      <c r="AS39" s="686"/>
      <c r="AT39" s="686"/>
      <c r="AU39" s="686"/>
      <c r="AV39" s="686"/>
      <c r="AW39" s="686"/>
      <c r="AX39" s="686"/>
      <c r="AY39" s="687"/>
      <c r="AZ39" s="642">
        <v>6968</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8093</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619752</v>
      </c>
      <c r="CS39" s="661"/>
      <c r="CT39" s="661"/>
      <c r="CU39" s="661"/>
      <c r="CV39" s="661"/>
      <c r="CW39" s="661"/>
      <c r="CX39" s="661"/>
      <c r="CY39" s="662"/>
      <c r="CZ39" s="645">
        <v>2.7</v>
      </c>
      <c r="DA39" s="663"/>
      <c r="DB39" s="663"/>
      <c r="DC39" s="664"/>
      <c r="DD39" s="648">
        <v>93003</v>
      </c>
      <c r="DE39" s="661"/>
      <c r="DF39" s="661"/>
      <c r="DG39" s="661"/>
      <c r="DH39" s="661"/>
      <c r="DI39" s="661"/>
      <c r="DJ39" s="661"/>
      <c r="DK39" s="662"/>
      <c r="DL39" s="648" t="s">
        <v>184</v>
      </c>
      <c r="DM39" s="661"/>
      <c r="DN39" s="661"/>
      <c r="DO39" s="661"/>
      <c r="DP39" s="661"/>
      <c r="DQ39" s="661"/>
      <c r="DR39" s="661"/>
      <c r="DS39" s="661"/>
      <c r="DT39" s="661"/>
      <c r="DU39" s="661"/>
      <c r="DV39" s="662"/>
      <c r="DW39" s="645" t="s">
        <v>184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184</v>
      </c>
      <c r="S40" s="643"/>
      <c r="T40" s="643"/>
      <c r="U40" s="643"/>
      <c r="V40" s="643"/>
      <c r="W40" s="643"/>
      <c r="X40" s="643"/>
      <c r="Y40" s="644"/>
      <c r="Z40" s="675" t="s">
        <v>184</v>
      </c>
      <c r="AA40" s="675"/>
      <c r="AB40" s="675"/>
      <c r="AC40" s="675"/>
      <c r="AD40" s="676" t="s">
        <v>229</v>
      </c>
      <c r="AE40" s="676"/>
      <c r="AF40" s="676"/>
      <c r="AG40" s="676"/>
      <c r="AH40" s="676"/>
      <c r="AI40" s="676"/>
      <c r="AJ40" s="676"/>
      <c r="AK40" s="676"/>
      <c r="AL40" s="645" t="s">
        <v>184</v>
      </c>
      <c r="AM40" s="646"/>
      <c r="AN40" s="646"/>
      <c r="AO40" s="677"/>
      <c r="AQ40" s="685" t="s">
        <v>344</v>
      </c>
      <c r="AR40" s="686"/>
      <c r="AS40" s="686"/>
      <c r="AT40" s="686"/>
      <c r="AU40" s="686"/>
      <c r="AV40" s="686"/>
      <c r="AW40" s="686"/>
      <c r="AX40" s="686"/>
      <c r="AY40" s="687"/>
      <c r="AZ40" s="642" t="s">
        <v>229</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96</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3000</v>
      </c>
      <c r="CS40" s="643"/>
      <c r="CT40" s="643"/>
      <c r="CU40" s="643"/>
      <c r="CV40" s="643"/>
      <c r="CW40" s="643"/>
      <c r="CX40" s="643"/>
      <c r="CY40" s="644"/>
      <c r="CZ40" s="645">
        <v>0</v>
      </c>
      <c r="DA40" s="663"/>
      <c r="DB40" s="663"/>
      <c r="DC40" s="664"/>
      <c r="DD40" s="648">
        <v>3000</v>
      </c>
      <c r="DE40" s="643"/>
      <c r="DF40" s="643"/>
      <c r="DG40" s="643"/>
      <c r="DH40" s="643"/>
      <c r="DI40" s="643"/>
      <c r="DJ40" s="643"/>
      <c r="DK40" s="644"/>
      <c r="DL40" s="648" t="s">
        <v>184</v>
      </c>
      <c r="DM40" s="643"/>
      <c r="DN40" s="643"/>
      <c r="DO40" s="643"/>
      <c r="DP40" s="643"/>
      <c r="DQ40" s="643"/>
      <c r="DR40" s="643"/>
      <c r="DS40" s="643"/>
      <c r="DT40" s="643"/>
      <c r="DU40" s="643"/>
      <c r="DV40" s="644"/>
      <c r="DW40" s="645" t="s">
        <v>184</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184</v>
      </c>
      <c r="S41" s="643"/>
      <c r="T41" s="643"/>
      <c r="U41" s="643"/>
      <c r="V41" s="643"/>
      <c r="W41" s="643"/>
      <c r="X41" s="643"/>
      <c r="Y41" s="644"/>
      <c r="Z41" s="675" t="s">
        <v>137</v>
      </c>
      <c r="AA41" s="675"/>
      <c r="AB41" s="675"/>
      <c r="AC41" s="675"/>
      <c r="AD41" s="676" t="s">
        <v>137</v>
      </c>
      <c r="AE41" s="676"/>
      <c r="AF41" s="676"/>
      <c r="AG41" s="676"/>
      <c r="AH41" s="676"/>
      <c r="AI41" s="676"/>
      <c r="AJ41" s="676"/>
      <c r="AK41" s="676"/>
      <c r="AL41" s="645" t="s">
        <v>184</v>
      </c>
      <c r="AM41" s="646"/>
      <c r="AN41" s="646"/>
      <c r="AO41" s="677"/>
      <c r="AQ41" s="685" t="s">
        <v>349</v>
      </c>
      <c r="AR41" s="686"/>
      <c r="AS41" s="686"/>
      <c r="AT41" s="686"/>
      <c r="AU41" s="686"/>
      <c r="AV41" s="686"/>
      <c r="AW41" s="686"/>
      <c r="AX41" s="686"/>
      <c r="AY41" s="687"/>
      <c r="AZ41" s="642">
        <v>396435</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137</v>
      </c>
      <c r="CS41" s="661"/>
      <c r="CT41" s="661"/>
      <c r="CU41" s="661"/>
      <c r="CV41" s="661"/>
      <c r="CW41" s="661"/>
      <c r="CX41" s="661"/>
      <c r="CY41" s="662"/>
      <c r="CZ41" s="645" t="s">
        <v>184</v>
      </c>
      <c r="DA41" s="663"/>
      <c r="DB41" s="663"/>
      <c r="DC41" s="664"/>
      <c r="DD41" s="648" t="s">
        <v>229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350500</v>
      </c>
      <c r="S42" s="643"/>
      <c r="T42" s="643"/>
      <c r="U42" s="643"/>
      <c r="V42" s="643"/>
      <c r="W42" s="643"/>
      <c r="X42" s="643"/>
      <c r="Y42" s="644"/>
      <c r="Z42" s="675">
        <v>1.5</v>
      </c>
      <c r="AA42" s="675"/>
      <c r="AB42" s="675"/>
      <c r="AC42" s="675"/>
      <c r="AD42" s="676" t="s">
        <v>229</v>
      </c>
      <c r="AE42" s="676"/>
      <c r="AF42" s="676"/>
      <c r="AG42" s="676"/>
      <c r="AH42" s="676"/>
      <c r="AI42" s="676"/>
      <c r="AJ42" s="676"/>
      <c r="AK42" s="676"/>
      <c r="AL42" s="645" t="s">
        <v>184</v>
      </c>
      <c r="AM42" s="646"/>
      <c r="AN42" s="646"/>
      <c r="AO42" s="677"/>
      <c r="AQ42" s="678" t="s">
        <v>353</v>
      </c>
      <c r="AR42" s="679"/>
      <c r="AS42" s="679"/>
      <c r="AT42" s="679"/>
      <c r="AU42" s="679"/>
      <c r="AV42" s="679"/>
      <c r="AW42" s="679"/>
      <c r="AX42" s="679"/>
      <c r="AY42" s="680"/>
      <c r="AZ42" s="626">
        <v>1231830</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361</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3893399</v>
      </c>
      <c r="CS42" s="643"/>
      <c r="CT42" s="643"/>
      <c r="CU42" s="643"/>
      <c r="CV42" s="643"/>
      <c r="CW42" s="643"/>
      <c r="CX42" s="643"/>
      <c r="CY42" s="644"/>
      <c r="CZ42" s="645">
        <v>16.7</v>
      </c>
      <c r="DA42" s="646"/>
      <c r="DB42" s="646"/>
      <c r="DC42" s="647"/>
      <c r="DD42" s="648">
        <v>647407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24164261</v>
      </c>
      <c r="S43" s="665"/>
      <c r="T43" s="665"/>
      <c r="U43" s="665"/>
      <c r="V43" s="665"/>
      <c r="W43" s="665"/>
      <c r="X43" s="665"/>
      <c r="Y43" s="666"/>
      <c r="Z43" s="667">
        <v>100</v>
      </c>
      <c r="AA43" s="667"/>
      <c r="AB43" s="667"/>
      <c r="AC43" s="667"/>
      <c r="AD43" s="668">
        <v>10664166</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28100</v>
      </c>
      <c r="CS43" s="661"/>
      <c r="CT43" s="661"/>
      <c r="CU43" s="661"/>
      <c r="CV43" s="661"/>
      <c r="CW43" s="661"/>
      <c r="CX43" s="661"/>
      <c r="CY43" s="662"/>
      <c r="CZ43" s="645">
        <v>0.1</v>
      </c>
      <c r="DA43" s="663"/>
      <c r="DB43" s="663"/>
      <c r="DC43" s="664"/>
      <c r="DD43" s="648">
        <v>21600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3777615</v>
      </c>
      <c r="CS44" s="643"/>
      <c r="CT44" s="643"/>
      <c r="CU44" s="643"/>
      <c r="CV44" s="643"/>
      <c r="CW44" s="643"/>
      <c r="CX44" s="643"/>
      <c r="CY44" s="644"/>
      <c r="CZ44" s="645">
        <v>16.2</v>
      </c>
      <c r="DA44" s="646"/>
      <c r="DB44" s="646"/>
      <c r="DC44" s="647"/>
      <c r="DD44" s="648">
        <v>642560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1297039</v>
      </c>
      <c r="CS45" s="661"/>
      <c r="CT45" s="661"/>
      <c r="CU45" s="661"/>
      <c r="CV45" s="661"/>
      <c r="CW45" s="661"/>
      <c r="CX45" s="661"/>
      <c r="CY45" s="662"/>
      <c r="CZ45" s="645">
        <v>5.5</v>
      </c>
      <c r="DA45" s="663"/>
      <c r="DB45" s="663"/>
      <c r="DC45" s="664"/>
      <c r="DD45" s="648">
        <v>79050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2382268</v>
      </c>
      <c r="CS46" s="643"/>
      <c r="CT46" s="643"/>
      <c r="CU46" s="643"/>
      <c r="CV46" s="643"/>
      <c r="CW46" s="643"/>
      <c r="CX46" s="643"/>
      <c r="CY46" s="644"/>
      <c r="CZ46" s="645">
        <v>10.199999999999999</v>
      </c>
      <c r="DA46" s="646"/>
      <c r="DB46" s="646"/>
      <c r="DC46" s="647"/>
      <c r="DD46" s="648">
        <v>558250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115784</v>
      </c>
      <c r="CS47" s="661"/>
      <c r="CT47" s="661"/>
      <c r="CU47" s="661"/>
      <c r="CV47" s="661"/>
      <c r="CW47" s="661"/>
      <c r="CX47" s="661"/>
      <c r="CY47" s="662"/>
      <c r="CZ47" s="645">
        <v>0.5</v>
      </c>
      <c r="DA47" s="663"/>
      <c r="DB47" s="663"/>
      <c r="DC47" s="664"/>
      <c r="DD47" s="648">
        <v>4847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184</v>
      </c>
      <c r="CS48" s="643"/>
      <c r="CT48" s="643"/>
      <c r="CU48" s="643"/>
      <c r="CV48" s="643"/>
      <c r="CW48" s="643"/>
      <c r="CX48" s="643"/>
      <c r="CY48" s="644"/>
      <c r="CZ48" s="645" t="s">
        <v>184</v>
      </c>
      <c r="DA48" s="646"/>
      <c r="DB48" s="646"/>
      <c r="DC48" s="647"/>
      <c r="DD48" s="648" t="s">
        <v>229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23378637</v>
      </c>
      <c r="CS49" s="627"/>
      <c r="CT49" s="627"/>
      <c r="CU49" s="627"/>
      <c r="CV49" s="627"/>
      <c r="CW49" s="627"/>
      <c r="CX49" s="627"/>
      <c r="CY49" s="628"/>
      <c r="CZ49" s="629">
        <v>100</v>
      </c>
      <c r="DA49" s="630"/>
      <c r="DB49" s="630"/>
      <c r="DC49" s="631"/>
      <c r="DD49" s="632">
        <v>12434064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0O6ewKP7YuwrZJLaqnuvj+HO8qpwEGTWsEXBxqeRxkRk9ckAs75kVP554302aPF8fnIZC8esWh4LYDsCgEW7Q==" saltValue="zWOZijaOlVVH7Z7Kfba+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24164</v>
      </c>
      <c r="R7" s="1162"/>
      <c r="S7" s="1162"/>
      <c r="T7" s="1162"/>
      <c r="U7" s="1162"/>
      <c r="V7" s="1162">
        <v>23379</v>
      </c>
      <c r="W7" s="1162"/>
      <c r="X7" s="1162"/>
      <c r="Y7" s="1162"/>
      <c r="Z7" s="1162"/>
      <c r="AA7" s="1162">
        <v>785</v>
      </c>
      <c r="AB7" s="1162"/>
      <c r="AC7" s="1162"/>
      <c r="AD7" s="1162"/>
      <c r="AE7" s="1163"/>
      <c r="AF7" s="1164">
        <v>328</v>
      </c>
      <c r="AG7" s="1165"/>
      <c r="AH7" s="1165"/>
      <c r="AI7" s="1165"/>
      <c r="AJ7" s="1166"/>
      <c r="AK7" s="1148">
        <v>1108</v>
      </c>
      <c r="AL7" s="1149"/>
      <c r="AM7" s="1149"/>
      <c r="AN7" s="1149"/>
      <c r="AO7" s="1149"/>
      <c r="AP7" s="1149">
        <v>16356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596</v>
      </c>
      <c r="BT7" s="1153"/>
      <c r="BU7" s="1153"/>
      <c r="BV7" s="1153"/>
      <c r="BW7" s="1153"/>
      <c r="BX7" s="1153"/>
      <c r="BY7" s="1153"/>
      <c r="BZ7" s="1153"/>
      <c r="CA7" s="1153"/>
      <c r="CB7" s="1153"/>
      <c r="CC7" s="1153"/>
      <c r="CD7" s="1153"/>
      <c r="CE7" s="1153"/>
      <c r="CF7" s="1153"/>
      <c r="CG7" s="1154"/>
      <c r="CH7" s="1145">
        <v>-3</v>
      </c>
      <c r="CI7" s="1146"/>
      <c r="CJ7" s="1146"/>
      <c r="CK7" s="1146"/>
      <c r="CL7" s="1147"/>
      <c r="CM7" s="1145">
        <v>82</v>
      </c>
      <c r="CN7" s="1146"/>
      <c r="CO7" s="1146"/>
      <c r="CP7" s="1146"/>
      <c r="CQ7" s="1147"/>
      <c r="CR7" s="1145">
        <v>10</v>
      </c>
      <c r="CS7" s="1146"/>
      <c r="CT7" s="1146"/>
      <c r="CU7" s="1146"/>
      <c r="CV7" s="1147"/>
      <c r="CW7" s="1145" t="s">
        <v>600</v>
      </c>
      <c r="CX7" s="1146"/>
      <c r="CY7" s="1146"/>
      <c r="CZ7" s="1146"/>
      <c r="DA7" s="1147"/>
      <c r="DB7" s="1145" t="s">
        <v>600</v>
      </c>
      <c r="DC7" s="1146"/>
      <c r="DD7" s="1146"/>
      <c r="DE7" s="1146"/>
      <c r="DF7" s="1147"/>
      <c r="DG7" s="1145">
        <v>108</v>
      </c>
      <c r="DH7" s="1146"/>
      <c r="DI7" s="1146"/>
      <c r="DJ7" s="1146"/>
      <c r="DK7" s="1147"/>
      <c r="DL7" s="1145">
        <v>108</v>
      </c>
      <c r="DM7" s="1146"/>
      <c r="DN7" s="1146"/>
      <c r="DO7" s="1146"/>
      <c r="DP7" s="1147"/>
      <c r="DQ7" s="1145">
        <v>72</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597</v>
      </c>
      <c r="BT8" s="1072"/>
      <c r="BU8" s="1072"/>
      <c r="BV8" s="1072"/>
      <c r="BW8" s="1072"/>
      <c r="BX8" s="1072"/>
      <c r="BY8" s="1072"/>
      <c r="BZ8" s="1072"/>
      <c r="CA8" s="1072"/>
      <c r="CB8" s="1072"/>
      <c r="CC8" s="1072"/>
      <c r="CD8" s="1072"/>
      <c r="CE8" s="1072"/>
      <c r="CF8" s="1072"/>
      <c r="CG8" s="1073"/>
      <c r="CH8" s="1046">
        <v>-6</v>
      </c>
      <c r="CI8" s="1047"/>
      <c r="CJ8" s="1047"/>
      <c r="CK8" s="1047"/>
      <c r="CL8" s="1048"/>
      <c r="CM8" s="1046">
        <v>423</v>
      </c>
      <c r="CN8" s="1047"/>
      <c r="CO8" s="1047"/>
      <c r="CP8" s="1047"/>
      <c r="CQ8" s="1048"/>
      <c r="CR8" s="1046">
        <v>8</v>
      </c>
      <c r="CS8" s="1047"/>
      <c r="CT8" s="1047"/>
      <c r="CU8" s="1047"/>
      <c r="CV8" s="1048"/>
      <c r="CW8" s="1046" t="s">
        <v>600</v>
      </c>
      <c r="CX8" s="1047"/>
      <c r="CY8" s="1047"/>
      <c r="CZ8" s="1047"/>
      <c r="DA8" s="1048"/>
      <c r="DB8" s="1046" t="s">
        <v>600</v>
      </c>
      <c r="DC8" s="1047"/>
      <c r="DD8" s="1047"/>
      <c r="DE8" s="1047"/>
      <c r="DF8" s="1048"/>
      <c r="DG8" s="1046" t="s">
        <v>600</v>
      </c>
      <c r="DH8" s="1047"/>
      <c r="DI8" s="1047"/>
      <c r="DJ8" s="1047"/>
      <c r="DK8" s="1048"/>
      <c r="DL8" s="1046" t="s">
        <v>600</v>
      </c>
      <c r="DM8" s="1047"/>
      <c r="DN8" s="1047"/>
      <c r="DO8" s="1047"/>
      <c r="DP8" s="1048"/>
      <c r="DQ8" s="1046" t="s">
        <v>600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598</v>
      </c>
      <c r="BT9" s="1072"/>
      <c r="BU9" s="1072"/>
      <c r="BV9" s="1072"/>
      <c r="BW9" s="1072"/>
      <c r="BX9" s="1072"/>
      <c r="BY9" s="1072"/>
      <c r="BZ9" s="1072"/>
      <c r="CA9" s="1072"/>
      <c r="CB9" s="1072"/>
      <c r="CC9" s="1072"/>
      <c r="CD9" s="1072"/>
      <c r="CE9" s="1072"/>
      <c r="CF9" s="1072"/>
      <c r="CG9" s="1073"/>
      <c r="CH9" s="1046">
        <v>2</v>
      </c>
      <c r="CI9" s="1047"/>
      <c r="CJ9" s="1047"/>
      <c r="CK9" s="1047"/>
      <c r="CL9" s="1048"/>
      <c r="CM9" s="1046">
        <v>62</v>
      </c>
      <c r="CN9" s="1047"/>
      <c r="CO9" s="1047"/>
      <c r="CP9" s="1047"/>
      <c r="CQ9" s="1048"/>
      <c r="CR9" s="1046">
        <v>25</v>
      </c>
      <c r="CS9" s="1047"/>
      <c r="CT9" s="1047"/>
      <c r="CU9" s="1047"/>
      <c r="CV9" s="1048"/>
      <c r="CW9" s="1046">
        <v>19</v>
      </c>
      <c r="CX9" s="1047"/>
      <c r="CY9" s="1047"/>
      <c r="CZ9" s="1047"/>
      <c r="DA9" s="1048"/>
      <c r="DB9" s="1046" t="s">
        <v>600</v>
      </c>
      <c r="DC9" s="1047"/>
      <c r="DD9" s="1047"/>
      <c r="DE9" s="1047"/>
      <c r="DF9" s="1048"/>
      <c r="DG9" s="1046" t="s">
        <v>600</v>
      </c>
      <c r="DH9" s="1047"/>
      <c r="DI9" s="1047"/>
      <c r="DJ9" s="1047"/>
      <c r="DK9" s="1048"/>
      <c r="DL9" s="1046" t="s">
        <v>600</v>
      </c>
      <c r="DM9" s="1047"/>
      <c r="DN9" s="1047"/>
      <c r="DO9" s="1047"/>
      <c r="DP9" s="1048"/>
      <c r="DQ9" s="1046" t="s">
        <v>600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601</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29</v>
      </c>
      <c r="CN10" s="1047"/>
      <c r="CO10" s="1047"/>
      <c r="CP10" s="1047"/>
      <c r="CQ10" s="1048"/>
      <c r="CR10" s="1046">
        <v>20</v>
      </c>
      <c r="CS10" s="1047"/>
      <c r="CT10" s="1047"/>
      <c r="CU10" s="1047"/>
      <c r="CV10" s="1048"/>
      <c r="CW10" s="1046" t="s">
        <v>600</v>
      </c>
      <c r="CX10" s="1047"/>
      <c r="CY10" s="1047"/>
      <c r="CZ10" s="1047"/>
      <c r="DA10" s="1048"/>
      <c r="DB10" s="1046" t="s">
        <v>600</v>
      </c>
      <c r="DC10" s="1047"/>
      <c r="DD10" s="1047"/>
      <c r="DE10" s="1047"/>
      <c r="DF10" s="1048"/>
      <c r="DG10" s="1046" t="s">
        <v>600</v>
      </c>
      <c r="DH10" s="1047"/>
      <c r="DI10" s="1047"/>
      <c r="DJ10" s="1047"/>
      <c r="DK10" s="1048"/>
      <c r="DL10" s="1046" t="s">
        <v>600</v>
      </c>
      <c r="DM10" s="1047"/>
      <c r="DN10" s="1047"/>
      <c r="DO10" s="1047"/>
      <c r="DP10" s="1048"/>
      <c r="DQ10" s="1046" t="s">
        <v>600</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24164</v>
      </c>
      <c r="R23" s="1126"/>
      <c r="S23" s="1126"/>
      <c r="T23" s="1126"/>
      <c r="U23" s="1126"/>
      <c r="V23" s="1126">
        <v>23379</v>
      </c>
      <c r="W23" s="1126"/>
      <c r="X23" s="1126"/>
      <c r="Y23" s="1126"/>
      <c r="Z23" s="1126"/>
      <c r="AA23" s="1126">
        <v>785</v>
      </c>
      <c r="AB23" s="1126"/>
      <c r="AC23" s="1126"/>
      <c r="AD23" s="1126"/>
      <c r="AE23" s="1127"/>
      <c r="AF23" s="1128">
        <v>328</v>
      </c>
      <c r="AG23" s="1126"/>
      <c r="AH23" s="1126"/>
      <c r="AI23" s="1126"/>
      <c r="AJ23" s="1129"/>
      <c r="AK23" s="1130"/>
      <c r="AL23" s="1131"/>
      <c r="AM23" s="1131"/>
      <c r="AN23" s="1131"/>
      <c r="AO23" s="1131"/>
      <c r="AP23" s="1126">
        <v>16356</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4174</v>
      </c>
      <c r="R28" s="1111"/>
      <c r="S28" s="1111"/>
      <c r="T28" s="1111"/>
      <c r="U28" s="1111"/>
      <c r="V28" s="1111">
        <v>4172</v>
      </c>
      <c r="W28" s="1111"/>
      <c r="X28" s="1111"/>
      <c r="Y28" s="1111"/>
      <c r="Z28" s="1111"/>
      <c r="AA28" s="1111">
        <v>2</v>
      </c>
      <c r="AB28" s="1111"/>
      <c r="AC28" s="1111"/>
      <c r="AD28" s="1111"/>
      <c r="AE28" s="1112"/>
      <c r="AF28" s="1113">
        <v>2</v>
      </c>
      <c r="AG28" s="1111"/>
      <c r="AH28" s="1111"/>
      <c r="AI28" s="1111"/>
      <c r="AJ28" s="1114"/>
      <c r="AK28" s="1115">
        <v>396</v>
      </c>
      <c r="AL28" s="1103"/>
      <c r="AM28" s="1103"/>
      <c r="AN28" s="1103"/>
      <c r="AO28" s="1103"/>
      <c r="AP28" s="1103" t="s">
        <v>599</v>
      </c>
      <c r="AQ28" s="1103"/>
      <c r="AR28" s="1103"/>
      <c r="AS28" s="1103"/>
      <c r="AT28" s="1103"/>
      <c r="AU28" s="1103" t="s">
        <v>599</v>
      </c>
      <c r="AV28" s="1103"/>
      <c r="AW28" s="1103"/>
      <c r="AX28" s="1103"/>
      <c r="AY28" s="1103"/>
      <c r="AZ28" s="1104" t="s">
        <v>599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3552</v>
      </c>
      <c r="R29" s="1101"/>
      <c r="S29" s="1101"/>
      <c r="T29" s="1101"/>
      <c r="U29" s="1101"/>
      <c r="V29" s="1101">
        <v>3546</v>
      </c>
      <c r="W29" s="1101"/>
      <c r="X29" s="1101"/>
      <c r="Y29" s="1101"/>
      <c r="Z29" s="1101"/>
      <c r="AA29" s="1101">
        <v>6</v>
      </c>
      <c r="AB29" s="1101"/>
      <c r="AC29" s="1101"/>
      <c r="AD29" s="1101"/>
      <c r="AE29" s="1102"/>
      <c r="AF29" s="1076">
        <v>6</v>
      </c>
      <c r="AG29" s="1077"/>
      <c r="AH29" s="1077"/>
      <c r="AI29" s="1077"/>
      <c r="AJ29" s="1078"/>
      <c r="AK29" s="1037">
        <v>585</v>
      </c>
      <c r="AL29" s="1028"/>
      <c r="AM29" s="1028"/>
      <c r="AN29" s="1028"/>
      <c r="AO29" s="1028"/>
      <c r="AP29" s="1028" t="s">
        <v>599</v>
      </c>
      <c r="AQ29" s="1028"/>
      <c r="AR29" s="1028"/>
      <c r="AS29" s="1028"/>
      <c r="AT29" s="1028"/>
      <c r="AU29" s="1028" t="s">
        <v>599</v>
      </c>
      <c r="AV29" s="1028"/>
      <c r="AW29" s="1028"/>
      <c r="AX29" s="1028"/>
      <c r="AY29" s="1028"/>
      <c r="AZ29" s="1099" t="s">
        <v>599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537</v>
      </c>
      <c r="R30" s="1101"/>
      <c r="S30" s="1101"/>
      <c r="T30" s="1101"/>
      <c r="U30" s="1101"/>
      <c r="V30" s="1101">
        <v>529</v>
      </c>
      <c r="W30" s="1101"/>
      <c r="X30" s="1101"/>
      <c r="Y30" s="1101"/>
      <c r="Z30" s="1101"/>
      <c r="AA30" s="1101">
        <v>8</v>
      </c>
      <c r="AB30" s="1101"/>
      <c r="AC30" s="1101"/>
      <c r="AD30" s="1101"/>
      <c r="AE30" s="1102"/>
      <c r="AF30" s="1076">
        <v>8</v>
      </c>
      <c r="AG30" s="1077"/>
      <c r="AH30" s="1077"/>
      <c r="AI30" s="1077"/>
      <c r="AJ30" s="1078"/>
      <c r="AK30" s="1037">
        <v>144</v>
      </c>
      <c r="AL30" s="1028"/>
      <c r="AM30" s="1028"/>
      <c r="AN30" s="1028"/>
      <c r="AO30" s="1028"/>
      <c r="AP30" s="1028" t="s">
        <v>599</v>
      </c>
      <c r="AQ30" s="1028"/>
      <c r="AR30" s="1028"/>
      <c r="AS30" s="1028"/>
      <c r="AT30" s="1028"/>
      <c r="AU30" s="1028" t="s">
        <v>599</v>
      </c>
      <c r="AV30" s="1028"/>
      <c r="AW30" s="1028"/>
      <c r="AX30" s="1028"/>
      <c r="AY30" s="1028"/>
      <c r="AZ30" s="1099" t="s">
        <v>599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551</v>
      </c>
      <c r="R31" s="1101"/>
      <c r="S31" s="1101"/>
      <c r="T31" s="1101"/>
      <c r="U31" s="1101"/>
      <c r="V31" s="1101">
        <v>496</v>
      </c>
      <c r="W31" s="1101"/>
      <c r="X31" s="1101"/>
      <c r="Y31" s="1101"/>
      <c r="Z31" s="1101"/>
      <c r="AA31" s="1101">
        <v>55</v>
      </c>
      <c r="AB31" s="1101"/>
      <c r="AC31" s="1101"/>
      <c r="AD31" s="1101"/>
      <c r="AE31" s="1102"/>
      <c r="AF31" s="1076">
        <v>558</v>
      </c>
      <c r="AG31" s="1077"/>
      <c r="AH31" s="1077"/>
      <c r="AI31" s="1077"/>
      <c r="AJ31" s="1078"/>
      <c r="AK31" s="1037">
        <v>2</v>
      </c>
      <c r="AL31" s="1028"/>
      <c r="AM31" s="1028"/>
      <c r="AN31" s="1028"/>
      <c r="AO31" s="1028"/>
      <c r="AP31" s="1028">
        <v>2930</v>
      </c>
      <c r="AQ31" s="1028"/>
      <c r="AR31" s="1028"/>
      <c r="AS31" s="1028"/>
      <c r="AT31" s="1028"/>
      <c r="AU31" s="1028">
        <v>173</v>
      </c>
      <c r="AV31" s="1028"/>
      <c r="AW31" s="1028"/>
      <c r="AX31" s="1028"/>
      <c r="AY31" s="1028"/>
      <c r="AZ31" s="1099" t="s">
        <v>599</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519</v>
      </c>
      <c r="R32" s="1101"/>
      <c r="S32" s="1101"/>
      <c r="T32" s="1101"/>
      <c r="U32" s="1101"/>
      <c r="V32" s="1101">
        <v>585</v>
      </c>
      <c r="W32" s="1101"/>
      <c r="X32" s="1101"/>
      <c r="Y32" s="1101"/>
      <c r="Z32" s="1101"/>
      <c r="AA32" s="1101">
        <v>-66</v>
      </c>
      <c r="AB32" s="1101"/>
      <c r="AC32" s="1101"/>
      <c r="AD32" s="1101"/>
      <c r="AE32" s="1102"/>
      <c r="AF32" s="1076">
        <v>102</v>
      </c>
      <c r="AG32" s="1077"/>
      <c r="AH32" s="1077"/>
      <c r="AI32" s="1077"/>
      <c r="AJ32" s="1078"/>
      <c r="AK32" s="1037">
        <v>180</v>
      </c>
      <c r="AL32" s="1028"/>
      <c r="AM32" s="1028"/>
      <c r="AN32" s="1028"/>
      <c r="AO32" s="1028"/>
      <c r="AP32" s="1028">
        <v>2911</v>
      </c>
      <c r="AQ32" s="1028"/>
      <c r="AR32" s="1028"/>
      <c r="AS32" s="1028"/>
      <c r="AT32" s="1028"/>
      <c r="AU32" s="1028">
        <v>2783</v>
      </c>
      <c r="AV32" s="1028"/>
      <c r="AW32" s="1028"/>
      <c r="AX32" s="1028"/>
      <c r="AY32" s="1028"/>
      <c r="AZ32" s="1099" t="s">
        <v>599</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235</v>
      </c>
      <c r="R33" s="1101"/>
      <c r="S33" s="1101"/>
      <c r="T33" s="1101"/>
      <c r="U33" s="1101"/>
      <c r="V33" s="1101">
        <v>272</v>
      </c>
      <c r="W33" s="1101"/>
      <c r="X33" s="1101"/>
      <c r="Y33" s="1101"/>
      <c r="Z33" s="1101"/>
      <c r="AA33" s="1101">
        <v>-37</v>
      </c>
      <c r="AB33" s="1101"/>
      <c r="AC33" s="1101"/>
      <c r="AD33" s="1101"/>
      <c r="AE33" s="1102"/>
      <c r="AF33" s="1076">
        <v>46</v>
      </c>
      <c r="AG33" s="1077"/>
      <c r="AH33" s="1077"/>
      <c r="AI33" s="1077"/>
      <c r="AJ33" s="1078"/>
      <c r="AK33" s="1037">
        <v>97</v>
      </c>
      <c r="AL33" s="1028"/>
      <c r="AM33" s="1028"/>
      <c r="AN33" s="1028"/>
      <c r="AO33" s="1028"/>
      <c r="AP33" s="1028">
        <v>2341</v>
      </c>
      <c r="AQ33" s="1028"/>
      <c r="AR33" s="1028"/>
      <c r="AS33" s="1028"/>
      <c r="AT33" s="1028"/>
      <c r="AU33" s="1028">
        <v>2294</v>
      </c>
      <c r="AV33" s="1028"/>
      <c r="AW33" s="1028"/>
      <c r="AX33" s="1028"/>
      <c r="AY33" s="1028"/>
      <c r="AZ33" s="1099" t="s">
        <v>599</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722</v>
      </c>
      <c r="AG63" s="1016"/>
      <c r="AH63" s="1016"/>
      <c r="AI63" s="1016"/>
      <c r="AJ63" s="1087"/>
      <c r="AK63" s="1088"/>
      <c r="AL63" s="1020"/>
      <c r="AM63" s="1020"/>
      <c r="AN63" s="1020"/>
      <c r="AO63" s="1020"/>
      <c r="AP63" s="1016">
        <v>8182</v>
      </c>
      <c r="AQ63" s="1016"/>
      <c r="AR63" s="1016"/>
      <c r="AS63" s="1016"/>
      <c r="AT63" s="1016"/>
      <c r="AU63" s="1016">
        <v>5250</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399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1</v>
      </c>
      <c r="R68" s="1039"/>
      <c r="S68" s="1039"/>
      <c r="T68" s="1039"/>
      <c r="U68" s="1039"/>
      <c r="V68" s="1039">
        <v>0</v>
      </c>
      <c r="W68" s="1039"/>
      <c r="X68" s="1039"/>
      <c r="Y68" s="1039"/>
      <c r="Z68" s="1039"/>
      <c r="AA68" s="1039">
        <v>1</v>
      </c>
      <c r="AB68" s="1039"/>
      <c r="AC68" s="1039"/>
      <c r="AD68" s="1039"/>
      <c r="AE68" s="1039"/>
      <c r="AF68" s="1039">
        <v>1</v>
      </c>
      <c r="AG68" s="1039"/>
      <c r="AH68" s="1039"/>
      <c r="AI68" s="1039"/>
      <c r="AJ68" s="1039"/>
      <c r="AK68" s="1039" t="s">
        <v>600</v>
      </c>
      <c r="AL68" s="1039"/>
      <c r="AM68" s="1039"/>
      <c r="AN68" s="1039"/>
      <c r="AO68" s="1039"/>
      <c r="AP68" s="1039" t="s">
        <v>600</v>
      </c>
      <c r="AQ68" s="1039"/>
      <c r="AR68" s="1039"/>
      <c r="AS68" s="1039"/>
      <c r="AT68" s="1039"/>
      <c r="AU68" s="1039" t="s">
        <v>600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155</v>
      </c>
      <c r="R69" s="1028"/>
      <c r="S69" s="1028"/>
      <c r="T69" s="1028"/>
      <c r="U69" s="1028"/>
      <c r="V69" s="1028">
        <v>138</v>
      </c>
      <c r="W69" s="1028"/>
      <c r="X69" s="1028"/>
      <c r="Y69" s="1028"/>
      <c r="Z69" s="1028"/>
      <c r="AA69" s="1028">
        <v>17</v>
      </c>
      <c r="AB69" s="1028"/>
      <c r="AC69" s="1028"/>
      <c r="AD69" s="1028"/>
      <c r="AE69" s="1028"/>
      <c r="AF69" s="1028">
        <v>17</v>
      </c>
      <c r="AG69" s="1028"/>
      <c r="AH69" s="1028"/>
      <c r="AI69" s="1028"/>
      <c r="AJ69" s="1028"/>
      <c r="AK69" s="1028" t="s">
        <v>600</v>
      </c>
      <c r="AL69" s="1028"/>
      <c r="AM69" s="1028"/>
      <c r="AN69" s="1028"/>
      <c r="AO69" s="1028"/>
      <c r="AP69" s="1028" t="s">
        <v>600</v>
      </c>
      <c r="AQ69" s="1028"/>
      <c r="AR69" s="1028"/>
      <c r="AS69" s="1028"/>
      <c r="AT69" s="1028"/>
      <c r="AU69" s="1028" t="s">
        <v>600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133</v>
      </c>
      <c r="R70" s="1028"/>
      <c r="S70" s="1028"/>
      <c r="T70" s="1028"/>
      <c r="U70" s="1028"/>
      <c r="V70" s="1028">
        <v>127</v>
      </c>
      <c r="W70" s="1028"/>
      <c r="X70" s="1028"/>
      <c r="Y70" s="1028"/>
      <c r="Z70" s="1028"/>
      <c r="AA70" s="1028">
        <v>6</v>
      </c>
      <c r="AB70" s="1028"/>
      <c r="AC70" s="1028"/>
      <c r="AD70" s="1028"/>
      <c r="AE70" s="1028"/>
      <c r="AF70" s="1028">
        <v>6</v>
      </c>
      <c r="AG70" s="1028"/>
      <c r="AH70" s="1028"/>
      <c r="AI70" s="1028"/>
      <c r="AJ70" s="1028"/>
      <c r="AK70" s="1028" t="s">
        <v>600</v>
      </c>
      <c r="AL70" s="1028"/>
      <c r="AM70" s="1028"/>
      <c r="AN70" s="1028"/>
      <c r="AO70" s="1028"/>
      <c r="AP70" s="1028" t="s">
        <v>600</v>
      </c>
      <c r="AQ70" s="1028"/>
      <c r="AR70" s="1028"/>
      <c r="AS70" s="1028"/>
      <c r="AT70" s="1028"/>
      <c r="AU70" s="1028" t="s">
        <v>600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187</v>
      </c>
      <c r="R71" s="1028"/>
      <c r="S71" s="1028"/>
      <c r="T71" s="1028"/>
      <c r="U71" s="1028"/>
      <c r="V71" s="1028">
        <v>177</v>
      </c>
      <c r="W71" s="1028"/>
      <c r="X71" s="1028"/>
      <c r="Y71" s="1028"/>
      <c r="Z71" s="1028"/>
      <c r="AA71" s="1028">
        <v>10</v>
      </c>
      <c r="AB71" s="1028"/>
      <c r="AC71" s="1028"/>
      <c r="AD71" s="1028"/>
      <c r="AE71" s="1028"/>
      <c r="AF71" s="1028">
        <v>10</v>
      </c>
      <c r="AG71" s="1028"/>
      <c r="AH71" s="1028"/>
      <c r="AI71" s="1028"/>
      <c r="AJ71" s="1028"/>
      <c r="AK71" s="1028" t="s">
        <v>600</v>
      </c>
      <c r="AL71" s="1028"/>
      <c r="AM71" s="1028"/>
      <c r="AN71" s="1028"/>
      <c r="AO71" s="1028"/>
      <c r="AP71" s="1028">
        <v>180</v>
      </c>
      <c r="AQ71" s="1028"/>
      <c r="AR71" s="1028"/>
      <c r="AS71" s="1028"/>
      <c r="AT71" s="1028"/>
      <c r="AU71" s="1028">
        <v>55</v>
      </c>
      <c r="AV71" s="1028"/>
      <c r="AW71" s="1028"/>
      <c r="AX71" s="1028"/>
      <c r="AY71" s="1028"/>
      <c r="AZ71" s="1029" t="s">
        <v>592</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805</v>
      </c>
      <c r="R72" s="1028"/>
      <c r="S72" s="1028"/>
      <c r="T72" s="1028"/>
      <c r="U72" s="1028"/>
      <c r="V72" s="1028">
        <v>804</v>
      </c>
      <c r="W72" s="1028"/>
      <c r="X72" s="1028"/>
      <c r="Y72" s="1028"/>
      <c r="Z72" s="1028"/>
      <c r="AA72" s="1028">
        <v>1</v>
      </c>
      <c r="AB72" s="1028"/>
      <c r="AC72" s="1028"/>
      <c r="AD72" s="1028"/>
      <c r="AE72" s="1028"/>
      <c r="AF72" s="1028">
        <v>1</v>
      </c>
      <c r="AG72" s="1028"/>
      <c r="AH72" s="1028"/>
      <c r="AI72" s="1028"/>
      <c r="AJ72" s="1028"/>
      <c r="AK72" s="1028" t="s">
        <v>600</v>
      </c>
      <c r="AL72" s="1028"/>
      <c r="AM72" s="1028"/>
      <c r="AN72" s="1028"/>
      <c r="AO72" s="1028"/>
      <c r="AP72" s="1028">
        <v>76</v>
      </c>
      <c r="AQ72" s="1028"/>
      <c r="AR72" s="1028"/>
      <c r="AS72" s="1028"/>
      <c r="AT72" s="1028"/>
      <c r="AU72" s="1028">
        <v>21</v>
      </c>
      <c r="AV72" s="1028"/>
      <c r="AW72" s="1028"/>
      <c r="AX72" s="1028"/>
      <c r="AY72" s="1028"/>
      <c r="AZ72" s="1029" t="s">
        <v>593</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943</v>
      </c>
      <c r="R73" s="1028"/>
      <c r="S73" s="1028"/>
      <c r="T73" s="1028"/>
      <c r="U73" s="1028"/>
      <c r="V73" s="1028">
        <v>913</v>
      </c>
      <c r="W73" s="1028"/>
      <c r="X73" s="1028"/>
      <c r="Y73" s="1028"/>
      <c r="Z73" s="1028"/>
      <c r="AA73" s="1028">
        <v>30</v>
      </c>
      <c r="AB73" s="1028"/>
      <c r="AC73" s="1028"/>
      <c r="AD73" s="1028"/>
      <c r="AE73" s="1028"/>
      <c r="AF73" s="1028">
        <v>30</v>
      </c>
      <c r="AG73" s="1028"/>
      <c r="AH73" s="1028"/>
      <c r="AI73" s="1028"/>
      <c r="AJ73" s="1028"/>
      <c r="AK73" s="1028" t="s">
        <v>600</v>
      </c>
      <c r="AL73" s="1028"/>
      <c r="AM73" s="1028"/>
      <c r="AN73" s="1028"/>
      <c r="AO73" s="1028"/>
      <c r="AP73" s="1028">
        <v>4518</v>
      </c>
      <c r="AQ73" s="1028"/>
      <c r="AR73" s="1028"/>
      <c r="AS73" s="1028"/>
      <c r="AT73" s="1028"/>
      <c r="AU73" s="1028">
        <v>1427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15</v>
      </c>
      <c r="R74" s="1028"/>
      <c r="S74" s="1028"/>
      <c r="T74" s="1028"/>
      <c r="U74" s="1028"/>
      <c r="V74" s="1028">
        <v>13</v>
      </c>
      <c r="W74" s="1028"/>
      <c r="X74" s="1028"/>
      <c r="Y74" s="1028"/>
      <c r="Z74" s="1028"/>
      <c r="AA74" s="1028">
        <v>2</v>
      </c>
      <c r="AB74" s="1028"/>
      <c r="AC74" s="1028"/>
      <c r="AD74" s="1028"/>
      <c r="AE74" s="1028"/>
      <c r="AF74" s="1028">
        <v>2</v>
      </c>
      <c r="AG74" s="1028"/>
      <c r="AH74" s="1028"/>
      <c r="AI74" s="1028"/>
      <c r="AJ74" s="1028"/>
      <c r="AK74" s="1028" t="s">
        <v>600</v>
      </c>
      <c r="AL74" s="1028"/>
      <c r="AM74" s="1028"/>
      <c r="AN74" s="1028"/>
      <c r="AO74" s="1028"/>
      <c r="AP74" s="1028" t="s">
        <v>600</v>
      </c>
      <c r="AQ74" s="1028"/>
      <c r="AR74" s="1028"/>
      <c r="AS74" s="1028"/>
      <c r="AT74" s="1028"/>
      <c r="AU74" s="1028" t="s">
        <v>600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125</v>
      </c>
      <c r="R75" s="1036"/>
      <c r="S75" s="1036"/>
      <c r="T75" s="1036"/>
      <c r="U75" s="1037"/>
      <c r="V75" s="1038">
        <v>113</v>
      </c>
      <c r="W75" s="1036"/>
      <c r="X75" s="1036"/>
      <c r="Y75" s="1036"/>
      <c r="Z75" s="1037"/>
      <c r="AA75" s="1038">
        <v>12</v>
      </c>
      <c r="AB75" s="1036"/>
      <c r="AC75" s="1036"/>
      <c r="AD75" s="1036"/>
      <c r="AE75" s="1037"/>
      <c r="AF75" s="1038">
        <v>12</v>
      </c>
      <c r="AG75" s="1036"/>
      <c r="AH75" s="1036"/>
      <c r="AI75" s="1036"/>
      <c r="AJ75" s="1037"/>
      <c r="AK75" s="1038" t="s">
        <v>600</v>
      </c>
      <c r="AL75" s="1036"/>
      <c r="AM75" s="1036"/>
      <c r="AN75" s="1036"/>
      <c r="AO75" s="1037"/>
      <c r="AP75" s="1038" t="s">
        <v>600</v>
      </c>
      <c r="AQ75" s="1036"/>
      <c r="AR75" s="1036"/>
      <c r="AS75" s="1036"/>
      <c r="AT75" s="1037"/>
      <c r="AU75" s="1038" t="s">
        <v>600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588</v>
      </c>
      <c r="C76" s="1032"/>
      <c r="D76" s="1032"/>
      <c r="E76" s="1032"/>
      <c r="F76" s="1032"/>
      <c r="G76" s="1032"/>
      <c r="H76" s="1032"/>
      <c r="I76" s="1032"/>
      <c r="J76" s="1032"/>
      <c r="K76" s="1032"/>
      <c r="L76" s="1032"/>
      <c r="M76" s="1032"/>
      <c r="N76" s="1032"/>
      <c r="O76" s="1032"/>
      <c r="P76" s="1033"/>
      <c r="Q76" s="1035">
        <v>5261</v>
      </c>
      <c r="R76" s="1036"/>
      <c r="S76" s="1036"/>
      <c r="T76" s="1036"/>
      <c r="U76" s="1037"/>
      <c r="V76" s="1038">
        <v>4318</v>
      </c>
      <c r="W76" s="1036"/>
      <c r="X76" s="1036"/>
      <c r="Y76" s="1036"/>
      <c r="Z76" s="1037"/>
      <c r="AA76" s="1038">
        <v>943</v>
      </c>
      <c r="AB76" s="1036"/>
      <c r="AC76" s="1036"/>
      <c r="AD76" s="1036"/>
      <c r="AE76" s="1037"/>
      <c r="AF76" s="1038">
        <v>943</v>
      </c>
      <c r="AG76" s="1036"/>
      <c r="AH76" s="1036"/>
      <c r="AI76" s="1036"/>
      <c r="AJ76" s="1037"/>
      <c r="AK76" s="1038">
        <v>3</v>
      </c>
      <c r="AL76" s="1036"/>
      <c r="AM76" s="1036"/>
      <c r="AN76" s="1036"/>
      <c r="AO76" s="1037"/>
      <c r="AP76" s="1038" t="s">
        <v>600</v>
      </c>
      <c r="AQ76" s="1036"/>
      <c r="AR76" s="1036"/>
      <c r="AS76" s="1036"/>
      <c r="AT76" s="1037"/>
      <c r="AU76" s="1038" t="s">
        <v>600</v>
      </c>
      <c r="AV76" s="1036"/>
      <c r="AW76" s="1036"/>
      <c r="AX76" s="1036"/>
      <c r="AY76" s="1037"/>
      <c r="AZ76" s="1029" t="s">
        <v>594</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588</v>
      </c>
      <c r="C77" s="1032"/>
      <c r="D77" s="1032"/>
      <c r="E77" s="1032"/>
      <c r="F77" s="1032"/>
      <c r="G77" s="1032"/>
      <c r="H77" s="1032"/>
      <c r="I77" s="1032"/>
      <c r="J77" s="1032"/>
      <c r="K77" s="1032"/>
      <c r="L77" s="1032"/>
      <c r="M77" s="1032"/>
      <c r="N77" s="1032"/>
      <c r="O77" s="1032"/>
      <c r="P77" s="1033"/>
      <c r="Q77" s="1035">
        <v>8</v>
      </c>
      <c r="R77" s="1036"/>
      <c r="S77" s="1036"/>
      <c r="T77" s="1036"/>
      <c r="U77" s="1037"/>
      <c r="V77" s="1038">
        <v>8</v>
      </c>
      <c r="W77" s="1036"/>
      <c r="X77" s="1036"/>
      <c r="Y77" s="1036"/>
      <c r="Z77" s="1037"/>
      <c r="AA77" s="1038">
        <v>0</v>
      </c>
      <c r="AB77" s="1036"/>
      <c r="AC77" s="1036"/>
      <c r="AD77" s="1036"/>
      <c r="AE77" s="1037"/>
      <c r="AF77" s="1038">
        <v>0</v>
      </c>
      <c r="AG77" s="1036"/>
      <c r="AH77" s="1036"/>
      <c r="AI77" s="1036"/>
      <c r="AJ77" s="1037"/>
      <c r="AK77" s="1038" t="s">
        <v>600</v>
      </c>
      <c r="AL77" s="1036"/>
      <c r="AM77" s="1036"/>
      <c r="AN77" s="1036"/>
      <c r="AO77" s="1037"/>
      <c r="AP77" s="1038" t="s">
        <v>600</v>
      </c>
      <c r="AQ77" s="1036"/>
      <c r="AR77" s="1036"/>
      <c r="AS77" s="1036"/>
      <c r="AT77" s="1037"/>
      <c r="AU77" s="1038" t="s">
        <v>600</v>
      </c>
      <c r="AV77" s="1036"/>
      <c r="AW77" s="1036"/>
      <c r="AX77" s="1036"/>
      <c r="AY77" s="1037"/>
      <c r="AZ77" s="1029" t="s">
        <v>595</v>
      </c>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589</v>
      </c>
      <c r="C78" s="1032"/>
      <c r="D78" s="1032"/>
      <c r="E78" s="1032"/>
      <c r="F78" s="1032"/>
      <c r="G78" s="1032"/>
      <c r="H78" s="1032"/>
      <c r="I78" s="1032"/>
      <c r="J78" s="1032"/>
      <c r="K78" s="1032"/>
      <c r="L78" s="1032"/>
      <c r="M78" s="1032"/>
      <c r="N78" s="1032"/>
      <c r="O78" s="1032"/>
      <c r="P78" s="1033"/>
      <c r="Q78" s="1034">
        <v>65</v>
      </c>
      <c r="R78" s="1028"/>
      <c r="S78" s="1028"/>
      <c r="T78" s="1028"/>
      <c r="U78" s="1028"/>
      <c r="V78" s="1028">
        <v>57</v>
      </c>
      <c r="W78" s="1028"/>
      <c r="X78" s="1028"/>
      <c r="Y78" s="1028"/>
      <c r="Z78" s="1028"/>
      <c r="AA78" s="1028">
        <v>8</v>
      </c>
      <c r="AB78" s="1028"/>
      <c r="AC78" s="1028"/>
      <c r="AD78" s="1028"/>
      <c r="AE78" s="1028"/>
      <c r="AF78" s="1028">
        <v>8</v>
      </c>
      <c r="AG78" s="1028"/>
      <c r="AH78" s="1028"/>
      <c r="AI78" s="1028"/>
      <c r="AJ78" s="1028"/>
      <c r="AK78" s="1028" t="s">
        <v>600</v>
      </c>
      <c r="AL78" s="1028"/>
      <c r="AM78" s="1028"/>
      <c r="AN78" s="1028"/>
      <c r="AO78" s="1028"/>
      <c r="AP78" s="1028" t="s">
        <v>600</v>
      </c>
      <c r="AQ78" s="1028"/>
      <c r="AR78" s="1028"/>
      <c r="AS78" s="1028"/>
      <c r="AT78" s="1028"/>
      <c r="AU78" s="1028" t="s">
        <v>600</v>
      </c>
      <c r="AV78" s="1028"/>
      <c r="AW78" s="1028"/>
      <c r="AX78" s="1028"/>
      <c r="AY78" s="1028"/>
      <c r="AZ78" s="1029" t="s">
        <v>594</v>
      </c>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590</v>
      </c>
      <c r="C79" s="1032"/>
      <c r="D79" s="1032"/>
      <c r="E79" s="1032"/>
      <c r="F79" s="1032"/>
      <c r="G79" s="1032"/>
      <c r="H79" s="1032"/>
      <c r="I79" s="1032"/>
      <c r="J79" s="1032"/>
      <c r="K79" s="1032"/>
      <c r="L79" s="1032"/>
      <c r="M79" s="1032"/>
      <c r="N79" s="1032"/>
      <c r="O79" s="1032"/>
      <c r="P79" s="1033"/>
      <c r="Q79" s="1034">
        <v>143922</v>
      </c>
      <c r="R79" s="1028"/>
      <c r="S79" s="1028"/>
      <c r="T79" s="1028"/>
      <c r="U79" s="1028"/>
      <c r="V79" s="1028">
        <v>139310</v>
      </c>
      <c r="W79" s="1028"/>
      <c r="X79" s="1028"/>
      <c r="Y79" s="1028"/>
      <c r="Z79" s="1028"/>
      <c r="AA79" s="1028">
        <v>4612</v>
      </c>
      <c r="AB79" s="1028"/>
      <c r="AC79" s="1028"/>
      <c r="AD79" s="1028"/>
      <c r="AE79" s="1028"/>
      <c r="AF79" s="1028">
        <v>4612</v>
      </c>
      <c r="AG79" s="1028"/>
      <c r="AH79" s="1028"/>
      <c r="AI79" s="1028"/>
      <c r="AJ79" s="1028"/>
      <c r="AK79" s="1028" t="s">
        <v>600</v>
      </c>
      <c r="AL79" s="1028"/>
      <c r="AM79" s="1028"/>
      <c r="AN79" s="1028"/>
      <c r="AO79" s="1028"/>
      <c r="AP79" s="1028" t="s">
        <v>600</v>
      </c>
      <c r="AQ79" s="1028"/>
      <c r="AR79" s="1028"/>
      <c r="AS79" s="1028"/>
      <c r="AT79" s="1028"/>
      <c r="AU79" s="1028" t="s">
        <v>600</v>
      </c>
      <c r="AV79" s="1028"/>
      <c r="AW79" s="1028"/>
      <c r="AX79" s="1028"/>
      <c r="AY79" s="1028"/>
      <c r="AZ79" s="1029" t="s">
        <v>595</v>
      </c>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591</v>
      </c>
      <c r="C80" s="1032"/>
      <c r="D80" s="1032"/>
      <c r="E80" s="1032"/>
      <c r="F80" s="1032"/>
      <c r="G80" s="1032"/>
      <c r="H80" s="1032"/>
      <c r="I80" s="1032"/>
      <c r="J80" s="1032"/>
      <c r="K80" s="1032"/>
      <c r="L80" s="1032"/>
      <c r="M80" s="1032"/>
      <c r="N80" s="1032"/>
      <c r="O80" s="1032"/>
      <c r="P80" s="1033"/>
      <c r="Q80" s="1034">
        <v>57</v>
      </c>
      <c r="R80" s="1028"/>
      <c r="S80" s="1028"/>
      <c r="T80" s="1028"/>
      <c r="U80" s="1028"/>
      <c r="V80" s="1028">
        <v>57</v>
      </c>
      <c r="W80" s="1028"/>
      <c r="X80" s="1028"/>
      <c r="Y80" s="1028"/>
      <c r="Z80" s="1028"/>
      <c r="AA80" s="1028">
        <v>0</v>
      </c>
      <c r="AB80" s="1028"/>
      <c r="AC80" s="1028"/>
      <c r="AD80" s="1028"/>
      <c r="AE80" s="1028"/>
      <c r="AF80" s="1028">
        <v>0</v>
      </c>
      <c r="AG80" s="1028"/>
      <c r="AH80" s="1028"/>
      <c r="AI80" s="1028"/>
      <c r="AJ80" s="1028"/>
      <c r="AK80" s="1028" t="s">
        <v>600</v>
      </c>
      <c r="AL80" s="1028"/>
      <c r="AM80" s="1028"/>
      <c r="AN80" s="1028"/>
      <c r="AO80" s="1028"/>
      <c r="AP80" s="1028" t="s">
        <v>600</v>
      </c>
      <c r="AQ80" s="1028"/>
      <c r="AR80" s="1028"/>
      <c r="AS80" s="1028"/>
      <c r="AT80" s="1028"/>
      <c r="AU80" s="1028" t="s">
        <v>600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5642</v>
      </c>
      <c r="AG88" s="1016"/>
      <c r="AH88" s="1016"/>
      <c r="AI88" s="1016"/>
      <c r="AJ88" s="1016"/>
      <c r="AK88" s="1020"/>
      <c r="AL88" s="1020"/>
      <c r="AM88" s="1020"/>
      <c r="AN88" s="1020"/>
      <c r="AO88" s="1020"/>
      <c r="AP88" s="1016">
        <v>4774</v>
      </c>
      <c r="AQ88" s="1016"/>
      <c r="AR88" s="1016"/>
      <c r="AS88" s="1016"/>
      <c r="AT88" s="1016"/>
      <c r="AU88" s="1016">
        <v>1503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63</v>
      </c>
      <c r="CS102" s="1008"/>
      <c r="CT102" s="1008"/>
      <c r="CU102" s="1008"/>
      <c r="CV102" s="1009"/>
      <c r="CW102" s="1007">
        <v>19</v>
      </c>
      <c r="CX102" s="1008"/>
      <c r="CY102" s="1008"/>
      <c r="CZ102" s="1008"/>
      <c r="DA102" s="1009"/>
      <c r="DB102" s="1007"/>
      <c r="DC102" s="1008"/>
      <c r="DD102" s="1008"/>
      <c r="DE102" s="1008"/>
      <c r="DF102" s="1009"/>
      <c r="DG102" s="1007">
        <v>108</v>
      </c>
      <c r="DH102" s="1008"/>
      <c r="DI102" s="1008"/>
      <c r="DJ102" s="1008"/>
      <c r="DK102" s="1009"/>
      <c r="DL102" s="1007">
        <v>108</v>
      </c>
      <c r="DM102" s="1008"/>
      <c r="DN102" s="1008"/>
      <c r="DO102" s="1008"/>
      <c r="DP102" s="1009"/>
      <c r="DQ102" s="1007">
        <v>72</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307</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307</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307</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2055481</v>
      </c>
      <c r="AB110" s="944"/>
      <c r="AC110" s="944"/>
      <c r="AD110" s="944"/>
      <c r="AE110" s="945"/>
      <c r="AF110" s="946">
        <v>2031862</v>
      </c>
      <c r="AG110" s="944"/>
      <c r="AH110" s="944"/>
      <c r="AI110" s="944"/>
      <c r="AJ110" s="945"/>
      <c r="AK110" s="946">
        <v>2010046</v>
      </c>
      <c r="AL110" s="944"/>
      <c r="AM110" s="944"/>
      <c r="AN110" s="944"/>
      <c r="AO110" s="945"/>
      <c r="AP110" s="947">
        <v>23.1</v>
      </c>
      <c r="AQ110" s="948"/>
      <c r="AR110" s="948"/>
      <c r="AS110" s="948"/>
      <c r="AT110" s="949"/>
      <c r="AU110" s="983" t="s">
        <v>72</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14925248</v>
      </c>
      <c r="BR110" s="891"/>
      <c r="BS110" s="891"/>
      <c r="BT110" s="891"/>
      <c r="BU110" s="891"/>
      <c r="BV110" s="891">
        <v>16428817</v>
      </c>
      <c r="BW110" s="891"/>
      <c r="BX110" s="891"/>
      <c r="BY110" s="891"/>
      <c r="BZ110" s="891"/>
      <c r="CA110" s="891">
        <v>16355524</v>
      </c>
      <c r="CB110" s="891"/>
      <c r="CC110" s="891"/>
      <c r="CD110" s="891"/>
      <c r="CE110" s="891"/>
      <c r="CF110" s="915">
        <v>187.8</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393</v>
      </c>
      <c r="DH110" s="891"/>
      <c r="DI110" s="891"/>
      <c r="DJ110" s="891"/>
      <c r="DK110" s="891"/>
      <c r="DL110" s="891" t="s">
        <v>393</v>
      </c>
      <c r="DM110" s="891"/>
      <c r="DN110" s="891"/>
      <c r="DO110" s="891"/>
      <c r="DP110" s="891"/>
      <c r="DQ110" s="891" t="s">
        <v>393</v>
      </c>
      <c r="DR110" s="891"/>
      <c r="DS110" s="891"/>
      <c r="DT110" s="891"/>
      <c r="DU110" s="891"/>
      <c r="DV110" s="892" t="s">
        <v>393</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393</v>
      </c>
      <c r="AB111" s="972"/>
      <c r="AC111" s="972"/>
      <c r="AD111" s="972"/>
      <c r="AE111" s="973"/>
      <c r="AF111" s="974" t="s">
        <v>393</v>
      </c>
      <c r="AG111" s="972"/>
      <c r="AH111" s="972"/>
      <c r="AI111" s="972"/>
      <c r="AJ111" s="973"/>
      <c r="AK111" s="974" t="s">
        <v>393</v>
      </c>
      <c r="AL111" s="972"/>
      <c r="AM111" s="972"/>
      <c r="AN111" s="972"/>
      <c r="AO111" s="973"/>
      <c r="AP111" s="975" t="s">
        <v>393</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393</v>
      </c>
      <c r="BR111" s="863"/>
      <c r="BS111" s="863"/>
      <c r="BT111" s="863"/>
      <c r="BU111" s="863"/>
      <c r="BV111" s="863" t="s">
        <v>393</v>
      </c>
      <c r="BW111" s="863"/>
      <c r="BX111" s="863"/>
      <c r="BY111" s="863"/>
      <c r="BZ111" s="863"/>
      <c r="CA111" s="863" t="s">
        <v>393</v>
      </c>
      <c r="CB111" s="863"/>
      <c r="CC111" s="863"/>
      <c r="CD111" s="863"/>
      <c r="CE111" s="863"/>
      <c r="CF111" s="924" t="s">
        <v>442</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393</v>
      </c>
      <c r="DH111" s="863"/>
      <c r="DI111" s="863"/>
      <c r="DJ111" s="863"/>
      <c r="DK111" s="863"/>
      <c r="DL111" s="863" t="s">
        <v>442</v>
      </c>
      <c r="DM111" s="863"/>
      <c r="DN111" s="863"/>
      <c r="DO111" s="863"/>
      <c r="DP111" s="863"/>
      <c r="DQ111" s="863" t="s">
        <v>393</v>
      </c>
      <c r="DR111" s="863"/>
      <c r="DS111" s="863"/>
      <c r="DT111" s="863"/>
      <c r="DU111" s="863"/>
      <c r="DV111" s="840" t="s">
        <v>393</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442</v>
      </c>
      <c r="AB112" s="826"/>
      <c r="AC112" s="826"/>
      <c r="AD112" s="826"/>
      <c r="AE112" s="827"/>
      <c r="AF112" s="828" t="s">
        <v>442</v>
      </c>
      <c r="AG112" s="826"/>
      <c r="AH112" s="826"/>
      <c r="AI112" s="826"/>
      <c r="AJ112" s="827"/>
      <c r="AK112" s="828" t="s">
        <v>393</v>
      </c>
      <c r="AL112" s="826"/>
      <c r="AM112" s="826"/>
      <c r="AN112" s="826"/>
      <c r="AO112" s="827"/>
      <c r="AP112" s="873" t="s">
        <v>393</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7214908</v>
      </c>
      <c r="BR112" s="863"/>
      <c r="BS112" s="863"/>
      <c r="BT112" s="863"/>
      <c r="BU112" s="863"/>
      <c r="BV112" s="863">
        <v>6495838</v>
      </c>
      <c r="BW112" s="863"/>
      <c r="BX112" s="863"/>
      <c r="BY112" s="863"/>
      <c r="BZ112" s="863"/>
      <c r="CA112" s="863">
        <v>5250266</v>
      </c>
      <c r="CB112" s="863"/>
      <c r="CC112" s="863"/>
      <c r="CD112" s="863"/>
      <c r="CE112" s="863"/>
      <c r="CF112" s="924">
        <v>60.3</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393</v>
      </c>
      <c r="DH112" s="863"/>
      <c r="DI112" s="863"/>
      <c r="DJ112" s="863"/>
      <c r="DK112" s="863"/>
      <c r="DL112" s="863" t="s">
        <v>393</v>
      </c>
      <c r="DM112" s="863"/>
      <c r="DN112" s="863"/>
      <c r="DO112" s="863"/>
      <c r="DP112" s="863"/>
      <c r="DQ112" s="863" t="s">
        <v>442</v>
      </c>
      <c r="DR112" s="863"/>
      <c r="DS112" s="863"/>
      <c r="DT112" s="863"/>
      <c r="DU112" s="863"/>
      <c r="DV112" s="840" t="s">
        <v>442</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771556</v>
      </c>
      <c r="AB113" s="972"/>
      <c r="AC113" s="972"/>
      <c r="AD113" s="972"/>
      <c r="AE113" s="973"/>
      <c r="AF113" s="974">
        <v>632415</v>
      </c>
      <c r="AG113" s="972"/>
      <c r="AH113" s="972"/>
      <c r="AI113" s="972"/>
      <c r="AJ113" s="973"/>
      <c r="AK113" s="974">
        <v>609624</v>
      </c>
      <c r="AL113" s="972"/>
      <c r="AM113" s="972"/>
      <c r="AN113" s="972"/>
      <c r="AO113" s="973"/>
      <c r="AP113" s="975">
        <v>7</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1716141</v>
      </c>
      <c r="BR113" s="863"/>
      <c r="BS113" s="863"/>
      <c r="BT113" s="863"/>
      <c r="BU113" s="863"/>
      <c r="BV113" s="863">
        <v>1645254</v>
      </c>
      <c r="BW113" s="863"/>
      <c r="BX113" s="863"/>
      <c r="BY113" s="863"/>
      <c r="BZ113" s="863"/>
      <c r="CA113" s="863">
        <v>1503128</v>
      </c>
      <c r="CB113" s="863"/>
      <c r="CC113" s="863"/>
      <c r="CD113" s="863"/>
      <c r="CE113" s="863"/>
      <c r="CF113" s="924">
        <v>17.3</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393</v>
      </c>
      <c r="DH113" s="826"/>
      <c r="DI113" s="826"/>
      <c r="DJ113" s="826"/>
      <c r="DK113" s="827"/>
      <c r="DL113" s="828" t="s">
        <v>393</v>
      </c>
      <c r="DM113" s="826"/>
      <c r="DN113" s="826"/>
      <c r="DO113" s="826"/>
      <c r="DP113" s="827"/>
      <c r="DQ113" s="828" t="s">
        <v>442</v>
      </c>
      <c r="DR113" s="826"/>
      <c r="DS113" s="826"/>
      <c r="DT113" s="826"/>
      <c r="DU113" s="827"/>
      <c r="DV113" s="873" t="s">
        <v>393</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17479</v>
      </c>
      <c r="AB114" s="826"/>
      <c r="AC114" s="826"/>
      <c r="AD114" s="826"/>
      <c r="AE114" s="827"/>
      <c r="AF114" s="828">
        <v>68377</v>
      </c>
      <c r="AG114" s="826"/>
      <c r="AH114" s="826"/>
      <c r="AI114" s="826"/>
      <c r="AJ114" s="827"/>
      <c r="AK114" s="828">
        <v>141000</v>
      </c>
      <c r="AL114" s="826"/>
      <c r="AM114" s="826"/>
      <c r="AN114" s="826"/>
      <c r="AO114" s="827"/>
      <c r="AP114" s="873">
        <v>1.6</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1587601</v>
      </c>
      <c r="BR114" s="863"/>
      <c r="BS114" s="863"/>
      <c r="BT114" s="863"/>
      <c r="BU114" s="863"/>
      <c r="BV114" s="863">
        <v>1488416</v>
      </c>
      <c r="BW114" s="863"/>
      <c r="BX114" s="863"/>
      <c r="BY114" s="863"/>
      <c r="BZ114" s="863"/>
      <c r="CA114" s="863">
        <v>1322562</v>
      </c>
      <c r="CB114" s="863"/>
      <c r="CC114" s="863"/>
      <c r="CD114" s="863"/>
      <c r="CE114" s="863"/>
      <c r="CF114" s="924">
        <v>15.2</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393</v>
      </c>
      <c r="DH114" s="826"/>
      <c r="DI114" s="826"/>
      <c r="DJ114" s="826"/>
      <c r="DK114" s="827"/>
      <c r="DL114" s="828" t="s">
        <v>442</v>
      </c>
      <c r="DM114" s="826"/>
      <c r="DN114" s="826"/>
      <c r="DO114" s="826"/>
      <c r="DP114" s="827"/>
      <c r="DQ114" s="828" t="s">
        <v>393</v>
      </c>
      <c r="DR114" s="826"/>
      <c r="DS114" s="826"/>
      <c r="DT114" s="826"/>
      <c r="DU114" s="827"/>
      <c r="DV114" s="873" t="s">
        <v>442</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393</v>
      </c>
      <c r="AB115" s="972"/>
      <c r="AC115" s="972"/>
      <c r="AD115" s="972"/>
      <c r="AE115" s="973"/>
      <c r="AF115" s="974" t="s">
        <v>442</v>
      </c>
      <c r="AG115" s="972"/>
      <c r="AH115" s="972"/>
      <c r="AI115" s="972"/>
      <c r="AJ115" s="973"/>
      <c r="AK115" s="974" t="s">
        <v>393</v>
      </c>
      <c r="AL115" s="972"/>
      <c r="AM115" s="972"/>
      <c r="AN115" s="972"/>
      <c r="AO115" s="973"/>
      <c r="AP115" s="975" t="s">
        <v>442</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101673</v>
      </c>
      <c r="BR115" s="863"/>
      <c r="BS115" s="863"/>
      <c r="BT115" s="863"/>
      <c r="BU115" s="863"/>
      <c r="BV115" s="863">
        <v>75429</v>
      </c>
      <c r="BW115" s="863"/>
      <c r="BX115" s="863"/>
      <c r="BY115" s="863"/>
      <c r="BZ115" s="863"/>
      <c r="CA115" s="863">
        <v>71944</v>
      </c>
      <c r="CB115" s="863"/>
      <c r="CC115" s="863"/>
      <c r="CD115" s="863"/>
      <c r="CE115" s="863"/>
      <c r="CF115" s="924">
        <v>0.8</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393</v>
      </c>
      <c r="DH115" s="826"/>
      <c r="DI115" s="826"/>
      <c r="DJ115" s="826"/>
      <c r="DK115" s="827"/>
      <c r="DL115" s="828" t="s">
        <v>393</v>
      </c>
      <c r="DM115" s="826"/>
      <c r="DN115" s="826"/>
      <c r="DO115" s="826"/>
      <c r="DP115" s="827"/>
      <c r="DQ115" s="828" t="s">
        <v>442</v>
      </c>
      <c r="DR115" s="826"/>
      <c r="DS115" s="826"/>
      <c r="DT115" s="826"/>
      <c r="DU115" s="827"/>
      <c r="DV115" s="873" t="s">
        <v>393</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393</v>
      </c>
      <c r="AB116" s="826"/>
      <c r="AC116" s="826"/>
      <c r="AD116" s="826"/>
      <c r="AE116" s="827"/>
      <c r="AF116" s="828" t="s">
        <v>393</v>
      </c>
      <c r="AG116" s="826"/>
      <c r="AH116" s="826"/>
      <c r="AI116" s="826"/>
      <c r="AJ116" s="827"/>
      <c r="AK116" s="828" t="s">
        <v>393</v>
      </c>
      <c r="AL116" s="826"/>
      <c r="AM116" s="826"/>
      <c r="AN116" s="826"/>
      <c r="AO116" s="827"/>
      <c r="AP116" s="873" t="s">
        <v>393</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393</v>
      </c>
      <c r="BW116" s="863"/>
      <c r="BX116" s="863"/>
      <c r="BY116" s="863"/>
      <c r="BZ116" s="863"/>
      <c r="CA116" s="863" t="s">
        <v>442</v>
      </c>
      <c r="CB116" s="863"/>
      <c r="CC116" s="863"/>
      <c r="CD116" s="863"/>
      <c r="CE116" s="863"/>
      <c r="CF116" s="924" t="s">
        <v>442</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393</v>
      </c>
      <c r="DH116" s="826"/>
      <c r="DI116" s="826"/>
      <c r="DJ116" s="826"/>
      <c r="DK116" s="827"/>
      <c r="DL116" s="828" t="s">
        <v>442</v>
      </c>
      <c r="DM116" s="826"/>
      <c r="DN116" s="826"/>
      <c r="DO116" s="826"/>
      <c r="DP116" s="827"/>
      <c r="DQ116" s="828" t="s">
        <v>393</v>
      </c>
      <c r="DR116" s="826"/>
      <c r="DS116" s="826"/>
      <c r="DT116" s="826"/>
      <c r="DU116" s="827"/>
      <c r="DV116" s="873" t="s">
        <v>393</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2844516</v>
      </c>
      <c r="AB117" s="958"/>
      <c r="AC117" s="958"/>
      <c r="AD117" s="958"/>
      <c r="AE117" s="959"/>
      <c r="AF117" s="960">
        <v>2732654</v>
      </c>
      <c r="AG117" s="958"/>
      <c r="AH117" s="958"/>
      <c r="AI117" s="958"/>
      <c r="AJ117" s="959"/>
      <c r="AK117" s="960">
        <v>2760670</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462</v>
      </c>
      <c r="BR117" s="863"/>
      <c r="BS117" s="863"/>
      <c r="BT117" s="863"/>
      <c r="BU117" s="863"/>
      <c r="BV117" s="863" t="s">
        <v>463</v>
      </c>
      <c r="BW117" s="863"/>
      <c r="BX117" s="863"/>
      <c r="BY117" s="863"/>
      <c r="BZ117" s="863"/>
      <c r="CA117" s="863" t="s">
        <v>464</v>
      </c>
      <c r="CB117" s="863"/>
      <c r="CC117" s="863"/>
      <c r="CD117" s="863"/>
      <c r="CE117" s="863"/>
      <c r="CF117" s="924" t="s">
        <v>465</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465</v>
      </c>
      <c r="DH117" s="826"/>
      <c r="DI117" s="826"/>
      <c r="DJ117" s="826"/>
      <c r="DK117" s="827"/>
      <c r="DL117" s="828" t="s">
        <v>464</v>
      </c>
      <c r="DM117" s="826"/>
      <c r="DN117" s="826"/>
      <c r="DO117" s="826"/>
      <c r="DP117" s="827"/>
      <c r="DQ117" s="828" t="s">
        <v>464</v>
      </c>
      <c r="DR117" s="826"/>
      <c r="DS117" s="826"/>
      <c r="DT117" s="826"/>
      <c r="DU117" s="827"/>
      <c r="DV117" s="873" t="s">
        <v>465</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307</v>
      </c>
      <c r="AL118" s="951"/>
      <c r="AM118" s="951"/>
      <c r="AN118" s="951"/>
      <c r="AO118" s="952"/>
      <c r="AP118" s="954" t="s">
        <v>434</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464</v>
      </c>
      <c r="BR118" s="894"/>
      <c r="BS118" s="894"/>
      <c r="BT118" s="894"/>
      <c r="BU118" s="894"/>
      <c r="BV118" s="894" t="s">
        <v>464</v>
      </c>
      <c r="BW118" s="894"/>
      <c r="BX118" s="894"/>
      <c r="BY118" s="894"/>
      <c r="BZ118" s="894"/>
      <c r="CA118" s="894" t="s">
        <v>463</v>
      </c>
      <c r="CB118" s="894"/>
      <c r="CC118" s="894"/>
      <c r="CD118" s="894"/>
      <c r="CE118" s="894"/>
      <c r="CF118" s="924" t="s">
        <v>464</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464</v>
      </c>
      <c r="DH118" s="826"/>
      <c r="DI118" s="826"/>
      <c r="DJ118" s="826"/>
      <c r="DK118" s="827"/>
      <c r="DL118" s="828" t="s">
        <v>464</v>
      </c>
      <c r="DM118" s="826"/>
      <c r="DN118" s="826"/>
      <c r="DO118" s="826"/>
      <c r="DP118" s="827"/>
      <c r="DQ118" s="828" t="s">
        <v>462</v>
      </c>
      <c r="DR118" s="826"/>
      <c r="DS118" s="826"/>
      <c r="DT118" s="826"/>
      <c r="DU118" s="827"/>
      <c r="DV118" s="873" t="s">
        <v>464</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462</v>
      </c>
      <c r="AB119" s="944"/>
      <c r="AC119" s="944"/>
      <c r="AD119" s="944"/>
      <c r="AE119" s="945"/>
      <c r="AF119" s="946" t="s">
        <v>184</v>
      </c>
      <c r="AG119" s="944"/>
      <c r="AH119" s="944"/>
      <c r="AI119" s="944"/>
      <c r="AJ119" s="945"/>
      <c r="AK119" s="946" t="s">
        <v>465</v>
      </c>
      <c r="AL119" s="944"/>
      <c r="AM119" s="944"/>
      <c r="AN119" s="944"/>
      <c r="AO119" s="945"/>
      <c r="AP119" s="947" t="s">
        <v>464</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469</v>
      </c>
      <c r="BP119" s="927"/>
      <c r="BQ119" s="931">
        <v>25545571</v>
      </c>
      <c r="BR119" s="894"/>
      <c r="BS119" s="894"/>
      <c r="BT119" s="894"/>
      <c r="BU119" s="894"/>
      <c r="BV119" s="894">
        <v>26133754</v>
      </c>
      <c r="BW119" s="894"/>
      <c r="BX119" s="894"/>
      <c r="BY119" s="894"/>
      <c r="BZ119" s="894"/>
      <c r="CA119" s="894">
        <v>24503424</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471</v>
      </c>
      <c r="DH119" s="809"/>
      <c r="DI119" s="809"/>
      <c r="DJ119" s="809"/>
      <c r="DK119" s="810"/>
      <c r="DL119" s="811" t="s">
        <v>465</v>
      </c>
      <c r="DM119" s="809"/>
      <c r="DN119" s="809"/>
      <c r="DO119" s="809"/>
      <c r="DP119" s="810"/>
      <c r="DQ119" s="811" t="s">
        <v>462</v>
      </c>
      <c r="DR119" s="809"/>
      <c r="DS119" s="809"/>
      <c r="DT119" s="809"/>
      <c r="DU119" s="810"/>
      <c r="DV119" s="897" t="s">
        <v>462</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463</v>
      </c>
      <c r="AB120" s="826"/>
      <c r="AC120" s="826"/>
      <c r="AD120" s="826"/>
      <c r="AE120" s="827"/>
      <c r="AF120" s="828" t="s">
        <v>184</v>
      </c>
      <c r="AG120" s="826"/>
      <c r="AH120" s="826"/>
      <c r="AI120" s="826"/>
      <c r="AJ120" s="827"/>
      <c r="AK120" s="828" t="s">
        <v>462</v>
      </c>
      <c r="AL120" s="826"/>
      <c r="AM120" s="826"/>
      <c r="AN120" s="826"/>
      <c r="AO120" s="827"/>
      <c r="AP120" s="873" t="s">
        <v>464</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9926355</v>
      </c>
      <c r="BR120" s="891"/>
      <c r="BS120" s="891"/>
      <c r="BT120" s="891"/>
      <c r="BU120" s="891"/>
      <c r="BV120" s="891">
        <v>9736271</v>
      </c>
      <c r="BW120" s="891"/>
      <c r="BX120" s="891"/>
      <c r="BY120" s="891"/>
      <c r="BZ120" s="891"/>
      <c r="CA120" s="891">
        <v>9328439</v>
      </c>
      <c r="CB120" s="891"/>
      <c r="CC120" s="891"/>
      <c r="CD120" s="891"/>
      <c r="CE120" s="891"/>
      <c r="CF120" s="915">
        <v>107.1</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t="s">
        <v>464</v>
      </c>
      <c r="DH120" s="891"/>
      <c r="DI120" s="891"/>
      <c r="DJ120" s="891"/>
      <c r="DK120" s="891"/>
      <c r="DL120" s="891" t="s">
        <v>465</v>
      </c>
      <c r="DM120" s="891"/>
      <c r="DN120" s="891"/>
      <c r="DO120" s="891"/>
      <c r="DP120" s="891"/>
      <c r="DQ120" s="891">
        <v>2783248</v>
      </c>
      <c r="DR120" s="891"/>
      <c r="DS120" s="891"/>
      <c r="DT120" s="891"/>
      <c r="DU120" s="891"/>
      <c r="DV120" s="892">
        <v>32</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464</v>
      </c>
      <c r="AB121" s="826"/>
      <c r="AC121" s="826"/>
      <c r="AD121" s="826"/>
      <c r="AE121" s="827"/>
      <c r="AF121" s="828" t="s">
        <v>462</v>
      </c>
      <c r="AG121" s="826"/>
      <c r="AH121" s="826"/>
      <c r="AI121" s="826"/>
      <c r="AJ121" s="827"/>
      <c r="AK121" s="828" t="s">
        <v>462</v>
      </c>
      <c r="AL121" s="826"/>
      <c r="AM121" s="826"/>
      <c r="AN121" s="826"/>
      <c r="AO121" s="827"/>
      <c r="AP121" s="873" t="s">
        <v>464</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v>195531</v>
      </c>
      <c r="BR121" s="863"/>
      <c r="BS121" s="863"/>
      <c r="BT121" s="863"/>
      <c r="BU121" s="863"/>
      <c r="BV121" s="863">
        <v>182117</v>
      </c>
      <c r="BW121" s="863"/>
      <c r="BX121" s="863"/>
      <c r="BY121" s="863"/>
      <c r="BZ121" s="863"/>
      <c r="CA121" s="863">
        <v>165627</v>
      </c>
      <c r="CB121" s="863"/>
      <c r="CC121" s="863"/>
      <c r="CD121" s="863"/>
      <c r="CE121" s="863"/>
      <c r="CF121" s="924">
        <v>1.9</v>
      </c>
      <c r="CG121" s="925"/>
      <c r="CH121" s="925"/>
      <c r="CI121" s="925"/>
      <c r="CJ121" s="925"/>
      <c r="CK121" s="918"/>
      <c r="CL121" s="904"/>
      <c r="CM121" s="904"/>
      <c r="CN121" s="904"/>
      <c r="CO121" s="905"/>
      <c r="CP121" s="884" t="s">
        <v>411</v>
      </c>
      <c r="CQ121" s="885"/>
      <c r="CR121" s="885"/>
      <c r="CS121" s="885"/>
      <c r="CT121" s="885"/>
      <c r="CU121" s="885"/>
      <c r="CV121" s="885"/>
      <c r="CW121" s="885"/>
      <c r="CX121" s="885"/>
      <c r="CY121" s="885"/>
      <c r="CZ121" s="885"/>
      <c r="DA121" s="885"/>
      <c r="DB121" s="885"/>
      <c r="DC121" s="885"/>
      <c r="DD121" s="885"/>
      <c r="DE121" s="885"/>
      <c r="DF121" s="886"/>
      <c r="DG121" s="862" t="s">
        <v>462</v>
      </c>
      <c r="DH121" s="863"/>
      <c r="DI121" s="863"/>
      <c r="DJ121" s="863"/>
      <c r="DK121" s="863"/>
      <c r="DL121" s="863" t="s">
        <v>464</v>
      </c>
      <c r="DM121" s="863"/>
      <c r="DN121" s="863"/>
      <c r="DO121" s="863"/>
      <c r="DP121" s="863"/>
      <c r="DQ121" s="863">
        <v>2294123</v>
      </c>
      <c r="DR121" s="863"/>
      <c r="DS121" s="863"/>
      <c r="DT121" s="863"/>
      <c r="DU121" s="863"/>
      <c r="DV121" s="840">
        <v>26.3</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464</v>
      </c>
      <c r="AB122" s="826"/>
      <c r="AC122" s="826"/>
      <c r="AD122" s="826"/>
      <c r="AE122" s="827"/>
      <c r="AF122" s="828" t="s">
        <v>462</v>
      </c>
      <c r="AG122" s="826"/>
      <c r="AH122" s="826"/>
      <c r="AI122" s="826"/>
      <c r="AJ122" s="827"/>
      <c r="AK122" s="828" t="s">
        <v>463</v>
      </c>
      <c r="AL122" s="826"/>
      <c r="AM122" s="826"/>
      <c r="AN122" s="826"/>
      <c r="AO122" s="827"/>
      <c r="AP122" s="873" t="s">
        <v>465</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21332489</v>
      </c>
      <c r="BR122" s="894"/>
      <c r="BS122" s="894"/>
      <c r="BT122" s="894"/>
      <c r="BU122" s="894"/>
      <c r="BV122" s="894">
        <v>22031929</v>
      </c>
      <c r="BW122" s="894"/>
      <c r="BX122" s="894"/>
      <c r="BY122" s="894"/>
      <c r="BZ122" s="894"/>
      <c r="CA122" s="894">
        <v>21227895</v>
      </c>
      <c r="CB122" s="894"/>
      <c r="CC122" s="894"/>
      <c r="CD122" s="894"/>
      <c r="CE122" s="894"/>
      <c r="CF122" s="895">
        <v>243.8</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v>2741</v>
      </c>
      <c r="DH122" s="863"/>
      <c r="DI122" s="863"/>
      <c r="DJ122" s="863"/>
      <c r="DK122" s="863"/>
      <c r="DL122" s="863">
        <v>2606</v>
      </c>
      <c r="DM122" s="863"/>
      <c r="DN122" s="863"/>
      <c r="DO122" s="863"/>
      <c r="DP122" s="863"/>
      <c r="DQ122" s="863">
        <v>172895</v>
      </c>
      <c r="DR122" s="863"/>
      <c r="DS122" s="863"/>
      <c r="DT122" s="863"/>
      <c r="DU122" s="863"/>
      <c r="DV122" s="840">
        <v>2</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463</v>
      </c>
      <c r="AB123" s="826"/>
      <c r="AC123" s="826"/>
      <c r="AD123" s="826"/>
      <c r="AE123" s="827"/>
      <c r="AF123" s="828" t="s">
        <v>471</v>
      </c>
      <c r="AG123" s="826"/>
      <c r="AH123" s="826"/>
      <c r="AI123" s="826"/>
      <c r="AJ123" s="827"/>
      <c r="AK123" s="828" t="s">
        <v>471</v>
      </c>
      <c r="AL123" s="826"/>
      <c r="AM123" s="826"/>
      <c r="AN123" s="826"/>
      <c r="AO123" s="827"/>
      <c r="AP123" s="873" t="s">
        <v>462</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480</v>
      </c>
      <c r="BP123" s="927"/>
      <c r="BQ123" s="881">
        <v>31454375</v>
      </c>
      <c r="BR123" s="882"/>
      <c r="BS123" s="882"/>
      <c r="BT123" s="882"/>
      <c r="BU123" s="882"/>
      <c r="BV123" s="882">
        <v>31950317</v>
      </c>
      <c r="BW123" s="882"/>
      <c r="BX123" s="882"/>
      <c r="BY123" s="882"/>
      <c r="BZ123" s="882"/>
      <c r="CA123" s="882">
        <v>30721961</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465</v>
      </c>
      <c r="DH123" s="826"/>
      <c r="DI123" s="826"/>
      <c r="DJ123" s="826"/>
      <c r="DK123" s="827"/>
      <c r="DL123" s="828" t="s">
        <v>463</v>
      </c>
      <c r="DM123" s="826"/>
      <c r="DN123" s="826"/>
      <c r="DO123" s="826"/>
      <c r="DP123" s="827"/>
      <c r="DQ123" s="828" t="s">
        <v>464</v>
      </c>
      <c r="DR123" s="826"/>
      <c r="DS123" s="826"/>
      <c r="DT123" s="826"/>
      <c r="DU123" s="827"/>
      <c r="DV123" s="873" t="s">
        <v>462</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464</v>
      </c>
      <c r="AB124" s="826"/>
      <c r="AC124" s="826"/>
      <c r="AD124" s="826"/>
      <c r="AE124" s="827"/>
      <c r="AF124" s="828" t="s">
        <v>464</v>
      </c>
      <c r="AG124" s="826"/>
      <c r="AH124" s="826"/>
      <c r="AI124" s="826"/>
      <c r="AJ124" s="827"/>
      <c r="AK124" s="828" t="s">
        <v>471</v>
      </c>
      <c r="AL124" s="826"/>
      <c r="AM124" s="826"/>
      <c r="AN124" s="826"/>
      <c r="AO124" s="827"/>
      <c r="AP124" s="873" t="s">
        <v>464</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465</v>
      </c>
      <c r="BR124" s="880"/>
      <c r="BS124" s="880"/>
      <c r="BT124" s="880"/>
      <c r="BU124" s="880"/>
      <c r="BV124" s="880" t="s">
        <v>464</v>
      </c>
      <c r="BW124" s="880"/>
      <c r="BX124" s="880"/>
      <c r="BY124" s="880"/>
      <c r="BZ124" s="880"/>
      <c r="CA124" s="880" t="s">
        <v>184</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7212167</v>
      </c>
      <c r="DH124" s="809"/>
      <c r="DI124" s="809"/>
      <c r="DJ124" s="809"/>
      <c r="DK124" s="810"/>
      <c r="DL124" s="811">
        <v>6493232</v>
      </c>
      <c r="DM124" s="809"/>
      <c r="DN124" s="809"/>
      <c r="DO124" s="809"/>
      <c r="DP124" s="810"/>
      <c r="DQ124" s="811" t="s">
        <v>462</v>
      </c>
      <c r="DR124" s="809"/>
      <c r="DS124" s="809"/>
      <c r="DT124" s="809"/>
      <c r="DU124" s="810"/>
      <c r="DV124" s="897" t="s">
        <v>462</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464</v>
      </c>
      <c r="AB125" s="826"/>
      <c r="AC125" s="826"/>
      <c r="AD125" s="826"/>
      <c r="AE125" s="827"/>
      <c r="AF125" s="828" t="s">
        <v>464</v>
      </c>
      <c r="AG125" s="826"/>
      <c r="AH125" s="826"/>
      <c r="AI125" s="826"/>
      <c r="AJ125" s="827"/>
      <c r="AK125" s="828" t="s">
        <v>471</v>
      </c>
      <c r="AL125" s="826"/>
      <c r="AM125" s="826"/>
      <c r="AN125" s="826"/>
      <c r="AO125" s="827"/>
      <c r="AP125" s="873" t="s">
        <v>464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462</v>
      </c>
      <c r="DH125" s="891"/>
      <c r="DI125" s="891"/>
      <c r="DJ125" s="891"/>
      <c r="DK125" s="891"/>
      <c r="DL125" s="891" t="s">
        <v>465</v>
      </c>
      <c r="DM125" s="891"/>
      <c r="DN125" s="891"/>
      <c r="DO125" s="891"/>
      <c r="DP125" s="891"/>
      <c r="DQ125" s="891" t="s">
        <v>465</v>
      </c>
      <c r="DR125" s="891"/>
      <c r="DS125" s="891"/>
      <c r="DT125" s="891"/>
      <c r="DU125" s="891"/>
      <c r="DV125" s="892" t="s">
        <v>464</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184</v>
      </c>
      <c r="AB126" s="826"/>
      <c r="AC126" s="826"/>
      <c r="AD126" s="826"/>
      <c r="AE126" s="827"/>
      <c r="AF126" s="828" t="s">
        <v>465</v>
      </c>
      <c r="AG126" s="826"/>
      <c r="AH126" s="826"/>
      <c r="AI126" s="826"/>
      <c r="AJ126" s="827"/>
      <c r="AK126" s="828" t="s">
        <v>465</v>
      </c>
      <c r="AL126" s="826"/>
      <c r="AM126" s="826"/>
      <c r="AN126" s="826"/>
      <c r="AO126" s="827"/>
      <c r="AP126" s="873" t="s">
        <v>471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v>101673</v>
      </c>
      <c r="DH126" s="863"/>
      <c r="DI126" s="863"/>
      <c r="DJ126" s="863"/>
      <c r="DK126" s="863"/>
      <c r="DL126" s="863">
        <v>75429</v>
      </c>
      <c r="DM126" s="863"/>
      <c r="DN126" s="863"/>
      <c r="DO126" s="863"/>
      <c r="DP126" s="863"/>
      <c r="DQ126" s="863">
        <v>71944</v>
      </c>
      <c r="DR126" s="863"/>
      <c r="DS126" s="863"/>
      <c r="DT126" s="863"/>
      <c r="DU126" s="863"/>
      <c r="DV126" s="840">
        <v>0.8</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462</v>
      </c>
      <c r="AB127" s="826"/>
      <c r="AC127" s="826"/>
      <c r="AD127" s="826"/>
      <c r="AE127" s="827"/>
      <c r="AF127" s="828" t="s">
        <v>462</v>
      </c>
      <c r="AG127" s="826"/>
      <c r="AH127" s="826"/>
      <c r="AI127" s="826"/>
      <c r="AJ127" s="827"/>
      <c r="AK127" s="828" t="s">
        <v>462</v>
      </c>
      <c r="AL127" s="826"/>
      <c r="AM127" s="826"/>
      <c r="AN127" s="826"/>
      <c r="AO127" s="827"/>
      <c r="AP127" s="873" t="s">
        <v>462</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462</v>
      </c>
      <c r="DH127" s="863"/>
      <c r="DI127" s="863"/>
      <c r="DJ127" s="863"/>
      <c r="DK127" s="863"/>
      <c r="DL127" s="863" t="s">
        <v>465</v>
      </c>
      <c r="DM127" s="863"/>
      <c r="DN127" s="863"/>
      <c r="DO127" s="863"/>
      <c r="DP127" s="863"/>
      <c r="DQ127" s="863" t="s">
        <v>464</v>
      </c>
      <c r="DR127" s="863"/>
      <c r="DS127" s="863"/>
      <c r="DT127" s="863"/>
      <c r="DU127" s="863"/>
      <c r="DV127" s="840" t="s">
        <v>471</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106834</v>
      </c>
      <c r="AB128" s="847"/>
      <c r="AC128" s="847"/>
      <c r="AD128" s="847"/>
      <c r="AE128" s="848"/>
      <c r="AF128" s="849">
        <v>99573</v>
      </c>
      <c r="AG128" s="847"/>
      <c r="AH128" s="847"/>
      <c r="AI128" s="847"/>
      <c r="AJ128" s="848"/>
      <c r="AK128" s="849">
        <v>91414</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462</v>
      </c>
      <c r="BG128" s="833"/>
      <c r="BH128" s="833"/>
      <c r="BI128" s="833"/>
      <c r="BJ128" s="833"/>
      <c r="BK128" s="833"/>
      <c r="BL128" s="856"/>
      <c r="BM128" s="832">
        <v>13.19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465</v>
      </c>
      <c r="DH128" s="837"/>
      <c r="DI128" s="837"/>
      <c r="DJ128" s="837"/>
      <c r="DK128" s="837"/>
      <c r="DL128" s="837" t="s">
        <v>471</v>
      </c>
      <c r="DM128" s="837"/>
      <c r="DN128" s="837"/>
      <c r="DO128" s="837"/>
      <c r="DP128" s="837"/>
      <c r="DQ128" s="837" t="s">
        <v>464</v>
      </c>
      <c r="DR128" s="837"/>
      <c r="DS128" s="837"/>
      <c r="DT128" s="837"/>
      <c r="DU128" s="837"/>
      <c r="DV128" s="838" t="s">
        <v>465</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10869360</v>
      </c>
      <c r="AB129" s="826"/>
      <c r="AC129" s="826"/>
      <c r="AD129" s="826"/>
      <c r="AE129" s="827"/>
      <c r="AF129" s="828">
        <v>10650166</v>
      </c>
      <c r="AG129" s="826"/>
      <c r="AH129" s="826"/>
      <c r="AI129" s="826"/>
      <c r="AJ129" s="827"/>
      <c r="AK129" s="828">
        <v>10959325</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462</v>
      </c>
      <c r="BG129" s="816"/>
      <c r="BH129" s="816"/>
      <c r="BI129" s="816"/>
      <c r="BJ129" s="816"/>
      <c r="BK129" s="816"/>
      <c r="BL129" s="817"/>
      <c r="BM129" s="815">
        <v>18.190000000000001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2287718</v>
      </c>
      <c r="AB130" s="826"/>
      <c r="AC130" s="826"/>
      <c r="AD130" s="826"/>
      <c r="AE130" s="827"/>
      <c r="AF130" s="828">
        <v>2297063</v>
      </c>
      <c r="AG130" s="826"/>
      <c r="AH130" s="826"/>
      <c r="AI130" s="826"/>
      <c r="AJ130" s="827"/>
      <c r="AK130" s="828">
        <v>2251413</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4.5999999999999996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8581642</v>
      </c>
      <c r="AB131" s="809"/>
      <c r="AC131" s="809"/>
      <c r="AD131" s="809"/>
      <c r="AE131" s="810"/>
      <c r="AF131" s="811">
        <v>8353103</v>
      </c>
      <c r="AG131" s="809"/>
      <c r="AH131" s="809"/>
      <c r="AI131" s="809"/>
      <c r="AJ131" s="810"/>
      <c r="AK131" s="811">
        <v>8707912</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t="s">
        <v>462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5.2433322200000001</v>
      </c>
      <c r="AB132" s="789"/>
      <c r="AC132" s="789"/>
      <c r="AD132" s="789"/>
      <c r="AE132" s="790"/>
      <c r="AF132" s="791">
        <v>4.022672772</v>
      </c>
      <c r="AG132" s="789"/>
      <c r="AH132" s="789"/>
      <c r="AI132" s="789"/>
      <c r="AJ132" s="790"/>
      <c r="AK132" s="791">
        <v>4.7984292909999997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7</v>
      </c>
      <c r="AB133" s="768"/>
      <c r="AC133" s="768"/>
      <c r="AD133" s="768"/>
      <c r="AE133" s="769"/>
      <c r="AF133" s="767">
        <v>5.3</v>
      </c>
      <c r="AG133" s="768"/>
      <c r="AH133" s="768"/>
      <c r="AI133" s="768"/>
      <c r="AJ133" s="769"/>
      <c r="AK133" s="767">
        <v>4.5999999999999996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oMNAZxnOaq4VZRk9unz5UlSHq4afcxMtj4bxxz/fbIbtXMcqQlZ2LvJFQQ6XkAa7QX3YKpa5ShjUCVYSe6VPg==" saltValue="0pPjd57ON4PDII+p1Og+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R7Tz/8r7mEbpKPd7nT7NPqw51LrZXr388gXfHSDD9aWe8bN3Sulor/fYrrD26kbWIgeZPJoe+xxfqR2p4SqIw==" saltValue="zO3zVHwNioZonP1KBExI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e4bzgFZO7811g8uumN7zAniPtPyg+NYloUvjQT3MVRPd5Tb0yh1Ge7Tm7iYX8MqagHues0MPsc7Jj/iUy+/yw==" saltValue="Lfvl9VE5z0YfbKbeBwG9m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4045574</v>
      </c>
      <c r="AP9" s="314">
        <v>121880</v>
      </c>
      <c r="AQ9" s="315">
        <v>100177</v>
      </c>
      <c r="AR9" s="316">
        <v>21.7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98669</v>
      </c>
      <c r="AP10" s="317">
        <v>2973</v>
      </c>
      <c r="AQ10" s="318">
        <v>9943</v>
      </c>
      <c r="AR10" s="319">
        <v>-70.099999999999994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t="s">
        <v>518</v>
      </c>
      <c r="AP11" s="317" t="s">
        <v>518</v>
      </c>
      <c r="AQ11" s="318">
        <v>1487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134648</v>
      </c>
      <c r="AP13" s="317">
        <v>4057</v>
      </c>
      <c r="AQ13" s="318">
        <v>4025</v>
      </c>
      <c r="AR13" s="319">
        <v>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28100</v>
      </c>
      <c r="AP14" s="317">
        <v>847</v>
      </c>
      <c r="AQ14" s="318">
        <v>2366</v>
      </c>
      <c r="AR14" s="319">
        <v>-64.2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-336234</v>
      </c>
      <c r="AP15" s="317">
        <v>-10130</v>
      </c>
      <c r="AQ15" s="318">
        <v>-7732</v>
      </c>
      <c r="AR15" s="319">
        <v>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3970757</v>
      </c>
      <c r="AP16" s="317">
        <v>119626</v>
      </c>
      <c r="AQ16" s="318">
        <v>110288</v>
      </c>
      <c r="AR16" s="319">
        <v>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11.93</v>
      </c>
      <c r="AP21" s="331">
        <v>10.26</v>
      </c>
      <c r="AQ21" s="332">
        <v>1.67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96.2</v>
      </c>
      <c r="AP22" s="336">
        <v>97.6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2010046</v>
      </c>
      <c r="AP32" s="345">
        <v>60556</v>
      </c>
      <c r="AQ32" s="346">
        <v>68741</v>
      </c>
      <c r="AR32" s="347">
        <v>-11.9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609624</v>
      </c>
      <c r="AP35" s="345">
        <v>18366</v>
      </c>
      <c r="AQ35" s="346">
        <v>17075</v>
      </c>
      <c r="AR35" s="347">
        <v>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141000</v>
      </c>
      <c r="AP36" s="345">
        <v>4248</v>
      </c>
      <c r="AQ36" s="346">
        <v>2445</v>
      </c>
      <c r="AR36" s="347">
        <v>73.7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518</v>
      </c>
      <c r="AP37" s="345" t="s">
        <v>518</v>
      </c>
      <c r="AQ37" s="346">
        <v>621</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518</v>
      </c>
      <c r="AP38" s="348" t="s">
        <v>518</v>
      </c>
      <c r="AQ38" s="349">
        <v>4</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-91414</v>
      </c>
      <c r="AP39" s="345">
        <v>-2754</v>
      </c>
      <c r="AQ39" s="346">
        <v>-4161</v>
      </c>
      <c r="AR39" s="347">
        <v>-33.799999999999997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-2251413</v>
      </c>
      <c r="AP40" s="345">
        <v>-67828</v>
      </c>
      <c r="AQ40" s="346">
        <v>-59663</v>
      </c>
      <c r="AR40" s="347">
        <v>13.7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417843</v>
      </c>
      <c r="AP41" s="345">
        <v>12588</v>
      </c>
      <c r="AQ41" s="346">
        <v>25063</v>
      </c>
      <c r="AR41" s="347">
        <v>-49.8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2587649</v>
      </c>
      <c r="AN51" s="367">
        <v>76583</v>
      </c>
      <c r="AO51" s="368">
        <v>-12.3</v>
      </c>
      <c r="AP51" s="369">
        <v>83280</v>
      </c>
      <c r="AQ51" s="370">
        <v>-2.5</v>
      </c>
      <c r="AR51" s="371">
        <v>-9.8000000000000007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1427112</v>
      </c>
      <c r="AN52" s="375">
        <v>42236</v>
      </c>
      <c r="AO52" s="376">
        <v>38.5</v>
      </c>
      <c r="AP52" s="377">
        <v>43123</v>
      </c>
      <c r="AQ52" s="378">
        <v>-2.8</v>
      </c>
      <c r="AR52" s="379">
        <v>41.3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3769701</v>
      </c>
      <c r="AN53" s="367">
        <v>112418</v>
      </c>
      <c r="AO53" s="368">
        <v>46.8</v>
      </c>
      <c r="AP53" s="369">
        <v>88968</v>
      </c>
      <c r="AQ53" s="370">
        <v>6.8</v>
      </c>
      <c r="AR53" s="371">
        <v>40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2052999</v>
      </c>
      <c r="AN54" s="375">
        <v>61223</v>
      </c>
      <c r="AO54" s="376">
        <v>45</v>
      </c>
      <c r="AP54" s="377">
        <v>45482</v>
      </c>
      <c r="AQ54" s="378">
        <v>5.5</v>
      </c>
      <c r="AR54" s="379">
        <v>39.5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3885183</v>
      </c>
      <c r="AN55" s="367">
        <v>116434</v>
      </c>
      <c r="AO55" s="368">
        <v>3.6</v>
      </c>
      <c r="AP55" s="369">
        <v>85173</v>
      </c>
      <c r="AQ55" s="370">
        <v>-4.3</v>
      </c>
      <c r="AR55" s="371">
        <v>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2913014</v>
      </c>
      <c r="AN56" s="375">
        <v>87300</v>
      </c>
      <c r="AO56" s="376">
        <v>42.6</v>
      </c>
      <c r="AP56" s="377">
        <v>43913</v>
      </c>
      <c r="AQ56" s="378">
        <v>-3.4</v>
      </c>
      <c r="AR56" s="379">
        <v>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5115947</v>
      </c>
      <c r="AN57" s="367">
        <v>153448</v>
      </c>
      <c r="AO57" s="368">
        <v>31.8</v>
      </c>
      <c r="AP57" s="369">
        <v>94081</v>
      </c>
      <c r="AQ57" s="370">
        <v>10.5</v>
      </c>
      <c r="AR57" s="371">
        <v>21.3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3604094</v>
      </c>
      <c r="AN58" s="375">
        <v>108101</v>
      </c>
      <c r="AO58" s="376">
        <v>23.8</v>
      </c>
      <c r="AP58" s="377">
        <v>48949</v>
      </c>
      <c r="AQ58" s="378">
        <v>11.5</v>
      </c>
      <c r="AR58" s="379">
        <v>12.3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3777615</v>
      </c>
      <c r="AN59" s="367">
        <v>113808</v>
      </c>
      <c r="AO59" s="368">
        <v>-25.8</v>
      </c>
      <c r="AP59" s="369">
        <v>92632</v>
      </c>
      <c r="AQ59" s="370">
        <v>-1.5</v>
      </c>
      <c r="AR59" s="371">
        <v>-24.3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2382268</v>
      </c>
      <c r="AN60" s="375">
        <v>71770</v>
      </c>
      <c r="AO60" s="376">
        <v>-33.6</v>
      </c>
      <c r="AP60" s="377">
        <v>47978</v>
      </c>
      <c r="AQ60" s="378">
        <v>-2</v>
      </c>
      <c r="AR60" s="379">
        <v>-31.6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3827219</v>
      </c>
      <c r="AN61" s="382">
        <v>114538</v>
      </c>
      <c r="AO61" s="383">
        <v>8.8000000000000007</v>
      </c>
      <c r="AP61" s="384">
        <v>88827</v>
      </c>
      <c r="AQ61" s="385">
        <v>1.8</v>
      </c>
      <c r="AR61" s="371">
        <v>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2475897</v>
      </c>
      <c r="AN62" s="375">
        <v>74126</v>
      </c>
      <c r="AO62" s="376">
        <v>23.3</v>
      </c>
      <c r="AP62" s="377">
        <v>45889</v>
      </c>
      <c r="AQ62" s="378">
        <v>1.8</v>
      </c>
      <c r="AR62" s="379">
        <v>21.5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sDpS1/PLNskOqC03iR+E/UyMUeLVMpgnE5juvFwk/8EEi8leY+sXAR2XdevPgD/l/tygTwZvNC4ZcUse5QuxA==" saltValue="MU/5xHCNiHiJWrwpZK8ZV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JV81thAUA8kr2xrkO2JliwqWlgP2doRVU/50uY9S991aHbgrQq7jHCKOIxNMgA8+VposMsed6Zbw7iboJj3IpQ==" saltValue="j4+1UgOJcCgZP2rTS+h01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UQo/OupDpBkEhTGJhJx2DDAt5ZkqwOnX21UN5ujjpbTbUpy6fGw+T/cKV92MiZnfvJc+i8FkrTovKIUfHDvrmw==" saltValue="9UuaaBs0NL4yaIgifa2/ig==" spinCount="100000" sheet="1" objects="1" scenarios="1"/>
  <dataConsolidate link="1"/>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44.76</v>
      </c>
      <c r="G47" s="12">
        <v>36.78</v>
      </c>
      <c r="H47" s="12">
        <v>33.07</v>
      </c>
      <c r="I47" s="12">
        <v>35.07</v>
      </c>
      <c r="J47" s="13">
        <v>34.82</v>
      </c>
    </row>
    <row r="48" spans="2:10" ht="57.75" customHeight="1" x14ac:dyDescent="0.15">
      <c r="B48" s="14"/>
      <c r="C48" s="1202" t="s">
        <v>4</v>
      </c>
      <c r="D48" s="1202"/>
      <c r="E48" s="1203"/>
      <c r="F48" s="15">
        <v>2.74</v>
      </c>
      <c r="G48" s="16">
        <v>2.87</v>
      </c>
      <c r="H48" s="16">
        <v>2.41</v>
      </c>
      <c r="I48" s="16">
        <v>1.48</v>
      </c>
      <c r="J48" s="17">
        <v>2.99</v>
      </c>
    </row>
    <row r="49" spans="2:10" ht="57.75" customHeight="1" thickBot="1" x14ac:dyDescent="0.2">
      <c r="B49" s="18"/>
      <c r="C49" s="1204" t="s">
        <v>5</v>
      </c>
      <c r="D49" s="1204"/>
      <c r="E49" s="1205"/>
      <c r="F49" s="19">
        <v>6.36</v>
      </c>
      <c r="G49" s="20">
        <v>3.42</v>
      </c>
      <c r="H49" s="20">
        <v>3.57</v>
      </c>
      <c r="I49" s="20">
        <v>2</v>
      </c>
      <c r="J49" s="21">
        <v>2.29</v>
      </c>
    </row>
    <row r="50" spans="2:10" ht="13.5" customHeight="1" x14ac:dyDescent="0.15"/>
  </sheetData>
  <sheetProtection algorithmName="SHA-512" hashValue="PKR8Rof+o/ZbDXlYWtHIFYgCp9lmerZcdfqWwNydpxVE9+GtuJqoIwjjlwiLEhlfy9tNYMF23HBhXsJzO0c6dg==" saltValue="zpTjdmacHXwE+AudHb3l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2022-03-23T05:23:15Z</cp:lastPrinted>
  <dcterms:created xsi:type="dcterms:W3CDTF">2022-02-02T06:51:32Z</dcterms:created>
  <dcterms:modified xsi:type="dcterms:W3CDTF">2022-03-23T05:23:33Z</dcterms:modified>
  <cp:category/>
</cp:coreProperties>
</file>